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2.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heets/sheet3.xml" ContentType="application/vnd.openxmlformats-officedocument.spreadsheetml.chartsheet+xml"/>
  <Override PartName="/xl/worksheets/sheet23.xml" ContentType="application/vnd.openxmlformats-officedocument.spreadsheetml.worksheet+xml"/>
  <Override PartName="/xl/chartsheets/sheet4.xml" ContentType="application/vnd.openxmlformats-officedocument.spreadsheetml.chartsheet+xml"/>
  <Override PartName="/xl/worksheets/sheet24.xml" ContentType="application/vnd.openxmlformats-officedocument.spreadsheetml.worksheet+xml"/>
  <Override PartName="/xl/worksheets/sheet25.xml" ContentType="application/vnd.openxmlformats-officedocument.spreadsheetml.worksheet+xml"/>
  <Override PartName="/xl/chartsheets/sheet5.xml" ContentType="application/vnd.openxmlformats-officedocument.spreadsheetml.chartsheet+xml"/>
  <Override PartName="/xl/worksheets/sheet26.xml" ContentType="application/vnd.openxmlformats-officedocument.spreadsheetml.worksheet+xml"/>
  <Override PartName="/xl/chartsheets/sheet6.xml" ContentType="application/vnd.openxmlformats-officedocument.spreadsheetml.chartsheet+xml"/>
  <Override PartName="/xl/worksheets/sheet27.xml" ContentType="application/vnd.openxmlformats-officedocument.spreadsheetml.worksheet+xml"/>
  <Override PartName="/xl/chartsheets/sheet7.xml" ContentType="application/vnd.openxmlformats-officedocument.spreadsheetml.chartsheet+xml"/>
  <Override PartName="/xl/worksheets/sheet28.xml" ContentType="application/vnd.openxmlformats-officedocument.spreadsheetml.worksheet+xml"/>
  <Override PartName="/xl/chartsheets/sheet8.xml" ContentType="application/vnd.openxmlformats-officedocument.spreadsheetml.chart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9.xml" ContentType="application/vnd.openxmlformats-officedocument.spreadsheetml.chartsheet+xml"/>
  <Override PartName="/xl/worksheets/sheet34.xml" ContentType="application/vnd.openxmlformats-officedocument.spreadsheetml.worksheet+xml"/>
  <Override PartName="/xl/chartsheets/sheet10.xml" ContentType="application/vnd.openxmlformats-officedocument.spreadsheetml.chartsheet+xml"/>
  <Override PartName="/xl/worksheets/sheet35.xml" ContentType="application/vnd.openxmlformats-officedocument.spreadsheetml.worksheet+xml"/>
  <Override PartName="/xl/chartsheets/sheet11.xml" ContentType="application/vnd.openxmlformats-officedocument.spreadsheetml.chart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chartsheets/sheet12.xml" ContentType="application/vnd.openxmlformats-officedocument.spreadsheetml.chartsheet+xml"/>
  <Override PartName="/xl/worksheets/sheet52.xml" ContentType="application/vnd.openxmlformats-officedocument.spreadsheetml.worksheet+xml"/>
  <Override PartName="/xl/chartsheets/sheet13.xml" ContentType="application/vnd.openxmlformats-officedocument.spreadsheetml.chartsheet+xml"/>
  <Override PartName="/xl/worksheets/sheet53.xml" ContentType="application/vnd.openxmlformats-officedocument.spreadsheetml.worksheet+xml"/>
  <Override PartName="/xl/chartsheets/sheet14.xml" ContentType="application/vnd.openxmlformats-officedocument.spreadsheetml.chartsheet+xml"/>
  <Override PartName="/xl/worksheets/sheet54.xml" ContentType="application/vnd.openxmlformats-officedocument.spreadsheetml.worksheet+xml"/>
  <Override PartName="/xl/chartsheets/sheet15.xml" ContentType="application/vnd.openxmlformats-officedocument.spreadsheetml.chartsheet+xml"/>
  <Override PartName="/xl/worksheets/sheet55.xml" ContentType="application/vnd.openxmlformats-officedocument.spreadsheetml.worksheet+xml"/>
  <Override PartName="/xl/chartsheets/sheet16.xml" ContentType="application/vnd.openxmlformats-officedocument.spreadsheetml.chartsheet+xml"/>
  <Override PartName="/xl/worksheets/sheet56.xml" ContentType="application/vnd.openxmlformats-officedocument.spreadsheetml.worksheet+xml"/>
  <Override PartName="/xl/chartsheets/sheet17.xml" ContentType="application/vnd.openxmlformats-officedocument.spreadsheetml.chart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heets/sheet18.xml" ContentType="application/vnd.openxmlformats-officedocument.spreadsheetml.chartsheet+xml"/>
  <Override PartName="/xl/worksheets/sheet60.xml" ContentType="application/vnd.openxmlformats-officedocument.spreadsheetml.worksheet+xml"/>
  <Override PartName="/xl/chartsheets/sheet19.xml" ContentType="application/vnd.openxmlformats-officedocument.spreadsheetml.chartsheet+xml"/>
  <Override PartName="/xl/worksheets/sheet61.xml" ContentType="application/vnd.openxmlformats-officedocument.spreadsheetml.worksheet+xml"/>
  <Override PartName="/xl/chartsheets/sheet20.xml" ContentType="application/vnd.openxmlformats-officedocument.spreadsheetml.chartsheet+xml"/>
  <Override PartName="/xl/worksheets/sheet62.xml" ContentType="application/vnd.openxmlformats-officedocument.spreadsheetml.worksheet+xml"/>
  <Override PartName="/xl/worksheets/sheet63.xml" ContentType="application/vnd.openxmlformats-officedocument.spreadsheetml.worksheet+xml"/>
  <Override PartName="/xl/chartsheets/sheet21.xml" ContentType="application/vnd.openxmlformats-officedocument.spreadsheetml.chart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chartsheets/sheet22.xml" ContentType="application/vnd.openxmlformats-officedocument.spreadsheetml.chartsheet+xml"/>
  <Override PartName="/xl/worksheets/sheet135.xml" ContentType="application/vnd.openxmlformats-officedocument.spreadsheetml.worksheet+xml"/>
  <Override PartName="/xl/chartsheets/sheet23.xml" ContentType="application/vnd.openxmlformats-officedocument.spreadsheetml.chart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chartsheets/sheet24.xml" ContentType="application/vnd.openxmlformats-officedocument.spreadsheetml.chart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chartsheets/sheet25.xml" ContentType="application/vnd.openxmlformats-officedocument.spreadsheetml.chartsheet+xml"/>
  <Override PartName="/xl/worksheets/sheet147.xml" ContentType="application/vnd.openxmlformats-officedocument.spreadsheetml.worksheet+xml"/>
  <Override PartName="/xl/chartsheets/sheet26.xml" ContentType="application/vnd.openxmlformats-officedocument.spreadsheetml.chartsheet+xml"/>
  <Override PartName="/xl/worksheets/sheet1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2.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3.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4.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harts/chart5.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6.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drawings/drawing36.xml" ContentType="application/vnd.openxmlformats-officedocument.drawing+xml"/>
  <Override PartName="/xl/charts/chart7.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8.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harts/chart9.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charts/chart10.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drawings/drawing51.xml" ContentType="application/vnd.openxmlformats-officedocument.drawing+xml"/>
  <Override PartName="/xl/charts/chart11.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charts/chart12.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drawings/drawing72.xml" ContentType="application/vnd.openxmlformats-officedocument.drawing+xml"/>
  <Override PartName="/xl/charts/chart13.xml" ContentType="application/vnd.openxmlformats-officedocument.drawingml.chart+xml"/>
  <Override PartName="/xl/drawings/drawing73.xml" ContentType="application/vnd.openxmlformats-officedocument.drawingml.chartshapes+xml"/>
  <Override PartName="/xl/drawings/drawing74.xml" ContentType="application/vnd.openxmlformats-officedocument.drawing+xml"/>
  <Override PartName="/xl/drawings/drawing75.xml" ContentType="application/vnd.openxmlformats-officedocument.drawing+xml"/>
  <Override PartName="/xl/charts/chart14.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drawings/drawing78.xml" ContentType="application/vnd.openxmlformats-officedocument.drawing+xml"/>
  <Override PartName="/xl/charts/chart15.xml" ContentType="application/vnd.openxmlformats-officedocument.drawingml.chart+xml"/>
  <Override PartName="/xl/drawings/drawing79.xml" ContentType="application/vnd.openxmlformats-officedocument.drawingml.chartshapes+xml"/>
  <Override PartName="/xl/drawings/drawing80.xml" ContentType="application/vnd.openxmlformats-officedocument.drawing+xml"/>
  <Override PartName="/xl/drawings/drawing81.xml" ContentType="application/vnd.openxmlformats-officedocument.drawing+xml"/>
  <Override PartName="/xl/charts/chart16.xml" ContentType="application/vnd.openxmlformats-officedocument.drawingml.chart+xml"/>
  <Override PartName="/xl/drawings/drawing82.xml" ContentType="application/vnd.openxmlformats-officedocument.drawingml.chartshapes+xml"/>
  <Override PartName="/xl/drawings/drawing83.xml" ContentType="application/vnd.openxmlformats-officedocument.drawing+xml"/>
  <Override PartName="/xl/drawings/drawing84.xml" ContentType="application/vnd.openxmlformats-officedocument.drawing+xml"/>
  <Override PartName="/xl/charts/chart17.xml" ContentType="application/vnd.openxmlformats-officedocument.drawingml.chart+xml"/>
  <Override PartName="/xl/drawings/drawing85.xml" ContentType="application/vnd.openxmlformats-officedocument.drawingml.chartshapes+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charts/chart18.xml" ContentType="application/vnd.openxmlformats-officedocument.drawingml.chart+xml"/>
  <Override PartName="/xl/drawings/drawing90.xml" ContentType="application/vnd.openxmlformats-officedocument.drawingml.chartshapes+xml"/>
  <Override PartName="/xl/drawings/drawing91.xml" ContentType="application/vnd.openxmlformats-officedocument.drawing+xml"/>
  <Override PartName="/xl/drawings/drawing92.xml" ContentType="application/vnd.openxmlformats-officedocument.drawing+xml"/>
  <Override PartName="/xl/charts/chart19.xml" ContentType="application/vnd.openxmlformats-officedocument.drawingml.chart+xml"/>
  <Override PartName="/xl/drawings/drawing93.xml" ContentType="application/vnd.openxmlformats-officedocument.drawingml.chartshapes+xml"/>
  <Override PartName="/xl/drawings/drawing94.xml" ContentType="application/vnd.openxmlformats-officedocument.drawing+xml"/>
  <Override PartName="/xl/drawings/drawing95.xml" ContentType="application/vnd.openxmlformats-officedocument.drawing+xml"/>
  <Override PartName="/xl/charts/chart20.xml" ContentType="application/vnd.openxmlformats-officedocument.drawingml.chart+xml"/>
  <Override PartName="/xl/drawings/drawing96.xml" ContentType="application/vnd.openxmlformats-officedocument.drawingml.chartshapes+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charts/chart21.xml" ContentType="application/vnd.openxmlformats-officedocument.drawingml.chart+xml"/>
  <Override PartName="/xl/drawings/drawing100.xml" ContentType="application/vnd.openxmlformats-officedocument.drawingml.chartshapes+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charts/chart22.xml" ContentType="application/vnd.openxmlformats-officedocument.drawingml.chart+xml"/>
  <Override PartName="/xl/drawings/drawing173.xml" ContentType="application/vnd.openxmlformats-officedocument.drawingml.chartshapes+xml"/>
  <Override PartName="/xl/drawings/drawing174.xml" ContentType="application/vnd.openxmlformats-officedocument.drawing+xml"/>
  <Override PartName="/xl/drawings/drawing175.xml" ContentType="application/vnd.openxmlformats-officedocument.drawing+xml"/>
  <Override PartName="/xl/charts/chart23.xml" ContentType="application/vnd.openxmlformats-officedocument.drawingml.chart+xml"/>
  <Override PartName="/xl/drawings/drawing176.xml" ContentType="application/vnd.openxmlformats-officedocument.drawingml.chartshapes+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drawings/drawing183.xml" ContentType="application/vnd.openxmlformats-officedocument.drawing+xml"/>
  <Override PartName="/xl/charts/chart24.xml" ContentType="application/vnd.openxmlformats-officedocument.drawingml.chart+xml"/>
  <Override PartName="/xl/drawings/drawing184.xml" ContentType="application/vnd.openxmlformats-officedocument.drawingml.chartshapes+xml"/>
  <Override PartName="/xl/drawings/drawing185.xml" ContentType="application/vnd.openxmlformats-officedocument.drawing+xml"/>
  <Override PartName="/xl/drawings/drawing186.xml" ContentType="application/vnd.openxmlformats-officedocument.drawing+xml"/>
  <Override PartName="/xl/drawings/drawing187.xml" ContentType="application/vnd.openxmlformats-officedocument.drawing+xml"/>
  <Override PartName="/xl/drawings/drawing188.xml" ContentType="application/vnd.openxmlformats-officedocument.drawing+xml"/>
  <Override PartName="/xl/drawings/drawing189.xml" ContentType="application/vnd.openxmlformats-officedocument.drawing+xml"/>
  <Override PartName="/xl/drawings/drawing190.xml" ContentType="application/vnd.openxmlformats-officedocument.drawing+xml"/>
  <Override PartName="/xl/charts/chart25.xml" ContentType="application/vnd.openxmlformats-officedocument.drawingml.chart+xml"/>
  <Override PartName="/xl/drawings/drawing191.xml" ContentType="application/vnd.openxmlformats-officedocument.drawingml.chartshapes+xml"/>
  <Override PartName="/xl/drawings/drawing192.xml" ContentType="application/vnd.openxmlformats-officedocument.drawing+xml"/>
  <Override PartName="/xl/drawings/drawing193.xml" ContentType="application/vnd.openxmlformats-officedocument.drawing+xml"/>
  <Override PartName="/xl/charts/chart26.xml" ContentType="application/vnd.openxmlformats-officedocument.drawingml.chart+xml"/>
  <Override PartName="/xl/drawings/drawing194.xml" ContentType="application/vnd.openxmlformats-officedocument.drawingml.chartshapes+xml"/>
  <Override PartName="/xl/drawings/drawing19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Labor_and_Employment/"/>
    </mc:Choice>
  </mc:AlternateContent>
  <xr:revisionPtr revIDLastSave="1" documentId="8_{4428DC31-EAB1-4A6A-A936-F3CA78976192}" xr6:coauthVersionLast="47" xr6:coauthVersionMax="47" xr10:uidLastSave="{D0475533-E8EE-4232-B137-3CF02A4797BE}"/>
  <bookViews>
    <workbookView xWindow="-110" yWindow="-110" windowWidth="22780" windowHeight="14540" tabRatio="877" activeTab="12" xr2:uid="{EA080BA0-0B72-4F66-8E31-29CB0D9C0F74}"/>
  </bookViews>
  <sheets>
    <sheet name="Titel" sheetId="316" r:id="rId1"/>
    <sheet name="Pref." sheetId="324" r:id="rId2"/>
    <sheet name="-" sheetId="325" r:id="rId3"/>
    <sheet name="Def." sheetId="326" r:id="rId4"/>
    <sheet name="Indicators" sheetId="327" r:id="rId5"/>
    <sheet name="Goals" sheetId="328" r:id="rId6"/>
    <sheet name="Survey description" sheetId="329" r:id="rId7"/>
    <sheet name="Contents" sheetId="330" r:id="rId8"/>
    <sheet name="Chapter 1" sheetId="331" r:id="rId9"/>
    <sheet name="1A" sheetId="332" r:id="rId10"/>
    <sheet name="GR-1" sheetId="333" r:id="rId11"/>
    <sheet name="2A" sheetId="334" r:id="rId12"/>
    <sheet name="3A" sheetId="335" r:id="rId13"/>
    <sheet name="GR-2" sheetId="336" r:id="rId14"/>
    <sheet name="4A" sheetId="337" r:id="rId15"/>
    <sheet name="5A" sheetId="278" r:id="rId16"/>
    <sheet name="6A" sheetId="280" r:id="rId17"/>
    <sheet name="7A" sheetId="282" r:id="rId18"/>
    <sheet name="8A" sheetId="284" r:id="rId19"/>
    <sheet name="9A" sheetId="286" r:id="rId20"/>
    <sheet name="10A" sheetId="288" r:id="rId21"/>
    <sheet name="11A" sheetId="290" r:id="rId22"/>
    <sheet name="12A" sheetId="338" r:id="rId23"/>
    <sheet name="13A" sheetId="339" r:id="rId24"/>
    <sheet name="GR-3" sheetId="340" r:id="rId25"/>
    <sheet name="14A" sheetId="341" r:id="rId26"/>
    <sheet name="GR-4" sheetId="342" r:id="rId27"/>
    <sheet name="15A" sheetId="343" r:id="rId28"/>
    <sheet name="16A" sheetId="344" r:id="rId29"/>
    <sheet name="GR-5" sheetId="345" r:id="rId30"/>
    <sheet name="17A" sheetId="346" r:id="rId31"/>
    <sheet name="GR-6" sheetId="347" r:id="rId32"/>
    <sheet name="18A" sheetId="348" r:id="rId33"/>
    <sheet name="GR-7" sheetId="349" r:id="rId34"/>
    <sheet name="19A" sheetId="350" r:id="rId35"/>
    <sheet name="GR-8" sheetId="351" r:id="rId36"/>
    <sheet name="20A" sheetId="352" r:id="rId37"/>
    <sheet name="21A" sheetId="353" r:id="rId38"/>
    <sheet name="22A" sheetId="354" r:id="rId39"/>
    <sheet name="Chapter 2" sheetId="194" r:id="rId40"/>
    <sheet name="1" sheetId="42" r:id="rId41"/>
    <sheet name="GR-9" sheetId="192" r:id="rId42"/>
    <sheet name="2" sheetId="43" r:id="rId43"/>
    <sheet name="GR-10" sheetId="245" r:id="rId44"/>
    <sheet name="3" sheetId="44" r:id="rId45"/>
    <sheet name="GR-11" sheetId="246" r:id="rId46"/>
    <sheet name="4" sheetId="172" r:id="rId47"/>
    <sheet name="5" sheetId="27" r:id="rId48"/>
    <sheet name="6" sheetId="144" r:id="rId49"/>
    <sheet name="07" sheetId="145" r:id="rId50"/>
    <sheet name="08" sheetId="28" r:id="rId51"/>
    <sheet name="09" sheetId="46" r:id="rId52"/>
    <sheet name="10" sheetId="165" r:id="rId53"/>
    <sheet name="11" sheetId="166" r:id="rId54"/>
    <sheet name="12" sheetId="167" r:id="rId55"/>
    <sheet name="13" sheetId="168" r:id="rId56"/>
    <sheet name="14" sheetId="169" r:id="rId57"/>
    <sheet name="15" sheetId="170" r:id="rId58"/>
    <sheet name="16" sheetId="171" r:id="rId59"/>
    <sheet name="17" sheetId="54" r:id="rId60"/>
    <sheet name="18" sheetId="30" r:id="rId61"/>
    <sheet name="19" sheetId="31" r:id="rId62"/>
    <sheet name="GR-12" sheetId="247" r:id="rId63"/>
    <sheet name="20" sheetId="146" r:id="rId64"/>
    <sheet name="GR-13" sheetId="248" r:id="rId65"/>
    <sheet name="021" sheetId="32" r:id="rId66"/>
    <sheet name="GR-14" sheetId="249" r:id="rId67"/>
    <sheet name="022" sheetId="33" r:id="rId68"/>
    <sheet name="GR-15" sheetId="250" r:id="rId69"/>
    <sheet name="023" sheetId="34" r:id="rId70"/>
    <sheet name="GR-16" sheetId="251" r:id="rId71"/>
    <sheet name="024" sheetId="35" r:id="rId72"/>
    <sheet name="GR-17" sheetId="252" r:id="rId73"/>
    <sheet name="025" sheetId="36" r:id="rId74"/>
    <sheet name="026" sheetId="37" r:id="rId75"/>
    <sheet name="027" sheetId="55" r:id="rId76"/>
    <sheet name="GR-18" sheetId="254" r:id="rId77"/>
    <sheet name="028" sheetId="38" r:id="rId78"/>
    <sheet name="GR-19" sheetId="255" r:id="rId79"/>
    <sheet name="029" sheetId="40" r:id="rId80"/>
    <sheet name="GR-20" sheetId="256" r:id="rId81"/>
    <sheet name="030" sheetId="56" r:id="rId82"/>
    <sheet name="031" sheetId="57" r:id="rId83"/>
    <sheet name="GR-21" sheetId="257" r:id="rId84"/>
    <sheet name="032" sheetId="58" r:id="rId85"/>
    <sheet name="033" sheetId="59" r:id="rId86"/>
    <sheet name="034" sheetId="60" r:id="rId87"/>
    <sheet name="035" sheetId="61" r:id="rId88"/>
    <sheet name="036" sheetId="62" r:id="rId89"/>
    <sheet name="037" sheetId="63" r:id="rId90"/>
    <sheet name="038" sheetId="64" r:id="rId91"/>
    <sheet name="039" sheetId="65" r:id="rId92"/>
    <sheet name="040" sheetId="66" r:id="rId93"/>
    <sheet name="041" sheetId="67" r:id="rId94"/>
    <sheet name="042" sheetId="68" r:id="rId95"/>
    <sheet name="043" sheetId="69" r:id="rId96"/>
    <sheet name="044" sheetId="70" r:id="rId97"/>
    <sheet name="045" sheetId="71" r:id="rId98"/>
    <sheet name="046" sheetId="73" r:id="rId99"/>
    <sheet name="047" sheetId="74" r:id="rId100"/>
    <sheet name="048" sheetId="75" r:id="rId101"/>
    <sheet name="049" sheetId="76" r:id="rId102"/>
    <sheet name="050" sheetId="77" r:id="rId103"/>
    <sheet name="051" sheetId="79" r:id="rId104"/>
    <sheet name="052" sheetId="78" r:id="rId105"/>
    <sheet name="053" sheetId="80" r:id="rId106"/>
    <sheet name="054" sheetId="81" r:id="rId107"/>
    <sheet name="055" sheetId="82" r:id="rId108"/>
    <sheet name="056" sheetId="83" r:id="rId109"/>
    <sheet name="057" sheetId="84" r:id="rId110"/>
    <sheet name="058" sheetId="85" r:id="rId111"/>
    <sheet name="059" sheetId="355" r:id="rId112"/>
    <sheet name="060" sheetId="356" r:id="rId113"/>
    <sheet name="061" sheetId="357" r:id="rId114"/>
    <sheet name="062" sheetId="358" r:id="rId115"/>
    <sheet name="063" sheetId="359" r:id="rId116"/>
    <sheet name="064" sheetId="360" r:id="rId117"/>
    <sheet name="065" sheetId="361" r:id="rId118"/>
    <sheet name="066" sheetId="362" r:id="rId119"/>
    <sheet name="067" sheetId="363" r:id="rId120"/>
    <sheet name="068" sheetId="364" r:id="rId121"/>
    <sheet name="069" sheetId="365" r:id="rId122"/>
    <sheet name="070" sheetId="366" r:id="rId123"/>
    <sheet name="071" sheetId="367" r:id="rId124"/>
    <sheet name="072" sheetId="368" r:id="rId125"/>
    <sheet name="073" sheetId="369" r:id="rId126"/>
    <sheet name="074" sheetId="370" r:id="rId127"/>
    <sheet name="075" sheetId="371" r:id="rId128"/>
    <sheet name="076" sheetId="372" r:id="rId129"/>
    <sheet name="077" sheetId="373" r:id="rId130"/>
    <sheet name="078" sheetId="374" r:id="rId131"/>
    <sheet name="079" sheetId="375" r:id="rId132"/>
    <sheet name="080" sheetId="376" r:id="rId133"/>
    <sheet name="081" sheetId="377" r:id="rId134"/>
    <sheet name="082" sheetId="378" r:id="rId135"/>
    <sheet name="083" sheetId="379" r:id="rId136"/>
    <sheet name="084" sheetId="380" r:id="rId137"/>
    <sheet name="085" sheetId="381" r:id="rId138"/>
    <sheet name="086" sheetId="382" r:id="rId139"/>
    <sheet name="087" sheetId="383" r:id="rId140"/>
    <sheet name="088" sheetId="384" r:id="rId141"/>
    <sheet name="089" sheetId="385" r:id="rId142"/>
    <sheet name="090" sheetId="386" r:id="rId143"/>
    <sheet name="091" sheetId="387" r:id="rId144"/>
    <sheet name="092" sheetId="388" r:id="rId145"/>
    <sheet name="093" sheetId="389" r:id="rId146"/>
    <sheet name="094" sheetId="390" r:id="rId147"/>
    <sheet name="095" sheetId="391" r:id="rId148"/>
    <sheet name="096" sheetId="392" r:id="rId149"/>
    <sheet name="097" sheetId="393" r:id="rId150"/>
    <sheet name="098" sheetId="394" r:id="rId151"/>
    <sheet name="099" sheetId="395" r:id="rId152"/>
    <sheet name="100" sheetId="396" r:id="rId153"/>
    <sheet name="101" sheetId="397" r:id="rId154"/>
    <sheet name="102" sheetId="398" r:id="rId155"/>
    <sheet name="GR-22" sheetId="399" r:id="rId156"/>
    <sheet name="103" sheetId="400" r:id="rId157"/>
    <sheet name="GR-23" sheetId="401" r:id="rId158"/>
    <sheet name="104" sheetId="402" r:id="rId159"/>
    <sheet name="105" sheetId="403" r:id="rId160"/>
    <sheet name="106" sheetId="404" r:id="rId161"/>
    <sheet name="107" sheetId="405" r:id="rId162"/>
    <sheet name="108" sheetId="406" r:id="rId163"/>
    <sheet name="109" sheetId="407" r:id="rId164"/>
    <sheet name="GR-24" sheetId="408" r:id="rId165"/>
    <sheet name="110" sheetId="409" r:id="rId166"/>
    <sheet name="111" sheetId="410" r:id="rId167"/>
    <sheet name="112" sheetId="411" r:id="rId168"/>
    <sheet name="113" sheetId="412" r:id="rId169"/>
    <sheet name="114" sheetId="413" r:id="rId170"/>
    <sheet name="GR-25" sheetId="414" r:id="rId171"/>
    <sheet name="115" sheetId="415" r:id="rId172"/>
    <sheet name="GR-26" sheetId="416" r:id="rId173"/>
    <sheet name="116" sheetId="417" r:id="rId174"/>
  </sheets>
  <externalReferences>
    <externalReference r:id="rId175"/>
  </externalReferences>
  <definedNames>
    <definedName name="_xlnm._FilterDatabase" localSheetId="73" hidden="1">'025'!$A$3:$J$3</definedName>
    <definedName name="_xlnm.Print_Area" localSheetId="65">'021'!$A$1:$K$21</definedName>
    <definedName name="_xlnm.Print_Area" localSheetId="67">'022'!$A$1:$K$30</definedName>
    <definedName name="_xlnm.Print_Area" localSheetId="69">'023'!$A$1:$K$16</definedName>
    <definedName name="_xlnm.Print_Area" localSheetId="71">'024'!$A$1:$H$17</definedName>
    <definedName name="_xlnm.Print_Area" localSheetId="73">'025'!$A$1:$H$29</definedName>
    <definedName name="_xlnm.Print_Area" localSheetId="74">'026'!$A$1:$H$15</definedName>
    <definedName name="_xlnm.Print_Area" localSheetId="75">'027'!$A$1:$H$15</definedName>
    <definedName name="_xlnm.Print_Area" localSheetId="77">'028'!$A$1:$T$18</definedName>
    <definedName name="_xlnm.Print_Area" localSheetId="79">'029'!$A$1:$H$29</definedName>
    <definedName name="_xlnm.Print_Area" localSheetId="81">'030'!$A$1:$H$15</definedName>
    <definedName name="_xlnm.Print_Area" localSheetId="82">'031'!$A$1:$H$15</definedName>
    <definedName name="_xlnm.Print_Area" localSheetId="84">'032'!$A$1:$K$11</definedName>
    <definedName name="_xlnm.Print_Area" localSheetId="85">'033'!$A$1:$G$17</definedName>
    <definedName name="_xlnm.Print_Area" localSheetId="86">'034'!$A$1:$G$17</definedName>
    <definedName name="_xlnm.Print_Area" localSheetId="87">'035'!$A$1:$G$16</definedName>
    <definedName name="_xlnm.Print_Area" localSheetId="88">'036'!$A$1:$G$29</definedName>
    <definedName name="_xlnm.Print_Area" localSheetId="89">'037'!$A$1:$G$29</definedName>
    <definedName name="_xlnm.Print_Area" localSheetId="90">'038'!$A$1:$G$28</definedName>
    <definedName name="_xlnm.Print_Area" localSheetId="91">'039'!$A$1:$L$29</definedName>
    <definedName name="_xlnm.Print_Area" localSheetId="92">'040'!$A$1:$L$29</definedName>
    <definedName name="_xlnm.Print_Area" localSheetId="93">'041'!$A$1:$L$28</definedName>
    <definedName name="_xlnm.Print_Area" localSheetId="94">'042'!$A$1:$J$17</definedName>
    <definedName name="_xlnm.Print_Area" localSheetId="95">'043'!$A$1:$J$17</definedName>
    <definedName name="_xlnm.Print_Area" localSheetId="96">'044'!$A$1:$J$16</definedName>
    <definedName name="_xlnm.Print_Area" localSheetId="97">'045'!$A$1:$J$17</definedName>
    <definedName name="_xlnm.Print_Area" localSheetId="98">'046'!$A$1:$J$17</definedName>
    <definedName name="_xlnm.Print_Area" localSheetId="99">'047'!$A$1:$J$16</definedName>
    <definedName name="_xlnm.Print_Area" localSheetId="100">'048'!$A$1:$N$17</definedName>
    <definedName name="_xlnm.Print_Area" localSheetId="101">'049'!$A$1:$N$17</definedName>
    <definedName name="_xlnm.Print_Area" localSheetId="102">'050'!$A$1:$N$16</definedName>
    <definedName name="_xlnm.Print_Area" localSheetId="103">'051'!$A$1:$J$29</definedName>
    <definedName name="_xlnm.Print_Area" localSheetId="104">'052'!$A$1:$J$29</definedName>
    <definedName name="_xlnm.Print_Area" localSheetId="105">'053'!$A$1:$J$28</definedName>
    <definedName name="_xlnm.Print_Area" localSheetId="106">'054'!$A$1:$J$29</definedName>
    <definedName name="_xlnm.Print_Area" localSheetId="107">'055'!$A$1:$J$29</definedName>
    <definedName name="_xlnm.Print_Area" localSheetId="108">'056'!$A$1:$J$28</definedName>
    <definedName name="_xlnm.Print_Area" localSheetId="109">'057'!$A$1:$N$29</definedName>
    <definedName name="_xlnm.Print_Area" localSheetId="110">'058'!$A$1:$N$29</definedName>
    <definedName name="_xlnm.Print_Area" localSheetId="111">'059'!$A$1:$N$28</definedName>
    <definedName name="_xlnm.Print_Area" localSheetId="112">'060'!$A$1:$J$15</definedName>
    <definedName name="_xlnm.Print_Area" localSheetId="113">'061'!$A$1:$J$15</definedName>
    <definedName name="_xlnm.Print_Area" localSheetId="114">'062'!$A$1:$J$15</definedName>
    <definedName name="_xlnm.Print_Area" localSheetId="115">'063'!$A$1:$G$16</definedName>
    <definedName name="_xlnm.Print_Area" localSheetId="116">'064'!$A$1:$G$16</definedName>
    <definedName name="_xlnm.Print_Area" localSheetId="117">'065'!$A$1:$G$14</definedName>
    <definedName name="_xlnm.Print_Area" localSheetId="118">'066'!$A$1:$G$28</definedName>
    <definedName name="_xlnm.Print_Area" localSheetId="119">'067'!$A$1:$G$28</definedName>
    <definedName name="_xlnm.Print_Area" localSheetId="120">'068'!$A$1:$G$27</definedName>
    <definedName name="_xlnm.Print_Area" localSheetId="121">'069'!$A$1:$L$28</definedName>
    <definedName name="_xlnm.Print_Area" localSheetId="49">'07'!$A$1:$J$19</definedName>
    <definedName name="_xlnm.Print_Area" localSheetId="122">'070'!$A$1:$L$28</definedName>
    <definedName name="_xlnm.Print_Area" localSheetId="123">'071'!$A$1:$L$27</definedName>
    <definedName name="_xlnm.Print_Area" localSheetId="124">'072'!$A$1:$J$16</definedName>
    <definedName name="_xlnm.Print_Area" localSheetId="125">'073'!$A$1:$J$16</definedName>
    <definedName name="_xlnm.Print_Area" localSheetId="126">'074'!$A$1:$J$14</definedName>
    <definedName name="_xlnm.Print_Area" localSheetId="127">'075'!$A$1:$J$16</definedName>
    <definedName name="_xlnm.Print_Area" localSheetId="128">'076'!$A$1:$J$16</definedName>
    <definedName name="_xlnm.Print_Area" localSheetId="129">'077'!$A$1:$J$14</definedName>
    <definedName name="_xlnm.Print_Area" localSheetId="130">'078'!$A$1:$J$28</definedName>
    <definedName name="_xlnm.Print_Area" localSheetId="131">'079'!$A$1:$J$28</definedName>
    <definedName name="_xlnm.Print_Area" localSheetId="50">'08'!$A$1:$J$21</definedName>
    <definedName name="_xlnm.Print_Area" localSheetId="132">'080'!$A$1:$J$27</definedName>
    <definedName name="_xlnm.Print_Area" localSheetId="133">'081'!$A$1:$G$17</definedName>
    <definedName name="_xlnm.Print_Area" localSheetId="134">'082'!$A$1:$G$17</definedName>
    <definedName name="_xlnm.Print_Area" localSheetId="135">'083'!$A$1:$G$16</definedName>
    <definedName name="_xlnm.Print_Area" localSheetId="136">'084'!$A$1:$G$29</definedName>
    <definedName name="_xlnm.Print_Area" localSheetId="137">'085'!$A$1:$G$29</definedName>
    <definedName name="_xlnm.Print_Area" localSheetId="138">'086'!$A$1:$G$28</definedName>
    <definedName name="_xlnm.Print_Area" localSheetId="139">'087'!$A$1:$L$29</definedName>
    <definedName name="_xlnm.Print_Area" localSheetId="140">'088'!$A$1:$L$29</definedName>
    <definedName name="_xlnm.Print_Area" localSheetId="141">'089'!$A$1:$L$28</definedName>
    <definedName name="_xlnm.Print_Area" localSheetId="51">'09'!$A$1:$J$21</definedName>
    <definedName name="_xlnm.Print_Area" localSheetId="142">'090'!$A$1:$J$17</definedName>
    <definedName name="_xlnm.Print_Area" localSheetId="143">'091'!$A$1:$J$17</definedName>
    <definedName name="_xlnm.Print_Area" localSheetId="144">'092'!$A$1:$J$16</definedName>
    <definedName name="_xlnm.Print_Area" localSheetId="145">'093'!$A$1:$J$15</definedName>
    <definedName name="_xlnm.Print_Area" localSheetId="146">'094'!$A$1:$J$15</definedName>
    <definedName name="_xlnm.Print_Area" localSheetId="147">'095'!$A$1:$J$15</definedName>
    <definedName name="_xlnm.Print_Area" localSheetId="148">'096'!$A$1:$J$17</definedName>
    <definedName name="_xlnm.Print_Area" localSheetId="149">'097'!$A$1:$J$17</definedName>
    <definedName name="_xlnm.Print_Area" localSheetId="150">'098'!$A$1:$J$16</definedName>
    <definedName name="_xlnm.Print_Area" localSheetId="151">'099'!$A$1:$J$29</definedName>
    <definedName name="_xlnm.Print_Area" localSheetId="40">'1'!$A$1:$G$15</definedName>
    <definedName name="_xlnm.Print_Area" localSheetId="52">'10'!$A$1:$J$21</definedName>
    <definedName name="_xlnm.Print_Area" localSheetId="152">'100'!$A$1:$J$29</definedName>
    <definedName name="_xlnm.Print_Area" localSheetId="153">'101'!$A$1:$J$28</definedName>
    <definedName name="_xlnm.Print_Area" localSheetId="154">'102'!$A$1:$K$13</definedName>
    <definedName name="_xlnm.Print_Area" localSheetId="156">'103'!$A$1:$K$14</definedName>
    <definedName name="_xlnm.Print_Area" localSheetId="158">'104'!$A$1:$K$18</definedName>
    <definedName name="_xlnm.Print_Area" localSheetId="159">'105'!$A$1:$K$17</definedName>
    <definedName name="_xlnm.Print_Area" localSheetId="160">'106'!$A$1:$E$9</definedName>
    <definedName name="_xlnm.Print_Area" localSheetId="161">'107'!$A$1:$E$13</definedName>
    <definedName name="_xlnm.Print_Area" localSheetId="162">'108'!$A$1:$E$8</definedName>
    <definedName name="_xlnm.Print_Area" localSheetId="163">'109'!$A$1:$K$11</definedName>
    <definedName name="_xlnm.Print_Area" localSheetId="20">'10A'!$A$1:$H$18</definedName>
    <definedName name="_xlnm.Print_Area" localSheetId="53">'11'!$A$1:$J$21</definedName>
    <definedName name="_xlnm.Print_Area" localSheetId="165">'110'!$A$1:$K$17</definedName>
    <definedName name="_xlnm.Print_Area" localSheetId="166">'111'!$A$1:$E$9</definedName>
    <definedName name="_xlnm.Print_Area" localSheetId="167">'112'!$A$1:$E$9</definedName>
    <definedName name="_xlnm.Print_Area" localSheetId="168">'113'!$A$1:$H$14</definedName>
    <definedName name="_xlnm.Print_Area" localSheetId="169">'114'!$A$1:$K$15</definedName>
    <definedName name="_xlnm.Print_Area" localSheetId="171">'115'!$A$1:$K$19</definedName>
    <definedName name="_xlnm.Print_Area" localSheetId="173">'116'!$A$1:$K$12</definedName>
    <definedName name="_xlnm.Print_Area" localSheetId="21">'11A'!$A$1:$H$18</definedName>
    <definedName name="_xlnm.Print_Area" localSheetId="54">'12'!$A$1:$J$21</definedName>
    <definedName name="_xlnm.Print_Area" localSheetId="22">'12A'!$A$1:$H$18</definedName>
    <definedName name="_xlnm.Print_Area" localSheetId="55">'13'!$A$1:$J$21</definedName>
    <definedName name="_xlnm.Print_Area" localSheetId="23">'13A'!$A$1:$H$18</definedName>
    <definedName name="_xlnm.Print_Area" localSheetId="56">'14'!$A$1:$J$21</definedName>
    <definedName name="_xlnm.Print_Area" localSheetId="25">'14A'!$A$1:$E$12</definedName>
    <definedName name="_xlnm.Print_Area" localSheetId="57">'15'!$A$1:$J$21</definedName>
    <definedName name="_xlnm.Print_Area" localSheetId="27">'15A'!$A$1:$K$13</definedName>
    <definedName name="_xlnm.Print_Area" localSheetId="58">'16'!$A$1:$J$21</definedName>
    <definedName name="_xlnm.Print_Area" localSheetId="28">'16A'!$A$1:$E$12</definedName>
    <definedName name="_xlnm.Print_Area" localSheetId="59">'17'!$A$1:$K$12</definedName>
    <definedName name="_xlnm.Print_Area" localSheetId="30">'17A'!$A$1:$N$13</definedName>
    <definedName name="_xlnm.Print_Area" localSheetId="60">'18'!$A$1:$K$13</definedName>
    <definedName name="_xlnm.Print_Area" localSheetId="32">'18A'!$A$1:$K$13</definedName>
    <definedName name="_xlnm.Print_Area" localSheetId="61">'19'!$A$1:$K$18</definedName>
    <definedName name="_xlnm.Print_Area" localSheetId="34">'19A'!$A$1:$K$13</definedName>
    <definedName name="_xlnm.Print_Area" localSheetId="9">'1A'!$A$1:$K$13</definedName>
    <definedName name="_xlnm.Print_Area" localSheetId="42">'2'!$A$1:$G$15</definedName>
    <definedName name="_xlnm.Print_Area" localSheetId="63">'20'!$A$1:$K$20</definedName>
    <definedName name="_xlnm.Print_Area" localSheetId="36">'20A'!$A$1:$F$12</definedName>
    <definedName name="_xlnm.Print_Area" localSheetId="37">'21A'!$A$1:$C$12</definedName>
    <definedName name="_xlnm.Print_Area" localSheetId="38">'22A'!$A$1:$C$12</definedName>
    <definedName name="_xlnm.Print_Area" localSheetId="11">'2A'!$A$1:$K$13</definedName>
    <definedName name="_xlnm.Print_Area" localSheetId="44">'3'!$A$1:$G$15</definedName>
    <definedName name="_xlnm.Print_Area" localSheetId="12">'3A'!$A$1:$K$13</definedName>
    <definedName name="_xlnm.Print_Area" localSheetId="46">'4'!$A$1:$O$15</definedName>
    <definedName name="_xlnm.Print_Area" localSheetId="14">'4A'!$A$1:$K$13</definedName>
    <definedName name="_xlnm.Print_Area" localSheetId="47">'5'!$A$1:$J$19</definedName>
    <definedName name="_xlnm.Print_Area" localSheetId="15">'5A'!$A$1:$H$18</definedName>
    <definedName name="_xlnm.Print_Area" localSheetId="48">'6'!$A$1:$J$19</definedName>
    <definedName name="_xlnm.Print_Area" localSheetId="16">'6A'!$A$1:$H$18</definedName>
    <definedName name="_xlnm.Print_Area" localSheetId="17">'7A'!$A$1:$H$18</definedName>
    <definedName name="_xlnm.Print_Area" localSheetId="18">'8A'!$A$1:$H$18</definedName>
    <definedName name="_xlnm.Print_Area" localSheetId="19">'9A'!$A$1:$H$18</definedName>
    <definedName name="_xlnm.Print_Area" localSheetId="7">Contents!$A$1:$C$145</definedName>
    <definedName name="_xlnm.Print_Area" localSheetId="5">Goals!$A$1:$E$9</definedName>
    <definedName name="_xlnm.Print_Area" localSheetId="1">Pref.!$A$1:$C$6</definedName>
    <definedName name="_xlnm.Print_Area" localSheetId="6">'Survey description'!$A$1:$F$21</definedName>
    <definedName name="_xlnm.Print_Area" localSheetId="0">Titel!$A$1:$H$18</definedName>
    <definedName name="_xlnm.Print_Titles" localSheetId="65">'021'!$1:$3</definedName>
    <definedName name="_xlnm.Print_Titles" localSheetId="67">'022'!$1:$7</definedName>
    <definedName name="_xlnm.Print_Titles" localSheetId="69">'023'!$1:$3</definedName>
    <definedName name="_xlnm.Print_Titles" localSheetId="71">'024'!$1:$3</definedName>
    <definedName name="_xlnm.Print_Titles" localSheetId="73">'025'!$1:$6</definedName>
    <definedName name="_xlnm.Print_Titles" localSheetId="74">'026'!$1:$3</definedName>
    <definedName name="_xlnm.Print_Titles" localSheetId="75">'027'!$1:$3</definedName>
    <definedName name="_xlnm.Print_Titles" localSheetId="77">'028'!$1:$3</definedName>
    <definedName name="_xlnm.Print_Titles" localSheetId="79">'029'!$1:$6</definedName>
    <definedName name="_xlnm.Print_Titles" localSheetId="81">'030'!$1:$3</definedName>
    <definedName name="_xlnm.Print_Titles" localSheetId="82">'031'!$1:$3</definedName>
    <definedName name="_xlnm.Print_Titles" localSheetId="84">'032'!$1:$3</definedName>
    <definedName name="_xlnm.Print_Titles" localSheetId="85">'033'!$1:$3</definedName>
    <definedName name="_xlnm.Print_Titles" localSheetId="86">'034'!$1:$3</definedName>
    <definedName name="_xlnm.Print_Titles" localSheetId="87">'035'!$1:$3</definedName>
    <definedName name="_xlnm.Print_Titles" localSheetId="88">'036'!$1:$3</definedName>
    <definedName name="_xlnm.Print_Titles" localSheetId="89">'037'!$1:$3</definedName>
    <definedName name="_xlnm.Print_Titles" localSheetId="90">'038'!$1:$3</definedName>
    <definedName name="_xlnm.Print_Titles" localSheetId="91">'039'!$1:$3</definedName>
    <definedName name="_xlnm.Print_Titles" localSheetId="92">'040'!$1:$3</definedName>
    <definedName name="_xlnm.Print_Titles" localSheetId="93">'041'!$1:$3</definedName>
    <definedName name="_xlnm.Print_Titles" localSheetId="94">'042'!$1:$3</definedName>
    <definedName name="_xlnm.Print_Titles" localSheetId="95">'043'!$1:$3</definedName>
    <definedName name="_xlnm.Print_Titles" localSheetId="96">'044'!$1:$3</definedName>
    <definedName name="_xlnm.Print_Titles" localSheetId="97">'045'!$1:$6</definedName>
    <definedName name="_xlnm.Print_Titles" localSheetId="98">'046'!$1:$6</definedName>
    <definedName name="_xlnm.Print_Titles" localSheetId="99">'047'!$1:$6</definedName>
    <definedName name="_xlnm.Print_Titles" localSheetId="100">'048'!$1:$6</definedName>
    <definedName name="_xlnm.Print_Titles" localSheetId="101">'049'!$1:$6</definedName>
    <definedName name="_xlnm.Print_Titles" localSheetId="102">'050'!$1:$6</definedName>
    <definedName name="_xlnm.Print_Titles" localSheetId="103">'051'!$1:$3</definedName>
    <definedName name="_xlnm.Print_Titles" localSheetId="104">'052'!$1:$3</definedName>
    <definedName name="_xlnm.Print_Titles" localSheetId="105">'053'!$1:$3</definedName>
    <definedName name="_xlnm.Print_Titles" localSheetId="106">'054'!$1:$3</definedName>
    <definedName name="_xlnm.Print_Titles" localSheetId="107">'055'!$1:$3</definedName>
    <definedName name="_xlnm.Print_Titles" localSheetId="108">'056'!$1:$3</definedName>
    <definedName name="_xlnm.Print_Titles" localSheetId="109">'057'!$1:$3</definedName>
    <definedName name="_xlnm.Print_Titles" localSheetId="110">'058'!$1:$3</definedName>
    <definedName name="_xlnm.Print_Titles" localSheetId="111">'059'!$1:$3</definedName>
    <definedName name="_xlnm.Print_Titles" localSheetId="112">'060'!$1:$6</definedName>
    <definedName name="_xlnm.Print_Titles" localSheetId="113">'061'!$1:$6</definedName>
    <definedName name="_xlnm.Print_Titles" localSheetId="114">'062'!$1:$6</definedName>
    <definedName name="_xlnm.Print_Titles" localSheetId="115">'063'!$1:$3</definedName>
    <definedName name="_xlnm.Print_Titles" localSheetId="116">'064'!$1:$3</definedName>
    <definedName name="_xlnm.Print_Titles" localSheetId="117">'065'!$1:$3</definedName>
    <definedName name="_xlnm.Print_Titles" localSheetId="118">'066'!$1:$3</definedName>
    <definedName name="_xlnm.Print_Titles" localSheetId="119">'067'!$1:$3</definedName>
    <definedName name="_xlnm.Print_Titles" localSheetId="120">'068'!$1:$3</definedName>
    <definedName name="_xlnm.Print_Titles" localSheetId="121">'069'!$1:$3</definedName>
    <definedName name="_xlnm.Print_Titles" localSheetId="122">'070'!$1:$3</definedName>
    <definedName name="_xlnm.Print_Titles" localSheetId="123">'071'!$1:$3</definedName>
    <definedName name="_xlnm.Print_Titles" localSheetId="124">'072'!$1:$3</definedName>
    <definedName name="_xlnm.Print_Titles" localSheetId="125">'073'!$1:$3</definedName>
    <definedName name="_xlnm.Print_Titles" localSheetId="126">'074'!$1:$3</definedName>
    <definedName name="_xlnm.Print_Titles" localSheetId="127">'075'!$1:$6</definedName>
    <definedName name="_xlnm.Print_Titles" localSheetId="128">'076'!$1:$6</definedName>
    <definedName name="_xlnm.Print_Titles" localSheetId="129">'077'!$1:$6</definedName>
    <definedName name="_xlnm.Print_Titles" localSheetId="130">'078'!$1:$3</definedName>
    <definedName name="_xlnm.Print_Titles" localSheetId="131">'079'!$1:$3</definedName>
    <definedName name="_xlnm.Print_Titles" localSheetId="132">'080'!$1:$3</definedName>
    <definedName name="_xlnm.Print_Titles" localSheetId="133">'081'!$1:$3</definedName>
    <definedName name="_xlnm.Print_Titles" localSheetId="134">'082'!$1:$3</definedName>
    <definedName name="_xlnm.Print_Titles" localSheetId="135">'083'!$1:$3</definedName>
    <definedName name="_xlnm.Print_Titles" localSheetId="136">'084'!$1:$3</definedName>
    <definedName name="_xlnm.Print_Titles" localSheetId="137">'085'!$1:$3</definedName>
    <definedName name="_xlnm.Print_Titles" localSheetId="138">'086'!$1:$3</definedName>
    <definedName name="_xlnm.Print_Titles" localSheetId="139">'087'!$1:$3</definedName>
    <definedName name="_xlnm.Print_Titles" localSheetId="140">'088'!$1:$3</definedName>
    <definedName name="_xlnm.Print_Titles" localSheetId="141">'089'!$1:$3</definedName>
    <definedName name="_xlnm.Print_Titles" localSheetId="142">'090'!$1:$3</definedName>
    <definedName name="_xlnm.Print_Titles" localSheetId="143">'091'!$1:$3</definedName>
    <definedName name="_xlnm.Print_Titles" localSheetId="144">'092'!$1:$3</definedName>
    <definedName name="_xlnm.Print_Titles" localSheetId="145">'093'!$1:$6</definedName>
    <definedName name="_xlnm.Print_Titles" localSheetId="146">'094'!$1:$6</definedName>
    <definedName name="_xlnm.Print_Titles" localSheetId="147">'095'!$1:$6</definedName>
    <definedName name="_xlnm.Print_Titles" localSheetId="148">'096'!$1:$6</definedName>
    <definedName name="_xlnm.Print_Titles" localSheetId="149">'097'!$1:$6</definedName>
    <definedName name="_xlnm.Print_Titles" localSheetId="150">'098'!$1:$6</definedName>
    <definedName name="_xlnm.Print_Titles" localSheetId="151">'099'!$1:$3</definedName>
    <definedName name="_xlnm.Print_Titles" localSheetId="40">'1'!$1:$2</definedName>
    <definedName name="_xlnm.Print_Titles" localSheetId="152">'100'!$1:$3</definedName>
    <definedName name="_xlnm.Print_Titles" localSheetId="153">'101'!$1:$3</definedName>
    <definedName name="_xlnm.Print_Titles" localSheetId="60">'18'!$1:$3</definedName>
    <definedName name="_xlnm.Print_Titles" localSheetId="61">'19'!$1:$3</definedName>
    <definedName name="_xlnm.Print_Titles" localSheetId="42">'2'!$1:$2</definedName>
    <definedName name="_xlnm.Print_Titles" localSheetId="63">'20'!$1:$3</definedName>
    <definedName name="_xlnm.Print_Titles" localSheetId="44">'3'!$1:$2</definedName>
    <definedName name="_xlnm.Print_Titles" localSheetId="46">'4'!$1:$2</definedName>
    <definedName name="_xlnm.Print_Titles" localSheetId="7">Contents!$1:$3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417" l="1"/>
  <c r="G8" i="417"/>
  <c r="H8" i="417"/>
  <c r="J8" i="417" s="1"/>
  <c r="I8" i="417"/>
  <c r="D9" i="417"/>
  <c r="G9" i="417"/>
  <c r="H9" i="417"/>
  <c r="J9" i="417" s="1"/>
  <c r="I9" i="417"/>
  <c r="D10" i="417"/>
  <c r="G10" i="417"/>
  <c r="H10" i="417"/>
  <c r="I10" i="417"/>
  <c r="J10" i="417" s="1"/>
  <c r="D11" i="417"/>
  <c r="G11" i="417"/>
  <c r="H11" i="417"/>
  <c r="J11" i="417" s="1"/>
  <c r="I11" i="417"/>
  <c r="B12" i="417"/>
  <c r="C12" i="417"/>
  <c r="D12" i="417"/>
  <c r="E12" i="417"/>
  <c r="F12" i="417"/>
  <c r="G12" i="417"/>
  <c r="H12" i="417"/>
  <c r="I12" i="417"/>
  <c r="D8" i="415"/>
  <c r="G8" i="415"/>
  <c r="H8" i="415"/>
  <c r="J8" i="415" s="1"/>
  <c r="I8" i="415"/>
  <c r="D9" i="415"/>
  <c r="G9" i="415"/>
  <c r="H9" i="415"/>
  <c r="J9" i="415" s="1"/>
  <c r="I9" i="415"/>
  <c r="D10" i="415"/>
  <c r="G10" i="415"/>
  <c r="H10" i="415"/>
  <c r="I10" i="415"/>
  <c r="J10" i="415" s="1"/>
  <c r="D11" i="415"/>
  <c r="G11" i="415"/>
  <c r="H11" i="415"/>
  <c r="I11" i="415"/>
  <c r="J11" i="415"/>
  <c r="D12" i="415"/>
  <c r="G12" i="415"/>
  <c r="H12" i="415"/>
  <c r="I12" i="415"/>
  <c r="J12" i="415"/>
  <c r="D13" i="415"/>
  <c r="G13" i="415"/>
  <c r="H13" i="415"/>
  <c r="J13" i="415" s="1"/>
  <c r="I13" i="415"/>
  <c r="D14" i="415"/>
  <c r="G14" i="415"/>
  <c r="H14" i="415"/>
  <c r="I14" i="415"/>
  <c r="J14" i="415"/>
  <c r="D15" i="415"/>
  <c r="G15" i="415"/>
  <c r="H15" i="415"/>
  <c r="I15" i="415"/>
  <c r="J15" i="415"/>
  <c r="D16" i="415"/>
  <c r="G16" i="415"/>
  <c r="H16" i="415"/>
  <c r="I16" i="415"/>
  <c r="J16" i="415"/>
  <c r="D17" i="415"/>
  <c r="G17" i="415"/>
  <c r="H17" i="415"/>
  <c r="J17" i="415" s="1"/>
  <c r="I17" i="415"/>
  <c r="D18" i="415"/>
  <c r="G18" i="415"/>
  <c r="H18" i="415"/>
  <c r="I18" i="415"/>
  <c r="J18" i="415"/>
  <c r="B19" i="415"/>
  <c r="C19" i="415"/>
  <c r="D19" i="415"/>
  <c r="E19" i="415"/>
  <c r="F19" i="415"/>
  <c r="G19" i="415"/>
  <c r="H19" i="415"/>
  <c r="I19" i="415"/>
  <c r="B25" i="415"/>
  <c r="C25" i="415"/>
  <c r="B26" i="415"/>
  <c r="C26" i="415"/>
  <c r="B27" i="415"/>
  <c r="C27" i="415"/>
  <c r="B28" i="415"/>
  <c r="C28" i="415"/>
  <c r="B29" i="415"/>
  <c r="C29" i="415"/>
  <c r="B30" i="415"/>
  <c r="C30" i="415"/>
  <c r="B31" i="415"/>
  <c r="C31" i="415"/>
  <c r="B32" i="415"/>
  <c r="C32" i="415"/>
  <c r="B33" i="415"/>
  <c r="C33" i="415"/>
  <c r="B34" i="415"/>
  <c r="C34" i="415"/>
  <c r="B35" i="415"/>
  <c r="C35" i="415"/>
  <c r="D8" i="413"/>
  <c r="G8" i="413"/>
  <c r="H8" i="413"/>
  <c r="J8" i="413" s="1"/>
  <c r="I8" i="413"/>
  <c r="D9" i="413"/>
  <c r="G9" i="413"/>
  <c r="H9" i="413"/>
  <c r="I9" i="413"/>
  <c r="J9" i="413"/>
  <c r="D10" i="413"/>
  <c r="G10" i="413"/>
  <c r="H10" i="413"/>
  <c r="I10" i="413"/>
  <c r="J10" i="413"/>
  <c r="D11" i="413"/>
  <c r="G11" i="413"/>
  <c r="H11" i="413"/>
  <c r="I11" i="413"/>
  <c r="J11" i="413" s="1"/>
  <c r="D12" i="413"/>
  <c r="G12" i="413"/>
  <c r="H12" i="413"/>
  <c r="I12" i="413"/>
  <c r="J12" i="413"/>
  <c r="D13" i="413"/>
  <c r="G13" i="413"/>
  <c r="H13" i="413"/>
  <c r="I13" i="413"/>
  <c r="J13" i="413"/>
  <c r="D14" i="413"/>
  <c r="G14" i="413"/>
  <c r="H14" i="413"/>
  <c r="J14" i="413" s="1"/>
  <c r="I14" i="413"/>
  <c r="B15" i="413"/>
  <c r="C15" i="413"/>
  <c r="D15" i="413"/>
  <c r="E15" i="413"/>
  <c r="F15" i="413"/>
  <c r="G15" i="413"/>
  <c r="H15" i="413"/>
  <c r="I15" i="413"/>
  <c r="B20" i="413"/>
  <c r="C20" i="413"/>
  <c r="B21" i="413"/>
  <c r="C21" i="413"/>
  <c r="B22" i="413"/>
  <c r="C22" i="413"/>
  <c r="B23" i="413"/>
  <c r="C23" i="413"/>
  <c r="B24" i="413"/>
  <c r="C24" i="413"/>
  <c r="B25" i="413"/>
  <c r="C25" i="413"/>
  <c r="B26" i="413"/>
  <c r="C26" i="413"/>
  <c r="B28" i="413"/>
  <c r="C28" i="413"/>
  <c r="F8" i="412"/>
  <c r="F9" i="412"/>
  <c r="F10" i="412"/>
  <c r="F11" i="412"/>
  <c r="B12" i="412"/>
  <c r="D12" i="412"/>
  <c r="F12" i="412"/>
  <c r="D7" i="411"/>
  <c r="D8" i="411"/>
  <c r="B9" i="411"/>
  <c r="C9" i="411"/>
  <c r="D9" i="411"/>
  <c r="D7" i="410"/>
  <c r="D8" i="410"/>
  <c r="B9" i="410"/>
  <c r="C9" i="410"/>
  <c r="D9" i="410"/>
  <c r="D8" i="409"/>
  <c r="G8" i="409"/>
  <c r="H8" i="409"/>
  <c r="I8" i="409"/>
  <c r="J8" i="409"/>
  <c r="D9" i="409"/>
  <c r="G9" i="409"/>
  <c r="H9" i="409"/>
  <c r="I9" i="409"/>
  <c r="J9" i="409"/>
  <c r="D10" i="409"/>
  <c r="G10" i="409"/>
  <c r="H10" i="409"/>
  <c r="I10" i="409"/>
  <c r="J10" i="409"/>
  <c r="D11" i="409"/>
  <c r="G11" i="409"/>
  <c r="H11" i="409"/>
  <c r="I11" i="409"/>
  <c r="J11" i="409" s="1"/>
  <c r="D12" i="409"/>
  <c r="G12" i="409"/>
  <c r="H12" i="409"/>
  <c r="I12" i="409"/>
  <c r="J12" i="409" s="1"/>
  <c r="D13" i="409"/>
  <c r="G13" i="409"/>
  <c r="H13" i="409"/>
  <c r="J13" i="409" s="1"/>
  <c r="I13" i="409"/>
  <c r="D14" i="409"/>
  <c r="G14" i="409"/>
  <c r="H14" i="409"/>
  <c r="I14" i="409"/>
  <c r="J14" i="409" s="1"/>
  <c r="B15" i="409"/>
  <c r="C15" i="409"/>
  <c r="D15" i="409"/>
  <c r="E15" i="409"/>
  <c r="F15" i="409"/>
  <c r="G15" i="409"/>
  <c r="H15" i="409"/>
  <c r="I15" i="409"/>
  <c r="D8" i="407"/>
  <c r="G8" i="407"/>
  <c r="H8" i="407"/>
  <c r="I8" i="407"/>
  <c r="J8" i="407"/>
  <c r="D9" i="407"/>
  <c r="G9" i="407"/>
  <c r="H9" i="407"/>
  <c r="I9" i="407"/>
  <c r="J9" i="407"/>
  <c r="D10" i="407"/>
  <c r="G10" i="407"/>
  <c r="G11" i="407" s="1"/>
  <c r="H10" i="407"/>
  <c r="I10" i="407"/>
  <c r="J10" i="407"/>
  <c r="B11" i="407"/>
  <c r="C11" i="407"/>
  <c r="D11" i="407"/>
  <c r="E11" i="407"/>
  <c r="F11" i="407"/>
  <c r="H11" i="407"/>
  <c r="I11" i="407"/>
  <c r="J11" i="407"/>
  <c r="B16" i="407"/>
  <c r="C16" i="407"/>
  <c r="C19" i="407" s="1"/>
  <c r="B17" i="407"/>
  <c r="C17" i="407"/>
  <c r="B18" i="407"/>
  <c r="C18" i="407"/>
  <c r="B19" i="407"/>
  <c r="D7" i="406"/>
  <c r="D8" i="406" s="1"/>
  <c r="B8" i="406"/>
  <c r="C8" i="406"/>
  <c r="D7" i="405"/>
  <c r="D8" i="405"/>
  <c r="D9" i="405"/>
  <c r="D10" i="405"/>
  <c r="B11" i="405"/>
  <c r="C11" i="405"/>
  <c r="D11" i="405"/>
  <c r="D12" i="405"/>
  <c r="D7" i="404"/>
  <c r="D9" i="404" s="1"/>
  <c r="D8" i="404"/>
  <c r="B9" i="404"/>
  <c r="C9" i="404"/>
  <c r="D8" i="403"/>
  <c r="G8" i="403"/>
  <c r="H8" i="403"/>
  <c r="J8" i="403" s="1"/>
  <c r="I8" i="403"/>
  <c r="D9" i="403"/>
  <c r="G9" i="403"/>
  <c r="H9" i="403"/>
  <c r="I9" i="403"/>
  <c r="J9" i="403"/>
  <c r="D10" i="403"/>
  <c r="G10" i="403"/>
  <c r="H10" i="403"/>
  <c r="I10" i="403"/>
  <c r="J10" i="403"/>
  <c r="D11" i="403"/>
  <c r="G11" i="403"/>
  <c r="H11" i="403"/>
  <c r="I11" i="403"/>
  <c r="J11" i="403"/>
  <c r="D12" i="403"/>
  <c r="G12" i="403"/>
  <c r="H12" i="403"/>
  <c r="I12" i="403"/>
  <c r="J12" i="403" s="1"/>
  <c r="D13" i="403"/>
  <c r="G13" i="403"/>
  <c r="H13" i="403"/>
  <c r="I13" i="403"/>
  <c r="J13" i="403"/>
  <c r="B14" i="403"/>
  <c r="C14" i="403"/>
  <c r="D14" i="403"/>
  <c r="E14" i="403"/>
  <c r="F14" i="403"/>
  <c r="G14" i="403"/>
  <c r="H14" i="403"/>
  <c r="I14" i="403"/>
  <c r="D8" i="402"/>
  <c r="H8" i="402"/>
  <c r="J8" i="402" s="1"/>
  <c r="I8" i="402"/>
  <c r="D9" i="402"/>
  <c r="H9" i="402"/>
  <c r="I9" i="402"/>
  <c r="J9" i="402" s="1"/>
  <c r="D10" i="402"/>
  <c r="H10" i="402"/>
  <c r="J10" i="402" s="1"/>
  <c r="I10" i="402"/>
  <c r="D11" i="402"/>
  <c r="H11" i="402"/>
  <c r="I11" i="402"/>
  <c r="J11" i="402" s="1"/>
  <c r="D12" i="402"/>
  <c r="H12" i="402"/>
  <c r="J12" i="402" s="1"/>
  <c r="I12" i="402"/>
  <c r="D13" i="402"/>
  <c r="H13" i="402"/>
  <c r="I13" i="402"/>
  <c r="J13" i="402"/>
  <c r="D14" i="402"/>
  <c r="H14" i="402"/>
  <c r="I14" i="402"/>
  <c r="J14" i="402"/>
  <c r="B15" i="402"/>
  <c r="C15" i="402"/>
  <c r="D15" i="402"/>
  <c r="E15" i="402"/>
  <c r="F15" i="402"/>
  <c r="G15" i="402"/>
  <c r="H15" i="402"/>
  <c r="I15" i="402"/>
  <c r="D8" i="400"/>
  <c r="G8" i="400"/>
  <c r="H8" i="400"/>
  <c r="J8" i="400" s="1"/>
  <c r="I8" i="400"/>
  <c r="D9" i="400"/>
  <c r="G9" i="400"/>
  <c r="H9" i="400"/>
  <c r="I9" i="400"/>
  <c r="J9" i="400" s="1"/>
  <c r="D10" i="400"/>
  <c r="G10" i="400"/>
  <c r="H10" i="400"/>
  <c r="J10" i="400" s="1"/>
  <c r="I10" i="400"/>
  <c r="D11" i="400"/>
  <c r="G11" i="400"/>
  <c r="H11" i="400"/>
  <c r="I11" i="400"/>
  <c r="J11" i="400" s="1"/>
  <c r="D12" i="400"/>
  <c r="G12" i="400"/>
  <c r="H12" i="400"/>
  <c r="J12" i="400" s="1"/>
  <c r="I12" i="400"/>
  <c r="D13" i="400"/>
  <c r="G13" i="400"/>
  <c r="H13" i="400"/>
  <c r="I13" i="400"/>
  <c r="J13" i="400"/>
  <c r="B14" i="400"/>
  <c r="C14" i="400"/>
  <c r="D14" i="400"/>
  <c r="E14" i="400"/>
  <c r="F14" i="400"/>
  <c r="G14" i="400"/>
  <c r="H14" i="400"/>
  <c r="I14" i="400"/>
  <c r="B21" i="400"/>
  <c r="C21" i="400"/>
  <c r="B22" i="400"/>
  <c r="C22" i="400"/>
  <c r="B23" i="400"/>
  <c r="C23" i="400"/>
  <c r="B24" i="400"/>
  <c r="C24" i="400"/>
  <c r="B25" i="400"/>
  <c r="C25" i="400"/>
  <c r="B26" i="400"/>
  <c r="C26" i="400"/>
  <c r="B27" i="400"/>
  <c r="C27" i="400"/>
  <c r="D8" i="398"/>
  <c r="G8" i="398"/>
  <c r="H8" i="398"/>
  <c r="J8" i="398" s="1"/>
  <c r="I8" i="398"/>
  <c r="D9" i="398"/>
  <c r="G9" i="398"/>
  <c r="H9" i="398"/>
  <c r="I9" i="398"/>
  <c r="J9" i="398"/>
  <c r="D10" i="398"/>
  <c r="G10" i="398"/>
  <c r="H10" i="398"/>
  <c r="I10" i="398"/>
  <c r="J10" i="398" s="1"/>
  <c r="D11" i="398"/>
  <c r="G11" i="398"/>
  <c r="H11" i="398"/>
  <c r="I11" i="398"/>
  <c r="J11" i="398"/>
  <c r="D12" i="398"/>
  <c r="G12" i="398"/>
  <c r="H12" i="398"/>
  <c r="I12" i="398"/>
  <c r="J12" i="398"/>
  <c r="B13" i="398"/>
  <c r="C13" i="398"/>
  <c r="D13" i="398"/>
  <c r="E13" i="398"/>
  <c r="F13" i="398"/>
  <c r="G13" i="398"/>
  <c r="H13" i="398"/>
  <c r="I13" i="398"/>
  <c r="B20" i="398"/>
  <c r="C20" i="398"/>
  <c r="B21" i="398"/>
  <c r="C21" i="398"/>
  <c r="B22" i="398"/>
  <c r="C22" i="398"/>
  <c r="B23" i="398"/>
  <c r="C23" i="398"/>
  <c r="B24" i="398"/>
  <c r="C24" i="398"/>
  <c r="B25" i="398"/>
  <c r="C25" i="398"/>
  <c r="I7" i="397"/>
  <c r="I8" i="397"/>
  <c r="I9" i="397"/>
  <c r="I10" i="397"/>
  <c r="I11" i="397"/>
  <c r="I12" i="397"/>
  <c r="I13" i="397"/>
  <c r="I14" i="397"/>
  <c r="I15" i="397"/>
  <c r="I16" i="397"/>
  <c r="I17" i="397"/>
  <c r="I18" i="397"/>
  <c r="I19" i="397"/>
  <c r="I20" i="397"/>
  <c r="I21" i="397"/>
  <c r="I22" i="397"/>
  <c r="I23" i="397"/>
  <c r="I24" i="397"/>
  <c r="I25" i="397"/>
  <c r="I26" i="397"/>
  <c r="B27" i="397"/>
  <c r="C27" i="397"/>
  <c r="D27" i="397"/>
  <c r="E27" i="397"/>
  <c r="F27" i="397"/>
  <c r="G27" i="397"/>
  <c r="H27" i="397"/>
  <c r="I27" i="397"/>
  <c r="I7" i="396"/>
  <c r="I8" i="396"/>
  <c r="I9" i="396"/>
  <c r="I10" i="396"/>
  <c r="I11" i="396"/>
  <c r="I12" i="396"/>
  <c r="I13" i="396"/>
  <c r="I14" i="396"/>
  <c r="I15" i="396"/>
  <c r="I16" i="396"/>
  <c r="I17" i="396"/>
  <c r="I18" i="396"/>
  <c r="I19" i="396"/>
  <c r="I20" i="396"/>
  <c r="I21" i="396"/>
  <c r="I22" i="396"/>
  <c r="I23" i="396"/>
  <c r="I24" i="396"/>
  <c r="I25" i="396"/>
  <c r="I28" i="396" s="1"/>
  <c r="I26" i="396"/>
  <c r="I27" i="396"/>
  <c r="B28" i="396"/>
  <c r="C28" i="396"/>
  <c r="D28" i="396"/>
  <c r="E28" i="396"/>
  <c r="F28" i="396"/>
  <c r="G28" i="396"/>
  <c r="H28" i="396"/>
  <c r="I7" i="395"/>
  <c r="I8" i="395"/>
  <c r="I9" i="395"/>
  <c r="I10" i="395"/>
  <c r="I11" i="395"/>
  <c r="I12" i="395"/>
  <c r="I13" i="395"/>
  <c r="I14" i="395"/>
  <c r="I15" i="395"/>
  <c r="I16" i="395"/>
  <c r="I17" i="395"/>
  <c r="I18" i="395"/>
  <c r="I19" i="395"/>
  <c r="I20" i="395"/>
  <c r="I21" i="395"/>
  <c r="I22" i="395"/>
  <c r="I23" i="395"/>
  <c r="I24" i="395"/>
  <c r="I25" i="395"/>
  <c r="I26" i="395"/>
  <c r="I27" i="395"/>
  <c r="B28" i="395"/>
  <c r="C28" i="395"/>
  <c r="D28" i="395"/>
  <c r="E28" i="395"/>
  <c r="F28" i="395"/>
  <c r="G28" i="395"/>
  <c r="H28" i="395"/>
  <c r="I28" i="395"/>
  <c r="I7" i="394"/>
  <c r="I8" i="394"/>
  <c r="I9" i="394"/>
  <c r="I10" i="394"/>
  <c r="I11" i="394"/>
  <c r="I12" i="394"/>
  <c r="I13" i="394"/>
  <c r="I14" i="394"/>
  <c r="B15" i="394"/>
  <c r="C15" i="394"/>
  <c r="D15" i="394"/>
  <c r="E15" i="394"/>
  <c r="F15" i="394"/>
  <c r="G15" i="394"/>
  <c r="H15" i="394"/>
  <c r="I7" i="393"/>
  <c r="I8" i="393"/>
  <c r="I9" i="393"/>
  <c r="I10" i="393"/>
  <c r="I11" i="393"/>
  <c r="I12" i="393"/>
  <c r="I13" i="393"/>
  <c r="I14" i="393"/>
  <c r="I15" i="393"/>
  <c r="B16" i="393"/>
  <c r="C16" i="393"/>
  <c r="D16" i="393"/>
  <c r="E16" i="393"/>
  <c r="F16" i="393"/>
  <c r="G16" i="393"/>
  <c r="H16" i="393"/>
  <c r="I16" i="393"/>
  <c r="I7" i="392"/>
  <c r="I8" i="392"/>
  <c r="I9" i="392"/>
  <c r="I10" i="392"/>
  <c r="I11" i="392"/>
  <c r="I12" i="392"/>
  <c r="I13" i="392"/>
  <c r="I14" i="392"/>
  <c r="I15" i="392"/>
  <c r="B16" i="392"/>
  <c r="C16" i="392"/>
  <c r="D16" i="392"/>
  <c r="E16" i="392"/>
  <c r="F16" i="392"/>
  <c r="G16" i="392"/>
  <c r="H16" i="392"/>
  <c r="I16" i="392"/>
  <c r="I7" i="391"/>
  <c r="I8" i="391"/>
  <c r="I9" i="391"/>
  <c r="I10" i="391"/>
  <c r="I11" i="391"/>
  <c r="I12" i="391"/>
  <c r="I13" i="391"/>
  <c r="B14" i="391"/>
  <c r="C14" i="391"/>
  <c r="D14" i="391"/>
  <c r="E14" i="391"/>
  <c r="F14" i="391"/>
  <c r="G14" i="391"/>
  <c r="H14" i="391"/>
  <c r="I14" i="391"/>
  <c r="I7" i="390"/>
  <c r="I8" i="390"/>
  <c r="I9" i="390"/>
  <c r="I10" i="390"/>
  <c r="I11" i="390"/>
  <c r="I12" i="390"/>
  <c r="I13" i="390"/>
  <c r="B14" i="390"/>
  <c r="C14" i="390"/>
  <c r="D14" i="390"/>
  <c r="E14" i="390"/>
  <c r="F14" i="390"/>
  <c r="G14" i="390"/>
  <c r="H14" i="390"/>
  <c r="I14" i="390"/>
  <c r="I7" i="389"/>
  <c r="I8" i="389"/>
  <c r="I9" i="389"/>
  <c r="I10" i="389"/>
  <c r="I11" i="389"/>
  <c r="I12" i="389"/>
  <c r="I13" i="389"/>
  <c r="B14" i="389"/>
  <c r="C14" i="389"/>
  <c r="D14" i="389"/>
  <c r="E14" i="389"/>
  <c r="F14" i="389"/>
  <c r="G14" i="389"/>
  <c r="H14" i="389"/>
  <c r="I14" i="389"/>
  <c r="I7" i="388"/>
  <c r="I8" i="388"/>
  <c r="I9" i="388"/>
  <c r="I10" i="388"/>
  <c r="I11" i="388"/>
  <c r="I12" i="388"/>
  <c r="I13" i="388"/>
  <c r="I14" i="388"/>
  <c r="B15" i="388"/>
  <c r="C15" i="388"/>
  <c r="D15" i="388"/>
  <c r="E15" i="388"/>
  <c r="F15" i="388"/>
  <c r="G15" i="388"/>
  <c r="H15" i="388"/>
  <c r="I15" i="388"/>
  <c r="I7" i="387"/>
  <c r="I8" i="387"/>
  <c r="I9" i="387"/>
  <c r="I10" i="387"/>
  <c r="I11" i="387"/>
  <c r="I12" i="387"/>
  <c r="I13" i="387"/>
  <c r="I14" i="387"/>
  <c r="I15" i="387"/>
  <c r="B16" i="387"/>
  <c r="C16" i="387"/>
  <c r="D16" i="387"/>
  <c r="E16" i="387"/>
  <c r="F16" i="387"/>
  <c r="G16" i="387"/>
  <c r="H16" i="387"/>
  <c r="I16" i="387"/>
  <c r="I7" i="386"/>
  <c r="I8" i="386"/>
  <c r="I9" i="386"/>
  <c r="I10" i="386"/>
  <c r="I11" i="386"/>
  <c r="I12" i="386"/>
  <c r="I13" i="386"/>
  <c r="I14" i="386"/>
  <c r="I15" i="386"/>
  <c r="B16" i="386"/>
  <c r="C16" i="386"/>
  <c r="D16" i="386"/>
  <c r="E16" i="386"/>
  <c r="F16" i="386"/>
  <c r="G16" i="386"/>
  <c r="H16" i="386"/>
  <c r="I16" i="386"/>
  <c r="K7" i="385"/>
  <c r="K8" i="385"/>
  <c r="K9" i="385"/>
  <c r="K10" i="385"/>
  <c r="K11" i="385"/>
  <c r="K12" i="385"/>
  <c r="K13" i="385"/>
  <c r="K14" i="385"/>
  <c r="K15" i="385"/>
  <c r="K16" i="385"/>
  <c r="K17" i="385"/>
  <c r="K18" i="385"/>
  <c r="K19" i="385"/>
  <c r="K20" i="385"/>
  <c r="K21" i="385"/>
  <c r="K22" i="385"/>
  <c r="K23" i="385"/>
  <c r="K24" i="385"/>
  <c r="K25" i="385"/>
  <c r="K26" i="385"/>
  <c r="B27" i="385"/>
  <c r="C27" i="385"/>
  <c r="D27" i="385"/>
  <c r="E27" i="385"/>
  <c r="F27" i="385"/>
  <c r="G27" i="385"/>
  <c r="H27" i="385"/>
  <c r="I27" i="385"/>
  <c r="J27" i="385"/>
  <c r="K27" i="385"/>
  <c r="K7" i="384"/>
  <c r="K8" i="384"/>
  <c r="K9" i="384"/>
  <c r="K10" i="384"/>
  <c r="K11" i="384"/>
  <c r="K12" i="384"/>
  <c r="K13" i="384"/>
  <c r="K14" i="384"/>
  <c r="K15" i="384"/>
  <c r="K16" i="384"/>
  <c r="K17" i="384"/>
  <c r="K18" i="384"/>
  <c r="K19" i="384"/>
  <c r="K20" i="384"/>
  <c r="K21" i="384"/>
  <c r="K22" i="384"/>
  <c r="K23" i="384"/>
  <c r="K24" i="384"/>
  <c r="K25" i="384"/>
  <c r="K26" i="384"/>
  <c r="K27" i="384"/>
  <c r="B28" i="384"/>
  <c r="C28" i="384"/>
  <c r="D28" i="384"/>
  <c r="E28" i="384"/>
  <c r="F28" i="384"/>
  <c r="G28" i="384"/>
  <c r="H28" i="384"/>
  <c r="I28" i="384"/>
  <c r="J28" i="384"/>
  <c r="K28" i="384"/>
  <c r="K7" i="383"/>
  <c r="K8" i="383"/>
  <c r="K9" i="383"/>
  <c r="K10" i="383"/>
  <c r="K11" i="383"/>
  <c r="K12" i="383"/>
  <c r="K13" i="383"/>
  <c r="K14" i="383"/>
  <c r="K15" i="383"/>
  <c r="K16" i="383"/>
  <c r="K17" i="383"/>
  <c r="K18" i="383"/>
  <c r="K19" i="383"/>
  <c r="K20" i="383"/>
  <c r="K21" i="383"/>
  <c r="K22" i="383"/>
  <c r="K23" i="383"/>
  <c r="K24" i="383"/>
  <c r="K25" i="383"/>
  <c r="K26" i="383"/>
  <c r="K27" i="383"/>
  <c r="B28" i="383"/>
  <c r="C28" i="383"/>
  <c r="D28" i="383"/>
  <c r="E28" i="383"/>
  <c r="F28" i="383"/>
  <c r="G28" i="383"/>
  <c r="H28" i="383"/>
  <c r="I28" i="383"/>
  <c r="J28" i="383"/>
  <c r="K28" i="383"/>
  <c r="F7" i="382"/>
  <c r="F8" i="382"/>
  <c r="F9" i="382"/>
  <c r="F10" i="382"/>
  <c r="F11" i="382"/>
  <c r="F12" i="382"/>
  <c r="F13" i="382"/>
  <c r="F14" i="382"/>
  <c r="F15" i="382"/>
  <c r="F16" i="382"/>
  <c r="F17" i="382"/>
  <c r="F18" i="382"/>
  <c r="F19" i="382"/>
  <c r="F20" i="382"/>
  <c r="F21" i="382"/>
  <c r="F22" i="382"/>
  <c r="F23" i="382"/>
  <c r="F24" i="382"/>
  <c r="F25" i="382"/>
  <c r="F26" i="382"/>
  <c r="B27" i="382"/>
  <c r="C27" i="382"/>
  <c r="D27" i="382"/>
  <c r="E27" i="382"/>
  <c r="F27" i="382"/>
  <c r="F7" i="381"/>
  <c r="F8" i="381"/>
  <c r="F9" i="381"/>
  <c r="F10" i="381"/>
  <c r="F11" i="381"/>
  <c r="F12" i="381"/>
  <c r="F13" i="381"/>
  <c r="F14" i="381"/>
  <c r="F15" i="381"/>
  <c r="F16" i="381"/>
  <c r="F17" i="381"/>
  <c r="F18" i="381"/>
  <c r="F19" i="381"/>
  <c r="F20" i="381"/>
  <c r="F21" i="381"/>
  <c r="F22" i="381"/>
  <c r="F23" i="381"/>
  <c r="F24" i="381"/>
  <c r="F25" i="381"/>
  <c r="F26" i="381"/>
  <c r="F27" i="381"/>
  <c r="B28" i="381"/>
  <c r="C28" i="381"/>
  <c r="D28" i="381"/>
  <c r="E28" i="381"/>
  <c r="F7" i="380"/>
  <c r="F8" i="380"/>
  <c r="F9" i="380"/>
  <c r="F10" i="380"/>
  <c r="F11" i="380"/>
  <c r="F12" i="380"/>
  <c r="F13" i="380"/>
  <c r="F14" i="380"/>
  <c r="F15" i="380"/>
  <c r="F16" i="380"/>
  <c r="F17" i="380"/>
  <c r="F18" i="380"/>
  <c r="F19" i="380"/>
  <c r="F20" i="380"/>
  <c r="F21" i="380"/>
  <c r="F22" i="380"/>
  <c r="F23" i="380"/>
  <c r="F24" i="380"/>
  <c r="F25" i="380"/>
  <c r="F26" i="380"/>
  <c r="F27" i="380"/>
  <c r="B28" i="380"/>
  <c r="C28" i="380"/>
  <c r="D28" i="380"/>
  <c r="E28" i="380"/>
  <c r="F28" i="380"/>
  <c r="F7" i="379"/>
  <c r="F8" i="379"/>
  <c r="F9" i="379"/>
  <c r="F10" i="379"/>
  <c r="F11" i="379"/>
  <c r="F12" i="379"/>
  <c r="F13" i="379"/>
  <c r="F14" i="379"/>
  <c r="B15" i="379"/>
  <c r="C15" i="379"/>
  <c r="D15" i="379"/>
  <c r="E15" i="379"/>
  <c r="F15" i="379"/>
  <c r="F7" i="378"/>
  <c r="F8" i="378"/>
  <c r="F9" i="378"/>
  <c r="F10" i="378"/>
  <c r="F11" i="378"/>
  <c r="F12" i="378"/>
  <c r="F13" i="378"/>
  <c r="F14" i="378"/>
  <c r="F15" i="378"/>
  <c r="B16" i="378"/>
  <c r="C16" i="378"/>
  <c r="D16" i="378"/>
  <c r="E16" i="378"/>
  <c r="F16" i="378"/>
  <c r="F7" i="377"/>
  <c r="F8" i="377"/>
  <c r="F9" i="377"/>
  <c r="F10" i="377"/>
  <c r="F11" i="377"/>
  <c r="F12" i="377"/>
  <c r="F13" i="377"/>
  <c r="F14" i="377"/>
  <c r="F15" i="377"/>
  <c r="B16" i="377"/>
  <c r="C16" i="377"/>
  <c r="D16" i="377"/>
  <c r="E16" i="377"/>
  <c r="F16" i="377"/>
  <c r="I7" i="376"/>
  <c r="I8" i="376"/>
  <c r="I9" i="376"/>
  <c r="I10" i="376"/>
  <c r="I11" i="376"/>
  <c r="I12" i="376"/>
  <c r="I13" i="376"/>
  <c r="I14" i="376"/>
  <c r="I15" i="376"/>
  <c r="I16" i="376"/>
  <c r="I17" i="376"/>
  <c r="I18" i="376"/>
  <c r="I19" i="376"/>
  <c r="I20" i="376"/>
  <c r="I21" i="376"/>
  <c r="I22" i="376"/>
  <c r="I23" i="376"/>
  <c r="I24" i="376"/>
  <c r="I25" i="376"/>
  <c r="B26" i="376"/>
  <c r="C26" i="376"/>
  <c r="D26" i="376"/>
  <c r="E26" i="376"/>
  <c r="F26" i="376"/>
  <c r="G26" i="376"/>
  <c r="H26" i="376"/>
  <c r="I26" i="376"/>
  <c r="I7" i="375"/>
  <c r="I8" i="375"/>
  <c r="I9" i="375"/>
  <c r="I10" i="375"/>
  <c r="I11" i="375"/>
  <c r="I12" i="375"/>
  <c r="I13" i="375"/>
  <c r="I14" i="375"/>
  <c r="I15" i="375"/>
  <c r="I16" i="375"/>
  <c r="I17" i="375"/>
  <c r="I18" i="375"/>
  <c r="I19" i="375"/>
  <c r="I20" i="375"/>
  <c r="I21" i="375"/>
  <c r="I22" i="375"/>
  <c r="I23" i="375"/>
  <c r="I24" i="375"/>
  <c r="I25" i="375"/>
  <c r="I27" i="375" s="1"/>
  <c r="I26" i="375"/>
  <c r="B27" i="375"/>
  <c r="C27" i="375"/>
  <c r="D27" i="375"/>
  <c r="E27" i="375"/>
  <c r="F27" i="375"/>
  <c r="G27" i="375"/>
  <c r="H27" i="375"/>
  <c r="I7" i="374"/>
  <c r="I8" i="374"/>
  <c r="I9" i="374"/>
  <c r="I10" i="374"/>
  <c r="I11" i="374"/>
  <c r="I12" i="374"/>
  <c r="I13" i="374"/>
  <c r="I14" i="374"/>
  <c r="I15" i="374"/>
  <c r="I16" i="374"/>
  <c r="I17" i="374"/>
  <c r="I18" i="374"/>
  <c r="I19" i="374"/>
  <c r="I20" i="374"/>
  <c r="I21" i="374"/>
  <c r="I22" i="374"/>
  <c r="I23" i="374"/>
  <c r="I24" i="374"/>
  <c r="I25" i="374"/>
  <c r="I26" i="374"/>
  <c r="B27" i="374"/>
  <c r="C27" i="374"/>
  <c r="D27" i="374"/>
  <c r="E27" i="374"/>
  <c r="F27" i="374"/>
  <c r="G27" i="374"/>
  <c r="H27" i="374"/>
  <c r="I27" i="374"/>
  <c r="I7" i="373"/>
  <c r="I8" i="373"/>
  <c r="I9" i="373"/>
  <c r="I10" i="373"/>
  <c r="I11" i="373"/>
  <c r="I12" i="373"/>
  <c r="B13" i="373"/>
  <c r="C13" i="373"/>
  <c r="D13" i="373"/>
  <c r="E13" i="373"/>
  <c r="F13" i="373"/>
  <c r="G13" i="373"/>
  <c r="H13" i="373"/>
  <c r="I13" i="373"/>
  <c r="I7" i="372"/>
  <c r="I8" i="372"/>
  <c r="I9" i="372"/>
  <c r="I10" i="372"/>
  <c r="I11" i="372"/>
  <c r="I12" i="372"/>
  <c r="I13" i="372"/>
  <c r="I14" i="372"/>
  <c r="B15" i="372"/>
  <c r="C15" i="372"/>
  <c r="D15" i="372"/>
  <c r="E15" i="372"/>
  <c r="F15" i="372"/>
  <c r="G15" i="372"/>
  <c r="H15" i="372"/>
  <c r="I15" i="372"/>
  <c r="I7" i="371"/>
  <c r="I8" i="371"/>
  <c r="I9" i="371"/>
  <c r="I10" i="371"/>
  <c r="I11" i="371"/>
  <c r="I12" i="371"/>
  <c r="I13" i="371"/>
  <c r="I14" i="371"/>
  <c r="B15" i="371"/>
  <c r="C15" i="371"/>
  <c r="D15" i="371"/>
  <c r="E15" i="371"/>
  <c r="F15" i="371"/>
  <c r="G15" i="371"/>
  <c r="H15" i="371"/>
  <c r="I15" i="371"/>
  <c r="I7" i="370"/>
  <c r="I8" i="370"/>
  <c r="I9" i="370"/>
  <c r="I10" i="370"/>
  <c r="I11" i="370"/>
  <c r="I12" i="370"/>
  <c r="B13" i="370"/>
  <c r="C13" i="370"/>
  <c r="D13" i="370"/>
  <c r="E13" i="370"/>
  <c r="F13" i="370"/>
  <c r="G13" i="370"/>
  <c r="H13" i="370"/>
  <c r="I13" i="370"/>
  <c r="I7" i="369"/>
  <c r="I8" i="369"/>
  <c r="I9" i="369"/>
  <c r="I10" i="369"/>
  <c r="I11" i="369"/>
  <c r="I12" i="369"/>
  <c r="I13" i="369"/>
  <c r="I14" i="369"/>
  <c r="B15" i="369"/>
  <c r="C15" i="369"/>
  <c r="D15" i="369"/>
  <c r="E15" i="369"/>
  <c r="F15" i="369"/>
  <c r="G15" i="369"/>
  <c r="H15" i="369"/>
  <c r="I15" i="369"/>
  <c r="I7" i="368"/>
  <c r="I8" i="368"/>
  <c r="I9" i="368"/>
  <c r="I10" i="368"/>
  <c r="I11" i="368"/>
  <c r="I12" i="368"/>
  <c r="I13" i="368"/>
  <c r="I14" i="368"/>
  <c r="B15" i="368"/>
  <c r="C15" i="368"/>
  <c r="D15" i="368"/>
  <c r="E15" i="368"/>
  <c r="F15" i="368"/>
  <c r="G15" i="368"/>
  <c r="H15" i="368"/>
  <c r="I15" i="368"/>
  <c r="K7" i="367"/>
  <c r="K8" i="367"/>
  <c r="K9" i="367"/>
  <c r="K10" i="367"/>
  <c r="K11" i="367"/>
  <c r="K12" i="367"/>
  <c r="K13" i="367"/>
  <c r="K14" i="367"/>
  <c r="K15" i="367"/>
  <c r="K16" i="367"/>
  <c r="K17" i="367"/>
  <c r="K18" i="367"/>
  <c r="K19" i="367"/>
  <c r="K20" i="367"/>
  <c r="K21" i="367"/>
  <c r="K22" i="367"/>
  <c r="K23" i="367"/>
  <c r="K24" i="367"/>
  <c r="K25" i="367"/>
  <c r="B26" i="367"/>
  <c r="C26" i="367"/>
  <c r="D26" i="367"/>
  <c r="E26" i="367"/>
  <c r="F26" i="367"/>
  <c r="G26" i="367"/>
  <c r="H26" i="367"/>
  <c r="I26" i="367"/>
  <c r="J26" i="367"/>
  <c r="K26" i="367"/>
  <c r="K7" i="366"/>
  <c r="K8" i="366"/>
  <c r="K9" i="366"/>
  <c r="K10" i="366"/>
  <c r="K11" i="366"/>
  <c r="K12" i="366"/>
  <c r="K13" i="366"/>
  <c r="K14" i="366"/>
  <c r="K15" i="366"/>
  <c r="K16" i="366"/>
  <c r="K17" i="366"/>
  <c r="K18" i="366"/>
  <c r="K19" i="366"/>
  <c r="K20" i="366"/>
  <c r="K21" i="366"/>
  <c r="K22" i="366"/>
  <c r="K23" i="366"/>
  <c r="K24" i="366"/>
  <c r="K25" i="366"/>
  <c r="K26" i="366"/>
  <c r="B27" i="366"/>
  <c r="C27" i="366"/>
  <c r="D27" i="366"/>
  <c r="E27" i="366"/>
  <c r="F27" i="366"/>
  <c r="G27" i="366"/>
  <c r="H27" i="366"/>
  <c r="I27" i="366"/>
  <c r="J27" i="366"/>
  <c r="K7" i="365"/>
  <c r="K8" i="365"/>
  <c r="K9" i="365"/>
  <c r="K10" i="365"/>
  <c r="K11" i="365"/>
  <c r="K12" i="365"/>
  <c r="K13" i="365"/>
  <c r="K14" i="365"/>
  <c r="K15" i="365"/>
  <c r="K16" i="365"/>
  <c r="K17" i="365"/>
  <c r="K18" i="365"/>
  <c r="K19" i="365"/>
  <c r="K20" i="365"/>
  <c r="K21" i="365"/>
  <c r="K22" i="365"/>
  <c r="K23" i="365"/>
  <c r="K24" i="365"/>
  <c r="K25" i="365"/>
  <c r="K26" i="365"/>
  <c r="B27" i="365"/>
  <c r="C27" i="365"/>
  <c r="D27" i="365"/>
  <c r="E27" i="365"/>
  <c r="F27" i="365"/>
  <c r="G27" i="365"/>
  <c r="H27" i="365"/>
  <c r="I27" i="365"/>
  <c r="J27" i="365"/>
  <c r="K27" i="365"/>
  <c r="F7" i="364"/>
  <c r="F8" i="364"/>
  <c r="F9" i="364"/>
  <c r="F10" i="364"/>
  <c r="F11" i="364"/>
  <c r="F12" i="364"/>
  <c r="F13" i="364"/>
  <c r="F14" i="364"/>
  <c r="F15" i="364"/>
  <c r="F16" i="364"/>
  <c r="F17" i="364"/>
  <c r="F18" i="364"/>
  <c r="F19" i="364"/>
  <c r="F20" i="364"/>
  <c r="F21" i="364"/>
  <c r="F22" i="364"/>
  <c r="F23" i="364"/>
  <c r="F24" i="364"/>
  <c r="F25" i="364"/>
  <c r="B26" i="364"/>
  <c r="C26" i="364"/>
  <c r="D26" i="364"/>
  <c r="E26" i="364"/>
  <c r="F26" i="364"/>
  <c r="F7" i="363"/>
  <c r="F8" i="363"/>
  <c r="F9" i="363"/>
  <c r="F10" i="363"/>
  <c r="F11" i="363"/>
  <c r="F12" i="363"/>
  <c r="F13" i="363"/>
  <c r="F14" i="363"/>
  <c r="F15" i="363"/>
  <c r="F16" i="363"/>
  <c r="F17" i="363"/>
  <c r="F18" i="363"/>
  <c r="F19" i="363"/>
  <c r="F20" i="363"/>
  <c r="F21" i="363"/>
  <c r="F22" i="363"/>
  <c r="F23" i="363"/>
  <c r="F24" i="363"/>
  <c r="F25" i="363"/>
  <c r="F26" i="363"/>
  <c r="B27" i="363"/>
  <c r="C27" i="363"/>
  <c r="D27" i="363"/>
  <c r="E27" i="363"/>
  <c r="F27" i="363"/>
  <c r="F7" i="362"/>
  <c r="F8" i="362"/>
  <c r="F9" i="362"/>
  <c r="F10" i="362"/>
  <c r="F11" i="362"/>
  <c r="F12" i="362"/>
  <c r="F13" i="362"/>
  <c r="F14" i="362"/>
  <c r="F15" i="362"/>
  <c r="F16" i="362"/>
  <c r="F17" i="362"/>
  <c r="F18" i="362"/>
  <c r="F19" i="362"/>
  <c r="F20" i="362"/>
  <c r="F21" i="362"/>
  <c r="F22" i="362"/>
  <c r="F23" i="362"/>
  <c r="F24" i="362"/>
  <c r="F25" i="362"/>
  <c r="F26" i="362"/>
  <c r="B27" i="362"/>
  <c r="C27" i="362"/>
  <c r="D27" i="362"/>
  <c r="E27" i="362"/>
  <c r="F27" i="362"/>
  <c r="F7" i="361"/>
  <c r="F8" i="361"/>
  <c r="F9" i="361"/>
  <c r="F10" i="361"/>
  <c r="F11" i="361"/>
  <c r="F12" i="361"/>
  <c r="B13" i="361"/>
  <c r="C13" i="361"/>
  <c r="D13" i="361"/>
  <c r="E13" i="361"/>
  <c r="F13" i="361"/>
  <c r="F7" i="360"/>
  <c r="F8" i="360"/>
  <c r="F9" i="360"/>
  <c r="F10" i="360"/>
  <c r="F11" i="360"/>
  <c r="F12" i="360"/>
  <c r="F13" i="360"/>
  <c r="F14" i="360"/>
  <c r="B15" i="360"/>
  <c r="C15" i="360"/>
  <c r="D15" i="360"/>
  <c r="E15" i="360"/>
  <c r="F15" i="360"/>
  <c r="F7" i="359"/>
  <c r="F8" i="359"/>
  <c r="F9" i="359"/>
  <c r="F10" i="359"/>
  <c r="F11" i="359"/>
  <c r="F12" i="359"/>
  <c r="F13" i="359"/>
  <c r="F14" i="359"/>
  <c r="B15" i="359"/>
  <c r="C15" i="359"/>
  <c r="D15" i="359"/>
  <c r="E15" i="359"/>
  <c r="F15" i="359"/>
  <c r="I7" i="358"/>
  <c r="I8" i="358"/>
  <c r="I9" i="358"/>
  <c r="I10" i="358"/>
  <c r="I11" i="358"/>
  <c r="I12" i="358"/>
  <c r="I13" i="358"/>
  <c r="B14" i="358"/>
  <c r="C14" i="358"/>
  <c r="D14" i="358"/>
  <c r="E14" i="358"/>
  <c r="F14" i="358"/>
  <c r="G14" i="358"/>
  <c r="H14" i="358"/>
  <c r="I14" i="358"/>
  <c r="I7" i="357"/>
  <c r="I8" i="357"/>
  <c r="I9" i="357"/>
  <c r="I10" i="357"/>
  <c r="I11" i="357"/>
  <c r="I12" i="357"/>
  <c r="I13" i="357"/>
  <c r="B14" i="357"/>
  <c r="C14" i="357"/>
  <c r="D14" i="357"/>
  <c r="E14" i="357"/>
  <c r="F14" i="357"/>
  <c r="G14" i="357"/>
  <c r="H14" i="357"/>
  <c r="I14" i="357"/>
  <c r="I7" i="356"/>
  <c r="I8" i="356"/>
  <c r="I9" i="356"/>
  <c r="I10" i="356"/>
  <c r="I11" i="356"/>
  <c r="I12" i="356"/>
  <c r="I13" i="356"/>
  <c r="B14" i="356"/>
  <c r="C14" i="356"/>
  <c r="D14" i="356"/>
  <c r="E14" i="356"/>
  <c r="F14" i="356"/>
  <c r="G14" i="356"/>
  <c r="H14" i="356"/>
  <c r="I14" i="356"/>
  <c r="M7" i="355"/>
  <c r="M8" i="355"/>
  <c r="M9" i="355"/>
  <c r="M10" i="355"/>
  <c r="M11" i="355"/>
  <c r="M12" i="355"/>
  <c r="M13" i="355"/>
  <c r="M14" i="355"/>
  <c r="M15" i="355"/>
  <c r="M16" i="355"/>
  <c r="M17" i="355"/>
  <c r="M18" i="355"/>
  <c r="M19" i="355"/>
  <c r="M20" i="355"/>
  <c r="M21" i="355"/>
  <c r="M22" i="355"/>
  <c r="M23" i="355"/>
  <c r="M24" i="355"/>
  <c r="M25" i="355"/>
  <c r="M26" i="355"/>
  <c r="B27" i="355"/>
  <c r="C27" i="355"/>
  <c r="D27" i="355"/>
  <c r="E27" i="355"/>
  <c r="F27" i="355"/>
  <c r="G27" i="355"/>
  <c r="H27" i="355"/>
  <c r="I27" i="355"/>
  <c r="J27" i="355"/>
  <c r="K27" i="355"/>
  <c r="L27" i="355"/>
  <c r="M27" i="355"/>
  <c r="M7" i="85"/>
  <c r="M8" i="85"/>
  <c r="M9" i="85"/>
  <c r="M10" i="85"/>
  <c r="M11" i="85"/>
  <c r="M12" i="85"/>
  <c r="M13" i="85"/>
  <c r="M14" i="85"/>
  <c r="M15" i="85"/>
  <c r="M16" i="85"/>
  <c r="M17" i="85"/>
  <c r="M18" i="85"/>
  <c r="M19" i="85"/>
  <c r="M20" i="85"/>
  <c r="M21" i="85"/>
  <c r="M22" i="85"/>
  <c r="M23" i="85"/>
  <c r="M24" i="85"/>
  <c r="M25" i="85"/>
  <c r="M26" i="85"/>
  <c r="M27" i="85"/>
  <c r="B28" i="85"/>
  <c r="C28" i="85"/>
  <c r="D28" i="85"/>
  <c r="E28" i="85"/>
  <c r="F28" i="85"/>
  <c r="G28" i="85"/>
  <c r="H28" i="85"/>
  <c r="I28" i="85"/>
  <c r="J28" i="85"/>
  <c r="K28" i="85"/>
  <c r="L28" i="85"/>
  <c r="M28" i="85"/>
  <c r="M7" i="84"/>
  <c r="M8" i="84"/>
  <c r="M9" i="84"/>
  <c r="M10" i="84"/>
  <c r="M11" i="84"/>
  <c r="M12" i="84"/>
  <c r="M13" i="84"/>
  <c r="M14" i="84"/>
  <c r="M15" i="84"/>
  <c r="M16" i="84"/>
  <c r="M17" i="84"/>
  <c r="M18" i="84"/>
  <c r="M19" i="84"/>
  <c r="M20" i="84"/>
  <c r="M21" i="84"/>
  <c r="M22" i="84"/>
  <c r="M23" i="84"/>
  <c r="M24" i="84"/>
  <c r="M25" i="84"/>
  <c r="M26" i="84"/>
  <c r="M27" i="84"/>
  <c r="B28" i="84"/>
  <c r="C28" i="84"/>
  <c r="D28" i="84"/>
  <c r="E28" i="84"/>
  <c r="F28" i="84"/>
  <c r="G28" i="84"/>
  <c r="H28" i="84"/>
  <c r="I28" i="84"/>
  <c r="J28" i="84"/>
  <c r="K28" i="84"/>
  <c r="L28" i="84"/>
  <c r="I7" i="83"/>
  <c r="I8" i="83"/>
  <c r="I9" i="83"/>
  <c r="I10" i="83"/>
  <c r="I11" i="83"/>
  <c r="I12" i="83"/>
  <c r="I13" i="83"/>
  <c r="I14" i="83"/>
  <c r="I15" i="83"/>
  <c r="I16" i="83"/>
  <c r="I17" i="83"/>
  <c r="I18" i="83"/>
  <c r="I19" i="83"/>
  <c r="I20" i="83"/>
  <c r="I21" i="83"/>
  <c r="I22" i="83"/>
  <c r="I23" i="83"/>
  <c r="I24" i="83"/>
  <c r="I25" i="83"/>
  <c r="I26" i="83"/>
  <c r="B27" i="83"/>
  <c r="C27" i="83"/>
  <c r="D27" i="83"/>
  <c r="E27" i="83"/>
  <c r="F27" i="83"/>
  <c r="G27" i="83"/>
  <c r="H27" i="83"/>
  <c r="I27" i="83"/>
  <c r="I7" i="82"/>
  <c r="I8" i="82"/>
  <c r="I9" i="82"/>
  <c r="I10" i="82"/>
  <c r="I11" i="82"/>
  <c r="I12" i="82"/>
  <c r="I13" i="82"/>
  <c r="I14" i="82"/>
  <c r="I15" i="82"/>
  <c r="I16" i="82"/>
  <c r="I17" i="82"/>
  <c r="I18" i="82"/>
  <c r="I19" i="82"/>
  <c r="I20" i="82"/>
  <c r="I21" i="82"/>
  <c r="I22" i="82"/>
  <c r="I23" i="82"/>
  <c r="I24" i="82"/>
  <c r="I25" i="82"/>
  <c r="I26" i="82"/>
  <c r="I27" i="82"/>
  <c r="B28" i="82"/>
  <c r="C28" i="82"/>
  <c r="D28" i="82"/>
  <c r="E28" i="82"/>
  <c r="F28" i="82"/>
  <c r="G28" i="82"/>
  <c r="H28" i="82"/>
  <c r="I28" i="82"/>
  <c r="I7" i="81"/>
  <c r="I8" i="81"/>
  <c r="I9" i="81"/>
  <c r="I10" i="81"/>
  <c r="I11" i="81"/>
  <c r="I12" i="81"/>
  <c r="I13" i="81"/>
  <c r="I14" i="81"/>
  <c r="I15" i="81"/>
  <c r="I16" i="81"/>
  <c r="I17" i="81"/>
  <c r="I18" i="81"/>
  <c r="I19" i="81"/>
  <c r="I20" i="81"/>
  <c r="I21" i="81"/>
  <c r="I22" i="81"/>
  <c r="I23" i="81"/>
  <c r="I24" i="81"/>
  <c r="I25" i="81"/>
  <c r="I26" i="81"/>
  <c r="I27" i="81"/>
  <c r="B28" i="81"/>
  <c r="C28" i="81"/>
  <c r="D28" i="81"/>
  <c r="E28" i="81"/>
  <c r="F28" i="81"/>
  <c r="G28" i="81"/>
  <c r="H28" i="81"/>
  <c r="I28" i="81"/>
  <c r="I7" i="80"/>
  <c r="I8" i="80"/>
  <c r="I9" i="80"/>
  <c r="I10" i="80"/>
  <c r="I11" i="80"/>
  <c r="I12" i="80"/>
  <c r="I13" i="80"/>
  <c r="I14" i="80"/>
  <c r="I15" i="80"/>
  <c r="I16" i="80"/>
  <c r="I17" i="80"/>
  <c r="I18" i="80"/>
  <c r="I19" i="80"/>
  <c r="I20" i="80"/>
  <c r="I21" i="80"/>
  <c r="I22" i="80"/>
  <c r="I23" i="80"/>
  <c r="I24" i="80"/>
  <c r="I25" i="80"/>
  <c r="I26" i="80"/>
  <c r="B27" i="80"/>
  <c r="C27" i="80"/>
  <c r="D27" i="80"/>
  <c r="E27" i="80"/>
  <c r="F27" i="80"/>
  <c r="G27" i="80"/>
  <c r="H27" i="80"/>
  <c r="I27" i="80"/>
  <c r="I7" i="78"/>
  <c r="I8" i="78"/>
  <c r="I9" i="78"/>
  <c r="I10" i="78"/>
  <c r="I11" i="78"/>
  <c r="I12" i="78"/>
  <c r="I13" i="78"/>
  <c r="I14" i="78"/>
  <c r="I15" i="78"/>
  <c r="I16" i="78"/>
  <c r="I17" i="78"/>
  <c r="I18" i="78"/>
  <c r="I19" i="78"/>
  <c r="I20" i="78"/>
  <c r="I21" i="78"/>
  <c r="I22" i="78"/>
  <c r="I23" i="78"/>
  <c r="I24" i="78"/>
  <c r="I25" i="78"/>
  <c r="I26" i="78"/>
  <c r="I27" i="78"/>
  <c r="B28" i="78"/>
  <c r="C28" i="78"/>
  <c r="D28" i="78"/>
  <c r="E28" i="78"/>
  <c r="F28" i="78"/>
  <c r="G28" i="78"/>
  <c r="H28" i="78"/>
  <c r="I28" i="78"/>
  <c r="I7" i="79"/>
  <c r="I8" i="79"/>
  <c r="I9" i="79"/>
  <c r="I10" i="79"/>
  <c r="I11" i="79"/>
  <c r="I12" i="79"/>
  <c r="I13" i="79"/>
  <c r="I14" i="79"/>
  <c r="I15" i="79"/>
  <c r="I16" i="79"/>
  <c r="I17" i="79"/>
  <c r="I18" i="79"/>
  <c r="I19" i="79"/>
  <c r="I20" i="79"/>
  <c r="I21" i="79"/>
  <c r="I22" i="79"/>
  <c r="I23" i="79"/>
  <c r="I24" i="79"/>
  <c r="I25" i="79"/>
  <c r="I26" i="79"/>
  <c r="I27" i="79"/>
  <c r="B28" i="79"/>
  <c r="C28" i="79"/>
  <c r="D28" i="79"/>
  <c r="E28" i="79"/>
  <c r="F28" i="79"/>
  <c r="G28" i="79"/>
  <c r="H28" i="79"/>
  <c r="I28" i="79"/>
  <c r="M7" i="77"/>
  <c r="M8" i="77"/>
  <c r="M9" i="77"/>
  <c r="M10" i="77"/>
  <c r="M11" i="77"/>
  <c r="M12" i="77"/>
  <c r="M13" i="77"/>
  <c r="M14" i="77"/>
  <c r="B15" i="77"/>
  <c r="C15" i="77"/>
  <c r="D15" i="77"/>
  <c r="E15" i="77"/>
  <c r="F15" i="77"/>
  <c r="G15" i="77"/>
  <c r="H15" i="77"/>
  <c r="I15" i="77"/>
  <c r="J15" i="77"/>
  <c r="K15" i="77"/>
  <c r="L15" i="77"/>
  <c r="M15" i="77"/>
  <c r="M7" i="76"/>
  <c r="M8" i="76"/>
  <c r="M9" i="76"/>
  <c r="M10" i="76"/>
  <c r="M11" i="76"/>
  <c r="M12" i="76"/>
  <c r="M13" i="76"/>
  <c r="M14" i="76"/>
  <c r="M15" i="76"/>
  <c r="B16" i="76"/>
  <c r="C16" i="76"/>
  <c r="D16" i="76"/>
  <c r="E16" i="76"/>
  <c r="F16" i="76"/>
  <c r="G16" i="76"/>
  <c r="H16" i="76"/>
  <c r="I16" i="76"/>
  <c r="J16" i="76"/>
  <c r="K16" i="76"/>
  <c r="L16" i="76"/>
  <c r="M16" i="76"/>
  <c r="M7" i="75"/>
  <c r="M8" i="75"/>
  <c r="M9" i="75"/>
  <c r="M10" i="75"/>
  <c r="M11" i="75"/>
  <c r="M12" i="75"/>
  <c r="M13" i="75"/>
  <c r="M14" i="75"/>
  <c r="M15" i="75"/>
  <c r="B16" i="75"/>
  <c r="C16" i="75"/>
  <c r="D16" i="75"/>
  <c r="E16" i="75"/>
  <c r="F16" i="75"/>
  <c r="G16" i="75"/>
  <c r="H16" i="75"/>
  <c r="I16" i="75"/>
  <c r="J16" i="75"/>
  <c r="K16" i="75"/>
  <c r="L16" i="75"/>
  <c r="M16" i="75"/>
  <c r="I7" i="74"/>
  <c r="I8" i="74"/>
  <c r="I9" i="74"/>
  <c r="I10" i="74"/>
  <c r="I11" i="74"/>
  <c r="I12" i="74"/>
  <c r="I13" i="74"/>
  <c r="I14" i="74"/>
  <c r="B15" i="74"/>
  <c r="C15" i="74"/>
  <c r="D15" i="74"/>
  <c r="E15" i="74"/>
  <c r="F15" i="74"/>
  <c r="G15" i="74"/>
  <c r="H15" i="74"/>
  <c r="I15" i="74"/>
  <c r="I7" i="73"/>
  <c r="I8" i="73"/>
  <c r="I9" i="73"/>
  <c r="I10" i="73"/>
  <c r="I11" i="73"/>
  <c r="I12" i="73"/>
  <c r="I13" i="73"/>
  <c r="I14" i="73"/>
  <c r="I15" i="73"/>
  <c r="B16" i="73"/>
  <c r="C16" i="73"/>
  <c r="D16" i="73"/>
  <c r="E16" i="73"/>
  <c r="F16" i="73"/>
  <c r="G16" i="73"/>
  <c r="H16" i="73"/>
  <c r="I7" i="71"/>
  <c r="I8" i="71"/>
  <c r="I9" i="71"/>
  <c r="I10" i="71"/>
  <c r="I11" i="71"/>
  <c r="I12" i="71"/>
  <c r="I13" i="71"/>
  <c r="I14" i="71"/>
  <c r="I15" i="71"/>
  <c r="B16" i="71"/>
  <c r="C16" i="71"/>
  <c r="D16" i="71"/>
  <c r="E16" i="71"/>
  <c r="F16" i="71"/>
  <c r="G16" i="71"/>
  <c r="H16" i="71"/>
  <c r="I16" i="71"/>
  <c r="I7" i="70"/>
  <c r="I8" i="70"/>
  <c r="I9" i="70"/>
  <c r="I10" i="70"/>
  <c r="I11" i="70"/>
  <c r="I12" i="70"/>
  <c r="I13" i="70"/>
  <c r="I14" i="70"/>
  <c r="B15" i="70"/>
  <c r="C15" i="70"/>
  <c r="D15" i="70"/>
  <c r="E15" i="70"/>
  <c r="F15" i="70"/>
  <c r="G15" i="70"/>
  <c r="H15" i="70"/>
  <c r="I15" i="70"/>
  <c r="I7" i="69"/>
  <c r="I8" i="69"/>
  <c r="I9" i="69"/>
  <c r="I10" i="69"/>
  <c r="I11" i="69"/>
  <c r="I12" i="69"/>
  <c r="I13" i="69"/>
  <c r="I14" i="69"/>
  <c r="I15" i="69"/>
  <c r="B16" i="69"/>
  <c r="C16" i="69"/>
  <c r="D16" i="69"/>
  <c r="E16" i="69"/>
  <c r="F16" i="69"/>
  <c r="G16" i="69"/>
  <c r="H16" i="69"/>
  <c r="I16" i="69"/>
  <c r="I7" i="68"/>
  <c r="I8" i="68"/>
  <c r="I9" i="68"/>
  <c r="I10" i="68"/>
  <c r="I11" i="68"/>
  <c r="I12" i="68"/>
  <c r="I13" i="68"/>
  <c r="I14" i="68"/>
  <c r="I15" i="68"/>
  <c r="B16" i="68"/>
  <c r="C16" i="68"/>
  <c r="D16" i="68"/>
  <c r="E16" i="68"/>
  <c r="F16" i="68"/>
  <c r="G16" i="68"/>
  <c r="H16" i="68"/>
  <c r="I16" i="68"/>
  <c r="K7" i="67"/>
  <c r="K8" i="67"/>
  <c r="K9" i="67"/>
  <c r="K10" i="67"/>
  <c r="K11" i="67"/>
  <c r="K12" i="67"/>
  <c r="K13" i="67"/>
  <c r="K14" i="67"/>
  <c r="K15" i="67"/>
  <c r="K16" i="67"/>
  <c r="K17" i="67"/>
  <c r="K18" i="67"/>
  <c r="K19" i="67"/>
  <c r="K20" i="67"/>
  <c r="K21" i="67"/>
  <c r="K22" i="67"/>
  <c r="K23" i="67"/>
  <c r="K24" i="67"/>
  <c r="K25" i="67"/>
  <c r="K26" i="67"/>
  <c r="B27" i="67"/>
  <c r="C27" i="67"/>
  <c r="D27" i="67"/>
  <c r="E27" i="67"/>
  <c r="F27" i="67"/>
  <c r="G27" i="67"/>
  <c r="H27" i="67"/>
  <c r="I27" i="67"/>
  <c r="J27" i="67"/>
  <c r="K27" i="67"/>
  <c r="K7" i="66"/>
  <c r="K8" i="66"/>
  <c r="K9" i="66"/>
  <c r="K10" i="66"/>
  <c r="K11" i="66"/>
  <c r="K12" i="66"/>
  <c r="K13" i="66"/>
  <c r="K14" i="66"/>
  <c r="K15" i="66"/>
  <c r="K16" i="66"/>
  <c r="K17" i="66"/>
  <c r="K18" i="66"/>
  <c r="K19" i="66"/>
  <c r="K20" i="66"/>
  <c r="K21" i="66"/>
  <c r="K22" i="66"/>
  <c r="K23" i="66"/>
  <c r="K24" i="66"/>
  <c r="K25" i="66"/>
  <c r="K26" i="66"/>
  <c r="K27" i="66"/>
  <c r="B28" i="66"/>
  <c r="C28" i="66"/>
  <c r="D28" i="66"/>
  <c r="E28" i="66"/>
  <c r="F28" i="66"/>
  <c r="G28" i="66"/>
  <c r="H28" i="66"/>
  <c r="I28" i="66"/>
  <c r="J28" i="66"/>
  <c r="K28" i="66"/>
  <c r="K7" i="65"/>
  <c r="K8" i="65"/>
  <c r="K9" i="65"/>
  <c r="K10" i="65"/>
  <c r="K11" i="65"/>
  <c r="K12" i="65"/>
  <c r="K13" i="65"/>
  <c r="K14" i="65"/>
  <c r="K15" i="65"/>
  <c r="K16" i="65"/>
  <c r="K17" i="65"/>
  <c r="K18" i="65"/>
  <c r="K19" i="65"/>
  <c r="K20" i="65"/>
  <c r="K21" i="65"/>
  <c r="K22" i="65"/>
  <c r="K23" i="65"/>
  <c r="K24" i="65"/>
  <c r="K25" i="65"/>
  <c r="K26" i="65"/>
  <c r="K27" i="65"/>
  <c r="B28" i="65"/>
  <c r="C28" i="65"/>
  <c r="D28" i="65"/>
  <c r="E28" i="65"/>
  <c r="F28" i="65"/>
  <c r="G28" i="65"/>
  <c r="H28" i="65"/>
  <c r="I28" i="65"/>
  <c r="J28" i="65"/>
  <c r="K28" i="65"/>
  <c r="F7" i="64"/>
  <c r="F8" i="64"/>
  <c r="F9" i="64"/>
  <c r="F10" i="64"/>
  <c r="F11" i="64"/>
  <c r="F12" i="64"/>
  <c r="F13" i="64"/>
  <c r="F14" i="64"/>
  <c r="F15" i="64"/>
  <c r="F16" i="64"/>
  <c r="F17" i="64"/>
  <c r="F18" i="64"/>
  <c r="F19" i="64"/>
  <c r="F20" i="64"/>
  <c r="F21" i="64"/>
  <c r="F22" i="64"/>
  <c r="F23" i="64"/>
  <c r="F24" i="64"/>
  <c r="F25" i="64"/>
  <c r="F26" i="64"/>
  <c r="B27" i="64"/>
  <c r="C27" i="64"/>
  <c r="D27" i="64"/>
  <c r="E27" i="64"/>
  <c r="F27" i="64"/>
  <c r="F7" i="63"/>
  <c r="F8" i="63"/>
  <c r="F9" i="63"/>
  <c r="F10" i="63"/>
  <c r="F11" i="63"/>
  <c r="F12" i="63"/>
  <c r="F13" i="63"/>
  <c r="F14" i="63"/>
  <c r="F15" i="63"/>
  <c r="F16" i="63"/>
  <c r="F17" i="63"/>
  <c r="F18" i="63"/>
  <c r="F19" i="63"/>
  <c r="F20" i="63"/>
  <c r="F21" i="63"/>
  <c r="F22" i="63"/>
  <c r="F23" i="63"/>
  <c r="F24" i="63"/>
  <c r="F25" i="63"/>
  <c r="F26" i="63"/>
  <c r="F27" i="63"/>
  <c r="B28" i="63"/>
  <c r="C28" i="63"/>
  <c r="D28" i="63"/>
  <c r="E28" i="63"/>
  <c r="F28" i="63"/>
  <c r="F7" i="62"/>
  <c r="F8" i="62"/>
  <c r="F9" i="62"/>
  <c r="F10" i="62"/>
  <c r="F11" i="62"/>
  <c r="F12" i="62"/>
  <c r="F13" i="62"/>
  <c r="F14" i="62"/>
  <c r="F15" i="62"/>
  <c r="F16" i="62"/>
  <c r="F17" i="62"/>
  <c r="F18" i="62"/>
  <c r="F19" i="62"/>
  <c r="F20" i="62"/>
  <c r="F21" i="62"/>
  <c r="F22" i="62"/>
  <c r="F23" i="62"/>
  <c r="F24" i="62"/>
  <c r="F25" i="62"/>
  <c r="F26" i="62"/>
  <c r="F27" i="62"/>
  <c r="B28" i="62"/>
  <c r="C28" i="62"/>
  <c r="D28" i="62"/>
  <c r="E28" i="62"/>
  <c r="F28" i="62"/>
  <c r="F7" i="61"/>
  <c r="F8" i="61"/>
  <c r="F9" i="61"/>
  <c r="F10" i="61"/>
  <c r="F11" i="61"/>
  <c r="F12" i="61"/>
  <c r="F13" i="61"/>
  <c r="F14" i="61"/>
  <c r="B15" i="61"/>
  <c r="C15" i="61"/>
  <c r="D15" i="61"/>
  <c r="E15" i="61"/>
  <c r="F15" i="61"/>
  <c r="F7" i="60"/>
  <c r="F8" i="60"/>
  <c r="F9" i="60"/>
  <c r="F10" i="60"/>
  <c r="F11" i="60"/>
  <c r="F12" i="60"/>
  <c r="F13" i="60"/>
  <c r="F14" i="60"/>
  <c r="F15" i="60"/>
  <c r="B16" i="60"/>
  <c r="C16" i="60"/>
  <c r="D16" i="60"/>
  <c r="E16" i="60"/>
  <c r="F16" i="60"/>
  <c r="F7" i="59"/>
  <c r="F8" i="59"/>
  <c r="F9" i="59"/>
  <c r="F10" i="59"/>
  <c r="F11" i="59"/>
  <c r="F12" i="59"/>
  <c r="F13" i="59"/>
  <c r="F14" i="59"/>
  <c r="F15" i="59"/>
  <c r="B16" i="59"/>
  <c r="C16" i="59"/>
  <c r="D16" i="59"/>
  <c r="E16" i="59"/>
  <c r="F16" i="59"/>
  <c r="D8" i="58"/>
  <c r="D11" i="58" s="1"/>
  <c r="G8" i="58"/>
  <c r="H8" i="58"/>
  <c r="I8" i="58"/>
  <c r="J8" i="58"/>
  <c r="D9" i="58"/>
  <c r="G9" i="58"/>
  <c r="H9" i="58"/>
  <c r="I9" i="58"/>
  <c r="J9" i="58"/>
  <c r="D10" i="58"/>
  <c r="G10" i="58"/>
  <c r="H10" i="58"/>
  <c r="I10" i="58"/>
  <c r="J10" i="58"/>
  <c r="B11" i="58"/>
  <c r="C11" i="58"/>
  <c r="E11" i="58"/>
  <c r="F11" i="58"/>
  <c r="G11" i="58"/>
  <c r="H11" i="58"/>
  <c r="I11" i="58"/>
  <c r="J11" i="58"/>
  <c r="F7" i="57"/>
  <c r="F8" i="57"/>
  <c r="F9" i="57"/>
  <c r="F10" i="57"/>
  <c r="F11" i="57"/>
  <c r="F12" i="57"/>
  <c r="F13" i="57"/>
  <c r="B14" i="57"/>
  <c r="D14" i="57"/>
  <c r="F14" i="57"/>
  <c r="B21" i="57"/>
  <c r="C21" i="57"/>
  <c r="B22" i="57"/>
  <c r="C22" i="57"/>
  <c r="B23" i="57"/>
  <c r="C23" i="57"/>
  <c r="B24" i="57"/>
  <c r="C24" i="57"/>
  <c r="B25" i="57"/>
  <c r="C25" i="57"/>
  <c r="B26" i="57"/>
  <c r="C26" i="57"/>
  <c r="B27" i="57"/>
  <c r="C27" i="57"/>
  <c r="F7" i="56"/>
  <c r="F8" i="56"/>
  <c r="F9" i="56"/>
  <c r="F10" i="56"/>
  <c r="F11" i="56"/>
  <c r="F12" i="56"/>
  <c r="F13" i="56"/>
  <c r="B14" i="56"/>
  <c r="D14" i="56"/>
  <c r="F14" i="56"/>
  <c r="F7" i="40"/>
  <c r="F8" i="40"/>
  <c r="F9" i="40"/>
  <c r="F10" i="40"/>
  <c r="F11" i="40"/>
  <c r="F12" i="40"/>
  <c r="F13" i="40"/>
  <c r="F14" i="40"/>
  <c r="F15" i="40"/>
  <c r="F16" i="40"/>
  <c r="F17" i="40"/>
  <c r="F18" i="40"/>
  <c r="F19" i="40"/>
  <c r="F20" i="40"/>
  <c r="F21" i="40"/>
  <c r="F22" i="40"/>
  <c r="F23" i="40"/>
  <c r="F24" i="40"/>
  <c r="F25" i="40"/>
  <c r="F26" i="40"/>
  <c r="F27" i="40"/>
  <c r="B28" i="40"/>
  <c r="D28" i="40"/>
  <c r="F28" i="40"/>
  <c r="B33" i="40"/>
  <c r="C33" i="40"/>
  <c r="B34" i="40"/>
  <c r="C34" i="40"/>
  <c r="B35" i="40"/>
  <c r="C35" i="40"/>
  <c r="B36" i="40"/>
  <c r="C36" i="40"/>
  <c r="B37" i="40"/>
  <c r="C37" i="40"/>
  <c r="B38" i="40"/>
  <c r="C38" i="40"/>
  <c r="B39" i="40"/>
  <c r="C39" i="40"/>
  <c r="B40" i="40"/>
  <c r="C40" i="40"/>
  <c r="B41" i="40"/>
  <c r="C41" i="40"/>
  <c r="B42" i="40"/>
  <c r="C42" i="40"/>
  <c r="B43" i="40"/>
  <c r="C43" i="40"/>
  <c r="B44" i="40"/>
  <c r="C44" i="40"/>
  <c r="B45" i="40"/>
  <c r="C45" i="40"/>
  <c r="B46" i="40"/>
  <c r="C46" i="40"/>
  <c r="B47" i="40"/>
  <c r="C47" i="40"/>
  <c r="B48" i="40"/>
  <c r="C48" i="40"/>
  <c r="B49" i="40"/>
  <c r="C49" i="40"/>
  <c r="F8" i="38"/>
  <c r="F9" i="38"/>
  <c r="F10" i="38"/>
  <c r="F11" i="38"/>
  <c r="F12" i="38"/>
  <c r="F13" i="38"/>
  <c r="F14" i="38"/>
  <c r="F15" i="38"/>
  <c r="F16" i="38"/>
  <c r="B17" i="38"/>
  <c r="D17" i="38"/>
  <c r="F17" i="38"/>
  <c r="H17" i="38"/>
  <c r="J17" i="38"/>
  <c r="L17" i="38"/>
  <c r="N17" i="38"/>
  <c r="P17" i="38"/>
  <c r="R17" i="38"/>
  <c r="B25" i="38"/>
  <c r="C25" i="38"/>
  <c r="B26" i="38"/>
  <c r="C26" i="38"/>
  <c r="B27" i="38"/>
  <c r="C27" i="38"/>
  <c r="B28" i="38"/>
  <c r="C28" i="38"/>
  <c r="B29" i="38"/>
  <c r="C29" i="38"/>
  <c r="B30" i="38"/>
  <c r="C30" i="38"/>
  <c r="B31" i="38"/>
  <c r="C31" i="38"/>
  <c r="B32" i="38"/>
  <c r="C32" i="38"/>
  <c r="B33" i="38"/>
  <c r="C33" i="38"/>
  <c r="B14" i="55"/>
  <c r="D14" i="55"/>
  <c r="F14" i="55"/>
  <c r="B19" i="55"/>
  <c r="C19" i="55"/>
  <c r="B20" i="55"/>
  <c r="C20" i="55"/>
  <c r="B21" i="55"/>
  <c r="C21" i="55"/>
  <c r="B22" i="55"/>
  <c r="C22" i="55"/>
  <c r="B23" i="55"/>
  <c r="C23" i="55"/>
  <c r="B24" i="55"/>
  <c r="C24" i="55"/>
  <c r="B25" i="55"/>
  <c r="C25" i="55"/>
  <c r="B14" i="37"/>
  <c r="D14" i="37"/>
  <c r="F14" i="37"/>
  <c r="B20" i="37"/>
  <c r="C20" i="37"/>
  <c r="B21" i="37"/>
  <c r="C21" i="37"/>
  <c r="B22" i="37"/>
  <c r="C22" i="37"/>
  <c r="B23" i="37"/>
  <c r="C23" i="37"/>
  <c r="B24" i="37"/>
  <c r="C24" i="37"/>
  <c r="B25" i="37"/>
  <c r="C25" i="37"/>
  <c r="B26" i="37"/>
  <c r="C26" i="37"/>
  <c r="B28" i="36"/>
  <c r="D28" i="36"/>
  <c r="F28" i="36"/>
  <c r="A56" i="36"/>
  <c r="B16" i="35"/>
  <c r="D16" i="35"/>
  <c r="F16" i="35"/>
  <c r="B21" i="35"/>
  <c r="C21" i="35"/>
  <c r="B22" i="35"/>
  <c r="C22" i="35"/>
  <c r="B23" i="35"/>
  <c r="C23" i="35"/>
  <c r="B24" i="35"/>
  <c r="C24" i="35"/>
  <c r="B25" i="35"/>
  <c r="C25" i="35"/>
  <c r="B26" i="35"/>
  <c r="C26" i="35"/>
  <c r="B27" i="35"/>
  <c r="C27" i="35"/>
  <c r="B28" i="35"/>
  <c r="C28" i="35"/>
  <c r="B29" i="35"/>
  <c r="C29" i="35"/>
  <c r="D8" i="34"/>
  <c r="G8" i="34"/>
  <c r="H8" i="34"/>
  <c r="I8" i="34"/>
  <c r="J8" i="34"/>
  <c r="D9" i="34"/>
  <c r="G9" i="34"/>
  <c r="H9" i="34"/>
  <c r="I9" i="34"/>
  <c r="J9" i="34"/>
  <c r="D10" i="34"/>
  <c r="G10" i="34"/>
  <c r="H10" i="34"/>
  <c r="I10" i="34"/>
  <c r="J10" i="34"/>
  <c r="D11" i="34"/>
  <c r="G11" i="34"/>
  <c r="H11" i="34"/>
  <c r="I11" i="34"/>
  <c r="J11" i="34"/>
  <c r="D12" i="34"/>
  <c r="G12" i="34"/>
  <c r="H12" i="34"/>
  <c r="I12" i="34"/>
  <c r="J12" i="34"/>
  <c r="D13" i="34"/>
  <c r="G13" i="34"/>
  <c r="H13" i="34"/>
  <c r="I13" i="34"/>
  <c r="J13" i="34"/>
  <c r="D14" i="34"/>
  <c r="G14" i="34"/>
  <c r="H14" i="34"/>
  <c r="I14" i="34"/>
  <c r="J14" i="34"/>
  <c r="B15" i="34"/>
  <c r="C15" i="34"/>
  <c r="D15" i="34"/>
  <c r="E15" i="34"/>
  <c r="F15" i="34"/>
  <c r="G15" i="34"/>
  <c r="H15" i="34"/>
  <c r="I15" i="34"/>
  <c r="J15" i="34"/>
  <c r="B21" i="34"/>
  <c r="C21" i="34"/>
  <c r="B22" i="34"/>
  <c r="C22" i="34"/>
  <c r="B23" i="34"/>
  <c r="C23" i="34"/>
  <c r="B24" i="34"/>
  <c r="C24" i="34"/>
  <c r="B25" i="34"/>
  <c r="C25" i="34"/>
  <c r="B26" i="34"/>
  <c r="C26" i="34"/>
  <c r="B27" i="34"/>
  <c r="C27" i="34"/>
  <c r="D8" i="33"/>
  <c r="G8" i="33"/>
  <c r="G29" i="33" s="1"/>
  <c r="H8" i="33"/>
  <c r="I8" i="33"/>
  <c r="J8" i="33"/>
  <c r="D9" i="33"/>
  <c r="G9" i="33"/>
  <c r="H9" i="33"/>
  <c r="B55" i="33" s="1"/>
  <c r="I9" i="33"/>
  <c r="C55" i="33" s="1"/>
  <c r="J9" i="33"/>
  <c r="D55" i="33" s="1"/>
  <c r="D10" i="33"/>
  <c r="G10" i="33"/>
  <c r="H10" i="33"/>
  <c r="I10" i="33"/>
  <c r="D11" i="33"/>
  <c r="G11" i="33"/>
  <c r="H11" i="33"/>
  <c r="I11" i="33"/>
  <c r="J11" i="33"/>
  <c r="D12" i="33"/>
  <c r="G12" i="33"/>
  <c r="H12" i="33"/>
  <c r="I12" i="33"/>
  <c r="J12" i="33"/>
  <c r="D13" i="33"/>
  <c r="G13" i="33"/>
  <c r="H13" i="33"/>
  <c r="I13" i="33"/>
  <c r="J13" i="33"/>
  <c r="D14" i="33"/>
  <c r="G14" i="33"/>
  <c r="H14" i="33"/>
  <c r="I14" i="33"/>
  <c r="J14" i="33"/>
  <c r="D15" i="33"/>
  <c r="G15" i="33"/>
  <c r="H15" i="33"/>
  <c r="I15" i="33"/>
  <c r="J15" i="33"/>
  <c r="D16" i="33"/>
  <c r="G16" i="33"/>
  <c r="H16" i="33"/>
  <c r="I16" i="33"/>
  <c r="J16" i="33"/>
  <c r="D17" i="33"/>
  <c r="G17" i="33"/>
  <c r="H17" i="33"/>
  <c r="I17" i="33"/>
  <c r="J17" i="33"/>
  <c r="D18" i="33"/>
  <c r="G18" i="33"/>
  <c r="H18" i="33"/>
  <c r="I18" i="33"/>
  <c r="J18" i="33"/>
  <c r="D19" i="33"/>
  <c r="G19" i="33"/>
  <c r="H19" i="33"/>
  <c r="I19" i="33"/>
  <c r="J19" i="33"/>
  <c r="D20" i="33"/>
  <c r="G20" i="33"/>
  <c r="H20" i="33"/>
  <c r="I20" i="33"/>
  <c r="J20" i="33"/>
  <c r="D21" i="33"/>
  <c r="G21" i="33"/>
  <c r="H21" i="33"/>
  <c r="I21" i="33"/>
  <c r="J21" i="33"/>
  <c r="D22" i="33"/>
  <c r="G22" i="33"/>
  <c r="H22" i="33"/>
  <c r="I22" i="33"/>
  <c r="J22" i="33"/>
  <c r="D23" i="33"/>
  <c r="G23" i="33"/>
  <c r="H23" i="33"/>
  <c r="I23" i="33"/>
  <c r="J23" i="33"/>
  <c r="D24" i="33"/>
  <c r="G24" i="33"/>
  <c r="H24" i="33"/>
  <c r="I24" i="33"/>
  <c r="J24" i="33"/>
  <c r="D25" i="33"/>
  <c r="G25" i="33"/>
  <c r="H25" i="33"/>
  <c r="I25" i="33"/>
  <c r="J25" i="33"/>
  <c r="D26" i="33"/>
  <c r="G26" i="33"/>
  <c r="H26" i="33"/>
  <c r="I26" i="33"/>
  <c r="J26" i="33"/>
  <c r="D27" i="33"/>
  <c r="G27" i="33"/>
  <c r="H27" i="33"/>
  <c r="I27" i="33"/>
  <c r="J27" i="33"/>
  <c r="D28" i="33"/>
  <c r="G28" i="33"/>
  <c r="H28" i="33"/>
  <c r="I28" i="33"/>
  <c r="J28" i="33"/>
  <c r="B29" i="33"/>
  <c r="C29" i="33"/>
  <c r="E29" i="33"/>
  <c r="F29" i="33"/>
  <c r="B37" i="33"/>
  <c r="C37" i="33"/>
  <c r="D37" i="33"/>
  <c r="B38" i="33"/>
  <c r="C38" i="33"/>
  <c r="D38" i="33"/>
  <c r="B39" i="33"/>
  <c r="C39" i="33"/>
  <c r="D39" i="33"/>
  <c r="B40" i="33"/>
  <c r="C40" i="33"/>
  <c r="D40" i="33"/>
  <c r="B41" i="33"/>
  <c r="C41" i="33"/>
  <c r="D41" i="33"/>
  <c r="B43" i="33"/>
  <c r="C43" i="33"/>
  <c r="D43" i="33"/>
  <c r="B44" i="33"/>
  <c r="C44" i="33"/>
  <c r="D44" i="33"/>
  <c r="B45" i="33"/>
  <c r="C45" i="33"/>
  <c r="D45" i="33"/>
  <c r="B46" i="33"/>
  <c r="C46" i="33"/>
  <c r="D46" i="33"/>
  <c r="B48" i="33"/>
  <c r="C48" i="33"/>
  <c r="D48" i="33"/>
  <c r="B49" i="33"/>
  <c r="C49" i="33"/>
  <c r="D49" i="33"/>
  <c r="B50" i="33"/>
  <c r="C50" i="33"/>
  <c r="D50" i="33"/>
  <c r="B51" i="33"/>
  <c r="C51" i="33"/>
  <c r="D51" i="33"/>
  <c r="B52" i="33"/>
  <c r="C52" i="33"/>
  <c r="D52" i="33"/>
  <c r="B53" i="33"/>
  <c r="C53" i="33"/>
  <c r="D53" i="33"/>
  <c r="B54" i="33"/>
  <c r="C54" i="33"/>
  <c r="D54" i="33"/>
  <c r="C56" i="33"/>
  <c r="B57" i="33"/>
  <c r="C57" i="33"/>
  <c r="D57" i="33"/>
  <c r="B58" i="33"/>
  <c r="C58" i="33"/>
  <c r="D58" i="33"/>
  <c r="B59" i="33"/>
  <c r="C59" i="33"/>
  <c r="D59" i="33"/>
  <c r="D8" i="32"/>
  <c r="G8" i="32"/>
  <c r="H8" i="32"/>
  <c r="I8" i="32"/>
  <c r="J8" i="32"/>
  <c r="D9" i="32"/>
  <c r="G9" i="32"/>
  <c r="H9" i="32"/>
  <c r="I9" i="32"/>
  <c r="J9" i="32" s="1"/>
  <c r="D10" i="32"/>
  <c r="G10" i="32"/>
  <c r="H10" i="32"/>
  <c r="I10" i="32"/>
  <c r="J10" i="32"/>
  <c r="D11" i="32"/>
  <c r="G11" i="32"/>
  <c r="H11" i="32"/>
  <c r="I11" i="32"/>
  <c r="J11" i="32"/>
  <c r="D12" i="32"/>
  <c r="G12" i="32"/>
  <c r="H12" i="32"/>
  <c r="I12" i="32"/>
  <c r="J12" i="32"/>
  <c r="D13" i="32"/>
  <c r="G13" i="32"/>
  <c r="H13" i="32"/>
  <c r="I13" i="32"/>
  <c r="J13" i="32" s="1"/>
  <c r="D14" i="32"/>
  <c r="G14" i="32"/>
  <c r="H14" i="32"/>
  <c r="I14" i="32"/>
  <c r="J14" i="32" s="1"/>
  <c r="D15" i="32"/>
  <c r="G15" i="32"/>
  <c r="H15" i="32"/>
  <c r="I15" i="32"/>
  <c r="J15" i="32" s="1"/>
  <c r="D16" i="32"/>
  <c r="G16" i="32"/>
  <c r="H16" i="32"/>
  <c r="I16" i="32"/>
  <c r="J16" i="32" s="1"/>
  <c r="D17" i="32"/>
  <c r="G17" i="32"/>
  <c r="H17" i="32"/>
  <c r="I17" i="32"/>
  <c r="J17" i="32" s="1"/>
  <c r="D18" i="32"/>
  <c r="G18" i="32"/>
  <c r="H18" i="32"/>
  <c r="I18" i="32"/>
  <c r="J18" i="32" s="1"/>
  <c r="D19" i="32"/>
  <c r="G19" i="32"/>
  <c r="H19" i="32"/>
  <c r="I19" i="32"/>
  <c r="J19" i="32"/>
  <c r="B20" i="32"/>
  <c r="C20" i="32"/>
  <c r="D20" i="32"/>
  <c r="E20" i="32"/>
  <c r="F20" i="32"/>
  <c r="G20" i="32"/>
  <c r="H20" i="32"/>
  <c r="I20" i="32"/>
  <c r="B26" i="32"/>
  <c r="C26" i="32"/>
  <c r="B27" i="32"/>
  <c r="C27" i="32"/>
  <c r="B28" i="32"/>
  <c r="C28" i="32"/>
  <c r="B29" i="32"/>
  <c r="C29" i="32"/>
  <c r="B30" i="32"/>
  <c r="C30" i="32"/>
  <c r="D8" i="146"/>
  <c r="G8" i="146"/>
  <c r="H8" i="146"/>
  <c r="I8" i="146"/>
  <c r="J8" i="146"/>
  <c r="D9" i="146"/>
  <c r="G9" i="146"/>
  <c r="H9" i="146"/>
  <c r="B25" i="146" s="1"/>
  <c r="I9" i="146"/>
  <c r="C25" i="146" s="1"/>
  <c r="J9" i="146"/>
  <c r="D10" i="146"/>
  <c r="G10" i="146"/>
  <c r="H10" i="146"/>
  <c r="B26" i="146" s="1"/>
  <c r="I10" i="146"/>
  <c r="C26" i="146" s="1"/>
  <c r="J10" i="146"/>
  <c r="D11" i="146"/>
  <c r="G11" i="146"/>
  <c r="H11" i="146"/>
  <c r="B27" i="146" s="1"/>
  <c r="I11" i="146"/>
  <c r="C27" i="146" s="1"/>
  <c r="J11" i="146"/>
  <c r="D12" i="146"/>
  <c r="J12" i="146" s="1"/>
  <c r="G12" i="146"/>
  <c r="H12" i="146"/>
  <c r="B28" i="146" s="1"/>
  <c r="I12" i="146"/>
  <c r="C28" i="146" s="1"/>
  <c r="D13" i="146"/>
  <c r="G13" i="146"/>
  <c r="H13" i="146"/>
  <c r="B29" i="146" s="1"/>
  <c r="I13" i="146"/>
  <c r="C29" i="146" s="1"/>
  <c r="J13" i="146"/>
  <c r="D14" i="146"/>
  <c r="G14" i="146"/>
  <c r="J14" i="146" s="1"/>
  <c r="H14" i="146"/>
  <c r="B30" i="146" s="1"/>
  <c r="I14" i="146"/>
  <c r="C30" i="146" s="1"/>
  <c r="D15" i="146"/>
  <c r="G15" i="146"/>
  <c r="H15" i="146"/>
  <c r="I15" i="146"/>
  <c r="J15" i="146"/>
  <c r="D16" i="146"/>
  <c r="G16" i="146"/>
  <c r="H16" i="146"/>
  <c r="I16" i="146"/>
  <c r="J16" i="146"/>
  <c r="D17" i="146"/>
  <c r="G17" i="146"/>
  <c r="H17" i="146"/>
  <c r="I17" i="146"/>
  <c r="J17" i="146"/>
  <c r="D18" i="146"/>
  <c r="G18" i="146"/>
  <c r="H18" i="146"/>
  <c r="I18" i="146"/>
  <c r="J18" i="146"/>
  <c r="B19" i="146"/>
  <c r="C19" i="146"/>
  <c r="E19" i="146"/>
  <c r="F19" i="146"/>
  <c r="B31" i="146"/>
  <c r="C31" i="146"/>
  <c r="B32" i="146"/>
  <c r="C32" i="146"/>
  <c r="B33" i="146"/>
  <c r="C33" i="146"/>
  <c r="B34" i="146"/>
  <c r="C34" i="146"/>
  <c r="D8" i="31"/>
  <c r="G8" i="31"/>
  <c r="H8" i="31"/>
  <c r="I8" i="31"/>
  <c r="J8" i="31"/>
  <c r="D9" i="31"/>
  <c r="G9" i="31"/>
  <c r="H9" i="31"/>
  <c r="I9" i="31"/>
  <c r="J9" i="31"/>
  <c r="D10" i="31"/>
  <c r="G10" i="31"/>
  <c r="H10" i="31"/>
  <c r="I10" i="31"/>
  <c r="J10" i="31"/>
  <c r="D11" i="31"/>
  <c r="G11" i="31"/>
  <c r="H11" i="31"/>
  <c r="I11" i="31"/>
  <c r="J11" i="31"/>
  <c r="D12" i="31"/>
  <c r="G12" i="31"/>
  <c r="H12" i="31"/>
  <c r="I12" i="31"/>
  <c r="J12" i="31"/>
  <c r="D13" i="31"/>
  <c r="G13" i="31"/>
  <c r="H13" i="31"/>
  <c r="I13" i="31"/>
  <c r="J13" i="31"/>
  <c r="D14" i="31"/>
  <c r="G14" i="31"/>
  <c r="H14" i="31"/>
  <c r="I14" i="31"/>
  <c r="J14" i="31"/>
  <c r="D15" i="31"/>
  <c r="G15" i="31"/>
  <c r="H15" i="31"/>
  <c r="I15" i="31"/>
  <c r="J15" i="31"/>
  <c r="D16" i="31"/>
  <c r="G16" i="31"/>
  <c r="H16" i="31"/>
  <c r="I16" i="31"/>
  <c r="J16" i="31"/>
  <c r="B17" i="31"/>
  <c r="C17" i="31"/>
  <c r="D17" i="31"/>
  <c r="E17" i="31"/>
  <c r="F17" i="31"/>
  <c r="G17" i="31"/>
  <c r="H17" i="31"/>
  <c r="I17" i="31"/>
  <c r="J17" i="31"/>
  <c r="B22" i="31"/>
  <c r="C22" i="31"/>
  <c r="B23" i="31"/>
  <c r="C23" i="31"/>
  <c r="B24" i="31"/>
  <c r="C24" i="31"/>
  <c r="B25" i="31"/>
  <c r="C25" i="31"/>
  <c r="B26" i="31"/>
  <c r="C26" i="31"/>
  <c r="B27" i="31"/>
  <c r="C27" i="31"/>
  <c r="B28" i="31"/>
  <c r="C28" i="31"/>
  <c r="B29" i="31"/>
  <c r="C29" i="31"/>
  <c r="B30" i="31"/>
  <c r="C30" i="31"/>
  <c r="D8" i="30"/>
  <c r="G8" i="30"/>
  <c r="H8" i="30"/>
  <c r="I8" i="30"/>
  <c r="J8" i="30"/>
  <c r="D9" i="30"/>
  <c r="G9" i="30"/>
  <c r="H9" i="30"/>
  <c r="I9" i="30"/>
  <c r="J9" i="30"/>
  <c r="D10" i="30"/>
  <c r="G10" i="30"/>
  <c r="H10" i="30"/>
  <c r="I10" i="30"/>
  <c r="J10" i="30"/>
  <c r="D11" i="30"/>
  <c r="G11" i="30"/>
  <c r="H11" i="30"/>
  <c r="I11" i="30"/>
  <c r="J11" i="30"/>
  <c r="B12" i="30"/>
  <c r="C12" i="30"/>
  <c r="D12" i="30"/>
  <c r="E12" i="30"/>
  <c r="F12" i="30"/>
  <c r="G12" i="30"/>
  <c r="H12" i="30"/>
  <c r="I12" i="30"/>
  <c r="J12" i="30"/>
  <c r="D8" i="54"/>
  <c r="G8" i="54"/>
  <c r="H8" i="54"/>
  <c r="I8" i="54"/>
  <c r="J8" i="54"/>
  <c r="D9" i="54"/>
  <c r="G9" i="54"/>
  <c r="H9" i="54"/>
  <c r="I9" i="54"/>
  <c r="J9" i="54"/>
  <c r="D10" i="54"/>
  <c r="G10" i="54"/>
  <c r="H10" i="54"/>
  <c r="I10" i="54"/>
  <c r="J10" i="54"/>
  <c r="D11" i="54"/>
  <c r="G11" i="54"/>
  <c r="H11" i="54"/>
  <c r="I11" i="54"/>
  <c r="J11" i="54"/>
  <c r="B12" i="54"/>
  <c r="C12" i="54"/>
  <c r="D12" i="54"/>
  <c r="E12" i="54"/>
  <c r="F12" i="54"/>
  <c r="G12" i="54"/>
  <c r="H12" i="54"/>
  <c r="I12" i="54"/>
  <c r="J12" i="54"/>
  <c r="I8" i="171"/>
  <c r="I9" i="171"/>
  <c r="I10" i="171"/>
  <c r="I11" i="171"/>
  <c r="I12" i="171"/>
  <c r="I13" i="171"/>
  <c r="I14" i="171"/>
  <c r="I15" i="171"/>
  <c r="I16" i="171"/>
  <c r="I17" i="171"/>
  <c r="I18" i="171"/>
  <c r="I19" i="171"/>
  <c r="I20" i="171"/>
  <c r="B21" i="171"/>
  <c r="C21" i="171"/>
  <c r="D21" i="171"/>
  <c r="E21" i="171"/>
  <c r="F21" i="171"/>
  <c r="G21" i="171"/>
  <c r="H21" i="171"/>
  <c r="I21" i="171"/>
  <c r="I8" i="170"/>
  <c r="I9" i="170"/>
  <c r="I10" i="170"/>
  <c r="I11" i="170"/>
  <c r="I12" i="170"/>
  <c r="I13" i="170"/>
  <c r="I14" i="170"/>
  <c r="I15" i="170"/>
  <c r="I16" i="170"/>
  <c r="I17" i="170"/>
  <c r="I18" i="170"/>
  <c r="I19" i="170"/>
  <c r="I20" i="170"/>
  <c r="B21" i="170"/>
  <c r="C21" i="170"/>
  <c r="D21" i="170"/>
  <c r="E21" i="170"/>
  <c r="F21" i="170"/>
  <c r="G21" i="170"/>
  <c r="H21" i="170"/>
  <c r="I21" i="170"/>
  <c r="I8" i="169"/>
  <c r="I9" i="169"/>
  <c r="I10" i="169"/>
  <c r="I11" i="169"/>
  <c r="I12" i="169"/>
  <c r="I13" i="169"/>
  <c r="I14" i="169"/>
  <c r="I15" i="169"/>
  <c r="I16" i="169"/>
  <c r="I17" i="169"/>
  <c r="I18" i="169"/>
  <c r="I19" i="169"/>
  <c r="I20" i="169"/>
  <c r="B21" i="169"/>
  <c r="C21" i="169"/>
  <c r="D21" i="169"/>
  <c r="E21" i="169"/>
  <c r="F21" i="169"/>
  <c r="G21" i="169"/>
  <c r="H21" i="169"/>
  <c r="I21" i="169"/>
  <c r="I8" i="168"/>
  <c r="I9" i="168"/>
  <c r="I10" i="168"/>
  <c r="I11" i="168"/>
  <c r="I12" i="168"/>
  <c r="I13" i="168"/>
  <c r="I14" i="168"/>
  <c r="I15" i="168"/>
  <c r="I16" i="168"/>
  <c r="I17" i="168"/>
  <c r="I18" i="168"/>
  <c r="I19" i="168"/>
  <c r="I20" i="168"/>
  <c r="B21" i="168"/>
  <c r="C21" i="168"/>
  <c r="D21" i="168"/>
  <c r="E21" i="168"/>
  <c r="F21" i="168"/>
  <c r="G21" i="168"/>
  <c r="H21" i="168"/>
  <c r="I21" i="168"/>
  <c r="I8" i="167"/>
  <c r="I9" i="167"/>
  <c r="I10" i="167"/>
  <c r="I11" i="167"/>
  <c r="I12" i="167"/>
  <c r="I13" i="167"/>
  <c r="I14" i="167"/>
  <c r="I15" i="167"/>
  <c r="I16" i="167"/>
  <c r="I17" i="167"/>
  <c r="I18" i="167"/>
  <c r="I19" i="167"/>
  <c r="I20" i="167"/>
  <c r="B21" i="167"/>
  <c r="C21" i="167"/>
  <c r="D21" i="167"/>
  <c r="E21" i="167"/>
  <c r="F21" i="167"/>
  <c r="G21" i="167"/>
  <c r="H21" i="167"/>
  <c r="I8" i="166"/>
  <c r="I9" i="166"/>
  <c r="I10" i="166"/>
  <c r="I11" i="166"/>
  <c r="I12" i="166"/>
  <c r="I13" i="166"/>
  <c r="I14" i="166"/>
  <c r="I15" i="166"/>
  <c r="I16" i="166"/>
  <c r="I17" i="166"/>
  <c r="I18" i="166"/>
  <c r="I19" i="166"/>
  <c r="I20" i="166"/>
  <c r="B21" i="166"/>
  <c r="C21" i="166"/>
  <c r="D21" i="166"/>
  <c r="E21" i="166"/>
  <c r="F21" i="166"/>
  <c r="G21" i="166"/>
  <c r="H21" i="166"/>
  <c r="I21" i="166"/>
  <c r="I8" i="165"/>
  <c r="I9" i="165"/>
  <c r="I10" i="165"/>
  <c r="I11" i="165"/>
  <c r="I12" i="165"/>
  <c r="I13" i="165"/>
  <c r="I14" i="165"/>
  <c r="I15" i="165"/>
  <c r="I16" i="165"/>
  <c r="I17" i="165"/>
  <c r="I18" i="165"/>
  <c r="I19" i="165"/>
  <c r="I20" i="165"/>
  <c r="B21" i="165"/>
  <c r="C21" i="165"/>
  <c r="D21" i="165"/>
  <c r="E21" i="165"/>
  <c r="F21" i="165"/>
  <c r="G21" i="165"/>
  <c r="H21" i="165"/>
  <c r="I21" i="165"/>
  <c r="I8" i="46"/>
  <c r="I9" i="46"/>
  <c r="I10" i="46"/>
  <c r="I11" i="46"/>
  <c r="I12" i="46"/>
  <c r="I13" i="46"/>
  <c r="I14" i="46"/>
  <c r="I15" i="46"/>
  <c r="I16" i="46"/>
  <c r="I17" i="46"/>
  <c r="I18" i="46"/>
  <c r="I19" i="46"/>
  <c r="I20" i="46"/>
  <c r="B21" i="46"/>
  <c r="C21" i="46"/>
  <c r="D21" i="46"/>
  <c r="E21" i="46"/>
  <c r="F21" i="46"/>
  <c r="G21" i="46"/>
  <c r="H21" i="46"/>
  <c r="I21" i="46"/>
  <c r="I8" i="28"/>
  <c r="I9" i="28"/>
  <c r="I10" i="28"/>
  <c r="I11" i="28"/>
  <c r="I12" i="28"/>
  <c r="I13" i="28"/>
  <c r="I14" i="28"/>
  <c r="I15" i="28"/>
  <c r="I16" i="28"/>
  <c r="I17" i="28"/>
  <c r="I18" i="28"/>
  <c r="I19" i="28"/>
  <c r="I20" i="28"/>
  <c r="B21" i="28"/>
  <c r="C21" i="28"/>
  <c r="D21" i="28"/>
  <c r="E21" i="28"/>
  <c r="F21" i="28"/>
  <c r="G21" i="28"/>
  <c r="H21" i="28"/>
  <c r="I21" i="28"/>
  <c r="H8" i="145"/>
  <c r="I8" i="145"/>
  <c r="H9" i="145"/>
  <c r="I9" i="145"/>
  <c r="H10" i="145"/>
  <c r="I10" i="145"/>
  <c r="H11" i="145"/>
  <c r="I11" i="145"/>
  <c r="H12" i="145"/>
  <c r="I12" i="145"/>
  <c r="H13" i="145"/>
  <c r="I13" i="145"/>
  <c r="H14" i="145"/>
  <c r="I14" i="145"/>
  <c r="H15" i="145"/>
  <c r="I15" i="145"/>
  <c r="H16" i="145"/>
  <c r="I16" i="145"/>
  <c r="H17" i="145"/>
  <c r="I17" i="145"/>
  <c r="H18" i="145"/>
  <c r="I18" i="145"/>
  <c r="B19" i="145"/>
  <c r="C19" i="145"/>
  <c r="D19" i="145"/>
  <c r="E19" i="145"/>
  <c r="F19" i="145"/>
  <c r="G19" i="145"/>
  <c r="H19" i="145"/>
  <c r="I19" i="145"/>
  <c r="H8" i="144"/>
  <c r="I8" i="144"/>
  <c r="H9" i="144"/>
  <c r="I9" i="144"/>
  <c r="H10" i="144"/>
  <c r="I10" i="144"/>
  <c r="H11" i="144"/>
  <c r="I11" i="144"/>
  <c r="H12" i="144"/>
  <c r="I12" i="144"/>
  <c r="H13" i="144"/>
  <c r="I13" i="144"/>
  <c r="H14" i="144"/>
  <c r="I14" i="144"/>
  <c r="H15" i="144"/>
  <c r="I15" i="144"/>
  <c r="H16" i="144"/>
  <c r="I16" i="144"/>
  <c r="H17" i="144"/>
  <c r="I17" i="144"/>
  <c r="H18" i="144"/>
  <c r="I18" i="144"/>
  <c r="B19" i="144"/>
  <c r="C19" i="144"/>
  <c r="D19" i="144"/>
  <c r="E19" i="144"/>
  <c r="F19" i="144"/>
  <c r="G19" i="144"/>
  <c r="H19" i="144"/>
  <c r="I19" i="144"/>
  <c r="H8" i="27"/>
  <c r="I8" i="27"/>
  <c r="H9" i="27"/>
  <c r="I9" i="27"/>
  <c r="H10" i="27"/>
  <c r="I10" i="27"/>
  <c r="H11" i="27"/>
  <c r="I11" i="27"/>
  <c r="H12" i="27"/>
  <c r="I12" i="27"/>
  <c r="H13" i="27"/>
  <c r="I13" i="27"/>
  <c r="H14" i="27"/>
  <c r="I14" i="27"/>
  <c r="H15" i="27"/>
  <c r="I15" i="27"/>
  <c r="H16" i="27"/>
  <c r="I16" i="27"/>
  <c r="H17" i="27"/>
  <c r="I17" i="27"/>
  <c r="H18" i="27"/>
  <c r="I18" i="27"/>
  <c r="B19" i="27"/>
  <c r="C19" i="27"/>
  <c r="D19" i="27"/>
  <c r="E19" i="27"/>
  <c r="F19" i="27"/>
  <c r="G19" i="27"/>
  <c r="H19" i="27"/>
  <c r="I19" i="27"/>
  <c r="F7" i="172"/>
  <c r="L7" i="172"/>
  <c r="M7" i="172"/>
  <c r="F8" i="172"/>
  <c r="L8" i="172"/>
  <c r="M8" i="172"/>
  <c r="C9" i="172"/>
  <c r="D9" i="172"/>
  <c r="E9" i="172"/>
  <c r="F9" i="172"/>
  <c r="G9" i="172"/>
  <c r="H9" i="172"/>
  <c r="I9" i="172"/>
  <c r="J9" i="172"/>
  <c r="K9" i="172"/>
  <c r="L9" i="172"/>
  <c r="M9" i="172"/>
  <c r="F10" i="172"/>
  <c r="L10" i="172"/>
  <c r="M10" i="172"/>
  <c r="F11" i="172"/>
  <c r="L11" i="172"/>
  <c r="M11" i="172"/>
  <c r="C12" i="172"/>
  <c r="D12" i="172"/>
  <c r="E12" i="172"/>
  <c r="F12" i="172"/>
  <c r="G12" i="172"/>
  <c r="H12" i="172"/>
  <c r="I12" i="172"/>
  <c r="J12" i="172"/>
  <c r="K12" i="172"/>
  <c r="L12" i="172"/>
  <c r="M12" i="172"/>
  <c r="C13" i="172"/>
  <c r="D13" i="172"/>
  <c r="E13" i="172"/>
  <c r="F13" i="172"/>
  <c r="G13" i="172"/>
  <c r="H13" i="172"/>
  <c r="I13" i="172"/>
  <c r="J13" i="172"/>
  <c r="K13" i="172"/>
  <c r="L13" i="172"/>
  <c r="M13" i="172"/>
  <c r="C14" i="172"/>
  <c r="D14" i="172"/>
  <c r="E14" i="172"/>
  <c r="F14" i="172"/>
  <c r="G14" i="172"/>
  <c r="H14" i="172"/>
  <c r="I14" i="172"/>
  <c r="J14" i="172"/>
  <c r="K14" i="172"/>
  <c r="L14" i="172"/>
  <c r="M14" i="172"/>
  <c r="C15" i="172"/>
  <c r="D15" i="172"/>
  <c r="E15" i="172"/>
  <c r="F15" i="172"/>
  <c r="G15" i="172"/>
  <c r="H15" i="172"/>
  <c r="I15" i="172"/>
  <c r="J15" i="172"/>
  <c r="K15" i="172"/>
  <c r="L15" i="172"/>
  <c r="M15" i="172"/>
  <c r="B15" i="44"/>
  <c r="C15" i="44"/>
  <c r="D15" i="44"/>
  <c r="E15" i="44"/>
  <c r="F15" i="44"/>
  <c r="B18" i="44"/>
  <c r="C18" i="44"/>
  <c r="B19" i="44"/>
  <c r="C19" i="44"/>
  <c r="B20" i="44"/>
  <c r="C20" i="44"/>
  <c r="B21" i="44"/>
  <c r="C21" i="44"/>
  <c r="B22" i="44"/>
  <c r="C22" i="44"/>
  <c r="B23" i="44"/>
  <c r="C23" i="44"/>
  <c r="B24" i="44"/>
  <c r="C24" i="44"/>
  <c r="B25" i="44"/>
  <c r="C25" i="44"/>
  <c r="B26" i="44"/>
  <c r="C26" i="44"/>
  <c r="D26" i="44"/>
  <c r="B15" i="43"/>
  <c r="C15" i="43"/>
  <c r="D15" i="43"/>
  <c r="E15" i="43"/>
  <c r="F15" i="43"/>
  <c r="B18" i="43"/>
  <c r="C18" i="43"/>
  <c r="B19" i="43"/>
  <c r="C19" i="43"/>
  <c r="B20" i="43"/>
  <c r="C20" i="43"/>
  <c r="B21" i="43"/>
  <c r="C21" i="43"/>
  <c r="B22" i="43"/>
  <c r="C22" i="43"/>
  <c r="B23" i="43"/>
  <c r="C23" i="43"/>
  <c r="B24" i="43"/>
  <c r="C24" i="43"/>
  <c r="B25" i="43"/>
  <c r="C25" i="43"/>
  <c r="B15" i="42"/>
  <c r="C15" i="42"/>
  <c r="D15" i="42"/>
  <c r="E15" i="42"/>
  <c r="F15" i="42"/>
  <c r="B18" i="42"/>
  <c r="C18" i="42"/>
  <c r="B19" i="42"/>
  <c r="C19" i="42"/>
  <c r="B20" i="42"/>
  <c r="C20" i="42"/>
  <c r="B21" i="42"/>
  <c r="C21" i="42"/>
  <c r="B22" i="42"/>
  <c r="C22" i="42"/>
  <c r="B23" i="42"/>
  <c r="C23" i="42"/>
  <c r="B24" i="42"/>
  <c r="C24" i="42"/>
  <c r="B25" i="42"/>
  <c r="C25" i="42"/>
  <c r="B26" i="42"/>
  <c r="C26" i="42"/>
  <c r="D26" i="42"/>
  <c r="A17" i="350"/>
  <c r="B17" i="350"/>
  <c r="C17" i="350"/>
  <c r="A18" i="350"/>
  <c r="B18" i="350"/>
  <c r="C18" i="350"/>
  <c r="A19" i="350"/>
  <c r="B19" i="350"/>
  <c r="C19" i="350"/>
  <c r="A20" i="350"/>
  <c r="B20" i="350"/>
  <c r="C20" i="350"/>
  <c r="A21" i="350"/>
  <c r="B21" i="350"/>
  <c r="C21" i="350"/>
  <c r="A22" i="350"/>
  <c r="B22" i="350"/>
  <c r="C22" i="350"/>
  <c r="A17" i="348"/>
  <c r="B17" i="348"/>
  <c r="C17" i="348"/>
  <c r="A18" i="348"/>
  <c r="B18" i="348"/>
  <c r="C18" i="348"/>
  <c r="A19" i="348"/>
  <c r="B19" i="348"/>
  <c r="C19" i="348"/>
  <c r="A20" i="348"/>
  <c r="B20" i="348"/>
  <c r="C20" i="348"/>
  <c r="A21" i="348"/>
  <c r="B21" i="348"/>
  <c r="C21" i="348"/>
  <c r="A22" i="348"/>
  <c r="B22" i="348"/>
  <c r="C22" i="348"/>
  <c r="C21" i="346"/>
  <c r="D21" i="346"/>
  <c r="C22" i="346"/>
  <c r="D22" i="346"/>
  <c r="C23" i="346"/>
  <c r="D23" i="346"/>
  <c r="C24" i="346"/>
  <c r="D24" i="346"/>
  <c r="C25" i="346"/>
  <c r="D25" i="346"/>
  <c r="C26" i="346"/>
  <c r="D26" i="346"/>
  <c r="C27" i="346"/>
  <c r="D27" i="346"/>
  <c r="A16" i="343"/>
  <c r="B16" i="343"/>
  <c r="C16" i="343"/>
  <c r="A17" i="343"/>
  <c r="B17" i="343"/>
  <c r="C17" i="343"/>
  <c r="A18" i="343"/>
  <c r="B18" i="343"/>
  <c r="C18" i="343"/>
  <c r="A19" i="343"/>
  <c r="B19" i="343"/>
  <c r="C19" i="343"/>
  <c r="A20" i="343"/>
  <c r="B20" i="343"/>
  <c r="C20" i="343"/>
  <c r="A21" i="343"/>
  <c r="B21" i="343"/>
  <c r="C21" i="343"/>
  <c r="I22" i="339"/>
  <c r="J22" i="339"/>
  <c r="I23" i="339"/>
  <c r="J23" i="339"/>
  <c r="I24" i="339"/>
  <c r="J24" i="339"/>
  <c r="I25" i="339"/>
  <c r="J25" i="339"/>
  <c r="I26" i="339"/>
  <c r="J26" i="339"/>
  <c r="I27" i="339"/>
  <c r="J27" i="339"/>
  <c r="I28" i="339"/>
  <c r="J28" i="339"/>
  <c r="I29" i="339"/>
  <c r="J29" i="339"/>
  <c r="I30" i="339"/>
  <c r="J30" i="339"/>
  <c r="I31" i="339"/>
  <c r="J31" i="339"/>
  <c r="I32" i="339"/>
  <c r="J32" i="339"/>
  <c r="I33" i="339"/>
  <c r="J33" i="339"/>
  <c r="G7" i="286"/>
  <c r="G8" i="286"/>
  <c r="G9" i="286"/>
  <c r="G10" i="286"/>
  <c r="G11" i="286"/>
  <c r="G12" i="286"/>
  <c r="G13" i="286"/>
  <c r="G14" i="286"/>
  <c r="G15" i="286"/>
  <c r="G16" i="286"/>
  <c r="G17" i="286"/>
  <c r="G18" i="286"/>
  <c r="A16" i="337"/>
  <c r="B16" i="337"/>
  <c r="C16" i="337"/>
  <c r="D16" i="337"/>
  <c r="A17" i="337"/>
  <c r="B17" i="337"/>
  <c r="C17" i="337"/>
  <c r="D17" i="337"/>
  <c r="A18" i="337"/>
  <c r="B18" i="337"/>
  <c r="C18" i="337"/>
  <c r="D18" i="337"/>
  <c r="A19" i="337"/>
  <c r="B19" i="337"/>
  <c r="C19" i="337"/>
  <c r="D19" i="337"/>
  <c r="A20" i="337"/>
  <c r="B20" i="337"/>
  <c r="C20" i="337"/>
  <c r="D20" i="337"/>
  <c r="B21" i="337"/>
  <c r="C21" i="337"/>
  <c r="D21" i="337"/>
  <c r="A17" i="335"/>
  <c r="B17" i="335"/>
  <c r="C17" i="335"/>
  <c r="D17" i="335"/>
  <c r="A18" i="335"/>
  <c r="B18" i="335"/>
  <c r="C18" i="335"/>
  <c r="D18" i="335"/>
  <c r="A19" i="335"/>
  <c r="B19" i="335"/>
  <c r="C19" i="335"/>
  <c r="D19" i="335"/>
  <c r="A20" i="335"/>
  <c r="B20" i="335"/>
  <c r="C20" i="335"/>
  <c r="D20" i="335"/>
  <c r="A21" i="335"/>
  <c r="B21" i="335"/>
  <c r="C21" i="335"/>
  <c r="D21" i="335"/>
  <c r="D8" i="334"/>
  <c r="G8" i="334"/>
  <c r="H8" i="334"/>
  <c r="I8" i="334"/>
  <c r="J8" i="334"/>
  <c r="D9" i="334"/>
  <c r="G9" i="334"/>
  <c r="H9" i="334"/>
  <c r="I9" i="334"/>
  <c r="J9" i="334" s="1"/>
  <c r="D10" i="334"/>
  <c r="G10" i="334"/>
  <c r="H10" i="334"/>
  <c r="I10" i="334"/>
  <c r="J10" i="334" s="1"/>
  <c r="D11" i="334"/>
  <c r="G11" i="334"/>
  <c r="H11" i="334"/>
  <c r="I11" i="334"/>
  <c r="J11" i="334"/>
  <c r="D12" i="334"/>
  <c r="G12" i="334"/>
  <c r="H12" i="334"/>
  <c r="I12" i="334"/>
  <c r="J12" i="334"/>
  <c r="D13" i="334"/>
  <c r="G13" i="334"/>
  <c r="H13" i="334"/>
  <c r="I13" i="334"/>
  <c r="J13" i="334"/>
  <c r="D8" i="332"/>
  <c r="G8" i="332"/>
  <c r="H8" i="332"/>
  <c r="I8" i="332"/>
  <c r="J8" i="332"/>
  <c r="D9" i="332"/>
  <c r="G9" i="332"/>
  <c r="H9" i="332"/>
  <c r="I9" i="332"/>
  <c r="J9" i="332"/>
  <c r="D10" i="332"/>
  <c r="G10" i="332"/>
  <c r="H10" i="332"/>
  <c r="I10" i="332"/>
  <c r="J10" i="332"/>
  <c r="D11" i="332"/>
  <c r="G11" i="332"/>
  <c r="H11" i="332"/>
  <c r="I11" i="332"/>
  <c r="J11" i="332"/>
  <c r="D12" i="332"/>
  <c r="G12" i="332"/>
  <c r="H12" i="332"/>
  <c r="I12" i="332"/>
  <c r="J12" i="332" s="1"/>
  <c r="D13" i="332"/>
  <c r="G13" i="332"/>
  <c r="H13" i="332"/>
  <c r="I13" i="332"/>
  <c r="J13" i="332" s="1"/>
  <c r="A16" i="332"/>
  <c r="B16" i="332"/>
  <c r="C16" i="332"/>
  <c r="A17" i="332"/>
  <c r="B17" i="332"/>
  <c r="C17" i="332"/>
  <c r="A18" i="332"/>
  <c r="B18" i="332"/>
  <c r="C18" i="332"/>
  <c r="A19" i="332"/>
  <c r="B19" i="332"/>
  <c r="C19" i="332"/>
  <c r="A20" i="332"/>
  <c r="B20" i="332"/>
  <c r="C20" i="332"/>
  <c r="D29" i="33" l="1"/>
  <c r="J20" i="32"/>
  <c r="B32" i="32"/>
  <c r="D19" i="146"/>
  <c r="M28" i="84"/>
  <c r="C32" i="32"/>
  <c r="G19" i="146"/>
  <c r="I16" i="73"/>
  <c r="I21" i="167"/>
  <c r="C26" i="43"/>
  <c r="B26" i="43"/>
  <c r="E26" i="43" s="1"/>
  <c r="I15" i="394"/>
  <c r="K27" i="366"/>
  <c r="F28" i="381"/>
  <c r="H29" i="33"/>
  <c r="B47" i="33"/>
  <c r="C47" i="33"/>
  <c r="I29" i="33"/>
  <c r="D47" i="33"/>
  <c r="J10" i="33"/>
  <c r="B56" i="33"/>
  <c r="J12" i="417"/>
  <c r="J19" i="415"/>
  <c r="J15" i="413"/>
  <c r="J15" i="409"/>
  <c r="J14" i="403"/>
  <c r="J15" i="402"/>
  <c r="J14" i="400"/>
  <c r="J13" i="398"/>
  <c r="C8" i="412"/>
  <c r="C9" i="412"/>
  <c r="C10" i="412"/>
  <c r="C11" i="412"/>
  <c r="E8" i="412"/>
  <c r="E9" i="412"/>
  <c r="E10" i="412"/>
  <c r="E11" i="412"/>
  <c r="G8" i="412"/>
  <c r="G9" i="412"/>
  <c r="G10" i="412"/>
  <c r="G11" i="412"/>
  <c r="H19" i="146"/>
  <c r="B24" i="146"/>
  <c r="B36" i="146" s="1"/>
  <c r="I19" i="146"/>
  <c r="C24" i="146"/>
  <c r="C36" i="146" s="1"/>
  <c r="J19" i="146"/>
  <c r="E12" i="412" l="1"/>
  <c r="D56" i="33"/>
  <c r="D60" i="33" s="1"/>
  <c r="J29" i="33"/>
  <c r="G12" i="412"/>
  <c r="C12" i="412"/>
</calcChain>
</file>

<file path=xl/sharedStrings.xml><?xml version="1.0" encoding="utf-8"?>
<sst xmlns="http://schemas.openxmlformats.org/spreadsheetml/2006/main" count="6956" uniqueCount="1651">
  <si>
    <t xml:space="preserve">أمى </t>
  </si>
  <si>
    <t>Read &amp; Write</t>
  </si>
  <si>
    <t>يقرأ ويكتب</t>
  </si>
  <si>
    <t>Primary</t>
  </si>
  <si>
    <t>ابتدائية</t>
  </si>
  <si>
    <t>السكان</t>
  </si>
  <si>
    <t>Population</t>
  </si>
  <si>
    <t>السكان الذكور</t>
  </si>
  <si>
    <t>السكان الإناث</t>
  </si>
  <si>
    <t>Preparatory</t>
  </si>
  <si>
    <t>إعدادية</t>
  </si>
  <si>
    <t>Secondary</t>
  </si>
  <si>
    <t>ثانوية</t>
  </si>
  <si>
    <t>Diploma</t>
  </si>
  <si>
    <t>دبلوم</t>
  </si>
  <si>
    <t>جدول رقم (7)</t>
  </si>
  <si>
    <t>الحالة العملية</t>
  </si>
  <si>
    <t>Employer</t>
  </si>
  <si>
    <t xml:space="preserve">صاحب عمل ويديره </t>
  </si>
  <si>
    <t>Own Account Worker</t>
  </si>
  <si>
    <t>يعمل لحسابه</t>
  </si>
  <si>
    <t>Employee</t>
  </si>
  <si>
    <t>يعمل بأجر</t>
  </si>
  <si>
    <t>Legislators, Senior Officials And Managers</t>
  </si>
  <si>
    <t xml:space="preserve">                         الحالة التعليمية
القطـــــــاع </t>
  </si>
  <si>
    <t xml:space="preserve">                         الحالة التعليمية
المهنــــة </t>
  </si>
  <si>
    <t xml:space="preserve">                           الحالة التعليمية
المهنــــة </t>
  </si>
  <si>
    <t>Professionals</t>
  </si>
  <si>
    <t>الاختصاصيون</t>
  </si>
  <si>
    <t>Technicians And Associate Professionals</t>
  </si>
  <si>
    <t>الفنيون والاختصاصيون المساعدون</t>
  </si>
  <si>
    <t>Clerks</t>
  </si>
  <si>
    <t>الكتبة</t>
  </si>
  <si>
    <t>Service Workers And Shop And Market Sales Workers</t>
  </si>
  <si>
    <t>العاملون في الخدمات والباعة في المحلات التجارية والأسواق</t>
  </si>
  <si>
    <t>Skilled Agricultural And Fishery Workers</t>
  </si>
  <si>
    <t>Craft And Related Trades Workers</t>
  </si>
  <si>
    <t>Plant And Machine Operators And Assemblers</t>
  </si>
  <si>
    <t>Elementary Occupations</t>
  </si>
  <si>
    <t>المهن العادية</t>
  </si>
  <si>
    <t xml:space="preserve">Occupation </t>
  </si>
  <si>
    <t xml:space="preserve">المهنــــة </t>
  </si>
  <si>
    <t>Higher Diploma</t>
  </si>
  <si>
    <t>دبلوم عالى</t>
  </si>
  <si>
    <t>ماجستير</t>
  </si>
  <si>
    <t xml:space="preserve">الحالة التعليمية </t>
  </si>
  <si>
    <t xml:space="preserve">Educational Status </t>
  </si>
  <si>
    <t>التعليم</t>
  </si>
  <si>
    <t xml:space="preserve">Government Department </t>
  </si>
  <si>
    <t xml:space="preserve">إدارة حكومية </t>
  </si>
  <si>
    <t xml:space="preserve">مؤسسة / شركة حكومية </t>
  </si>
  <si>
    <t xml:space="preserve">Mixed </t>
  </si>
  <si>
    <t>مختلط</t>
  </si>
  <si>
    <t xml:space="preserve">Private </t>
  </si>
  <si>
    <t xml:space="preserve">خاص </t>
  </si>
  <si>
    <t xml:space="preserve">Diplomatic/International/Regional </t>
  </si>
  <si>
    <t xml:space="preserve">دبلوماسى / دولى / اقليمى </t>
  </si>
  <si>
    <t>Domestic</t>
  </si>
  <si>
    <t>منزلى</t>
  </si>
  <si>
    <t>Nationality</t>
  </si>
  <si>
    <r>
      <t xml:space="preserve">المشتغلون بأجر
</t>
    </r>
    <r>
      <rPr>
        <sz val="10"/>
        <rFont val="Arial"/>
        <family val="2"/>
      </rPr>
      <t>Paid employment Workers</t>
    </r>
  </si>
  <si>
    <t>Workers in paid employment are those with status in employment = employee.</t>
  </si>
  <si>
    <t>القطاع</t>
  </si>
  <si>
    <t>Sector</t>
  </si>
  <si>
    <t>Economic Activity</t>
  </si>
  <si>
    <r>
      <t xml:space="preserve">متوسط ساعات العمل
</t>
    </r>
    <r>
      <rPr>
        <sz val="10"/>
        <rFont val="Arial"/>
        <family val="2"/>
      </rPr>
      <t>Average Work Hours</t>
    </r>
  </si>
  <si>
    <r>
      <t>عدد المشتغلين</t>
    </r>
    <r>
      <rPr>
        <sz val="10"/>
        <rFont val="Arial"/>
        <family val="2"/>
      </rPr>
      <t xml:space="preserve">
Paid employment Workers</t>
    </r>
  </si>
  <si>
    <r>
      <t>متوسط ساعات العمل</t>
    </r>
    <r>
      <rPr>
        <sz val="10"/>
        <rFont val="Arial"/>
        <family val="2"/>
      </rPr>
      <t xml:space="preserve">
Average Work Hours</t>
    </r>
  </si>
  <si>
    <t>جدول رقم (2)</t>
  </si>
  <si>
    <t>جدول رقم (3)</t>
  </si>
  <si>
    <t>جدول رقم (6)</t>
  </si>
  <si>
    <t>لا يشمل المتعطلين الذين لم يسبق لهم العمل</t>
  </si>
  <si>
    <t xml:space="preserve">                                المهنة
النشاط الاقتصادي </t>
  </si>
  <si>
    <t xml:space="preserve">                                            الحالة العملية
المهنــــة </t>
  </si>
  <si>
    <t xml:space="preserve">                        الحالة التعليمية
القطـــــــاع </t>
  </si>
  <si>
    <t>جدول رقم (8)</t>
  </si>
  <si>
    <t>جدول رقم (9)</t>
  </si>
  <si>
    <t>جدول رقم (10)</t>
  </si>
  <si>
    <t>جدول رقم (11)</t>
  </si>
  <si>
    <t>جدول رقم (16)</t>
  </si>
  <si>
    <t>جدول رقم (15)</t>
  </si>
  <si>
    <t>جدول رقم (14)</t>
  </si>
  <si>
    <t>جدول رقم (13)</t>
  </si>
  <si>
    <t>البلدية</t>
  </si>
  <si>
    <t>Municipality</t>
  </si>
  <si>
    <t>Table No. (2)</t>
  </si>
  <si>
    <t>السكان (15 سنة فأكثر)</t>
  </si>
  <si>
    <t>المشتغلون</t>
  </si>
  <si>
    <t>Population (15 Years &amp; above)</t>
  </si>
  <si>
    <t>Employed</t>
  </si>
  <si>
    <t>Economically Inactive</t>
  </si>
  <si>
    <t>الدوحة</t>
  </si>
  <si>
    <t>الريان</t>
  </si>
  <si>
    <t>الوكرة</t>
  </si>
  <si>
    <t>أم صلال</t>
  </si>
  <si>
    <t>الخور</t>
  </si>
  <si>
    <t>الشمال</t>
  </si>
  <si>
    <t>الظعاين</t>
  </si>
  <si>
    <t>Doha</t>
  </si>
  <si>
    <t>Al Rayyan</t>
  </si>
  <si>
    <t>Al Wakra</t>
  </si>
  <si>
    <t>Umm Salal</t>
  </si>
  <si>
    <t>Al Shamal</t>
  </si>
  <si>
    <t>Al Khor</t>
  </si>
  <si>
    <t>السكان القطريون (15 سنة فأكثر) حسب الحالة التعليمية وفئات العمر</t>
  </si>
  <si>
    <t>الذكور القطريون (15 سنة فأكثر) حسب الحالة التعليمية وفئات العمر</t>
  </si>
  <si>
    <t>الإناث القطريات (15 سنة فأكثر) حسب الحالة التعليمية وفئات العمر</t>
  </si>
  <si>
    <t>السكان غير القطريين (15 سنة فأكثر) حسب الحالة التعليمية وفئات العمر</t>
  </si>
  <si>
    <t>الذكور غير القطريين (15 سنة فأكثر) حسب الحالة التعليمية وفئات العمر</t>
  </si>
  <si>
    <t>الإناث غير القطريات (15 سنة فأكثر) حسب الحالة التعليمية وفئات العمر</t>
  </si>
  <si>
    <t>السكان (15 سنة فأكثر) حسب الحالة التعليمية وفئات العمر</t>
  </si>
  <si>
    <t>السكان الذكور (15 سنة فأكثر) حسب الحالة التعليمية وفئات العمر</t>
  </si>
  <si>
    <t>السكان الإناث (15 سنة فأكثر) حسب الحالة التعليمية وفئات العمر</t>
  </si>
  <si>
    <t>Table No. (3)</t>
  </si>
  <si>
    <t>Educational Status</t>
  </si>
  <si>
    <t>الحالة التعليمية</t>
  </si>
  <si>
    <t>جامعي فما فوق</t>
  </si>
  <si>
    <t xml:space="preserve">Total </t>
  </si>
  <si>
    <t>أمي</t>
  </si>
  <si>
    <t>ابتدائي</t>
  </si>
  <si>
    <t>إعدادي</t>
  </si>
  <si>
    <t>ثانوي</t>
  </si>
  <si>
    <t>دبلوم أقل من الجامعة</t>
  </si>
  <si>
    <t>75 +</t>
  </si>
  <si>
    <t>70 - 74</t>
  </si>
  <si>
    <t>المشتغلات</t>
  </si>
  <si>
    <t>Pre.U. Diploma</t>
  </si>
  <si>
    <t>65 - 69</t>
  </si>
  <si>
    <t>جدول رقم (17)</t>
  </si>
  <si>
    <t>Table No. (17)</t>
  </si>
  <si>
    <t>Marital Status</t>
  </si>
  <si>
    <t>الحالة الزواجية</t>
  </si>
  <si>
    <t>لم يسبق له الزواج</t>
  </si>
  <si>
    <t>متزوج</t>
  </si>
  <si>
    <t>مطلق</t>
  </si>
  <si>
    <t>أرمل</t>
  </si>
  <si>
    <t>Never Married</t>
  </si>
  <si>
    <t>Table No. (100)</t>
  </si>
  <si>
    <t>جدول رقم (100)</t>
  </si>
  <si>
    <t>جدول رقم (101)</t>
  </si>
  <si>
    <t>Table No. (101)</t>
  </si>
  <si>
    <t>Table No. (102)</t>
  </si>
  <si>
    <t>جدول رقم (102)</t>
  </si>
  <si>
    <t xml:space="preserve">فئات العمر </t>
  </si>
  <si>
    <t xml:space="preserve">Age Groups </t>
  </si>
  <si>
    <t>Married</t>
  </si>
  <si>
    <t>Divorced</t>
  </si>
  <si>
    <t>Widowed</t>
  </si>
  <si>
    <t>جدول رقم (18)</t>
  </si>
  <si>
    <t>Table No. (18)</t>
  </si>
  <si>
    <t>جدول رقم (19)</t>
  </si>
  <si>
    <t>Table No. (19)</t>
  </si>
  <si>
    <t>جدول رقم (20)</t>
  </si>
  <si>
    <t>Table No. (20)</t>
  </si>
  <si>
    <t>جدول رقم (21)</t>
  </si>
  <si>
    <t>Table No. (21)</t>
  </si>
  <si>
    <t>جدول رقم (22)</t>
  </si>
  <si>
    <t>Table No. (22)</t>
  </si>
  <si>
    <t>جدول رقم (23)</t>
  </si>
  <si>
    <t>Table No. (23)</t>
  </si>
  <si>
    <t>جدول رقم (24)</t>
  </si>
  <si>
    <t>Table No. (24)</t>
  </si>
  <si>
    <t>University and above</t>
  </si>
  <si>
    <t>جدول رقم (26)</t>
  </si>
  <si>
    <t>Table No. (26)</t>
  </si>
  <si>
    <t>Table No. (27)</t>
  </si>
  <si>
    <t>جدول رقم (27)</t>
  </si>
  <si>
    <t>جدول رقم (28)</t>
  </si>
  <si>
    <t>Table No. (28)</t>
  </si>
  <si>
    <t>جدول رقم (29)</t>
  </si>
  <si>
    <t>Table No. (29)</t>
  </si>
  <si>
    <t>جدول رقم (30)</t>
  </si>
  <si>
    <t>Table No. (30)</t>
  </si>
  <si>
    <t>منزلي</t>
  </si>
  <si>
    <t>القطــــاع</t>
  </si>
  <si>
    <t>Table No. (31)</t>
  </si>
  <si>
    <t>جدول رقم (31)</t>
  </si>
  <si>
    <t>Stability at Work</t>
  </si>
  <si>
    <t>دائم</t>
  </si>
  <si>
    <t>Permanent</t>
  </si>
  <si>
    <t>يعمل لدوى ذويه بدون أجر</t>
  </si>
  <si>
    <t>Unpaid Family Worker</t>
  </si>
  <si>
    <t>جدول رقم (32)</t>
  </si>
  <si>
    <t>Table No. (32)</t>
  </si>
  <si>
    <t>جدول رقم (33)</t>
  </si>
  <si>
    <t>Table No. (33)</t>
  </si>
  <si>
    <t>جدول رقم (34)</t>
  </si>
  <si>
    <t>Table No. (34)</t>
  </si>
  <si>
    <t>جدول رقم (35)</t>
  </si>
  <si>
    <t>Table No. (35)</t>
  </si>
  <si>
    <t>جدول رقم (36)</t>
  </si>
  <si>
    <t>Table No. (36)</t>
  </si>
  <si>
    <t>جدول رقم (37)</t>
  </si>
  <si>
    <t>Table No. (37)</t>
  </si>
  <si>
    <t>جدول رقم (38)</t>
  </si>
  <si>
    <t>Table No. (38)</t>
  </si>
  <si>
    <t>جدول رقم (39)</t>
  </si>
  <si>
    <t>Table No. (39)</t>
  </si>
  <si>
    <t>جدول رقم (40)</t>
  </si>
  <si>
    <t>Table No. (40)</t>
  </si>
  <si>
    <t>جدول رقم (41)</t>
  </si>
  <si>
    <t>Table No. (41)</t>
  </si>
  <si>
    <t>يعمل لدى ذويه بدون أجر</t>
  </si>
  <si>
    <t>جدول رقم (42)</t>
  </si>
  <si>
    <t>Table No. (42)</t>
  </si>
  <si>
    <t>جدول رقم (43)</t>
  </si>
  <si>
    <t>Table No. (43)</t>
  </si>
  <si>
    <t xml:space="preserve">Diplomatic/ International/ Regional </t>
  </si>
  <si>
    <t xml:space="preserve">                                                  القطـــاع
النشاط الاقتصادي </t>
  </si>
  <si>
    <t xml:space="preserve">                                                  Sector
Economic Activity </t>
  </si>
  <si>
    <t xml:space="preserve">                                                    القطاع
المهنــــة </t>
  </si>
  <si>
    <t xml:space="preserve">                                        الحالة التعليمية
المهنــــة </t>
  </si>
  <si>
    <t>جدول رقم (44)</t>
  </si>
  <si>
    <t>Table No. (44)</t>
  </si>
  <si>
    <t>جدول رقم (45)</t>
  </si>
  <si>
    <t>Table No. (45)</t>
  </si>
  <si>
    <t>جدول رقم (47)</t>
  </si>
  <si>
    <t>Table No. (47)</t>
  </si>
  <si>
    <t xml:space="preserve">                         فئات العمر
المهنــــة </t>
  </si>
  <si>
    <t xml:space="preserve">                       Age Group
Occupation </t>
  </si>
  <si>
    <t>جدول رقم (51)</t>
  </si>
  <si>
    <t>Table No. (51)</t>
  </si>
  <si>
    <t>جدول رقم (52)</t>
  </si>
  <si>
    <t>Table No. (52)</t>
  </si>
  <si>
    <t>جدول رقم (50)</t>
  </si>
  <si>
    <t>Table No. (50)</t>
  </si>
  <si>
    <t>جدول رقم (53)</t>
  </si>
  <si>
    <t>Table No. (53)</t>
  </si>
  <si>
    <t xml:space="preserve">                          القطـــاع
النشاط الاقتصادي </t>
  </si>
  <si>
    <t>Table No. (54)</t>
  </si>
  <si>
    <t>جدول رقم (54)</t>
  </si>
  <si>
    <t>جدول رقم (55)</t>
  </si>
  <si>
    <t>Table No. (55)</t>
  </si>
  <si>
    <t>جدول رقم (56)</t>
  </si>
  <si>
    <t>Table No. (56)</t>
  </si>
  <si>
    <t>جدول رقم (57)</t>
  </si>
  <si>
    <t>Table No. (57)</t>
  </si>
  <si>
    <t>جدول رقم (59)</t>
  </si>
  <si>
    <t>Table No. (59)</t>
  </si>
  <si>
    <t>جدول رقم (60)</t>
  </si>
  <si>
    <t>Table No. (60)</t>
  </si>
  <si>
    <t>جدول رقم (61)</t>
  </si>
  <si>
    <t>Table No. (61)</t>
  </si>
  <si>
    <t>جدول رقم (62)</t>
  </si>
  <si>
    <t>Table No. (62)</t>
  </si>
  <si>
    <t>جدول رقم (63)</t>
  </si>
  <si>
    <t>Table No. (63)</t>
  </si>
  <si>
    <t>جدول رقم (64)</t>
  </si>
  <si>
    <t>Table No. (64)</t>
  </si>
  <si>
    <t>جدول رقم (65)</t>
  </si>
  <si>
    <t>Table No. (65)</t>
  </si>
  <si>
    <t>جدول رقم (66)</t>
  </si>
  <si>
    <t>Table No. (66)</t>
  </si>
  <si>
    <t>Table No. (116)</t>
  </si>
  <si>
    <t>جدول رقم (116)</t>
  </si>
  <si>
    <t>Table No. (115)</t>
  </si>
  <si>
    <t>جدول رقم (115)</t>
  </si>
  <si>
    <t>جدول رقم (67)</t>
  </si>
  <si>
    <t>Table No. (67)</t>
  </si>
  <si>
    <t>جدول رقم (68)</t>
  </si>
  <si>
    <t>Table No. (68)</t>
  </si>
  <si>
    <t xml:space="preserve">Government Company / Corporation </t>
  </si>
  <si>
    <t xml:space="preserve">Government Company / Corporation  </t>
  </si>
  <si>
    <t>جدول رقم (69)</t>
  </si>
  <si>
    <t>Table No. (69)</t>
  </si>
  <si>
    <t>جدول رقم (70)</t>
  </si>
  <si>
    <t>Table No. (70)</t>
  </si>
  <si>
    <t>جدول رقم (71)</t>
  </si>
  <si>
    <t>Table No. (71)</t>
  </si>
  <si>
    <t>جدول رقم (72)</t>
  </si>
  <si>
    <t>Table No. (72)</t>
  </si>
  <si>
    <t>جدول رقم (73)</t>
  </si>
  <si>
    <t>Table No. (73)</t>
  </si>
  <si>
    <t>جدول رقم (74)</t>
  </si>
  <si>
    <t>Table No. (74)</t>
  </si>
  <si>
    <t>جدول رقم (75)</t>
  </si>
  <si>
    <t>Table No. (75)</t>
  </si>
  <si>
    <t>Table No. (77)</t>
  </si>
  <si>
    <t>جدول رقم (78)</t>
  </si>
  <si>
    <t>Table No. (78)</t>
  </si>
  <si>
    <t>جدول رقم (79)</t>
  </si>
  <si>
    <t>جدول رقم (80)</t>
  </si>
  <si>
    <t>Table No. (80)</t>
  </si>
  <si>
    <t>جدول رقم (81)</t>
  </si>
  <si>
    <t>Table No. (81)</t>
  </si>
  <si>
    <t>جدول رقم (83)</t>
  </si>
  <si>
    <t>Table No. (83)</t>
  </si>
  <si>
    <t>جدول رقم (84)</t>
  </si>
  <si>
    <t>Table No. (84)</t>
  </si>
  <si>
    <t>Table No. (85)</t>
  </si>
  <si>
    <t>جدول رقم (85)</t>
  </si>
  <si>
    <t>جدول رقم (86)</t>
  </si>
  <si>
    <t>Table No. (86)</t>
  </si>
  <si>
    <t>جدول رقم (87)</t>
  </si>
  <si>
    <t>Table No. (87)</t>
  </si>
  <si>
    <t>جدول رقم (88)</t>
  </si>
  <si>
    <t>Table No. (88)</t>
  </si>
  <si>
    <t>جدول رقم (12)</t>
  </si>
  <si>
    <t>Table No (12)</t>
  </si>
  <si>
    <t>Table No (13)</t>
  </si>
  <si>
    <t>Table No (14)</t>
  </si>
  <si>
    <t>Table No (15)</t>
  </si>
  <si>
    <t>جدول رقم (46)</t>
  </si>
  <si>
    <t>Table No. (46)</t>
  </si>
  <si>
    <t>جدول رقم (48)</t>
  </si>
  <si>
    <t>Table No. (48)</t>
  </si>
  <si>
    <t>جدول رقم (49)</t>
  </si>
  <si>
    <t>Table No. (49)</t>
  </si>
  <si>
    <t>جدول رقم (82)</t>
  </si>
  <si>
    <t>Table No. (82)</t>
  </si>
  <si>
    <t>Table No. (91)</t>
  </si>
  <si>
    <t>جدول رقم (91)</t>
  </si>
  <si>
    <t>جدول رقم (90)</t>
  </si>
  <si>
    <t>Table No. (90)</t>
  </si>
  <si>
    <t>جدول رقم (89)</t>
  </si>
  <si>
    <t>Table No. (89)</t>
  </si>
  <si>
    <t>Table No. (94)</t>
  </si>
  <si>
    <t>جدول رقم (94)</t>
  </si>
  <si>
    <t>Table No. (93)</t>
  </si>
  <si>
    <t>جدول رقم (93)</t>
  </si>
  <si>
    <t>جدول رقم (92)</t>
  </si>
  <si>
    <t>Table No. (92)</t>
  </si>
  <si>
    <t>جدول رقم (95)</t>
  </si>
  <si>
    <t>Table No. (95)</t>
  </si>
  <si>
    <t>جدول رقم (96)</t>
  </si>
  <si>
    <t>Table No. (96)</t>
  </si>
  <si>
    <t>Table No. (97)</t>
  </si>
  <si>
    <t>جدول رقم (97)</t>
  </si>
  <si>
    <t>Table No (16)</t>
  </si>
  <si>
    <t>Al Daayen</t>
  </si>
  <si>
    <t>Qatari</t>
  </si>
  <si>
    <t>Non-Qatari</t>
  </si>
  <si>
    <t xml:space="preserve"> Employment Status</t>
  </si>
  <si>
    <t>Not including persons seeking work for the first time</t>
  </si>
  <si>
    <t xml:space="preserve">Government Company/ Corporation   </t>
  </si>
  <si>
    <t xml:space="preserve">Government Company/Corporation  </t>
  </si>
  <si>
    <t xml:space="preserve">                            Employment Status
Occupation </t>
  </si>
  <si>
    <t xml:space="preserve">                             Employment Status
Occupation </t>
  </si>
  <si>
    <t xml:space="preserve">Government Company/Corporation </t>
  </si>
  <si>
    <t>Attended</t>
  </si>
  <si>
    <t>Not Attended</t>
  </si>
  <si>
    <t>No. of Repetition Males</t>
  </si>
  <si>
    <t>No. of Repetition Females</t>
  </si>
  <si>
    <t xml:space="preserve">University and above </t>
  </si>
  <si>
    <t>جدول رقم (99)</t>
  </si>
  <si>
    <t>Table No. (99)</t>
  </si>
  <si>
    <t>جدول رقم (98)</t>
  </si>
  <si>
    <t>Table No. (98)</t>
  </si>
  <si>
    <t>جدول رقم (103)</t>
  </si>
  <si>
    <t>Table No. (103)</t>
  </si>
  <si>
    <t>جدول رقم (76)</t>
  </si>
  <si>
    <t>Table No. (76)</t>
  </si>
  <si>
    <t>Social Status</t>
  </si>
  <si>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</si>
  <si>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r>
      <t xml:space="preserve">متوسط الأجر الشهري
</t>
    </r>
    <r>
      <rPr>
        <sz val="10"/>
        <rFont val="Arial"/>
        <family val="2"/>
      </rPr>
      <t>Monthly Average Wage</t>
    </r>
  </si>
  <si>
    <t>المشتغلون بأجر هم الذين تكون حالتهم العملية = يعمل بأجر</t>
  </si>
  <si>
    <t>جدول رقم (104)</t>
  </si>
  <si>
    <t>Table No. (104)</t>
  </si>
  <si>
    <t>جدول رقم (106)</t>
  </si>
  <si>
    <t>Table No. (106)</t>
  </si>
  <si>
    <t>جدول رقم (108)</t>
  </si>
  <si>
    <t>Table No. (108)</t>
  </si>
  <si>
    <t>التحق</t>
  </si>
  <si>
    <t>لم يلتحق</t>
  </si>
  <si>
    <t>جدول رقم (109)</t>
  </si>
  <si>
    <t>Table No. (109)</t>
  </si>
  <si>
    <t>لغـة انجليزية</t>
  </si>
  <si>
    <t>حاسب آلــى</t>
  </si>
  <si>
    <t xml:space="preserve">سكرتاريـــة </t>
  </si>
  <si>
    <t>English Language</t>
  </si>
  <si>
    <t>Computer</t>
  </si>
  <si>
    <t>Secretarial</t>
  </si>
  <si>
    <t>Total Repetitions</t>
  </si>
  <si>
    <t>Total Persons</t>
  </si>
  <si>
    <t>عدد تكرارات الذكور</t>
  </si>
  <si>
    <t>عدد تكرارات الإناث</t>
  </si>
  <si>
    <t xml:space="preserve">                                  الحالة العملية
المهنــــة </t>
  </si>
  <si>
    <t xml:space="preserve">                                            الحالة العملية
النشاط الاقتصادي </t>
  </si>
  <si>
    <t xml:space="preserve">                                      القطـــاع
المهنة </t>
  </si>
  <si>
    <t xml:space="preserve">                                      Sector
Economic Activity </t>
  </si>
  <si>
    <t>جدول رقم (1)</t>
  </si>
  <si>
    <t>Table No. (1)</t>
  </si>
  <si>
    <t>جدول رقم (5)</t>
  </si>
  <si>
    <t>Table No (9)</t>
  </si>
  <si>
    <t>Table No (10)</t>
  </si>
  <si>
    <t>Table No (11)</t>
  </si>
  <si>
    <t>No. of repetition Total</t>
  </si>
  <si>
    <t>جدول رقم (110)</t>
  </si>
  <si>
    <t>Table No. (110)</t>
  </si>
  <si>
    <t>مســـــــــــــتعد</t>
  </si>
  <si>
    <t>Ready</t>
  </si>
  <si>
    <t>جدول رقم (111)</t>
  </si>
  <si>
    <t>Table No. (111)</t>
  </si>
  <si>
    <t>01 - 06</t>
  </si>
  <si>
    <t>07 - 12</t>
  </si>
  <si>
    <t>13 +</t>
  </si>
  <si>
    <t>جدول رقم (112)</t>
  </si>
  <si>
    <t>Table No. (112)</t>
  </si>
  <si>
    <t>Table No. (79)</t>
  </si>
  <si>
    <t>Repetition : Means every person has a maximum of three choices</t>
  </si>
  <si>
    <t>No. Of Repetition Males</t>
  </si>
  <si>
    <t>No. Of Repetition Females</t>
  </si>
  <si>
    <t>Not including perosns seeking work for the first time</t>
  </si>
  <si>
    <t>قلة فرص العمل</t>
  </si>
  <si>
    <t>نقص الخبرة</t>
  </si>
  <si>
    <t>قلة الأجر</t>
  </si>
  <si>
    <t>البحث عن عمل أفضل</t>
  </si>
  <si>
    <t>عدم وجود العمل المناسب</t>
  </si>
  <si>
    <t>عدم وجود مؤهلات علمية مناسبة</t>
  </si>
  <si>
    <t>أخــــرى</t>
  </si>
  <si>
    <t>Lack Of Job Opportunities</t>
  </si>
  <si>
    <t>Lack Of Experiance</t>
  </si>
  <si>
    <t>Low Wage</t>
  </si>
  <si>
    <t>Search For A Better Job</t>
  </si>
  <si>
    <t>Lack Of Suitable Work</t>
  </si>
  <si>
    <t>Lack Of Adequate Academic Qualifications</t>
  </si>
  <si>
    <t>جدول رقم (113)</t>
  </si>
  <si>
    <t>عـــــــــــرض عليهم</t>
  </si>
  <si>
    <t>لم يعـــــرض عليهم</t>
  </si>
  <si>
    <t>Offered</t>
  </si>
  <si>
    <t>Not Offered</t>
  </si>
  <si>
    <t>جدول رقم (114)</t>
  </si>
  <si>
    <t>Table No. (114)</t>
  </si>
  <si>
    <t>Table No. (113)</t>
  </si>
  <si>
    <t>راغـــــــــــــــــــــــب</t>
  </si>
  <si>
    <t>غير راغـــــــــــــــــب</t>
  </si>
  <si>
    <t>Willing</t>
  </si>
  <si>
    <t>Not Willing</t>
  </si>
  <si>
    <t>قلة الأجـــــر</t>
  </si>
  <si>
    <t>ساعات الــدوام</t>
  </si>
  <si>
    <t>Hours Of Work</t>
  </si>
  <si>
    <t>Registration At The Labour Dept.</t>
  </si>
  <si>
    <t>Application To Employers</t>
  </si>
  <si>
    <t>Contact With Relatives And Friends</t>
  </si>
  <si>
    <t>Advertising In Daily Newspapers</t>
  </si>
  <si>
    <t>Manufacturing</t>
  </si>
  <si>
    <t>Construction</t>
  </si>
  <si>
    <t>Education</t>
  </si>
  <si>
    <t>M.A / M.Sc.</t>
  </si>
  <si>
    <t>Ph.D.</t>
  </si>
  <si>
    <t>Other Methods</t>
  </si>
  <si>
    <t>التسجيل فى إدارة العمل</t>
  </si>
  <si>
    <t>متابعة المكتب الذى سجل فيه سابقا</t>
  </si>
  <si>
    <t>التقدم بطلب لأرباب العمل</t>
  </si>
  <si>
    <t>الإتصال بالأقارب والمعارف</t>
  </si>
  <si>
    <t>الإعلان بالصحف</t>
  </si>
  <si>
    <t>إجراءات أخرى</t>
  </si>
  <si>
    <t>مجموع التكرارات</t>
  </si>
  <si>
    <t>مجموع الأفراد</t>
  </si>
  <si>
    <t>Total of Repetitions</t>
  </si>
  <si>
    <t>Total of Persons</t>
  </si>
  <si>
    <t>التكرار : يعنى ان لكل فرد ثلاثة اختيارات كحد أعلى</t>
  </si>
  <si>
    <t>البحث عن عمل يشمل العمل بأجر أو العمل لحسابه</t>
  </si>
  <si>
    <t>السكان الإناث (15 سنة فأكثر)</t>
  </si>
  <si>
    <t>Female Population (15 Years &amp; above)</t>
  </si>
  <si>
    <t>السكان الذكور (15 سنة فأكثر)</t>
  </si>
  <si>
    <t>Male Population (15 Years &amp; above)</t>
  </si>
  <si>
    <t>جدول رقم (25)</t>
  </si>
  <si>
    <t>Table No. (25)</t>
  </si>
  <si>
    <t>Table No. (58)</t>
  </si>
  <si>
    <t>جدول رقم (58)</t>
  </si>
  <si>
    <t>لا يشمل المتعطلات اللاتي لم يسبق لهن العمل</t>
  </si>
  <si>
    <t>Repetition : Means every person has a maximum of three choice</t>
  </si>
  <si>
    <t>* Employment search includes search for paid employment or self employment.</t>
  </si>
  <si>
    <t>عدد تكرار الذكور</t>
  </si>
  <si>
    <t>عدد تكرار الإناث</t>
  </si>
  <si>
    <t>No. Of Repetition Total</t>
  </si>
  <si>
    <t>جدول رقم (107)</t>
  </si>
  <si>
    <t>Table No. (107)</t>
  </si>
  <si>
    <t>جدول رقم (105)</t>
  </si>
  <si>
    <t>Table No. (105)</t>
  </si>
  <si>
    <t>Took Steps Last Month And Waiting For Reply</t>
  </si>
  <si>
    <t>Lack Of Adequate Qualifications</t>
  </si>
  <si>
    <t>Family Responsibilities</t>
  </si>
  <si>
    <t>Others</t>
  </si>
  <si>
    <t xml:space="preserve">                                          الحالة العملية
المهنــــة </t>
  </si>
  <si>
    <t xml:space="preserve">                                 Occupation
Economic Activity </t>
  </si>
  <si>
    <t xml:space="preserve">                                           القطاع
المهنــــة </t>
  </si>
  <si>
    <t xml:space="preserve">                                        Sector
Occupation </t>
  </si>
  <si>
    <t xml:space="preserve">                                          القطـــاع
النشاط الاقتصادي </t>
  </si>
  <si>
    <t xml:space="preserve">                                         Sector
Economic Activity </t>
  </si>
  <si>
    <t>اتخاذ إجراء قبل الشهر الماضى وفى انتظار النتيجة</t>
  </si>
  <si>
    <t>نقص التدريب والخبرة اللازمة</t>
  </si>
  <si>
    <t>نقص المؤهل العلمى المناسب</t>
  </si>
  <si>
    <t>مسئوليات عائلية</t>
  </si>
  <si>
    <t>المجموع</t>
  </si>
  <si>
    <t>Total</t>
  </si>
  <si>
    <t>Females</t>
  </si>
  <si>
    <t>Males</t>
  </si>
  <si>
    <t>ذكور</t>
  </si>
  <si>
    <t>إناث</t>
  </si>
  <si>
    <t>الجنسية</t>
  </si>
  <si>
    <t>قطريون</t>
  </si>
  <si>
    <t>Economically Active</t>
  </si>
  <si>
    <t>غير قطريين</t>
  </si>
  <si>
    <t>جدول رقم (77)</t>
  </si>
  <si>
    <t>فئات العمر</t>
  </si>
  <si>
    <t>Age Groups</t>
  </si>
  <si>
    <t>19 - 15</t>
  </si>
  <si>
    <t>24 - 20</t>
  </si>
  <si>
    <t>29 - 25</t>
  </si>
  <si>
    <t>34 - 30</t>
  </si>
  <si>
    <t>39 - 35</t>
  </si>
  <si>
    <t>44 - 40</t>
  </si>
  <si>
    <t>49 - 45</t>
  </si>
  <si>
    <t>54 - 50</t>
  </si>
  <si>
    <t>59 - 55</t>
  </si>
  <si>
    <t>64 - 60</t>
  </si>
  <si>
    <t>65 +</t>
  </si>
  <si>
    <t>15 - 19</t>
  </si>
  <si>
    <t>20 - 24</t>
  </si>
  <si>
    <t>25 - 29</t>
  </si>
  <si>
    <t>30 - 34</t>
  </si>
  <si>
    <t>35 - 39</t>
  </si>
  <si>
    <t>40 - 44</t>
  </si>
  <si>
    <t>45 - 49</t>
  </si>
  <si>
    <t>50 - 54</t>
  </si>
  <si>
    <t>55 - 59</t>
  </si>
  <si>
    <t>60 - 64</t>
  </si>
  <si>
    <t>Illiterate</t>
  </si>
  <si>
    <r>
      <t>الحالة التعليمية</t>
    </r>
    <r>
      <rPr>
        <b/>
        <sz val="10"/>
        <rFont val="Arial"/>
        <family val="2"/>
      </rPr>
      <t xml:space="preserve"> Educational Status</t>
    </r>
  </si>
  <si>
    <r>
      <t xml:space="preserve">المجموع
</t>
    </r>
    <r>
      <rPr>
        <b/>
        <sz val="10"/>
        <rFont val="Arial"/>
        <family val="2"/>
      </rPr>
      <t>Total</t>
    </r>
  </si>
  <si>
    <r>
      <t xml:space="preserve">المجموع </t>
    </r>
    <r>
      <rPr>
        <b/>
        <sz val="10"/>
        <rFont val="Arial"/>
        <family val="2"/>
      </rPr>
      <t>Total</t>
    </r>
  </si>
  <si>
    <t xml:space="preserve">                              المهنة
النشاط الاقتصادي </t>
  </si>
  <si>
    <t>جدول رقم (4)</t>
  </si>
  <si>
    <t>Table No. (4)</t>
  </si>
  <si>
    <t>Discouraged To Find Work</t>
  </si>
  <si>
    <t>أسباب العمل</t>
  </si>
  <si>
    <t>Working Reasons</t>
  </si>
  <si>
    <t xml:space="preserve">السكان (15 سنة فأكثر) حسب العلاقة بقوة العمل وفئات العمــــر </t>
  </si>
  <si>
    <r>
      <t xml:space="preserve">عدد المشتغلين
</t>
    </r>
    <r>
      <rPr>
        <sz val="10"/>
        <rFont val="Arial"/>
        <family val="2"/>
      </rPr>
      <t>Paid employ-ment Workers</t>
    </r>
  </si>
  <si>
    <t xml:space="preserve">                                      المهنة
النشاط الاقتصادي </t>
  </si>
  <si>
    <t xml:space="preserve">                                   المهنة
النشاط الاقتصادي </t>
  </si>
  <si>
    <t xml:space="preserve">السكان الذكور (15 سنة فأكثر) حسب العلاقة بقوة العمل وفئات العمــــر </t>
  </si>
  <si>
    <t xml:space="preserve">السكان الإناث (15 سنة فأكثر) حسب العلاقة بقوة العمل وفئات العمــــر </t>
  </si>
  <si>
    <t>Male Population</t>
  </si>
  <si>
    <t>Female Population</t>
  </si>
  <si>
    <t>الزراعة  والحراجة وصيد الأسماك</t>
  </si>
  <si>
    <t>التعدين واستغلال المحاجر</t>
  </si>
  <si>
    <t>الصناعة التحويلية</t>
  </si>
  <si>
    <t>إمدادات الكهرباء والغاز والبخار وتكييف الهواء</t>
  </si>
  <si>
    <t>إمدادات المياه وأنشطة الصرف وإدارة النفايات ومعالجتها</t>
  </si>
  <si>
    <t>التشييد</t>
  </si>
  <si>
    <t>تجارة الجملة والتجزئة؛ إصلاح المركبات ذات المحركات والدراجات النارية</t>
  </si>
  <si>
    <t>النقل والتخزين</t>
  </si>
  <si>
    <t>أنشطة خدمات الإقامة والطعام</t>
  </si>
  <si>
    <t>المعلومات والاتصالات</t>
  </si>
  <si>
    <t>الأنشطة المالية وأنشطة التأمين</t>
  </si>
  <si>
    <t>الأنشطة العقارية</t>
  </si>
  <si>
    <t>الأنشطة المهنية والعلمية والتقنية</t>
  </si>
  <si>
    <t>أنشطة الخدمات الإدارية وخدمات الدعم</t>
  </si>
  <si>
    <t>الإدارة العامة والدفاع؛ والضمان الاجتماعي الإلزامي</t>
  </si>
  <si>
    <t>الأنشطة في مجال صحة الإنسان والعمل الاجتماعي</t>
  </si>
  <si>
    <t>الفنون والترفيه والتسلية</t>
  </si>
  <si>
    <t>أنشطة الخدمات الأخرى</t>
  </si>
  <si>
    <t>أنشطة الأُسَر المعيشية التي تستخدم أفراداً؛ وأنشطة الأُسَر المعيشية في إنتاج سلع وخدمات غير مميَّزة لاستعمالها الخاص</t>
  </si>
  <si>
    <t>أنشطة المنظمات والهيئات غير الخاضعة للولاية القضائية الوطنية</t>
  </si>
  <si>
    <t>Agriculture, forestry and fishing</t>
  </si>
  <si>
    <t>Mining and quarrying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</si>
  <si>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</si>
  <si>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</si>
  <si>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</si>
  <si>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</si>
  <si>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</si>
  <si>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</si>
  <si>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</si>
  <si>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</si>
  <si>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</si>
  <si>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</si>
  <si>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</si>
  <si>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</si>
  <si>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</si>
  <si>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</si>
  <si>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</si>
  <si>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organizations and bodies</t>
  </si>
  <si>
    <t>غير ربحي</t>
  </si>
  <si>
    <t>Non profit</t>
  </si>
  <si>
    <t>Not Including () Employed Temporarily Absent</t>
  </si>
  <si>
    <t>Not Including () Employed, Temporarily Absent</t>
  </si>
  <si>
    <t>ذكور Male</t>
  </si>
  <si>
    <t>اناث Female</t>
  </si>
  <si>
    <t>المديرون Managers</t>
  </si>
  <si>
    <t>الكتبة Clerks</t>
  </si>
  <si>
    <t xml:space="preserve">الفنيون Technicians </t>
  </si>
  <si>
    <t>العاملون في الخدمات والباعة Service Workers And Shop</t>
  </si>
  <si>
    <t>المهن العادية  Elementary Occupations</t>
  </si>
  <si>
    <t>العاملون في الحرف Craft  Workers</t>
  </si>
  <si>
    <t>التعليم Education</t>
  </si>
  <si>
    <t>النقل والتخزين Transportation and storage</t>
  </si>
  <si>
    <t>الصناعة التحويلية Manufacturing</t>
  </si>
  <si>
    <t>التشييد Construction</t>
  </si>
  <si>
    <t>القطريون Qataris</t>
  </si>
  <si>
    <t>التجارة  Trade</t>
  </si>
  <si>
    <t>أمي
Illiterate</t>
  </si>
  <si>
    <t>يقرأ ويكتب
Read &amp; Write</t>
  </si>
  <si>
    <t>إعدادية
 Preparatory</t>
  </si>
  <si>
    <t>ثانوية
.Secondary</t>
  </si>
  <si>
    <t>دبلوم أقل من الجامعة
Pre.U. Diploma</t>
  </si>
  <si>
    <t>جامعي فما فوق
University and above</t>
  </si>
  <si>
    <t>ابتدائية 
Primary</t>
  </si>
  <si>
    <t>إعدادية
Preparatory</t>
  </si>
  <si>
    <t>ثانوية 
Secondary</t>
  </si>
  <si>
    <t>دبلوم
Diploma</t>
  </si>
  <si>
    <t>الأنشطة العقارية Real estate activities</t>
  </si>
  <si>
    <t>أنشطة الأُسَر المعيشية التي تستخدم أفراداً Activities of households as employers</t>
  </si>
  <si>
    <t xml:space="preserve">الإدارة العامة   Public administration </t>
  </si>
  <si>
    <t>أنشطة الخدمات الإدارية   Administrative service activities</t>
  </si>
  <si>
    <t>النقل والتخزين Transportation &amp; storage</t>
  </si>
  <si>
    <t>التعدين واستغلال المحاجر Mining &amp; quarrying</t>
  </si>
  <si>
    <t>إمدادات الكهرباء والغاز والبخار وتكييف الهواء Electricity, gas, steam &amp; air conditioning supply</t>
  </si>
  <si>
    <t>أنشطة خدمات الإقامة والطعام Accommodation &amp; food service activities</t>
  </si>
  <si>
    <t>المعلومات والاتصالات Information &amp; communication</t>
  </si>
  <si>
    <t>الأنشطة المالية وأنشطة التأمين Financial &amp; insurance activities</t>
  </si>
  <si>
    <t>الأنشطة المهنية والعلمية والتقنية  Professional, scientific &amp; technical activities</t>
  </si>
  <si>
    <t>الأنشطة في مجال صحة الإنسان والعمل الاجتماعي Human health &amp; social work activities</t>
  </si>
  <si>
    <t>أنشطة المنظمات والهيئات غير الخاضعة للولاية القضائية الوطنية Activities of extraterritorial organizations &amp; bodies</t>
  </si>
  <si>
    <r>
      <t xml:space="preserve"> الفصل الثاني : الجداول  </t>
    </r>
    <r>
      <rPr>
        <b/>
        <sz val="11"/>
        <color indexed="61"/>
        <rFont val="PT Bold Heading"/>
        <charset val="178"/>
      </rPr>
      <t xml:space="preserve">
</t>
    </r>
    <r>
      <rPr>
        <b/>
        <sz val="14"/>
        <color indexed="61"/>
        <rFont val="Arial Black"/>
        <family val="2"/>
      </rPr>
      <t xml:space="preserve">Chapter 2: Tables </t>
    </r>
  </si>
  <si>
    <t>65+</t>
  </si>
  <si>
    <t>Table No. (5)</t>
  </si>
  <si>
    <t>Table No. (6)</t>
  </si>
  <si>
    <t>Table No. (8)</t>
  </si>
  <si>
    <t>Table No. (7)</t>
  </si>
  <si>
    <t>الدوحة
 Doha</t>
  </si>
  <si>
    <t>الريان
 Al Rayyan</t>
  </si>
  <si>
    <t>الوكرة
 Al Wakra</t>
  </si>
  <si>
    <t>الخور
 Al Khor</t>
  </si>
  <si>
    <t>أم صلال
 Umm Salal</t>
  </si>
  <si>
    <t>الشمال
Al Shamal</t>
  </si>
  <si>
    <t>الظعاين
Al Daayen</t>
  </si>
  <si>
    <t>الظعاين
 Al Daayen</t>
  </si>
  <si>
    <t>الشمال
 Al Shamal</t>
  </si>
  <si>
    <t>75+</t>
  </si>
  <si>
    <t xml:space="preserve">                                 Employment Status
  Economic Activity </t>
  </si>
  <si>
    <t xml:space="preserve">                                                     الحالة العملية
النشاط الاقتصادي </t>
  </si>
  <si>
    <t xml:space="preserve">                                   Occupation
Economic Activity </t>
  </si>
  <si>
    <t xml:space="preserve">                Educational Status
Occupation </t>
  </si>
  <si>
    <t xml:space="preserve">                                        Sector
Occupation </t>
  </si>
  <si>
    <t xml:space="preserve">                          Educational Status
Economic Activity </t>
  </si>
  <si>
    <t xml:space="preserve">                                الحالة التعليمية
النشاط الاقتصادي </t>
  </si>
  <si>
    <t xml:space="preserve">                               الحالة التعليمية
النشاط الاقتصادي </t>
  </si>
  <si>
    <t xml:space="preserve">                            الحالة التعليمية
النشاط الاقتصادي </t>
  </si>
  <si>
    <t xml:space="preserve">                            Age Group
Economic Activity </t>
  </si>
  <si>
    <t xml:space="preserve">                          فئات العمر
النشاط الاقتصادي </t>
  </si>
  <si>
    <t xml:space="preserve">                    Educational Status
Sector </t>
  </si>
  <si>
    <t xml:space="preserve">Diplomatic/International/ Regional </t>
  </si>
  <si>
    <t xml:space="preserve">                                  الحالة العملية
النشاط الاقتصادي </t>
  </si>
  <si>
    <t xml:space="preserve">                                         Employment Status
Economic Activity </t>
  </si>
  <si>
    <t xml:space="preserve">                                  Employment Status
Economic Activity </t>
  </si>
  <si>
    <t xml:space="preserve">                                   الحالة التعليمية
المهنــــة </t>
  </si>
  <si>
    <t xml:space="preserve">                                   Educational Status
   Occupation </t>
  </si>
  <si>
    <t xml:space="preserve">                                                 القطاع
المهنــــة </t>
  </si>
  <si>
    <t xml:space="preserve">                         Employment Status
  Occupation </t>
  </si>
  <si>
    <t xml:space="preserve">                          Employment Status
  Occupation </t>
  </si>
  <si>
    <t xml:space="preserve">                                      Occupation
  Economic Activity </t>
  </si>
  <si>
    <t xml:space="preserve">                                 المهنة
النشاط الاقتصادي </t>
  </si>
  <si>
    <t xml:space="preserve">                                     Occupation
  Economic Activity </t>
  </si>
  <si>
    <t xml:space="preserve">                                المهنة
النشاط الاقتصادي </t>
  </si>
  <si>
    <t xml:space="preserve">                                        Occupation
    Economic Activity </t>
  </si>
  <si>
    <t xml:space="preserve">                    Educational Status
 Occupation </t>
  </si>
  <si>
    <t xml:space="preserve">                    Educational Status
 Sector </t>
  </si>
  <si>
    <t xml:space="preserve">                   Educational Status
            Sector </t>
  </si>
  <si>
    <t xml:space="preserve">                  Educational Status
Sector </t>
  </si>
  <si>
    <t xml:space="preserve">                            القطـــاع
المهنة </t>
  </si>
  <si>
    <t xml:space="preserve">                                      Sector
 Occupation </t>
  </si>
  <si>
    <t xml:space="preserve">                                  Sector
      Occupation </t>
  </si>
  <si>
    <t xml:space="preserve">                                   القطـــاع
المهنة </t>
  </si>
  <si>
    <t xml:space="preserve">                            Employment Status
   Occupation </t>
  </si>
  <si>
    <t xml:space="preserve">                                                       Sector
    Occupation </t>
  </si>
  <si>
    <t xml:space="preserve">                                      Educational Status
      Occupation </t>
  </si>
  <si>
    <t xml:space="preserve">                                   Educational Status
    Occupation </t>
  </si>
  <si>
    <t xml:space="preserve">                                    Employment Status
 Economic Activity </t>
  </si>
  <si>
    <t xml:space="preserve">                                Employment Status
Occupation </t>
  </si>
  <si>
    <t xml:space="preserve">                         Educational Status
Economic Activity </t>
  </si>
  <si>
    <t xml:space="preserve">                           Educational Status
Economic Activity </t>
  </si>
  <si>
    <t>التعدين واستغلال المحاجرMining and quarrying</t>
  </si>
  <si>
    <t>الصناعة التحويليةManufacturing</t>
  </si>
  <si>
    <t>إمدادات الكهرباء والغاز والبخار وتكييف الهواءElectricity, gas, steam and air conditioning supply</t>
  </si>
  <si>
    <t>إمدادات المياه وأنشطة الصرف وإدارة النفايات ومعالجتهاWater supply; sewerage, waste management and remediation activities</t>
  </si>
  <si>
    <t>التشييدConstruction</t>
  </si>
  <si>
    <t>تجارة الجملة والتجزئة؛ إصلاح المركبات ذات المحركات والدراجات الناريةWholesale and retail trade; repair of motor vehicles and motorcycles</t>
  </si>
  <si>
    <t>النقل والتخزينTransportation and storage</t>
  </si>
  <si>
    <t>أنشطة خدمات الإقامة والطعامAccommodation and food service activities</t>
  </si>
  <si>
    <t>المعلومات والاتصالاتInformation and communication</t>
  </si>
  <si>
    <t>الأنشطة المالية وأنشطة التأمينFinancial and insurance activities</t>
  </si>
  <si>
    <t>الأنشطة العقاريةReal estate activities</t>
  </si>
  <si>
    <t>الأنشطة المهنية والعلمية والتقنيةProfessional, scientific and technical activities</t>
  </si>
  <si>
    <t xml:space="preserve">إدارة حكومية Government Department </t>
  </si>
  <si>
    <t xml:space="preserve">خاص Private </t>
  </si>
  <si>
    <t xml:space="preserve">دبلوماسى / دولى / اقليمى Diplomatic/International/Regional </t>
  </si>
  <si>
    <t>الأنشطة الأخرى Other Activites</t>
  </si>
  <si>
    <t xml:space="preserve">أنشطة الخدمات الإدارية وخدمات الدعم Administrative and support service activities </t>
  </si>
  <si>
    <t>الأنشطة المهنية والعلمية والتقنية Professional, scientific and technical activities</t>
  </si>
  <si>
    <t xml:space="preserve">التعليم Education </t>
  </si>
  <si>
    <t>المعلومات والاتصالات Information and communication</t>
  </si>
  <si>
    <t>الأنشطة المالية وأنشطة التأمين Financial and insurance activities</t>
  </si>
  <si>
    <t>الزراعة  والحراجة وصيد الأسماك Agriculture, forestry and fishing</t>
  </si>
  <si>
    <t>الأنشطة في مجال صحة الإنسان والعمل الاجتماعي Human health and social work activities</t>
  </si>
  <si>
    <t>أنشطة خدمات الإقامة والطعام Accommodation and food service activities</t>
  </si>
  <si>
    <t xml:space="preserve">التعدين واستغلال المحاجر Mining and quarrying </t>
  </si>
  <si>
    <t xml:space="preserve">مؤسسة / شركة حكومية Government Company/Corporation  </t>
  </si>
  <si>
    <t>الزراعة والحراجة وصيد الأسماك</t>
  </si>
  <si>
    <t xml:space="preserve">تجارة الجملة والتجزئة؛ إصلاح المركبات ذات المحركات والدراجات النارية
</t>
  </si>
  <si>
    <t xml:space="preserve">Water supply; sewerage, waste management and remediation activities
</t>
  </si>
  <si>
    <t xml:space="preserve">Wholesale and retail trade; repair of motor vehicles and motorcycles
</t>
  </si>
  <si>
    <t xml:space="preserve">أنشطة الأُسَر المعيشية التي تستخدم أفراداً؛ وأنشطة الأُسَر المعيشية في إنتاج سلع وخدمات غير مميَّزة لاستعمالها الخاص
</t>
  </si>
  <si>
    <t xml:space="preserve">Activities of households as employers; undifferentiated goods- and services-producing activities of households for own use
</t>
  </si>
  <si>
    <t>Follow-up With Office Where Registered</t>
  </si>
  <si>
    <t>اليأس من ايجاد فرصة عمل</t>
  </si>
  <si>
    <t>Lack Of Necessary Training And Experience</t>
  </si>
  <si>
    <t>1 - 6</t>
  </si>
  <si>
    <t>7 - 12</t>
  </si>
  <si>
    <t>Long Distance Between Residence And Work Place</t>
  </si>
  <si>
    <t>مجموع الأفراد المتعطلون القطريون الحاصلون على الثانوية العامة والتحقوا بدورات تدريبية</t>
  </si>
  <si>
    <t>Repetition : Means every person has a maximum of Three choice</t>
  </si>
  <si>
    <t>gender</t>
  </si>
  <si>
    <t>السكان والقوى العاملة حسب البلدية</t>
  </si>
  <si>
    <t>الذكور من السكان والقوى العاملة حسب البلدية</t>
  </si>
  <si>
    <t>الإناث من السكان والقوى العاملة حسب البلدية</t>
  </si>
  <si>
    <t>محو أمية</t>
  </si>
  <si>
    <t>جامعى</t>
  </si>
  <si>
    <t>دكتوراة</t>
  </si>
  <si>
    <t>Literacy</t>
  </si>
  <si>
    <t xml:space="preserve">University </t>
  </si>
  <si>
    <t xml:space="preserve">السكان (15 سنة فأكثر) حسب العلاقة بقوة العمل والجنسية والنوع </t>
  </si>
  <si>
    <r>
      <rPr>
        <b/>
        <sz val="12"/>
        <rFont val="Arial"/>
        <family val="2"/>
      </rPr>
      <t>المجموع</t>
    </r>
    <r>
      <rPr>
        <b/>
        <sz val="14"/>
        <rFont val="Arial"/>
        <family val="2"/>
      </rPr>
      <t xml:space="preserve"> </t>
    </r>
    <r>
      <rPr>
        <b/>
        <sz val="10"/>
        <rFont val="Arial"/>
        <family val="2"/>
      </rPr>
      <t>Total</t>
    </r>
  </si>
  <si>
    <t>مؤقت</t>
  </si>
  <si>
    <t>متقطع</t>
  </si>
  <si>
    <t>Temporary</t>
  </si>
  <si>
    <t xml:space="preserve">Irregular </t>
  </si>
  <si>
    <t>أخرى</t>
  </si>
  <si>
    <t>Other</t>
  </si>
  <si>
    <t>أيـــام العمل</t>
  </si>
  <si>
    <t>مزايا التقاعـــد</t>
  </si>
  <si>
    <t>النسبة</t>
  </si>
  <si>
    <t>Percentage</t>
  </si>
  <si>
    <t>Where :</t>
  </si>
  <si>
    <t>حيث</t>
  </si>
  <si>
    <t>LF</t>
  </si>
  <si>
    <t xml:space="preserve">  =   </t>
  </si>
  <si>
    <t>Y</t>
  </si>
  <si>
    <t>× 100</t>
  </si>
  <si>
    <t xml:space="preserve">It is calculated as follows: </t>
  </si>
  <si>
    <t>ويحسب كما يلي:</t>
  </si>
  <si>
    <t>percentage of the current economically active population in age group (15-24 years)  of the total number of labor force</t>
  </si>
  <si>
    <t>عدد الافراد العاملين في الفئة العمرية 15 إلى 24 منسوباً إلى إجمالي عدد القوى العاملة بالمئة.</t>
  </si>
  <si>
    <t>6- Percentage of youth in labor force</t>
  </si>
  <si>
    <t>6- نسبة الشباب في قوة العمل</t>
  </si>
  <si>
    <t>E</t>
  </si>
  <si>
    <t>(Pop - E)</t>
  </si>
  <si>
    <t>5- Economic dependency ratio</t>
  </si>
  <si>
    <t>Percentage of employed persons of the labor force.</t>
  </si>
  <si>
    <t xml:space="preserve">هو نسبة المشتغلين إلى القوى العاملة من السكان. </t>
  </si>
  <si>
    <t>4- Employment rate</t>
  </si>
  <si>
    <t>4- معدل الاستخدام</t>
  </si>
  <si>
    <t>U</t>
  </si>
  <si>
    <t>Percentage of unemployed of the labor force .</t>
  </si>
  <si>
    <t>هو نسبة المتعطلين عن العمل إلى القوى العاملة</t>
  </si>
  <si>
    <t>2- Unemployment rate</t>
  </si>
  <si>
    <t>2- معدل البطالة</t>
  </si>
  <si>
    <t>=</t>
  </si>
  <si>
    <t>percentage of the current economically active population, i.e. the labor force, of the population in working age .</t>
  </si>
  <si>
    <t xml:space="preserve">هو نسبة السكان الناشطين حالياً أي القوى العاملة، إلى السكان في سن العمل. </t>
  </si>
  <si>
    <t xml:space="preserve">اشتملت هذه النشــرة على عدد من المؤشرات فيما يلي نعرض تعريفاً مختصراً لكل منها :-  </t>
  </si>
  <si>
    <t>Indicators</t>
  </si>
  <si>
    <t>Study of the relation between occupation and education specialization.</t>
  </si>
  <si>
    <t>دراسة العلاقة بين المهنة والتخصص التعليمي.</t>
  </si>
  <si>
    <t>Estimate labor force size in the State of Qatar.</t>
  </si>
  <si>
    <t>تقدير حجم قوة العمل في دولة قطر.</t>
  </si>
  <si>
    <t>Survey objectives</t>
  </si>
  <si>
    <t>Survey description</t>
  </si>
  <si>
    <t>الاجمالي</t>
  </si>
  <si>
    <t>Large collective households</t>
  </si>
  <si>
    <t>الأسر الجماعية الكبيرة</t>
  </si>
  <si>
    <t>Small collective households</t>
  </si>
  <si>
    <t>الأسر الجماعية الصغيرة</t>
  </si>
  <si>
    <t>Non-Qatari households</t>
  </si>
  <si>
    <t>الأسر غير القطرية</t>
  </si>
  <si>
    <t>Qatari households</t>
  </si>
  <si>
    <t xml:space="preserve">الأسر القطرية </t>
  </si>
  <si>
    <t>Particular</t>
  </si>
  <si>
    <t>العينة Sample</t>
  </si>
  <si>
    <t>القوائم Lists</t>
  </si>
  <si>
    <t xml:space="preserve">البيان </t>
  </si>
  <si>
    <t>and small and large collective households</t>
  </si>
  <si>
    <t xml:space="preserve">The final sample of Qatari, non-Qatari households </t>
  </si>
  <si>
    <t>في الأسر الجماعية الصغيرة والكبيرة</t>
  </si>
  <si>
    <t>العينة النهائية للأسر القطرية وغير القطرية والأفراد</t>
  </si>
  <si>
    <t xml:space="preserve">4- Non-Qatari large collective households (7 persons or more).  </t>
  </si>
  <si>
    <t>3- Non-Qatari small collective households (2 – 6 persons).</t>
  </si>
  <si>
    <t>2- Non-Qatari regular (non-collective) households</t>
  </si>
  <si>
    <t>1- Qatari households.</t>
  </si>
  <si>
    <t>تنفيذ المســح</t>
  </si>
  <si>
    <t>Economically Inactive Population (15 Years &amp; above) by Nationality , gender &amp; Marital Status</t>
  </si>
  <si>
    <t>Economically Inactive Population (15 Years &amp; above) by Nationality , gender &amp; Age Group</t>
  </si>
  <si>
    <t>Economically Inactive Population (15 Years &amp; above) by Nationality , gender &amp; Educational Status</t>
  </si>
  <si>
    <t>Unemployed Qataris ( 15 Years And Above ) With Secondary Education Not Willing to Work In the Private  Sector By gender And Reasons</t>
  </si>
  <si>
    <t>113</t>
  </si>
  <si>
    <t>Unemployed Qataris (15 Years &amp; above) by gender and Willingness to Work in Private Sector</t>
  </si>
  <si>
    <t>112</t>
  </si>
  <si>
    <t>Unemployed Qataris (15 Years &amp; above) with less than Secondary Education by gender and Training Programs</t>
  </si>
  <si>
    <t>Unemployed (15 Years &amp; above) by Nationality , gender &amp; Reasons of Unemploment</t>
  </si>
  <si>
    <t>Unemployed (15 Years &amp; above) by Nationality , gender &amp; Duration of Employment Search in Months</t>
  </si>
  <si>
    <t>Unemployed Qataris ( 15 Years And Above ) Less Than Secondary By gender And Readiness To Train For Craft Work</t>
  </si>
  <si>
    <t>Unemployed Qataris (15 Years &amp; above) with less than Secondary Education who Attended Training Programs by gender &amp; Type of Training</t>
  </si>
  <si>
    <t>Unemployed (15 Years &amp; above) by Nationality , gender &amp; Reasons for Not Seeking Employment</t>
  </si>
  <si>
    <t>Unemployed (15 Years &amp; above) by Nationality , gender &amp; Methods of Employment Search</t>
  </si>
  <si>
    <t>Unemployed (15 Years &amp; above) by Nationality , gender &amp; Age Groups</t>
  </si>
  <si>
    <t>Unemployed (15 Years &amp; above) by Nationality, gender &amp; Educational Status</t>
  </si>
  <si>
    <t xml:space="preserve"> Economically Active Non-Qatari Female Population (15 Years &amp; above) by Sector &amp; Economic Activity</t>
  </si>
  <si>
    <t>Economically Active Non-Qatari Male Population (15 Years &amp; above) by Sector &amp; Economic Activity</t>
  </si>
  <si>
    <t>Economically Active Non-Qatari Population (15 Years &amp; above) by Sector &amp; Economic Activity</t>
  </si>
  <si>
    <t>Economically Active Non-Qatari Female Population (15 Years &amp; above) by Sector &amp; Occupation</t>
  </si>
  <si>
    <t>Economically Active Non-Qatari Male Population (15 Years &amp; above) by Sector &amp; Occupation</t>
  </si>
  <si>
    <t>Economically Active Non-Qatari Population (15 Years &amp; above) by Sector &amp; Occupation</t>
  </si>
  <si>
    <t>Economically Active Non-Qatari  Females (15 Years &amp; above) by Educational Status &amp; Sector</t>
  </si>
  <si>
    <t>Economically Active Non-Qatari Males (15 Years &amp; above) by Educational Status &amp; Sector</t>
  </si>
  <si>
    <t>Economically Active Non-Qatari Population (15 Years &amp; above) by Educational Status &amp; Sector</t>
  </si>
  <si>
    <t>Economically Active Non-Qatari Female Population (15 Years &amp; above) by Educational Status &amp; Occupation</t>
  </si>
  <si>
    <t>Economically Active Non-Qatari Male Population (15 Years &amp; above) by Educational Status &amp; Occupation</t>
  </si>
  <si>
    <t>Economically Active Non-Qatari Population (15 Years &amp; above) by Educational Status &amp; Occupation</t>
  </si>
  <si>
    <t>Economically Active Non-Qatari Female Population (15 Years &amp; above) by Occupation &amp; Economic Activity</t>
  </si>
  <si>
    <t>Economically Active Non-Qatari Male Population (15 Years &amp; above) by Occupation &amp; Economic Activity</t>
  </si>
  <si>
    <t>Economically Active Non-Qatari Population (15 Years &amp; above) by Occupation &amp; Economic Activity</t>
  </si>
  <si>
    <t>Economically Active Non-Qatari Female Population (15 Years &amp; above) by Employment Status &amp; Economic Activity</t>
  </si>
  <si>
    <t>Economically Active Non-Qatari Male Population (15 Years &amp; above) by Employment Status &amp; Economic Activity</t>
  </si>
  <si>
    <t>Economically Active Non-Qatari Population (15 Years &amp; above) by Employment Status &amp; Economic Activity</t>
  </si>
  <si>
    <t>Non-Qatari Female Economically Active Population (15 Years &amp; above) by Employment Status &amp; Occupation</t>
  </si>
  <si>
    <t>Economically Active Non-Qatari Male Population (15 Years &amp; above) by Employment Status &amp; Occupation</t>
  </si>
  <si>
    <t>Economically Active Non-Qatari Population (15 Years &amp; above) by Employment Status &amp; Occupation</t>
  </si>
  <si>
    <t>Economically Active Qatari Female Population (15 Years &amp; above) by Sector &amp; Economic Activity</t>
  </si>
  <si>
    <t>Economically Active Qatari Male Population (15 Years &amp; above) by Sector &amp; Economic Activity</t>
  </si>
  <si>
    <t>Economically Active Qatari Population (15 Years &amp; above) by Sector &amp; Economic Activity</t>
  </si>
  <si>
    <t>Economically Active Qatari Female Population (15 Years &amp; above) by Sector &amp; Occupation</t>
  </si>
  <si>
    <t>Economically Active Qatari Male Population (15 Years &amp; above) by Sector &amp; Occupation</t>
  </si>
  <si>
    <t>Economically Active Qatari Population (15 Years &amp; above) by Sector &amp; Occupation</t>
  </si>
  <si>
    <t>Economically Active Qatari Female Population (15 Years &amp; above) by Educational Status &amp; Occupation</t>
  </si>
  <si>
    <t>Economically Active Qatari Male Population (15 Years &amp; above) by Educational Status &amp; Occupation</t>
  </si>
  <si>
    <t>Economically Active Qatari Population (15 Years &amp; above) by Educational Status &amp; Occupation</t>
  </si>
  <si>
    <t>Economically Active Qatari Female Population (15 Years &amp; above) by Occupation &amp; Economic Activity</t>
  </si>
  <si>
    <t>Economically Active Qatari Male Population (15 Years &amp; above) by Occupation &amp; Economic Activity</t>
  </si>
  <si>
    <t>Economically Active Qatari Population (15 Years &amp; above) by Occupation &amp; Economic Activity</t>
  </si>
  <si>
    <t>Economically Active Qatari Female Population (15 Years &amp; above) by Employment Status &amp; Economic Activity</t>
  </si>
  <si>
    <t>Economically Active Qatari Male Population (15 Years &amp; above) by Employment Status &amp; Economic Activity</t>
  </si>
  <si>
    <t>Economically Active Qatari Population (15 Years &amp; above) by Employment Status &amp; Economic Activity</t>
  </si>
  <si>
    <t>Economically Active Qatari Female Population (15 Years &amp; above) by Employment Status &amp; Occupation</t>
  </si>
  <si>
    <t>Economically Active Qatari Male Population (15 Years &amp; above) by Employment Status &amp; Occupation</t>
  </si>
  <si>
    <t>Economically Active Qatari Population (15 Years &amp; above) by Employment Status &amp; Occupation</t>
  </si>
  <si>
    <t>Economically Active Female Population (15 Years &amp; above) by Educational Status &amp; Sector</t>
  </si>
  <si>
    <t>Economically Active Male Population (15 Years &amp; above) by Educational Status &amp; Sector</t>
  </si>
  <si>
    <t>Economically Active Population (15 Years &amp; above) by Educational Status &amp; Sector</t>
  </si>
  <si>
    <t>Economically Active Female Population (15 Years &amp; above) by Age Groups &amp; Economic Activity</t>
  </si>
  <si>
    <t>Economically Active Male Population (15 Years &amp; above) by Age Groups &amp; Economic Activity</t>
  </si>
  <si>
    <t>Economically Active Population (15 Years &amp; above) by Age Groups &amp; Economic Activity</t>
  </si>
  <si>
    <t>Economically Active Female Population (15 Years &amp; above) by Sector &amp; Economic Activity</t>
  </si>
  <si>
    <t>Economically Active Male Population (15 Years &amp; above) by Sector &amp; Economic Activity</t>
  </si>
  <si>
    <t>Economically Active Population (15 Years &amp; above) by Sector &amp; Economic Activity</t>
  </si>
  <si>
    <t>Economically Active Female Population (15 Years &amp; above) by Educational Status &amp; Economic Activity</t>
  </si>
  <si>
    <t>Economically Active Male Population (15 Years &amp; above) by Educational Status &amp; Economic Activity</t>
  </si>
  <si>
    <t>Economically Active Population (15 Years &amp; above) by Educational Status &amp; Economic Activity</t>
  </si>
  <si>
    <t>Economically Active Female Population (15 Years &amp; above) by Age Groups &amp; Occupation</t>
  </si>
  <si>
    <t>Economically Active Male Population (15 Years &amp; above) by Age Groups &amp; Occupation</t>
  </si>
  <si>
    <t>Economically Active Population (15 Years &amp; above) by Age Groups &amp; Occupation</t>
  </si>
  <si>
    <t>Economically Active Female Population (15 Years &amp; above) by Sector &amp; Occupation</t>
  </si>
  <si>
    <t>Economically Active Male Population (15 Years &amp; above) by Sector &amp; Occupation</t>
  </si>
  <si>
    <t>Economically Active Population (15 Years &amp; above) by Sector &amp; Occupation</t>
  </si>
  <si>
    <t>Economically Active Female Population (15 Years &amp; above) by Educational Status &amp; Occupation</t>
  </si>
  <si>
    <t>Economically Active Male Population (15 Years &amp; above) by Educational Status &amp; Occupation</t>
  </si>
  <si>
    <t>Economically Active Population (15 Years &amp; above) by Educational Status &amp; Occupation</t>
  </si>
  <si>
    <t>Economically Active Female Population (15 Years &amp; above) by Occupation &amp; Economic Activity</t>
  </si>
  <si>
    <t>Economically Active Male Population (15 Years &amp; above) by Occupation &amp; Economic Activity</t>
  </si>
  <si>
    <t>Economically Active Population (15 Years &amp; above) by Occupation &amp; Economic Activity</t>
  </si>
  <si>
    <t>Economically Active Female Population (15 Years &amp; above) by Employment Status &amp; Economic Activity</t>
  </si>
  <si>
    <t>Economically Active Male Population (15 Years &amp; above) by Employment Status &amp; Economic Activity</t>
  </si>
  <si>
    <t>Economically Active Population (15 Years &amp; above) by Employment Status &amp; Economic Activity</t>
  </si>
  <si>
    <t>Economically Active Female Population (15 Years &amp; above) by Employment Status &amp; Occupation</t>
  </si>
  <si>
    <t>Economically Active Male Population (15 Years &amp; above) by Employment Status &amp; Occupation</t>
  </si>
  <si>
    <t>Economically Active Population (15 Years &amp; above) by Employment Status &amp; Occupation</t>
  </si>
  <si>
    <t>Employed Persons (15 Years &amp; above) by Nationality , gender &amp; Stability at Work</t>
  </si>
  <si>
    <t>Employed Persons (15 Years &amp; above) and Average Work Hours by gender &amp; Sector</t>
  </si>
  <si>
    <t>Employed Persons (15 Years &amp; above) and Average Work Hours by gender &amp; Educational Status</t>
  </si>
  <si>
    <t>Employed Persons (15 Years &amp; above) and Average Work Hours by gender &amp; Economic Activity</t>
  </si>
  <si>
    <t>Employed Persons (15 Years &amp; above) and Average Work Hours by Nationality, gender &amp; Occupation</t>
  </si>
  <si>
    <t>Workers in Paid Employment (15 Years &amp; above) and Average Monthly Wage (Q.R.) by gender and Sector</t>
  </si>
  <si>
    <t>Workers in Paid Employment (15 Years &amp; above) and Average Monthly Wage (Q.R.) by gender and Educational Status</t>
  </si>
  <si>
    <t>Workers in Paid Employment (15 Years &amp; above) and Average Monthly Wage (Q.R.) by gender and Economic Activity</t>
  </si>
  <si>
    <t>Workers in Paid Employment (15 Years &amp; above) and Average Monthly Wage (Q.R.) by gender and Occupation</t>
  </si>
  <si>
    <t>Economically Active Population (15 Years and above) by Nationality , gender &amp; Sector</t>
  </si>
  <si>
    <t>Economically Active Population (15 Years and above) by Nationality, gender &amp; Economic Activity</t>
  </si>
  <si>
    <t>Economically Active Population (15 Years and above) by Nationality, gender &amp; Educational Status</t>
  </si>
  <si>
    <t>Economically Active Population (15 Years and above) by Nationality , gender &amp; Age Group</t>
  </si>
  <si>
    <t>Economically Active Population (15 Years and above) by Nationality, gender &amp; Occupation</t>
  </si>
  <si>
    <t>Economically Active Population (15 Years and above) by Nationality, gender &amp; Employment Status</t>
  </si>
  <si>
    <t>Population (15 Years &amp; above) by Nationality , gender &amp; Marital Status</t>
  </si>
  <si>
    <t>Female Population (15 Years &amp; above) by Educational Status &amp; Age Groups</t>
  </si>
  <si>
    <t xml:space="preserve">الإناث (15 سنة فأكثر) حسب الحالة التعليمية وفئات العمر </t>
  </si>
  <si>
    <t>Male Population (15 Years &amp; above) by Educational Status &amp; Age Groups</t>
  </si>
  <si>
    <t xml:space="preserve">الذكور (15 سنة فأكثر) حسب الحالة التعليمية وفئات العمر </t>
  </si>
  <si>
    <t>Population (15 Years &amp; above) by Educational Status &amp; Age Groups</t>
  </si>
  <si>
    <t>Non-Qatari Female Population (15 Years &amp; above) by Educational Status &amp; Age Groups</t>
  </si>
  <si>
    <t>Non-Qatari Male Population (15 Years &amp; above) by Educational Status &amp; Age Groups</t>
  </si>
  <si>
    <t>Non-Qatari Population (15 Years &amp; above) by Educational Status &amp; Age Groups</t>
  </si>
  <si>
    <t>Qatari Female Population (15 Years &amp; above) by Educational Status &amp; Age Groups</t>
  </si>
  <si>
    <t>Qatari Male Population (15 Years &amp; above) by Educational Status &amp; Age Groups</t>
  </si>
  <si>
    <t xml:space="preserve"> الذكور القطريون (15 سنة فأكثر) حسب الحالة التعليمية وفئات العمر</t>
  </si>
  <si>
    <t>Qatari Population (15 Years &amp; above) by Educational Status &amp; Age Groups</t>
  </si>
  <si>
    <t>Females (15 Years &amp; above) by Relation to Labour Force and Age Groups</t>
  </si>
  <si>
    <t>الإناث (15 سنة فأكثر) حسب العلاقة بقوة العمل وفئات العمر</t>
  </si>
  <si>
    <t>Males (15 Years &amp; above) by Relation to Labour Force and Age Groups</t>
  </si>
  <si>
    <t>الذكور (15 سنة فأكثر) حسب العلاقة بقوة العمل وفئات العمر</t>
  </si>
  <si>
    <t>Population (15 Years &amp; above) by Relation to Labour Force and Age Groups</t>
  </si>
  <si>
    <t>السكان (15 سنة فأكثر) حسب العلاقة بقوة العمل وفئات العمر</t>
  </si>
  <si>
    <t>Population (15 Years &amp; above) by Relation to Labour Force, Nationality &amp; gender</t>
  </si>
  <si>
    <t>Female Population (15 Years &amp; above) &amp; labour Force by Municipality</t>
  </si>
  <si>
    <t>الإناث (15 سنة فأكثر) من السكان والقوى العاملة حسب البلدية</t>
  </si>
  <si>
    <t>Male Population (15 Years &amp; above) &amp; labour Force by Municipality</t>
  </si>
  <si>
    <t>الذكور (15 سنة فأكثر) من السكان والقوى العاملة حسب البلدية</t>
  </si>
  <si>
    <t>Population (15 Years &amp; above) &amp; labour Force by Municipality</t>
  </si>
  <si>
    <t>السكان (15 سنة فأكثر) والقوى العاملة حسب البلدية</t>
  </si>
  <si>
    <t>Chapter 1 : Tables</t>
  </si>
  <si>
    <t>17A</t>
  </si>
  <si>
    <t>16A</t>
  </si>
  <si>
    <t>15A</t>
  </si>
  <si>
    <t>14A</t>
  </si>
  <si>
    <t>13A</t>
  </si>
  <si>
    <t>12A</t>
  </si>
  <si>
    <t>11A</t>
  </si>
  <si>
    <t>10A</t>
  </si>
  <si>
    <t>9A</t>
  </si>
  <si>
    <t>8A</t>
  </si>
  <si>
    <t>7A</t>
  </si>
  <si>
    <t>6A</t>
  </si>
  <si>
    <t>5A</t>
  </si>
  <si>
    <t>4A</t>
  </si>
  <si>
    <t>3A</t>
  </si>
  <si>
    <t>2A</t>
  </si>
  <si>
    <t>1A</t>
  </si>
  <si>
    <t>Chapter 1 : Labor Force Indicators</t>
  </si>
  <si>
    <t>الفصل الأول : مؤشرات القوى العاملة</t>
  </si>
  <si>
    <t>Introduction</t>
  </si>
  <si>
    <t>تقديم</t>
  </si>
  <si>
    <t>Tables</t>
  </si>
  <si>
    <t xml:space="preserve">الجداول  </t>
  </si>
  <si>
    <r>
      <t xml:space="preserve"> المحتويات </t>
    </r>
    <r>
      <rPr>
        <sz val="16"/>
        <rFont val="Arial"/>
        <family val="2"/>
      </rPr>
      <t xml:space="preserve">Contents </t>
    </r>
  </si>
  <si>
    <r>
      <t xml:space="preserve"> الفصل الأول : مؤشرات القوى العاملة</t>
    </r>
    <r>
      <rPr>
        <b/>
        <sz val="11"/>
        <color indexed="61"/>
        <rFont val="PT Bold Heading"/>
        <charset val="178"/>
      </rPr>
      <t xml:space="preserve">
</t>
    </r>
    <r>
      <rPr>
        <b/>
        <sz val="14"/>
        <color indexed="61"/>
        <rFont val="Arial Black"/>
        <family val="2"/>
      </rPr>
      <t xml:space="preserve">Chapter 1: Labor force indicators </t>
    </r>
  </si>
  <si>
    <r>
      <t xml:space="preserve">المجموع
</t>
    </r>
    <r>
      <rPr>
        <b/>
        <sz val="8"/>
        <rFont val="Arial"/>
        <family val="2"/>
      </rPr>
      <t>Total</t>
    </r>
  </si>
  <si>
    <t>المجموع Total</t>
  </si>
  <si>
    <t>قطريون Qatari</t>
  </si>
  <si>
    <t>Qatari male participation rate (15 years &amp; above) by age group</t>
  </si>
  <si>
    <t>Years</t>
  </si>
  <si>
    <t>السنوات</t>
  </si>
  <si>
    <t>الخدمات
Services</t>
  </si>
  <si>
    <t>الصناعة
Industry</t>
  </si>
  <si>
    <t>الزراعة
Agriculture</t>
  </si>
  <si>
    <t xml:space="preserve">                Nationality                      &amp;gender 
  Year                     </t>
  </si>
  <si>
    <t>حصة الإناث في الوظائف المدفوعة الأجر في القطاع غير الزراعي</t>
  </si>
  <si>
    <r>
      <t xml:space="preserve">النسبة
</t>
    </r>
    <r>
      <rPr>
        <b/>
        <sz val="10"/>
        <rFont val="Arial"/>
        <family val="2"/>
      </rPr>
      <t>Percentage</t>
    </r>
  </si>
  <si>
    <t>جدول رقم (1أ)</t>
  </si>
  <si>
    <t>Table No. (1A)</t>
  </si>
  <si>
    <t>Table No. (2A)</t>
  </si>
  <si>
    <t>جدول رقم (2أ)</t>
  </si>
  <si>
    <t>جدول رقم (3أ)</t>
  </si>
  <si>
    <t>Table No. (3A)</t>
  </si>
  <si>
    <t>Table No. (4A)</t>
  </si>
  <si>
    <t>جدول رقم (4أ)</t>
  </si>
  <si>
    <t>جدول رقم (5أ)</t>
  </si>
  <si>
    <t>Table No. (5A)</t>
  </si>
  <si>
    <t>Table No. (6A)</t>
  </si>
  <si>
    <t>جدول رقم (6أ)</t>
  </si>
  <si>
    <t>جدول رقم (7أ)</t>
  </si>
  <si>
    <t>Table No. (7A)</t>
  </si>
  <si>
    <t>Table No. (8A)</t>
  </si>
  <si>
    <t>جدول رقم (8أ)</t>
  </si>
  <si>
    <t>جدول رقم (9أ)</t>
  </si>
  <si>
    <t>Table No. (9A)</t>
  </si>
  <si>
    <t>Table No. (10A)</t>
  </si>
  <si>
    <t>جدول رقم (10أ)</t>
  </si>
  <si>
    <t>جدول رقم (11أ)</t>
  </si>
  <si>
    <t>Table No. (11A)</t>
  </si>
  <si>
    <t>Table No. (12A)</t>
  </si>
  <si>
    <t>جدول رقم (12أ)</t>
  </si>
  <si>
    <t>جدول رقم (13أ)</t>
  </si>
  <si>
    <t>Table No. (13A)</t>
  </si>
  <si>
    <t>Table No. (14A)</t>
  </si>
  <si>
    <t>جدول رقم (14أ)</t>
  </si>
  <si>
    <t>جدول رقم (15أ)</t>
  </si>
  <si>
    <t>Table No. (15A)</t>
  </si>
  <si>
    <t>Table No. (16A)</t>
  </si>
  <si>
    <t>جدول رقم (16أ)</t>
  </si>
  <si>
    <t>جدول رقم (17أ)</t>
  </si>
  <si>
    <t>Table No. (17A)</t>
  </si>
  <si>
    <t>Table No. (18A)</t>
  </si>
  <si>
    <t>جدول رقم (18أ)</t>
  </si>
  <si>
    <t>جدول رقم (19أ)</t>
  </si>
  <si>
    <t>Table No. (19A)</t>
  </si>
  <si>
    <t>Table No. (20A)</t>
  </si>
  <si>
    <t>جدول رقم (20أ)</t>
  </si>
  <si>
    <t>جدول رقم (21أ)</t>
  </si>
  <si>
    <t>Table No. (21A)</t>
  </si>
  <si>
    <t>Table No. (22A)</t>
  </si>
  <si>
    <t>جدول رقم (22أ)</t>
  </si>
  <si>
    <t>18A</t>
  </si>
  <si>
    <t>19A</t>
  </si>
  <si>
    <t>20A</t>
  </si>
  <si>
    <t>21A</t>
  </si>
  <si>
    <t>22A</t>
  </si>
  <si>
    <t>نسبة الذين يعملون لحسابهم الخاص والذين يعملون لدى العائلة 
من إجمالي القوى العاملة</t>
  </si>
  <si>
    <t>معدل البطالة للشباب (15 -24 سنة) حسب الجنسية والنوع</t>
  </si>
  <si>
    <t>النوع</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</si>
  <si>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</si>
  <si>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</si>
  <si>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</si>
  <si>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المشتغلون بأجر (15 سنة فأكثر) حسب متوسط الأجر الشهري (بالريال القطري) والنوع والقطاع</t>
  </si>
  <si>
    <t>المشتغلون (15 سنة فأكثر) ومتوسط ساعات العمل حسب الجنسية والنوع والمهنة</t>
  </si>
  <si>
    <t>المشتغلون (15 سنة فأكثر) ومتوسط ساعات العمل حسب النوع والحالة التعليمية</t>
  </si>
  <si>
    <t>المشتغلون (15 سنة فأكثر) ومتوسط ساعات العمل حسب النوع والقطاع</t>
  </si>
  <si>
    <t>المتعطلون (15 سنة فأكثر) حسب الجنسية والنوع والحالة التعليمية</t>
  </si>
  <si>
    <t xml:space="preserve">                الجنسية والنوع
الحالة التعليمية</t>
  </si>
  <si>
    <t>المتعطلون (15 سنة فأكثر) حسب الجنسية والنوع والفئات العمرية</t>
  </si>
  <si>
    <t xml:space="preserve">           الجنسية والنوع
فئات العمر</t>
  </si>
  <si>
    <t>المتعطلون (15 سنة فأكثر) حسب الجنسية والنوع وإجراءات البحث عن عمل</t>
  </si>
  <si>
    <t xml:space="preserve">                   الجنسية والنوع
إجراءات البحث عن 
عمل (خلال الشهر السابق 
لأسبوع المسح)</t>
  </si>
  <si>
    <t xml:space="preserve">                           الجنسية والنوع
اسباب عدم البحث
 عن عمل</t>
  </si>
  <si>
    <t xml:space="preserve">                            النوع
الالتحاق بدورات تدريبية</t>
  </si>
  <si>
    <t>المتعطلون القطريون ( 15 سنة فأكثر ) الحاصلون على الثانوية الذين التحقوا بدورات تدريبية 
حسب النوع ونوع الدورة</t>
  </si>
  <si>
    <t xml:space="preserve">                             النوع
نــوع الدورات</t>
  </si>
  <si>
    <t>المتعطلون القطريون ( 15 سنة فأكثر ) دون الثانوية حسب النوع واستعدادهم للتدريب فى المجال الحرفى</t>
  </si>
  <si>
    <t>المتعطلون ( 15 سنة فأكثر ) حسب الجنسية والنوع ومدة البحث عن العمل بالشهور</t>
  </si>
  <si>
    <t xml:space="preserve">                الجنسية والنوع
مدة البحث عن 
العمل بالشهور</t>
  </si>
  <si>
    <t>المتعطلون ( 15 سنة فأكثر ) حسب الجنسية والنوع وأسباب التعطل</t>
  </si>
  <si>
    <t xml:space="preserve">                          الجنسية والنوع
أسباب التعطل</t>
  </si>
  <si>
    <t>المتعطلون القطريون ( 15 سنة فأكثر ) حسب النوع والحصول على عرض للعمل بالقطاع الخاص</t>
  </si>
  <si>
    <t xml:space="preserve">                                   النوع
العرض للعمل
فى القطاع الخاص </t>
  </si>
  <si>
    <t>المتعطلون القطريون ( 15 سنة فأكثر ) حسب النوع والرغبة للعمل فى القطاع الخاص</t>
  </si>
  <si>
    <t xml:space="preserve">                                     النوع
الرغبة للعمل 
فى القطاع الخاص </t>
  </si>
  <si>
    <t xml:space="preserve">                 النـوع
الأسباب</t>
  </si>
  <si>
    <t xml:space="preserve">                    الجنسية والنوع
الحالة التعليمية</t>
  </si>
  <si>
    <t xml:space="preserve">                    الجنسية والنوع
فئات العمر</t>
  </si>
  <si>
    <t xml:space="preserve">                 الجنسية والنوع
الحالة الزواجية</t>
  </si>
  <si>
    <t>المشتغلون بأجر (15 سنة فأكثر) ومتوسط الأجر الشهري (بالريال القطري)  حسب النوع والمهنة</t>
  </si>
  <si>
    <t>المشتغلون بأجر (15 سنة فأكثر) ومتوسط الأجر الشهري (بالريال القطري) حسب النوع والحالة التعليمية</t>
  </si>
  <si>
    <t>المشتغلون بأجر (15 سنة فأكثر) ومتوسط الأجر الشهري (بالريال القطري) حسب النوع والقطاع</t>
  </si>
  <si>
    <t>المتعطلون القطريون (15 سنة فأكثر) الحاصلون على تعليم أقل من الثانوية الذين التحقوا بدورات تدريبية حسب النوع ونوع الدورة</t>
  </si>
  <si>
    <t>المتعطلون القطريون (15 سنة فأكثر) الحاصلون على تعليم أقل من الثانوية حسب النوع والالتحاق بالدورات التدريبية</t>
  </si>
  <si>
    <t>المتعطلون القطريون (15 سنة فأكثر) حسب النوع والرغبة للعمل في القطاع الخاص</t>
  </si>
  <si>
    <t>السكان (15 سنة فأكثر) حسب العلاقة بقوة العمل والجنسية والنوع</t>
  </si>
  <si>
    <t>السكان (15 سنة فأكثر) حسب الجنسية والنوع والحالة الزواجية</t>
  </si>
  <si>
    <t>المتعطلون (15 سنة فأكثر) حسب الجنسية  والنوع وفئات العمر</t>
  </si>
  <si>
    <t>المتعطلون (15 سنة فأكثر) حسب الجنسية والنوع وأسباب عدم البحث عن العمل</t>
  </si>
  <si>
    <t>المتعطلون (15 سنة فأكثر) حسب الجنسية والنوع ومدة البحث عن العمل بالشهور</t>
  </si>
  <si>
    <t>المتعطلون (15 سنة فأكثر) حسب الجنسية والنوع وأسباب التعطل</t>
  </si>
  <si>
    <r>
      <t>Pop</t>
    </r>
    <r>
      <rPr>
        <vertAlign val="subscript"/>
        <sz val="10"/>
        <rFont val="Arial"/>
        <family val="2"/>
      </rPr>
      <t xml:space="preserve"> (15 years &amp;above)</t>
    </r>
  </si>
  <si>
    <t>3- نسبة العمالة للسكان</t>
  </si>
  <si>
    <t xml:space="preserve">3- Employment to population ratio </t>
  </si>
  <si>
    <t>Percentage of employed persons of the working-age population</t>
  </si>
  <si>
    <t>7- حصة الإناث في الوظائف المدفوعة الأجر في القطاع غير الزراعي</t>
  </si>
  <si>
    <t>The number of women in non-agricultural paid employment divided by the total number of persons in paid employment in the non-agricultural sector.</t>
  </si>
  <si>
    <t>1- معدل المشاركة الاقتصادية  *</t>
  </si>
  <si>
    <t>1- Paricipation rate *</t>
  </si>
  <si>
    <t>* المنقح</t>
  </si>
  <si>
    <t>* Refined</t>
  </si>
  <si>
    <t>رقم الجداول
Table No.</t>
  </si>
  <si>
    <t>الفصل الثاني: الجداول</t>
  </si>
  <si>
    <t>المشتغلون (15 سنة فأكثر) حسب الجنسية والنوع والإستقرار في العمل</t>
  </si>
  <si>
    <t>المتعطلون القطريون ( 15 سنة فأكثر ) دون الثانوية حسب النوع واستعدادهم للتدريب فى المجال الحرفي</t>
  </si>
  <si>
    <t xml:space="preserve">           الجنسية والنوع
    السنوات</t>
  </si>
  <si>
    <t>إناث Female</t>
  </si>
  <si>
    <t xml:space="preserve">                                 النوع
مدى الإستعداد
للتدريب فى المجال الحرفي</t>
  </si>
  <si>
    <t xml:space="preserve">                                   السنوات       
   فئات العمر</t>
  </si>
  <si>
    <t xml:space="preserve">              الجنسية والنوع
    السنوات</t>
  </si>
  <si>
    <t>غير القطريين Non-Qataris</t>
  </si>
  <si>
    <t>غير قطريين Non-Qatari</t>
  </si>
  <si>
    <t>معدل المشاركة الاقتصادية للإناث القطريات (15 سنة فأكثر) حسب فئات العمر</t>
  </si>
  <si>
    <t>معدل المشاركة الاقتصادية  للإناث غير القطريات (15 سنة فأكثر) حسب فئات العمر</t>
  </si>
  <si>
    <t>معدل المشاركة الاقتصادية للإناث (15 سنة فأكثر) حسب فئات العمر</t>
  </si>
  <si>
    <t>معدل المشاركة الاقتصادية لإجمالي السكان (15 سنة فأكثر) حسب فئات العمر</t>
  </si>
  <si>
    <t>نسبة العمالة لإجمالي السكان حسب النوع</t>
  </si>
  <si>
    <t>معدل الإستخدام حسب الجنسية والنوع</t>
  </si>
  <si>
    <t>معدل البطالة (15 سنة فأكثر) حسب الجنسية والنوع</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</si>
  <si>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</si>
  <si>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</si>
  <si>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 xml:space="preserve">أنشطة المنظمات والهيئات غير الخاضعة للولاية القضائية الوطنية Activities of extraterritorial organizations and bodies </t>
  </si>
  <si>
    <t>إمدادات المياه وأنشطة الصرف وإدارة النفايات ومعالجتها Water supply; sewerage, waste management and remediation  activities</t>
  </si>
  <si>
    <t>أنشطة الخدمات الأخرى Other service activities</t>
  </si>
  <si>
    <t>إمدادات الكهرباء والغاز والبخار وتكييف الهواء Electricity, gas, steam and air conditioning supply</t>
  </si>
  <si>
    <t>الفنون والترفيه والتسلية Arts, entertainment and recreation</t>
  </si>
  <si>
    <t>الإدارة العامة والدفاع؛ والضمان الاجتماعي الإلزامي Public administration and defence; compulsory social security</t>
  </si>
  <si>
    <t>أنشطة الأُسَر المعيشية التي تستخدم أفراداً  Activities of households as employers</t>
  </si>
  <si>
    <t xml:space="preserve">تجارة الجملة والتجزئة Wholesale and retail trade </t>
  </si>
  <si>
    <t>المهن العادية Elementary Occupations</t>
  </si>
  <si>
    <t>العمال المهرة في الزراعة وصيد الأسماك Skilled Agricultural And Fishery Workers</t>
  </si>
  <si>
    <t>العاملون في الحرف وما إليها من المهن Craft And Related Trades Workers</t>
  </si>
  <si>
    <t>الفنيون والإختصاصيون المساعدون Technicians And Associate Professionals</t>
  </si>
  <si>
    <t>الإختصاصيون Professionals</t>
  </si>
  <si>
    <t>المشرعون وموظفو الإدارة العليا والمديرون Legislators, Senior Officials And Managers</t>
  </si>
  <si>
    <t>إبتدائية
Primary</t>
  </si>
  <si>
    <t>منزلي Domestic</t>
  </si>
  <si>
    <t>غير ربحي Non profit</t>
  </si>
  <si>
    <t xml:space="preserve">مختلط Mixed </t>
  </si>
  <si>
    <t xml:space="preserve">دبلوماسي / دولي / اقليمي </t>
  </si>
  <si>
    <t>مشغلو الآلات والمعدات Plant And Machine</t>
  </si>
  <si>
    <t>العمال المهرة في الزراعة وصيد الأسماك   Agricultural And Fishery Workers</t>
  </si>
  <si>
    <t xml:space="preserve">أمي </t>
  </si>
  <si>
    <t xml:space="preserve">دبلوماسي / دولي / إقليمي Diplomatic/International/Regional </t>
  </si>
  <si>
    <t>الإستقرار في العمل</t>
  </si>
  <si>
    <t>القوى العاملـــة</t>
  </si>
  <si>
    <t>LABOUR FORCE</t>
  </si>
  <si>
    <t>Definitions</t>
  </si>
  <si>
    <t xml:space="preserve">اشتملت هذه النشــرة على عدد من المصطلحات فيما يلي نعرض تعريفاً مختصراً لكل منها :-  </t>
  </si>
  <si>
    <t>This bulletin contains a number of terminologies. Underneath are brief definitions for each:</t>
  </si>
  <si>
    <t>1- السكان النشيطون اقتصاديا (القوى العاملة)</t>
  </si>
  <si>
    <t>1 - Economically active population (Labor Force)</t>
  </si>
  <si>
    <t xml:space="preserve">People in the working age including employed and unemployed </t>
  </si>
  <si>
    <t>2- المشتغلون:</t>
  </si>
  <si>
    <t>2 - Employed :</t>
  </si>
  <si>
    <t>All persons aged 15 years an above, who were during the week preceding the survey:</t>
  </si>
  <si>
    <t>أ-</t>
  </si>
  <si>
    <t>A- Perform a work for a wage, salary, profits or household gains, whether it was in cash or in kind.</t>
  </si>
  <si>
    <t>ب-</t>
  </si>
  <si>
    <t>B- Temporarily not employed, however, they are still have an official relation with their work</t>
  </si>
  <si>
    <t xml:space="preserve">3- العاملون بأجر: </t>
  </si>
  <si>
    <t>3 - Paid work :</t>
  </si>
  <si>
    <t>The persons who have work, whether they were working or temporarily not working, and performing their work in exchange for wage and salary, whether in cash or in kind.</t>
  </si>
  <si>
    <t xml:space="preserve">4-  العاملون لحسابهم: </t>
  </si>
  <si>
    <t>3 - Self employed :</t>
  </si>
  <si>
    <t>The persons who own a project, and work or temporarily do not work. Those persons are performing their work profits or household gains, whether in cash or in kind, through a commercial work, farm, contract to present services or other projects.</t>
  </si>
  <si>
    <t>5- المتعطلون :</t>
  </si>
  <si>
    <t>3 - Unemployed :</t>
  </si>
  <si>
    <t>All persons aged 15 years and over who were, during the week preceding the survey, without work and were willing to work and looking seriously for work. There is a distinction between two kinds of unemployed persons:</t>
  </si>
  <si>
    <t>الزراعة  والحراجة وصيد الأسماكAgriculture, forestry and fishing</t>
  </si>
  <si>
    <t>أنشطة الخدمات الإدارية وخدمات الدعمAdministrative and support service activities</t>
  </si>
  <si>
    <t>الإدارة العامة والدفاع؛ والضمان الاجتماعي الإلزاميPublic administration and defence; compulsory social security</t>
  </si>
  <si>
    <t>التعليمEducation</t>
  </si>
  <si>
    <t>الأنشطة في مجال صحة الإنسان والعمل الاجتماعيHuman health and social work activities</t>
  </si>
  <si>
    <t>الفنون والترفيه والتسليةArts, entertainment and recreation</t>
  </si>
  <si>
    <t>أنشطة الخدمات الأخرىOther service activities</t>
  </si>
  <si>
    <t>أنشطة الأُسَر المعيشية التي تستخدم أفراداً؛ وأنشطة الأُسَر المعيشية في إنتاج سلع وخدمات غير مميَّزة لاستعمالها الخاصActivities of households as employers; undifferentiated goods- and services-producing activities of households for own use</t>
  </si>
  <si>
    <t>أنشطة المنظمات والهيئات غير الخاضعة للولاية القضائية الوطنيةActivities of extraterritorial organizations and bodies</t>
  </si>
  <si>
    <t>Measuring employment and unemployment levels in the State of Qatar</t>
  </si>
  <si>
    <t>بناء قاعدة بيانات حديثة وتوفير كافة البيانات والمعلومات اللازمة للقيام بالدراسات</t>
  </si>
  <si>
    <t>Construction of updated database and make all data and information available for studies</t>
  </si>
  <si>
    <t>المتعطلون الذين يبحثون عن عمل للمرة الأولى: هم الأشخاص الذين لم يعملوا من قبل وكانوا خلال الأسبوع السابق للمسح يبحثون بنشاط عن عمل. يطلق على هؤلاء الأشخاص أيضاً تسمية "الداخلون الجدد".</t>
  </si>
  <si>
    <t>First time unemployed: They are the persons who never worked previously, and were during the week preceding the survey looking actively for work. Those are called “new comers” too</t>
  </si>
  <si>
    <t>المتعطلون الذين سبق لهم العمل: هم الأشخاص الذين لهم خبرة عمل سابقة وكانوا خلال الأسبوع السابق للمسح بدون عمل ويبحثون بنشاط عن عمل.</t>
  </si>
  <si>
    <t>Unemployed who previously worked: They are the persons with previous experience work and during the week preceding the survey were actively looking for work.</t>
  </si>
  <si>
    <t>LF : هو إجمالي عدد القوى العاملة  خلال سنة معينة.</t>
  </si>
  <si>
    <t xml:space="preserve">LF : Total number of labor force (Economically active) in a specific year. </t>
  </si>
  <si>
    <r>
      <t xml:space="preserve">Pop </t>
    </r>
    <r>
      <rPr>
        <b/>
        <vertAlign val="subscript"/>
        <sz val="12"/>
        <rFont val="Arial"/>
        <family val="2"/>
      </rPr>
      <t>(15 years &amp;above)</t>
    </r>
    <r>
      <rPr>
        <b/>
        <sz val="12"/>
        <rFont val="Arial"/>
        <family val="2"/>
      </rPr>
      <t>:
عدد السكان في سن العمل 15 سنة فأكثر خلال سنة معينة</t>
    </r>
  </si>
  <si>
    <r>
      <t xml:space="preserve">Pop </t>
    </r>
    <r>
      <rPr>
        <b/>
        <vertAlign val="subscript"/>
        <sz val="10"/>
        <rFont val="Arial"/>
        <family val="2"/>
      </rPr>
      <t>(15 years &amp;above)</t>
    </r>
    <r>
      <rPr>
        <b/>
        <sz val="10"/>
        <rFont val="Arial"/>
        <family val="2"/>
      </rPr>
      <t xml:space="preserve"> : Population at age 15 year and above in a specific year. </t>
    </r>
  </si>
  <si>
    <t xml:space="preserve">U : Total number of Unemployed person  in a specific year. </t>
  </si>
  <si>
    <t xml:space="preserve">LF : Total number of labor force (Economically active population) in a specific year. </t>
  </si>
  <si>
    <t>E : هو إجمالي عدد المشتغلين خلال سنة معينة.</t>
  </si>
  <si>
    <r>
      <t xml:space="preserve">Pop </t>
    </r>
    <r>
      <rPr>
        <b/>
        <vertAlign val="subscript"/>
        <sz val="10"/>
        <rFont val="Arial"/>
        <family val="2"/>
      </rPr>
      <t>(15 years &amp;above)</t>
    </r>
    <r>
      <rPr>
        <b/>
        <sz val="10"/>
        <rFont val="Arial"/>
        <family val="2"/>
      </rPr>
      <t xml:space="preserve"> : Population( incloude economically active population and economically in active population at age 15 year and above in a specific year. </t>
    </r>
  </si>
  <si>
    <t xml:space="preserve">  عدد إجمالي السكان خلال سنة معينة : Pop</t>
  </si>
  <si>
    <t xml:space="preserve">Pop : Total number of population  in a specific year. </t>
  </si>
  <si>
    <t>E : إجمالي عدد المشتغلين خلال سنة معينة.</t>
  </si>
  <si>
    <t>Y: عدد السكان للفئة العمرية (15-24 ) سنة خلال سنة معينة</t>
  </si>
  <si>
    <t xml:space="preserve">Y: Number of population  in age group (15-24)years  in a specific year. </t>
  </si>
  <si>
    <t>أهــداف المســح</t>
  </si>
  <si>
    <t>المؤشـــرات</t>
  </si>
  <si>
    <t>تعــــاريف</t>
  </si>
  <si>
    <t>علاقة السكان بالقوى العاملة</t>
  </si>
  <si>
    <t>Relationship between
 Population  and labour force</t>
  </si>
  <si>
    <t>هم فئة السكان في سن العمل التي تضم العاملين الفعليين والعاطلين عن العمل</t>
  </si>
  <si>
    <t>يعود للأشخاص الذين لهم عمل ويعملون ولو لم يكونوا على رأس عملهم وقت المسح، لكنهم يؤدون عملهم، مقابل أجر أو راتب نقدي أو عيني.</t>
  </si>
  <si>
    <t>أ- يؤدون عملا من أجل الحصول على أجر أو راتب أو أرباح أو مكاسب عائلية سواء كان ذلك نقدا أو عينيا.</t>
  </si>
  <si>
    <t xml:space="preserve">ب- لا يعملون مؤقتا ولكن لهم ارتباط رسمي بعملهم. </t>
  </si>
  <si>
    <t xml:space="preserve">هو نسبة المشتغلين إلى السكان في سن العمل. </t>
  </si>
  <si>
    <r>
      <t xml:space="preserve">Pop </t>
    </r>
    <r>
      <rPr>
        <b/>
        <vertAlign val="subscript"/>
        <sz val="12"/>
        <rFont val="Arial"/>
        <family val="2"/>
      </rPr>
      <t>(15 years &amp;above)</t>
    </r>
    <r>
      <rPr>
        <b/>
        <sz val="12"/>
        <rFont val="Arial"/>
        <family val="2"/>
      </rPr>
      <t>:
عدد السكان في سن العمل 15 سنة فأكثر(يشمل السكان النشيطون اقتصاديا والسكان غير النشيطين اقتصاديا) خلال سنة معينة</t>
    </r>
  </si>
  <si>
    <t>LF : هو إجمالي عدد السكان النشيطين اقتصاديا (القوى العاملة)  خلال سنة معينة.</t>
  </si>
  <si>
    <t xml:space="preserve">E: All employed persons aged 15 years an above  in a specific year. </t>
  </si>
  <si>
    <t xml:space="preserve">LF : Total number of economically active (labor force ) in a specific year. </t>
  </si>
  <si>
    <t>This bulletin contains indicators underneath are brief definitions for each:</t>
  </si>
  <si>
    <t>5- نسبة الإعالة الاقتصادية</t>
  </si>
  <si>
    <t>LF : إجمالي عدد السكان النشيطين اقتصاديا (القوى العاملة)  خلال سنة معينة.</t>
  </si>
  <si>
    <t>7- Female share of paid jobs in non-agriculture sector</t>
  </si>
  <si>
    <t xml:space="preserve">LF : Total number of  economically active population (labor force) in a specific year. </t>
  </si>
  <si>
    <t>Number of non-employed(unemploed and inactive popuation) of the number of employed  .</t>
  </si>
  <si>
    <t>قياس مستوى الاستخدام والبطالة في دولة قطر</t>
  </si>
  <si>
    <t>المشتغلون بأجر (15 سنة فأكثر) ومتوسط الأجر الشهري (بالريال القطري) حسب النوع والنشاط الاقتصادي</t>
  </si>
  <si>
    <t>المشتغلون (15 سنة فأكثر) ومتوسط ساعات العمل حسب  النوع والنشاط الاقتصادي</t>
  </si>
  <si>
    <t>المشتغلون (15 سنة فأكثر) حسب الجنسية والنوع والاستقرار في العمل</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</si>
  <si>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</si>
  <si>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السكان النشيطون اقتصادياً (15 سنة فأكثر) حسب الجنسية والنوع والحالة العملية</t>
  </si>
  <si>
    <t>السكان النشيطون اقتصادياً (15 سنة فأكثر) حسب الجنسية والنوع والمهنة</t>
  </si>
  <si>
    <t>السكان النشيطون اقتصادياً (15 سنة فأكثر) حسب الجنسية والنوع وفئات العمر</t>
  </si>
  <si>
    <t>السكان النشيطون اقتصادياً (15 سنة فأكثر) حسب الجنسية والنوع والحالة التعليمية</t>
  </si>
  <si>
    <t>السكان النشيطون اقتصادياً (15 سنة فأكثر) حسب الجنسية والنوع والنشاط الاقتصادي</t>
  </si>
  <si>
    <t>السكان النشيطون اقتصادياً (15 سنة فأكثر) حسب الجنسية والنوع والقطاع</t>
  </si>
  <si>
    <t>السكان النشيطون اقتصادياً (15 سنة فأكثر) حسب الحالة العملية والمهنة</t>
  </si>
  <si>
    <t>الذكور النشيطون اقتصادياً (15 سنة فأكثر) حسب الحالة العملية والمهنة</t>
  </si>
  <si>
    <t>الإناث النشيطات اقتصادياً (15 سنة فأكثر) حسب الحالة العملية والمهنة</t>
  </si>
  <si>
    <t>السكان النشيطون اقتصادياً (15 سنة فأكثر) حسب الحالة العملية والنشاط الاقتصادي</t>
  </si>
  <si>
    <t>الذكور النشيطون اقتصادياً (15 سنة فأكثر) حسب الحالة العملية والنشاط الاقتصادي</t>
  </si>
  <si>
    <t>الإناث النشيطات اقتصادياً (15 سنة فأكثر) حسب الحالة العملية والنشاط الاقتصادي</t>
  </si>
  <si>
    <t>السكان النشيطون اقتصادياً (15 سنة فأكثر) حسب المهنة والنشاط الاقتصادي</t>
  </si>
  <si>
    <t>الذكور النشيطون اقتصادياً (15 سنة فأكثر) حسب المهنة والنشاط الاقتصادي</t>
  </si>
  <si>
    <t>الإناث النشيطات اقتصادياً (15 سنة فأكثر) حسب المهنة والنشاط الاقتصادي</t>
  </si>
  <si>
    <t>السكان النشيطون اقتصادياً (15 سنة فأكثر) حسب الحالة التعليمية والمهنة</t>
  </si>
  <si>
    <t>الذكور النشيطون اقتصادياً (15 سنة فأكثر) حسب الحالة التعليمية والمهنة</t>
  </si>
  <si>
    <t>الإناث النشيطات اقتصادياً (15 سنة فأكثر) حسب الحالة التعليمية والمهنة</t>
  </si>
  <si>
    <t>السكان النشيطون اقتصادياً (15 سنة فأكثر) حسب القطاع والمهنة</t>
  </si>
  <si>
    <t>الذكور النشيطون اقتصادياً (15 سنة فأكثر) حسب القطاع والمهنة</t>
  </si>
  <si>
    <t>الإناث النشيطات اقتصادياً (15 سنة فأكثر) حسب القطاع والمهنة</t>
  </si>
  <si>
    <t>السكان النشيطون اقتصادياً (15 سنة فأكثر) حسب فئات العمر والمهنة</t>
  </si>
  <si>
    <t>الذكور النشيطون اقتصادياً (15 سنة فأكثر) حسب فئات العمر والمهنة</t>
  </si>
  <si>
    <t>الإناث النشيطات اقتصادياً (15 سنة فأكثر) حسب فئات العمر والمهنة</t>
  </si>
  <si>
    <t>السكان النشيطون اقتصادياً (15 سنة فأكثر) حسب الحالة التعليمية والنشاط الاقتصادي</t>
  </si>
  <si>
    <t>الذكور النشيطون اقتصادياً (15 سنة فأكثر) حسب الحالة التعليمية والنشاط الاقتصادي</t>
  </si>
  <si>
    <t>الإناث النشيطات اقتصادياً (15 سنة فأكثر) حسب الحالة التعليمية والنشاط الاقتصادي</t>
  </si>
  <si>
    <t>السكان النشيطون اقتصادياً (15 سنة فأكثر) حسب القطاع  والنشاط الاقتصادي</t>
  </si>
  <si>
    <t>الذكور النشيطون اقتصادياً (15 سنة فأكثر) حسب القطاع  والنشاط الاقتصادي</t>
  </si>
  <si>
    <t>الإناث النشيطات اقتصادياً (15 سنة فأكثر) حسب القطاع  والنشاط الاقتصادي</t>
  </si>
  <si>
    <t>السكان النشيطون اقتصادياً (15 سنة فأكثر) حسب فئات العمر والنشاط الاقتصادي</t>
  </si>
  <si>
    <t>الذكور النشيطون اقتصادياً (15 سنة فأكثر) حسب فئات العمر والنشاط الاقتصادي</t>
  </si>
  <si>
    <t>الإناث النشيطات اقتصادياً (15 سنة فأكثر) حسب فئات العمر والنشاط الاقتصادي</t>
  </si>
  <si>
    <t>السكان النشيطون اقتصادياً (15 سنة فأكثر) حسب الحالة التعليمية والقطاع</t>
  </si>
  <si>
    <t>الذكور النشيطون اقتصادياً (15 سنة فأكثر) حسب الحالة التعليمية والقطاع</t>
  </si>
  <si>
    <t>الإناث النشيطات اقتصادياً (15 سنة فأكثر) حسب الحالة التعليمية والقطاع</t>
  </si>
  <si>
    <t>السكان القطريون النشيطون اقتصادياً (15 سنة فأكثر) حسب الحالة العملية والمهنة</t>
  </si>
  <si>
    <t>الذكور القطريون النشيطون اقتصادياً (15 سنة فأكثر) حسب الحالة العملية والمهنة</t>
  </si>
  <si>
    <t>الإناث القطريات النشيطات اقتصادياً (15 سنة فأكثر) حسب الحالة العملية والمهنة</t>
  </si>
  <si>
    <t>السكان القطريون النشيطون اقتصادياً (15 سنة فأكثر) حسب الحالة العملية والنشاط الاقتصادي</t>
  </si>
  <si>
    <t>الذكور القطريون النشيطون اقتصادياً (15 سنة فأكثر) حسب الحالة العملية والنشاط الاقتصادي</t>
  </si>
  <si>
    <t>الإناث القطريات النشيطات اقتصادياً (15 سنة فأكثر) حسب الحالة العملية والنشاط الاقتصادي</t>
  </si>
  <si>
    <t>السكان القطريون النشيطون اقتصادياً (15 سنة فأكثر) حسب المهنة والنشاط الاقتصادي</t>
  </si>
  <si>
    <t>الذكور القطريون النشيطون اقتصادياً (15 سنة فأكثر) حسب المهنة والنشاط الاقتصادي</t>
  </si>
  <si>
    <t>الإناث القطريات النشيطات اقتصادياً (15 سنة فأكثر) حسب المهنة والنشاط الاقتصادي</t>
  </si>
  <si>
    <t>السكان القطريون النشيطون اقتصادياً (15 سنة فأكثر) حسب الحالة التعليمية والمهنة</t>
  </si>
  <si>
    <t>الذكور القطريون النشيطون اقتصادياً (15 سنة فأكثر) حسب الحالة التعليمية والمهنة</t>
  </si>
  <si>
    <t>الإناث القطريات النشيطات اقتصادياً (15 سنة فأكثر) حسب الحالة التعليمية والمهنة</t>
  </si>
  <si>
    <t>السكان القطريون النشيطون اقتصادياً (15 سنة فأكثر) حسب القطاع والمهنة</t>
  </si>
  <si>
    <t>الذكور القطريون النشيطون اقتصادياً (15 سنة فأكثر) حسب القطاع والمهنة</t>
  </si>
  <si>
    <t>الإناث القطريات النشيطات اقتصادياً (15 سنة فأكثر) حسب القطاع والمهنة</t>
  </si>
  <si>
    <t>السكان القطريون النشيطون اقتصادياً (15 سنة فأكثر) حسب القطاع والنشاط الاقتصادي</t>
  </si>
  <si>
    <t>الذكور القطريون النشيطون اقتصادياً (15 سنة فأكثر) حسب القطاع والنشاط الاقتصادي</t>
  </si>
  <si>
    <t>الإناث القطريات النشيطات اقتصادياً (15 سنة فأكثر) حسب القطاع والنشاط الاقتصادي</t>
  </si>
  <si>
    <t>السكان غير القطريين النشيطين اقتصادياً (15 سنة فأكثر) حسب الحالة العملية والمهنة</t>
  </si>
  <si>
    <t>الذكور غير القطريين النشيطين اقتصادياً (15 سنة فأكثر) حسب الحالة العملية والمهنة</t>
  </si>
  <si>
    <t>الإناث غير القطريات النشيطات اقتصادياً (15 سنة فأكثر) حسب الحالة العملية والمهنة</t>
  </si>
  <si>
    <t>السكان غير القطريين النشيطين اقتصادياً (15 سنة فأكثر) حسب الحالة العملية والنشاط الاقتصادي</t>
  </si>
  <si>
    <t>الذكور غير القطريين النشيطين اقتصادياً (15 سنة فأكثر) حسب الحالة العملية والنشاط الاقتصادي</t>
  </si>
  <si>
    <t>الإناث غير القطريات النشيطات اقتصادياً (15 سنة فأكثر) حسب الحالة العملية والنشاط الاقتصادي</t>
  </si>
  <si>
    <t>السكان غير القطريين النشيطين اقتصادياً (15 سنة فأكثر) حسب المهنة والنشاط الاقتصادي</t>
  </si>
  <si>
    <t>الذكور غير القطريين النشيطين اقتصادياً (15 سنة فأكثر) حسب المهنة والنشاط الاقتصادي</t>
  </si>
  <si>
    <t>الإناث غير القطريات النشيطات اقتصادياً (15 سنة فأكثر) حسب المهنة والنشاط الاقتصادي</t>
  </si>
  <si>
    <t>السكان غير القطريين النشيطين اقتصادياً (15 سنة فأكثر) حسب الحالة التعليمية والمهنة</t>
  </si>
  <si>
    <t>الذكور غير القطريين النشيطين اقتصادياً (15 سنة فأكثر) حسب الحالة التعليمية والمهنة</t>
  </si>
  <si>
    <t>الإناث غير القطريات النشيطات اقتصادياً (15 سنة فأكثر) حسب الحالة التعليمية والمهنة</t>
  </si>
  <si>
    <t>السكان غير القطريين النشيطين اقتصادياً (15 سنة فأكثر) حسب الحالة التعليمية والقطاع</t>
  </si>
  <si>
    <t>الذكور غير القطريين النشيطين اقتصادياً (15 سنة فأكثر) حسب الحالة التعليمية والقطاع</t>
  </si>
  <si>
    <t>الإناث غير النشيطات اقتصادياً (15 سنة فأكثر) حسب الحالة التعليمية والقطاع</t>
  </si>
  <si>
    <t>السكان غير القطريين النشيطين اقتصادياً (15 سنة فأكثر) حسب القطاع والمهنة</t>
  </si>
  <si>
    <t>الذكور غير القطريين النشيطين اقتصادياً (15 سنة فأكثر) حسب القطاع والمهنة</t>
  </si>
  <si>
    <t>الإناث غير القطريات النشيطات اقتصادياً (15 سنة فأكثر) حسب القطاع والمهنة</t>
  </si>
  <si>
    <t>السكان غير القطريين النشيطين اقتصادياً (15 سنة فأكثر) حسب القطاع والنشاط الاقتصادي</t>
  </si>
  <si>
    <t>الذكور غير القطريين النشيطين اقتصادياً (15 سنة فأكثر) حسب القطاع والنشاط الاقتصادي</t>
  </si>
  <si>
    <t>الإناث غير القطريات النشيطات اقتصادياً (15 سنة فأكثر) حسب القطاع والنشاط الاقتصادي</t>
  </si>
  <si>
    <t>السكان (15 سنة فأكثر) غير النشيطين اقتصادياً حسب الجنسية والنوع والحالة التعليمية</t>
  </si>
  <si>
    <t>السكان (15 سنة فأكثر) غير النشيطين اقتصادياً حسب الجنسية والنوع وفئات العمر</t>
  </si>
  <si>
    <t>السكان (15 سنة فأكثر) غير النشيطين اقتصادياً حسب الجنسية والنوع والحالة الزواجية</t>
  </si>
  <si>
    <t xml:space="preserve"> هم كافة الأشخاص البالغين 15 سنة فأكثر وكانوا يعملون خلال  الأسبوع السابق من المسح:</t>
  </si>
  <si>
    <t>توزيع قوة العمل حسب الخصائص المختلفة : فئات العمر – النوع – المستوى التعليمي – الحالة الزواجية – الحالة العملية – النشاط الاقتصادي – المهنة – القطاع ... إلخ.</t>
  </si>
  <si>
    <t>Distribution of labor force by different characteristics: Age groups, gender, educational level, marital status, employment status, economic activity, occupation, sector… etc.</t>
  </si>
  <si>
    <t>Study the population classified outside labor force by: age groups, gender, nationality, educational level, marital status, desire to work, reasons of abstaining from work and reasons for leaving previous work.</t>
  </si>
  <si>
    <t>معدل المشاركة الاقتصادية حسب الجنسية والنوع</t>
  </si>
  <si>
    <t>المشتغلون (15 سنة فأكثر) ومتوسط ساعات العمل حسب النوع والنشاط الاقتصادي</t>
  </si>
  <si>
    <t>النشاط الاقتصادي</t>
  </si>
  <si>
    <t>نسبة الإعالة الاقتصادية حسب النوع</t>
  </si>
  <si>
    <t>معدل المشاركة الاقتصادية  للذكور غير القطريين (15 سنة فأكثر) حسب فئات العمر</t>
  </si>
  <si>
    <t>معدل المشاركة الاقتصادية للشباب (15- 24 سنة) حسب الجنسية والنوع</t>
  </si>
  <si>
    <t xml:space="preserve">السكان النشيطون اقتصادياً (15 سنة فأكثر) حسب الجنسية والنوع </t>
  </si>
  <si>
    <t>الذكور غير القطريين النشيطين اقتصادياًً (15 سنة فأكثر) حسب الحالة التعليمية والقطاع</t>
  </si>
  <si>
    <t xml:space="preserve">السكان النشيطون اقتصادياً (15 سنة فأكثر) حسب الجنسية والنوع والقطاع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</si>
  <si>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</si>
  <si>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</si>
  <si>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</si>
  <si>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( 15 سنة فأكثر ) حسب الجنسية والنوع والحالة العملية </t>
  </si>
  <si>
    <t>معدل المشاركة الاقتصادية للذكور القطريين (15 سنة فأكثر) حسب فئات العمر</t>
  </si>
  <si>
    <t xml:space="preserve">معدل المشاركة الاقتصادية  لإجمالي القطريين (15 سنة فأكثر) حسب فئات العمر </t>
  </si>
  <si>
    <t>معدل المشاركة الاقتصادية لإجمالي غير القطريين (15 سنة فأكثر) حسب فئات العمر</t>
  </si>
  <si>
    <t>معدل المشاركة الاقتصادية للذكور (15 سنة فأكثر) حسب فئات العمر</t>
  </si>
  <si>
    <t>المتعطلون (15 سنة فأكثر) الذين لم يتخذوا أي إجراء للبحث عن عمل حسب الجنسية  والنوع والسبب</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</si>
  <si>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</si>
  <si>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LABOR FORCE PARTICIPATION RATE ( LFPR)  BY NATIOANLITY &amp; GENDER</t>
  </si>
  <si>
    <t>ECONOMICALLY ACTIVE POPULATION (15 YEARS &amp; ABOVE) BY NATIONALITY &amp; GENDER</t>
  </si>
  <si>
    <t>ECONOMICALLY INACTIVE POPULATION (15 YEARS &amp; ABOVE) BY NATIONALITY &amp; GENDER</t>
  </si>
  <si>
    <t>QATARI MALE PARTICIPATION RATE (15 YEARS &amp; ABOVE) BY AGE GROUP</t>
  </si>
  <si>
    <t>QATARI FEMALE PARTICIPATION RATE (15 YEARS &amp; ABOVE)  BY AGE GROUP</t>
  </si>
  <si>
    <t>TOTAL QATARI PARTICIPATION RATE(15 YEARS &amp; ABOVE) BY  AGE GROUP</t>
  </si>
  <si>
    <t>NON-QATARI FEMALE PARTICIPATION RATE (15 YEARS &amp; ABOVE)  BY AGE GROUP</t>
  </si>
  <si>
    <t>TOTAL NON-QATARI PARTICIPATION RATE (15 YEARS &amp; ABOVE) BY AGE GROUP</t>
  </si>
  <si>
    <t>MALE PARTICIPATION RATE(15 YEARS &amp; ABOVE)  BY AGE GROUP</t>
  </si>
  <si>
    <t>FEMALE PARTICIPATION RATE (15 YEARS &amp; ABOVE)  BY AGE GROUP</t>
  </si>
  <si>
    <t>POPULATION PARTICIPATION RATE(15 YEARS &amp; ABOVE) BY AGE GROUP</t>
  </si>
  <si>
    <t>EMPLOYMENT TO POPULATION RATIO BY GENDER</t>
  </si>
  <si>
    <t>EMPLOYMENT RATE BY NATIONALITY &amp; GENDER</t>
  </si>
  <si>
    <t>ECONOMIC DEPENDENCY RATIO BY GENDER</t>
  </si>
  <si>
    <t>UNEMPLOYMENT RATE BY NATIONALITY &amp; GENDER</t>
  </si>
  <si>
    <t>YOUTH UNEMPLOYMENT RATE BY NATIONALITY &amp; GENDER</t>
  </si>
  <si>
    <t>AVERAGE MONTHLY WAGE (Q.R.) FOR WORKERS IN PAID EMPLOYMENT
 ( 15 YEARS AND ABOVE ) BY GENDER &amp; GPI</t>
  </si>
  <si>
    <t>متوسط الأجر الشهري بالريال القطري للمشتغلين بأجر (15 سنة فأكثر) 
حسب النوع ومؤشر المساواة بين الجنسين</t>
  </si>
  <si>
    <t>FEMALE SHARE OF PAID JOBS IN NON-AGRICULTURE SECTOR</t>
  </si>
  <si>
    <t>SELF-EMPLOYED AND FAMILY-EMPLOYED PERCENTAGE OUT 
OF TOTAL LABOR FORCE</t>
  </si>
  <si>
    <t>POPULATION &amp; LABOUR FORCE BY MUNICIPALITY</t>
  </si>
  <si>
    <t>MALE POPULATION AND LABOUR FORCE BY MUNICIPALITY</t>
  </si>
  <si>
    <t>FEMALE POPULATION AND LABOUR FORCE BY MUNICIPALITY</t>
  </si>
  <si>
    <t>POPULATION (15 YEARS AND ABOVE) BY RELATION TO LABOUR FORCE, 
NATIONALITY &amp; GENDER</t>
  </si>
  <si>
    <t>POPULATION (15 YEARS &amp; ABOVE) BY RELATION TO LABOUR FORCE
 &amp; AGE GROUPS</t>
  </si>
  <si>
    <t>MALE POPULATION (15 YEARS &amp; ABOVE) BY RELATION 
TO LABOUR FORCE &amp; AGE GROUPS</t>
  </si>
  <si>
    <t>FEMALE POPULATION (15 YEARS &amp; ABOVE) BY RELATION 
TO LABOUR FORCE &amp; AGE GROUPS</t>
  </si>
  <si>
    <t>QATARI POPULATION (15 YEARS &amp; ABOVE) BY EDUCATIONAL STATUS &amp; AGE GROUPS</t>
  </si>
  <si>
    <t>QATARI MALES (15 YEARS &amp; ABOVE) BY EDUCATIONAL STATUS &amp; AGE GROUPS</t>
  </si>
  <si>
    <t>QATARI FEMALES (15 YEARS &amp; ABOVE) BY EDUCATIONAL STATUS &amp; AGE GROUPS</t>
  </si>
  <si>
    <t>NON-QATARI POPULATION (15 YEARS &amp; ABOVE) BY EDUCATIONAL STATUS &amp; AGE GROUPS</t>
  </si>
  <si>
    <t>NON-QATARI MALES (15 YEARS &amp; ABOVE) BY EDUCATIONAL STATUS &amp; AGE GROUPS</t>
  </si>
  <si>
    <t>NON-QATARI FEMALES (15 YEARS &amp; ABOVE) BY EDUCATIONAL STATUS &amp; AGE GROUPS</t>
  </si>
  <si>
    <t>POPULATION (15 YEARS &amp; ABOVE) BY EDUCATIONAL STATUS &amp; AGE GROUPS</t>
  </si>
  <si>
    <t>MALE POPULATION (15 YEARS &amp; ABOVE) BY EDUCATIONAL STATUS &amp; AGE GROUPS</t>
  </si>
  <si>
    <t>FEMALE POPULATION (15 YEARS &amp; ABOVE) BY EDUCATIONAL STATUS &amp; AGE GROUPS</t>
  </si>
  <si>
    <t>POPULATION (15 YEARS &amp; ABOVE) BY NATIONALITY, GENDER &amp; MARITAL STATUS</t>
  </si>
  <si>
    <t xml:space="preserve">ECONOMICALLY ACTIVE POPULATION ( 15 YEARS &amp; ABOVE ) BY NATIONALITY, 
GENDER &amp; EMPLOYMENT STATUS  </t>
  </si>
  <si>
    <t>ECONOMICALLY ACTIVE POPULATION (15 YEARS &amp; ABOVE) BY NATIONALITY , 
GENDER &amp; OCCUPATION</t>
  </si>
  <si>
    <t>ECONOMICALLY ACTIVE POPULATION (15 YEARS &amp; ABOVE) BY NATIONALITY , 
GENDER &amp; AGE GROUPS</t>
  </si>
  <si>
    <t>ECONOMICALLY ACTIVE POPULATION (15 YEARS &amp; ABOVE) BY NATIONALITY, 
GENDER &amp; EDUCATIONAL STATUS</t>
  </si>
  <si>
    <t>ECONOMICALLY ACTIVE POPULATION (15 YEARS &amp; ABOVE) BY NATIONALITY, GENDER &amp; ECONOMIC ACTIVITY</t>
  </si>
  <si>
    <t>ECONOMICALLY ACTIVE POPULATION (15 YEARS &amp; ABOVE) BY NATIONALITY , GENDER &amp; SECTOR</t>
  </si>
  <si>
    <t>WORKERS IN PAID EMPLOYMENT (15 YEARS &amp; ABOVE) BY MONTHLY AVERAGE WAGE (Q.R.), 
GENDER &amp; OCCUPATION</t>
  </si>
  <si>
    <t>WORKERS IN PAID EMPLOYMENT (15 YEARS &amp; ABOVE) BY MONTHLY AVERAGE WAGE (Q.R.), 
GENDER &amp; ECONOMIC ACTIVITY</t>
  </si>
  <si>
    <t>WORKERS IN PAID EMPLOYMENT (15 YEARS &amp; ABOVE) BY MONTHLY AVERAGE WAGE (Q.R.), 
GENDER &amp; EDUCATIONAL STATUS</t>
  </si>
  <si>
    <t>WORKERS IN PAID EMPLOYMENT (15 YEARS &amp; ABOVE) BY AVERAGE MONTHLY WAGE (Q.R.), 
GENDER &amp; SECTOR</t>
  </si>
  <si>
    <t>EMPLOYED PERSONS (15 YEARS &amp; ABOVE) AND  AVERAGE WORK HOURS BY NATIONALITY, GENDER &amp; OCCUPATION</t>
  </si>
  <si>
    <t>EMPLOYED PERSONS (15 YEARS &amp; ABOVE) AND AVERAGE WORK HOURS BY GENDER &amp; ECONOMIC ACTIVITY</t>
  </si>
  <si>
    <t>EMPLOYED PERSONS (15 YEARS &amp; ABOVE) AND AVERAGE WORK HOURS 
BY GENDER &amp; EDUCATIONAL STATUS</t>
  </si>
  <si>
    <t>EMPLOYED PERSONS (15 YEARS &amp; ABOVE) AND AVERAGE WORK HOURS BY GENDER &amp; SECTOR</t>
  </si>
  <si>
    <t>EMPLOYED PERSONS ( 15 YEARS &amp; ABOVE ) BY NATIONALITY, GENDER &amp; STABILITY AT WORK</t>
  </si>
  <si>
    <t>ECONOMICALLY ACTIVE POPULATION (15 YEARS &amp; ABOVE) BY STATUS IN EMPLOYMENT &amp; OCCUPATION</t>
  </si>
  <si>
    <t>ECONOMICALLY ACTIVE MALES (15 YEARS &amp; ABOVE) BY STATUS IN EMPLOYMENT &amp; OCCUPATION</t>
  </si>
  <si>
    <t>ECONOMICALLY ACTIVE FEMALES (15 YEARS &amp; ABOVE) BY STATUS IN EMPLOYMENT &amp; OCCUPATION</t>
  </si>
  <si>
    <t>ECONOMICALLY ACTIVE POPULATION (15 YEARS &amp; ABOVE) BY STATUS IN EMPLOYMENT &amp; ECONOMIC ACTIVITY</t>
  </si>
  <si>
    <t>ECONOMICALLY ACTIVE MALES (15 YEARS &amp; ABOVE) BY STATUS IN EMPLOYMENT &amp; ECONOMIC ACTIVITY</t>
  </si>
  <si>
    <t>ECONOMICALLY ACTIVE FEMALES (15 YEARS &amp; ABOVE) BY STATUS IN EMPLOYMENT &amp; ECONOMIC ACTIVITY</t>
  </si>
  <si>
    <t>ECONOMICALLY ACTIVE POPULATION (15 YEARS &amp; ABOVE) BY OCCUPATION &amp; ECONOMIC ACTIVITY</t>
  </si>
  <si>
    <t>ECONOMICALLY ACTIVE MALES (15YEARS &amp; ABOVE) BY OCCUPATION &amp; ECONOMIC ACTIVITY</t>
  </si>
  <si>
    <t>ECONOMICALLY ACTIVE FEMALES (15 YEARS &amp; ABOVE) BY OCCUPATION &amp; ECONOMIC ACTIVITY</t>
  </si>
  <si>
    <t>ECONOMICALLY ACTIVE POPULATION (15 YEARS &amp; ABOVE) BY EDUCATIONAL STATUS &amp; OCCUPATION</t>
  </si>
  <si>
    <t>ECONOMICALLY ACTIVE MALES (15 YEARS &amp; ABOVE) BY EDUCATIONAL STATUS &amp; OCCUPATION</t>
  </si>
  <si>
    <t>ECONOMICALLY ACTIVE FEMALES (15 YEARS &amp; ABOVE) BY EDUCATIONAL STATUS &amp; OCCUPATION</t>
  </si>
  <si>
    <t>ECONOMICALLY ACTIVE POPULATION (15 YEARS &amp; ABOVE) BY SECTOR &amp; OCCUPATION</t>
  </si>
  <si>
    <t>ECONOMICALLY ACTIVE MALES (15 YEARS &amp; ABOVE) BY SECTOR &amp; OCCUPATION</t>
  </si>
  <si>
    <t>ECONOMICALLY ACTIVE FEMALES (15 YEARS &amp; ABOVE) BY SECTOR &amp; OCCUPATION</t>
  </si>
  <si>
    <t>ECONOMICALLY ACTIVE POPULATION (15 YEARS &amp; ABOVE) BY AGE GROUP &amp; OCCUPATION</t>
  </si>
  <si>
    <t>ECONOMICALLY ACTIVE MALES (15 YEARS &amp; ABOVE) BY AGE GROUP &amp; OCCUPATION</t>
  </si>
  <si>
    <t>ECONOMICALLY ACTIVE FEMALES (15 YEARS &amp; ABOVE) BY AGE GROUP &amp; OCCUPATION</t>
  </si>
  <si>
    <t>ECONOMICALLY ACTIVE POPULATION (15 YEARS &amp; ABOVE) BY EDUCATIONAL STATUS &amp; ECONOMIC ACTIVITY</t>
  </si>
  <si>
    <t>ECONOMICALLY ACTIVE MALES (15 YEARS &amp; ABOVE) BY EDUCATIONAL STATUS &amp; ECONOMIC ACTIVITY</t>
  </si>
  <si>
    <t>ECONOMICALLY ACTIVE FEMALES (15 YEARS &amp; ABOVE) BY EDUCATIONAL STATUS &amp; ECONOMIC ACTIVITY</t>
  </si>
  <si>
    <t>ECONOMICALLY ACTIVE POPULATION (15 YEARS &amp; ABOVE) BY SECTOR &amp; ECONOMIC ACTIVITY</t>
  </si>
  <si>
    <t>ECONOMICALLY ACTIVE MALES (15 YEARS &amp; ABOVE) BY SECTOR &amp; ECONOMIC ACTIVITY</t>
  </si>
  <si>
    <t>ECONOMICALLY ACTIVE FEMALES (15 YEARS &amp; ABOVE) BY SECTOR &amp; ECONOMIC ACTIVITY</t>
  </si>
  <si>
    <t>ECONOMICALLY ACTIVE POPULATION (15 YEARS &amp; ABOVE) BY AGE GROUP &amp; ECONOMIC ACTIVITY</t>
  </si>
  <si>
    <t>ECONOMICALLY ACTIVE MALES (15 YEARS &amp; ABOVE) BY AGE GROUP &amp; ECONOMIC ACTIVITY</t>
  </si>
  <si>
    <t>ECONOMICALLY ACTIVE FEMALES (15 YEARS &amp; ABOVE) BY AGE GROUP &amp; ECONOMIC ACTIVITY</t>
  </si>
  <si>
    <t>ECONOMICALLY ACTIVE POPULATION (15 YEARS &amp; ABOVE) BY EDUCATIONAL STATUS &amp; SECTOR</t>
  </si>
  <si>
    <t>ECONOMICALLY ACTIVE MALES (15 YEARS &amp; ABOVE) BY EDUCATIONAL STATUS &amp; SECTOR</t>
  </si>
  <si>
    <t>ECONOMICALLY ACTIVE FEMALES (15 YEARS &amp; ABOVE) BY EDUCATIONAL STATUS &amp; SECTOR</t>
  </si>
  <si>
    <t>ECONOMICALLY ACTIVE QATARI POPULATION (15 YEARS &amp; ABOVE) 
BY STATUS IN EMPLOYMENT &amp; OCCUPATION</t>
  </si>
  <si>
    <t>ECONOMICALLY ACTIVE QATARI MALES (15 YEARS &amp; ABOVE) 
BY STATUS IN EMPLOYMENT &amp; OCCUPATION</t>
  </si>
  <si>
    <t>ECONOMICALLY ACTIVE QATARI FEMALES (15 YEARS &amp; ABOVE) 
BY STATUS IN EMPLOYMENT &amp; OCCUPATION</t>
  </si>
  <si>
    <t>ECONOMICALLY ACTIVE QATARI POPULATION (15 YEARS &amp; ABOVE)
 BY STATUS IN EMPLOYMENT &amp; ECONOMIC ACTIVITY</t>
  </si>
  <si>
    <t>ECONOMICALLY ACTIVE QATARI MALES (15 YEARS &amp; ABOVE) 
BY STATUS IN EMPLOYMENT &amp; ECONOMIC ACTIVITY</t>
  </si>
  <si>
    <t>ECONOMICALLY ACTIVE QATARI FEMALES (15 YEARS &amp; ABOVE) 
BY STATUS IN EMPLOYMENT &amp; ECONOMIC ACTIVITY</t>
  </si>
  <si>
    <t>ECONOMICALLY ACTIVE QATARI POPULATION (15 YEARS &amp; ABOVE) BY OCCUPATION &amp; ECONOMIC ACTIVITY</t>
  </si>
  <si>
    <t>ECONOMICALLY ACTIVE QATARI MALES (15 YEARS &amp; ABOVE) BY OCCUPATION &amp; ECONOMIC ACTIVITY</t>
  </si>
  <si>
    <t>ECONOMICALLY ACTIVE QATARI FEMALES (15 YEARS &amp; ABOVE) BY OCCUPATION &amp; ECONOMIC ACTIVITY</t>
  </si>
  <si>
    <t>ECONOMICALLY ACTIVE QATARI POPULATION (15 YEARS &amp; ABOVE) BY EDUCATIONAL STATUS &amp; OCCUPATION</t>
  </si>
  <si>
    <t xml:space="preserve">  ECONOMICALLY ACTIVE QATARI MALES (15 YEARS &amp; ABOVE) BY EDUCATIONAL STATUS &amp; OCCUPATION</t>
  </si>
  <si>
    <t>ECONOMICALLY ACTIVE QATARI FEMALES (15 YEARS &amp; ABOVE) BY EDUCATIONAL STATUS &amp; OCCUPATION</t>
  </si>
  <si>
    <t>ECONOMICALLY ACTIVE QATARI POPULATION (15 YEARS &amp; ABOVE) BY SECTOR &amp; OCCUPATION</t>
  </si>
  <si>
    <t>ECONOMICALLY ACTIVE QATARI MALES (15 YEARS &amp; ABOVE) BY SECTOR &amp; OCCUPATION</t>
  </si>
  <si>
    <t>ECONOMICALLY ACTIVE QATARI FEMALES (15 YEARS &amp; ABOVE) BY SECTOR &amp; OCCUPATION</t>
  </si>
  <si>
    <t>ECONOMICALLY ACTIVE QATARI POPULATION (15 YEARS &amp; ABOVE) BY SECTOR &amp; ECONOMIC ACTIVITY</t>
  </si>
  <si>
    <t>ECONOMICALLY ACTIVE QATARI MALES (15 YEARS &amp; ABOVE) BY SECTOR &amp; ECONOMIC ACTIVITY</t>
  </si>
  <si>
    <t>ECONOMICALLY ACTIVE QATARI FEMALES (15 YEARS &amp; ABOVE) BY SECTOR &amp; ECONOMIC ACTIVITY</t>
  </si>
  <si>
    <t>ECONOMICALLY ACTIVE NON-QATARI POPULATION (15 YEARS &amp; ABOVE) 
BY STATUS IN EMPLOYMENT &amp; OCCUPATION</t>
  </si>
  <si>
    <t>المشرعون وموظفو الإدارة العليا والمديرون</t>
  </si>
  <si>
    <t>العمال المهرة في الزراعة وصيد الأسماك</t>
  </si>
  <si>
    <t>مشغلو الآلات والمعدات ومجمعوها</t>
  </si>
  <si>
    <t>العاملون في الحرف وما إليها من المهن</t>
  </si>
  <si>
    <t>ECONOMICALLY ACTIVE NON-QATARI MALES (15 YEARS &amp; ABOVE) 
BY STATUS IN EMPLOYMENT &amp; OCCUPATION</t>
  </si>
  <si>
    <t>ECONOMICALLY ACTIVE NON-QATARI FEMALES (15 YEARS &amp; ABOVE)
BY STATUS IN EMPLOYMENT &amp; OCCUPATION</t>
  </si>
  <si>
    <t>ECONOMICALLY ACTIVE NON-QATARI POPULATION (15 YEARS &amp; ABOVE) 
BY STATUS IN EMPLOYMENT &amp; ECONOMIC ACTIVITY</t>
  </si>
  <si>
    <t xml:space="preserve">                                   الحالة العملية
النشاط الاقتصادي </t>
  </si>
  <si>
    <t xml:space="preserve">                                      Occupation
   Economic Activity </t>
  </si>
  <si>
    <t>ECONOMICALLY ACTIVE NON-QATARI MALES (15 YEARS &amp; ABOVE) 
BY STATUS IN EMPLOYMENT &amp; ECONOMIC ACTIVITY</t>
  </si>
  <si>
    <t xml:space="preserve">                                            الحالة العملية
النشاط الاقتصادي </t>
  </si>
  <si>
    <t xml:space="preserve">                                      Occupation
   Economic Activity </t>
  </si>
  <si>
    <t>ECONOMICALLY ACTIVE NON-QATARI FEMALES (15 YEARS &amp; ABOVE) 
BY STATUS IN EMPLOYMENT &amp; ECONOMIC ACTIVITY</t>
  </si>
  <si>
    <t>ECONOMICALLY ACTIVE NON-QATARI POPULATION (15 YEARS &amp; ABOVE) BY OCCUPATION &amp; ECONOMIC ACTIVITY</t>
  </si>
  <si>
    <t>ECONOMICALLY ACTIVE NON-QATARI MALES (15 YEARS &amp; ABOVE) BY OCCUPATION &amp; ECONOMIC ACTIVITY</t>
  </si>
  <si>
    <t>ECONOMICALLY ACTIVE NON-QATARI FEMALES (15 YEARS &amp; ABOVE) BY OCCUPATION &amp; ECONOMIC ACTIVITY</t>
  </si>
  <si>
    <t>ECONOMICALLY ACTIVE NON-QATARI POPULATION (15 YEARS &amp; ABOVE) 
BY EDUCATIONAL STATUS &amp; OCCUPATION</t>
  </si>
  <si>
    <t>ECONOMICALLY ACTIVE NON-QATARI  MALES (15 YEARS &amp; ABOVE)
 BY EDUCATIONAL STATUS &amp; OCCUPATION</t>
  </si>
  <si>
    <t>ECONOMICALLY ACTIVE NON-QATARI FEMALES (15 YEARS &amp; ABOVE) 
BY EDUCATIONAL STATUS &amp; OCCUPATION</t>
  </si>
  <si>
    <t>ECONOMICALLY ACTIVE NON-QATARI POPULATION (15 YEARS &amp; ABOVE) 
BY EDUCATIONAL STATUS &amp; SECTOR</t>
  </si>
  <si>
    <t>ECONOMICALLY ACTIVE NON-QATARI MALES (15 YEARS &amp; ABOVE) 
BY EDUCATIONAL STATUS &amp; SECTOR</t>
  </si>
  <si>
    <t>ECONOMICALLY ACTIVE NON-QATARI  FEMALES (15 YEARS &amp; ABOVE)
 BY EDUCATIONAL STATUS &amp; SECTOR</t>
  </si>
  <si>
    <t>ECONOMICALLY ACTIVE NON-QATARI POPULATION (15 YEARS &amp; ABOVE) 
BY SECTOR &amp; OCCUPATION</t>
  </si>
  <si>
    <t>ECONOMICALLY ACTIVE NON-QATARI MALES (15 YEARS &amp; ABOVE) BY SECTOR &amp; OCCUPATION</t>
  </si>
  <si>
    <t>ECONOMICALLY ACTIVE NON-QATARI FEMALES (15 YEARS &amp; ABOVE) BY SECTOR &amp; OCCUPATION</t>
  </si>
  <si>
    <t>ECONOMICALLY ACTIVE NON-QATARI POPULATION (15 YEARS &amp; ABOVE) BY SECTOR &amp; ECONOMIC ACTIVITY</t>
  </si>
  <si>
    <t>ECONOMICALLY ACTIVE NON-QATARI MALES (15 YEARS &amp; ABOVE) BY SECTOR &amp; ECONOMIC ACTIVITY</t>
  </si>
  <si>
    <t>ECONOMICALLY ACTIVE NON-QATARI FEMALES (15 YEARS &amp; ABOVE) BY SECTOR &amp; ECONOMIC ACTIVITY</t>
  </si>
  <si>
    <t>UNEMPLOYED (15 YEARS &amp; ABOVE) BY NATIONALITY, GENDER &amp; EDUCATIONAL STATUS</t>
  </si>
  <si>
    <t>UNEMPLOYED (15 YEARS &amp; ABOVE) BY NATIONALITY , GENDER &amp; AGE GROUP</t>
  </si>
  <si>
    <t>UNEMPLOYED (15 YEARS &amp; ABOVE) BY NATIONALITY, GENDER &amp; METHODS OF EMPLOYMENT SEARCH</t>
  </si>
  <si>
    <t>UNEMPLOYED (15 YEARS &amp; ABOVE) WHO DID NOT TAKE ANY STEPS 
TO SEEK EMPLOYMENT BY NATIONALITY AND GENDER</t>
  </si>
  <si>
    <t>UNEMPLOYED QATARIS ( 15 YEARS &amp; ABOVE ) WITH SECONDARY EDUCATION 
WHO ATTENDED TRAINING PROGRAMS BY GENDER &amp; TYPE OF TRAINING</t>
  </si>
  <si>
    <t>UNEMPLOYED QATARIS ( 15 YEARS &amp; ABOVE ) LESS THAN SECONDARY 
BY GENDER &amp; READINESS TO TRAIN FOR CRAFT WORK</t>
  </si>
  <si>
    <t>UNEMPLOYED ( 15 YEARS &amp; ABOVE ) BY NATIONALITY, GENDER &amp; DURATION 
OF EMPLOYMENT SEARCH IN MONTHS</t>
  </si>
  <si>
    <t>UNEMPLOYED ( 15 YEARS &amp; ABOVE ) BY NATIONALITY, GENDER &amp; REASONS OF UNEMPLOYMENT</t>
  </si>
  <si>
    <t>UNEMPLOYED QATARIS ( 15 YEARS &amp; ABOVE ) BY GENDER 
&amp; WHETHER OFFERED WORK IN PRIVATE SECTOR</t>
  </si>
  <si>
    <t>UNEMPLOYED QATARIS ( 15 YEARS &amp; ABOVE ) BY GENDER &amp; WILLINGNESS 
TO WORK IN PRIVATE SECTOR</t>
  </si>
  <si>
    <t>UNEMPLOYED QATARIS ( 15 YEARS &amp; ABOVE ) WITH SECONDARY EDUCATION  
NOT WILLING TO WORK IN THE PRIVATE  SECTOR BY GENDER &amp; REASONS</t>
  </si>
  <si>
    <t>ECONOMICALLY INACTIVE POPULATION (15 YEARS &amp; ABOVE)
BY NATIONALITY, GENDER &amp; AGE GROUP</t>
  </si>
  <si>
    <t>ECONOMICALLY INACTIVE POPULATION (15 YEARS &amp; ABOVE) 
BY NATIONALITY, GENDER &amp; MARITAL STATUS</t>
  </si>
  <si>
    <t>YOUTH PARTICIPATION RATE (15 - 24 YEARS) BY NATIONALITY &amp; GENDER</t>
  </si>
  <si>
    <t>PERCENTAGE OF EMPLOYMENT BY ECONOMIC ACTIVITY &amp; GENDER</t>
  </si>
  <si>
    <t>الإناث المشتغلات باجر في القطاع غير الزراعي
Femal paid employment in non-agricultura sector</t>
  </si>
  <si>
    <t>NON-QATARI MALE PARTICIPATION RATE(15 YEARS &amp; ABOVE)  BY  AGE GROUP</t>
  </si>
  <si>
    <t>ECONOMICALLY INACTIVE POPULATION (15 YEARS &amp; ABOVE) BY NATIONALITY, 
GENDER &amp; EDUCATIONAL STATUS</t>
  </si>
  <si>
    <t>Unemployed Qataris ( 15 years &amp; above ) by gender &amp; whether offered work In private sector</t>
  </si>
  <si>
    <t>الإناث النشيطات اقتصادياً (15 سنة فأكثر) حسب القطاع والنشاط الاقتصادي</t>
  </si>
  <si>
    <t>الذكور النشيطون اقتصادياً (15 سنة فأكثر) حسب القطاع والنشاط الاقتصادي</t>
  </si>
  <si>
    <t>السكان النشيطون اقتصادياً (15 سنة فأكثر) حسب القطاع والنشاط الاقتصادي</t>
  </si>
  <si>
    <t>السكان غير النشيطين اقتصادياً (15 سنة فأكثر) حسب الجنسية والنوع والفئات العمرية</t>
  </si>
  <si>
    <t>السكان غير النشيطين اقتصادياً (15 سنة فأكثر)  حسب الجنسية  والنوع والحالة الزواجية</t>
  </si>
  <si>
    <t>السكان غير النشيطين اقتصادياً (15 سنة فأكثر) حسب الجنسية والنوع</t>
  </si>
  <si>
    <t>غير النشيطين اقتصادياً</t>
  </si>
  <si>
    <t>النشيطون اقتصادياً</t>
  </si>
  <si>
    <t>غير النشيطات اقتصادياً Economically Inactive</t>
  </si>
  <si>
    <t>المتعطلون القطريون ( 15 سنة فأكثر ) الحاصلون على الثانوية حسب النــوع والإلتحاق بدورات تدريبية</t>
  </si>
  <si>
    <t>UNEMPLOYED QATARIS( 15 YEARS &amp; ABOVE ) WITH SECONDARY EDUCATION 
BY GENDER &amp; TRAINING PROGRAM ATTENDANCE</t>
  </si>
  <si>
    <t xml:space="preserve">               الجنسية والنوع
    السنوات</t>
  </si>
  <si>
    <t xml:space="preserve">                الجنسية والنوع
    السنوات</t>
  </si>
  <si>
    <t xml:space="preserve">                    Econnomic activity                                        &amp;gender 
    Years                     </t>
  </si>
  <si>
    <t xml:space="preserve">                      النشاط الاقتصادي                                      والنوع
    السنوات</t>
  </si>
  <si>
    <t xml:space="preserve">                  Nationality &amp; gender  
    Years                     </t>
  </si>
  <si>
    <t xml:space="preserve">                     الجنسية والنوع
    السنوات</t>
  </si>
  <si>
    <t>النشيطون اقتصادياً Economically Active</t>
  </si>
  <si>
    <t>غير النشيطين اقتصادياً  Economically Inactive</t>
  </si>
  <si>
    <t>النشيطات اقتصادياً Economically Active</t>
  </si>
  <si>
    <t>النشيطات اقتصادياً</t>
  </si>
  <si>
    <t>غير النشيطات اقتصادياً</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</si>
  <si>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</si>
  <si>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</si>
  <si>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الأشخاص الذين يملكون يديرون أو ينفذون مشروعا مقابل مبلغ مقطوع أو غير محدد لكن ليس دورياَ أو منتظماً أو ثابتاً، ويعملون أو لا يعملون مؤقتا. وهؤلاء الأشخاص هم الذين يؤدون عملاً من أجل الحصول على أرباح أو مكاسب عائلية أو فردية، نقدا أو عينياً من خلال عمل تجاري أو علمي أو تقني أو مزرعة أو تعهد بأداء خدمات أو مشاريع أخرى</t>
  </si>
  <si>
    <t>هم كافة الأفراد الذين تتراوح أعمارهم بين 15 سنة فأكثر، والذين كانوا أثناء الأسبوع السابق من المسح بدون عمل يبحثون عن عمل بشكل نشط وهم جاهزون حالياً للعمل. هنالك تمييز بين نوعين من المتعطلين:</t>
  </si>
  <si>
    <t>a-</t>
  </si>
  <si>
    <t>b-</t>
  </si>
  <si>
    <t xml:space="preserve">هو عدد السكان غير المشتغلين (العاطلون والسكان غير النشيطين) إلى عدد المشتغلين </t>
  </si>
  <si>
    <t>عدد الإناث المشتغلات بأجر في القطاع غير الزراعي منسوباً إلى إجمالي "المشتغلون بأجر" في القطاع الغير الزراعي</t>
  </si>
  <si>
    <r>
      <t>1-</t>
    </r>
    <r>
      <rPr>
        <b/>
        <sz val="7"/>
        <rFont val="Arial"/>
        <family val="2"/>
      </rPr>
      <t xml:space="preserve"> </t>
    </r>
    <r>
      <rPr>
        <sz val="12"/>
        <rFont val="Arial"/>
        <family val="2"/>
      </rPr>
      <t xml:space="preserve">الأسر القطرية </t>
    </r>
  </si>
  <si>
    <r>
      <t>2-</t>
    </r>
    <r>
      <rPr>
        <b/>
        <sz val="7"/>
        <rFont val="Arial"/>
        <family val="2"/>
      </rPr>
      <t xml:space="preserve"> </t>
    </r>
    <r>
      <rPr>
        <sz val="12"/>
        <rFont val="Arial"/>
        <family val="2"/>
      </rPr>
      <t xml:space="preserve">الأسر غير القطرية (غير جماعية) </t>
    </r>
  </si>
  <si>
    <r>
      <t>3-</t>
    </r>
    <r>
      <rPr>
        <b/>
        <sz val="7"/>
        <rFont val="Arial"/>
        <family val="2"/>
      </rPr>
      <t xml:space="preserve"> </t>
    </r>
    <r>
      <rPr>
        <sz val="12"/>
        <rFont val="Arial"/>
        <family val="2"/>
      </rPr>
      <t>الأسر الجماعية الصغيرة غير القطرية (2 – 6 أفراد)</t>
    </r>
  </si>
  <si>
    <r>
      <t>4-</t>
    </r>
    <r>
      <rPr>
        <b/>
        <sz val="7"/>
        <rFont val="Arial"/>
        <family val="2"/>
      </rPr>
      <t xml:space="preserve"> </t>
    </r>
    <r>
      <rPr>
        <sz val="12"/>
        <rFont val="Arial"/>
        <family val="2"/>
      </rPr>
      <t>الأسرة الجماعية الكبيرة غير القطرية (7 أفراد أو أكثر).</t>
    </r>
  </si>
  <si>
    <r>
      <t xml:space="preserve">الأسر </t>
    </r>
    <r>
      <rPr>
        <sz val="10"/>
        <rFont val="Arial"/>
        <family val="2"/>
      </rPr>
      <t>Households</t>
    </r>
  </si>
  <si>
    <r>
      <t xml:space="preserve">الأفراد
</t>
    </r>
    <r>
      <rPr>
        <sz val="10"/>
        <rFont val="Arial"/>
        <family val="2"/>
      </rPr>
      <t>Individuals</t>
    </r>
  </si>
  <si>
    <t>لم يتخذ أي إجراءات خلال الشهر السابق للمسح</t>
  </si>
  <si>
    <t>No steps taken during the last month</t>
  </si>
  <si>
    <t>13+</t>
  </si>
  <si>
    <t>Economically active population (15 years &amp; above) by nationality &amp; gender 2009 2015</t>
  </si>
  <si>
    <t>Economically inactive population (15 years &amp; above) by nationality &amp; gender 2009-2015</t>
  </si>
  <si>
    <t>Labor force participation Rate ( LFPR)  by Natioanlity &amp; gender, 2009 - 2015</t>
  </si>
  <si>
    <t>Youth participation rate by nationality &amp; gender 2009-2015</t>
  </si>
  <si>
    <t>Qatari female participation rate by nationality &amp; gender 2009-2015</t>
  </si>
  <si>
    <t>Total Qatari  participation rate by nationality &amp; gender 2009-2015</t>
  </si>
  <si>
    <t>Non-Qatari male participation rate by nationality &amp; gender 2009-2015</t>
  </si>
  <si>
    <t>Non-Qatari female participation rate by nationality &amp; gender 2009-2015</t>
  </si>
  <si>
    <t>Total Non-Qatari  participation rate by nationality &amp; gender 2009-2015</t>
  </si>
  <si>
    <t>Male participation rate by nationality &amp; gender 2009-2015</t>
  </si>
  <si>
    <t>معدل المشاركة الاقتصادية للإناث (15 سنة فأكثر) حسب فئات العمر 2009 -2015</t>
  </si>
  <si>
    <t>Female participation rate by nationality &amp; gender 2009-2015</t>
  </si>
  <si>
    <t>معدل المشاركة الاقتصادية لإجمالي السكان (15 سنة فأكثر) حسب فئات العمر 2009 -2015</t>
  </si>
  <si>
    <t>Total participation rate by nationality &amp; gender 2009-2015</t>
  </si>
  <si>
    <t>نسبة العمالة لإجمالي السكان حسب النوع 2009- 2015</t>
  </si>
  <si>
    <t>Employment to population ratio 2009 - 2015</t>
  </si>
  <si>
    <t>معدل الاستخدام حسب الجنسية والنوع 2009 - 2015</t>
  </si>
  <si>
    <t>Employment rate by nationality &amp; gender 2009 - 2015</t>
  </si>
  <si>
    <t>نسبة الإعالة الاقتصادية حسب النوع 2009-2015</t>
  </si>
  <si>
    <t>Economic dependency ratio by gender 2009-2015</t>
  </si>
  <si>
    <t>Percentage of employment by economic activity &amp; gender 2009 - 2015</t>
  </si>
  <si>
    <t>معدل البطالة (15 سنة فأكثر) حسب الجنسية والنوع 2009 - 2015</t>
  </si>
  <si>
    <t>Unemployment rate by nationality &amp; gender 2009 - 2015</t>
  </si>
  <si>
    <t>معدل البطالة للشباب (15 -24 سنة) حسب الجنسية والنوع 2009 - 2015</t>
  </si>
  <si>
    <t>Youth unemployment rate by nationality &amp; gender 2009 - 2015</t>
  </si>
  <si>
    <t>متوسط الأجر الشهري بالريال القطري للمشتغلين بأجر حسب النوع ومؤشر المساواة بين الجنسين 2009 - 2015</t>
  </si>
  <si>
    <t>Average monthly wage (Q.R.) for workers in paid employment ( 15 years and above ) by gender &amp; GPI 2009 - 2015</t>
  </si>
  <si>
    <t>حصة الإناث في الوظائف المدفوعة الأجر في القطاع غير الزراعي 2009 - 2015</t>
  </si>
  <si>
    <t>Female share of paid jobs in non-agriculture sector 2009 - 2015</t>
  </si>
  <si>
    <t>نسبة الذين يعملون لحسابهم الخاص والذين يعملون لدى العائلة من إجمالي القوى العاملة 2009 - 2015</t>
  </si>
  <si>
    <t>self-employed and family-employed percentage out of total labor force 2009 - 2015</t>
  </si>
  <si>
    <t>تدريب مهني</t>
  </si>
  <si>
    <t>Vocational Training</t>
  </si>
  <si>
    <t>U : هو إجمالي عدد المتعطلين خلال سنة معينة.</t>
  </si>
  <si>
    <t>إجمالي المشتغلين بأجر في القطاع غير الزراعي
Total number of persons in paid employment in non-agricultural sector</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</si>
  <si>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</si>
  <si>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نسبة السكان النشيطين اقتصاديا (15 سنة فأكثر) في النشاط الاقتصادي حسب النوع 2009 - 2015</t>
  </si>
  <si>
    <t>نسبة السكان النشيطين اقتصادياً (15 سنة فأكثر) حسب النشاط الاقتصادي حسب النوع</t>
  </si>
  <si>
    <t xml:space="preserve">لا يشمل المشتغلين المتغيبين مؤقتاً وعددهم </t>
  </si>
  <si>
    <t xml:space="preserve">لا يشمل المتغيبين مؤقتاً وعددهم </t>
  </si>
  <si>
    <t>السكان غير النشيطين اقتصادياً (15 سنة فأكثر) حسب الجنسية والنوع والحالة التعليمية</t>
  </si>
  <si>
    <t>ام صلال</t>
  </si>
  <si>
    <t>الشحانية</t>
  </si>
  <si>
    <t>Al Sheehaniya</t>
  </si>
  <si>
    <t>الشحانية
Al Sheehaniya</t>
  </si>
  <si>
    <t>2011 - 2016</t>
  </si>
  <si>
    <t>الإعتقاد بعدم وجود العمل المناسب</t>
  </si>
  <si>
    <t>Not Believing In Availability Of Suitable Work</t>
  </si>
  <si>
    <t>السكان النشيطون اقتصاديا (15 سنة فأكثر) حسب الجنسية والنوع 2011-2016</t>
  </si>
  <si>
    <t>السكان غير النشيطين اقتصاديا(15 سنة فأكثر) حسب الجنسية والنوع 2011- 2016</t>
  </si>
  <si>
    <t>معدل المشاركة الاقتصادية حسب الجنسية والنوع 2011 - 2016</t>
  </si>
  <si>
    <t>معدل المشاركة الاقتصادية للشباب (15- 24 سنة) حسب الجنسية والنوع 2011- 2016</t>
  </si>
  <si>
    <t>معدل المشاركة الاقتصادية للذكور القطريين (15 سنة فأكثر) حسب فئات العمر 2011 - 2016</t>
  </si>
  <si>
    <t>معدل المشاركة الاقتصادية للإناث القطريات (15 سنة فأكثر) حسب فئات العمر 2011 -2016</t>
  </si>
  <si>
    <t>معدل المشاركة الاقتصادية لإجمالي القطريين (15 سنة فأكثر) حسب فئات العمر  2011 -2016</t>
  </si>
  <si>
    <t>معدل المشاركة الاقتصادية للذكور غير القطريين (15 سنة فأكثر) حسب فئات العمر  2011 -2016</t>
  </si>
  <si>
    <t>معدل المشاركة الاقتصادية للإناث غير القطريات (15 سنة فأكثر) حسب فئات العمر 2011 -2016</t>
  </si>
  <si>
    <t>معدل المشاركة الاقتصادية لإجمالي غير القطريين (15 سنة فأكثر) حسب فئات العمر 2011 -2016</t>
  </si>
  <si>
    <t>معدل المشاركة الاقتصادية للذكور (15 سنة فأكثر) حسب فئات العمر 2011 -2016</t>
  </si>
  <si>
    <t>لذا، نعرض في هذه النشرة إحصاءات القوى العاملة من واقع بيانات مسح القوى العاملة بالعينة 2016 الذي نفذته وزارة التخطيط التنموي والإحصاء، حيث يتم جمع البيانات بشكل شهري، ويتم نشر خصائص القوى العاملة بشكل ربع سنوي من خلال موقع الوزارة على الإنترنت.</t>
  </si>
  <si>
    <t>Accordingly, this bulletin looks at labor force statistics derived from the data of the labor force survey by sample 2016, conducted by the Ministry of Development Planning and Statistics, where data is collected on a monthly basis, and labor force characteristics are published on a quarterly basis on MDPS website.</t>
  </si>
  <si>
    <t xml:space="preserve">تقوم تقديرات مسح القوى العاملة لعام 2016 على أساس عينة احتمالية مكونة من 9199 أسرة و 60016 فرداً موزعين حسب ما هو موضح في الجدول. </t>
  </si>
  <si>
    <t xml:space="preserve">وتتم عملية جمع البيانات بصفة شهرية وتنشر الخصائص الرئيسية للقوى العاملة بصفة ربع سنوية. استند تصميم العينة لمسح القوى العاملة 2016 على تقنية المعاينة الاحتمالية. ويتم تصميم عينة ذات مرحلتين، المرحلة الأولى هي تحديد وحدات المعاينة الأولية، والمرحلة الثانية هي اختيار عينه من الأسر المعيشية داخل كل وحدة من وحدات المعاينة الأولية المحددة. ويطلق على الوحدة المختارة في المرحلة الأولى "وحدة المعاينة الأولية"، بينما يطلق على الوحدة المختارة في المرحلة الثانية "وحدة المعاينة الثانوية". 
يستند إطار أخذ العينات المستخدم في هذا المسح إلى التعداد العام للسكان والمساكن والمنشآت لعام 2010. وقد تم تقسيم الدولة إلى وحدات جغرافية صغيرة تسمى كتل التعداد، والتي كانت بمثابة مناطق العد المستخدمة في التعداد. وقد تم جمع هذه الكتل لوضع وحدات المعاينة الأولية. وفضلاً عن ذلك، تم وضع أطر معاينة منفصلة؛ للأسر القطرية  والأسر غير القطرية والأسر الجماعية الصغيرة (من فردين إلى 6 أفراد). ويتم استخدام قائمة التعداد الخاصة بجميع الأسر الجماعية الكبيرة (7 أشخاص فأكثر) كإطار.
 تم توزيع وحدات المعاينة على أساس أربعة مجالات:
</t>
  </si>
  <si>
    <t>The labor force survey estimates for 2016 are based on probability sampling technique composed of 9199 households and 60016 individuals, distributed as shown in the table below.</t>
  </si>
  <si>
    <t xml:space="preserve">The data is collected monthly and key labor force characteristics are published every Quarter.
The sample design for the labor force survey 2016 was based on probability sampling technique. A two-stage sample design is used, selecting PSUs at the first stage and a sample of households within each selected PSU at the second stage.  The unit chosen at the first stage is called the Primary Sampling Unit and the unit selected at the second stage is called the Secondary Sampling Unit.
The sampling frame used for this survey is based on 2010 Census of population, housing and establishments. The whole country is divided into small geographical areas called Census blocks.  These were enumeration areas during the Census.  These Blocks were combined to create Primary Sampling Units (PSUs). Separate frames were constructed; for Qatari households, non-Qatari households and small collective households (2-6 persons). For the large collective households (7 or more persons) the list of all such households from census is used as frame.
The sampling units are distributed on the basis of four categories: 
</t>
  </si>
  <si>
    <r>
      <t xml:space="preserve">ذكور
</t>
    </r>
    <r>
      <rPr>
        <b/>
        <sz val="8"/>
        <rFont val="Arial"/>
        <family val="2"/>
      </rPr>
      <t>Male</t>
    </r>
  </si>
  <si>
    <r>
      <t xml:space="preserve">مجموع
</t>
    </r>
    <r>
      <rPr>
        <b/>
        <sz val="8"/>
        <rFont val="Arial"/>
        <family val="2"/>
      </rPr>
      <t>Total</t>
    </r>
  </si>
  <si>
    <r>
      <t xml:space="preserve">إناث
</t>
    </r>
    <r>
      <rPr>
        <b/>
        <sz val="8"/>
        <rFont val="Arial"/>
        <family val="2"/>
      </rPr>
      <t>Female</t>
    </r>
  </si>
  <si>
    <r>
      <t xml:space="preserve">ذكور
</t>
    </r>
    <r>
      <rPr>
        <b/>
        <sz val="10"/>
        <rFont val="Arial"/>
        <family val="2"/>
      </rPr>
      <t>Males</t>
    </r>
  </si>
  <si>
    <r>
      <t xml:space="preserve">إناث
</t>
    </r>
    <r>
      <rPr>
        <b/>
        <sz val="10"/>
        <rFont val="Arial"/>
        <family val="2"/>
      </rPr>
      <t>Females</t>
    </r>
  </si>
  <si>
    <r>
      <t xml:space="preserve">مؤشر المساواة بين الجنسين
</t>
    </r>
    <r>
      <rPr>
        <b/>
        <sz val="10"/>
        <rFont val="Arial"/>
        <family val="2"/>
      </rPr>
      <t>GPI</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</si>
  <si>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</si>
  <si>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</si>
  <si>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r>
      <t xml:space="preserve">المجموع الكلي
</t>
    </r>
    <r>
      <rPr>
        <b/>
        <sz val="9"/>
        <rFont val="Arial"/>
        <family val="2"/>
      </rPr>
      <t>Grand Total</t>
    </r>
  </si>
  <si>
    <r>
      <t xml:space="preserve">النشيطون اقتصادياً
</t>
    </r>
    <r>
      <rPr>
        <b/>
        <sz val="9"/>
        <rFont val="Arial"/>
        <family val="2"/>
      </rPr>
      <t>Economically Active</t>
    </r>
    <r>
      <rPr>
        <b/>
        <sz val="10"/>
        <rFont val="Arial"/>
        <family val="2"/>
      </rPr>
      <t xml:space="preserve"> </t>
    </r>
  </si>
  <si>
    <r>
      <rPr>
        <b/>
        <sz val="12"/>
        <rFont val="Arial"/>
        <family val="2"/>
      </rPr>
      <t>غير النشيطين اقتصادياً</t>
    </r>
    <r>
      <rPr>
        <b/>
        <sz val="10"/>
        <rFont val="Arial"/>
        <family val="2"/>
      </rPr>
      <t xml:space="preserve"> Economically Inactive</t>
    </r>
  </si>
  <si>
    <r>
      <t xml:space="preserve">عاجز
</t>
    </r>
    <r>
      <rPr>
        <b/>
        <sz val="10"/>
        <color indexed="8"/>
        <rFont val="Arial"/>
        <family val="2"/>
      </rPr>
      <t xml:space="preserve">Disabled </t>
    </r>
  </si>
  <si>
    <r>
      <t xml:space="preserve">المجموع العام
</t>
    </r>
    <r>
      <rPr>
        <b/>
        <sz val="9"/>
        <color indexed="8"/>
        <rFont val="Arial"/>
        <family val="2"/>
      </rPr>
      <t>Grand Total</t>
    </r>
  </si>
  <si>
    <r>
      <t xml:space="preserve">المجموع
</t>
    </r>
    <r>
      <rPr>
        <b/>
        <sz val="9"/>
        <color indexed="8"/>
        <rFont val="Arial"/>
        <family val="2"/>
      </rPr>
      <t>Total</t>
    </r>
    <r>
      <rPr>
        <b/>
        <sz val="10"/>
        <color indexed="8"/>
        <rFont val="Arial"/>
        <family val="2"/>
      </rPr>
      <t xml:space="preserve"> </t>
    </r>
  </si>
  <si>
    <r>
      <t xml:space="preserve">أخرى
</t>
    </r>
    <r>
      <rPr>
        <b/>
        <sz val="9"/>
        <color indexed="8"/>
        <rFont val="Arial"/>
        <family val="2"/>
      </rPr>
      <t>Other</t>
    </r>
  </si>
  <si>
    <r>
      <t xml:space="preserve">متقاعد
</t>
    </r>
    <r>
      <rPr>
        <b/>
        <sz val="9"/>
        <color indexed="8"/>
        <rFont val="Arial"/>
        <family val="2"/>
      </rPr>
      <t>Retired</t>
    </r>
    <r>
      <rPr>
        <b/>
        <sz val="10"/>
        <color indexed="8"/>
        <rFont val="Arial"/>
        <family val="2"/>
      </rPr>
      <t xml:space="preserve"> </t>
    </r>
  </si>
  <si>
    <r>
      <t xml:space="preserve">متفرغ للدراسة
</t>
    </r>
    <r>
      <rPr>
        <b/>
        <sz val="9"/>
        <color indexed="8"/>
        <rFont val="Arial"/>
        <family val="2"/>
      </rPr>
      <t>Student</t>
    </r>
  </si>
  <si>
    <r>
      <t xml:space="preserve">متفرغة لأعمال المنزل
</t>
    </r>
    <r>
      <rPr>
        <b/>
        <sz val="9"/>
        <color indexed="8"/>
        <rFont val="Arial"/>
        <family val="2"/>
      </rPr>
      <t>Housewife</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</si>
  <si>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</si>
  <si>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</si>
  <si>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</si>
  <si>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t>Housewife</t>
  </si>
  <si>
    <t>Student</t>
  </si>
  <si>
    <t>Disabled</t>
  </si>
  <si>
    <t>Retired</t>
  </si>
  <si>
    <r>
      <t>متفرغة لأعمال المنزل</t>
    </r>
    <r>
      <rPr>
        <b/>
        <sz val="10"/>
        <rFont val="Arial"/>
        <family val="2"/>
      </rPr>
      <t xml:space="preserve"> </t>
    </r>
  </si>
  <si>
    <r>
      <t>متفرغ للدراسة</t>
    </r>
    <r>
      <rPr>
        <b/>
        <sz val="10"/>
        <rFont val="Arial"/>
        <family val="2"/>
      </rPr>
      <t xml:space="preserve"> </t>
    </r>
  </si>
  <si>
    <t>عاجز</t>
  </si>
  <si>
    <r>
      <t>متقاعد</t>
    </r>
    <r>
      <rPr>
        <b/>
        <sz val="9"/>
        <rFont val="Arial"/>
        <family val="2"/>
      </rPr>
      <t xml:space="preserve"> </t>
    </r>
  </si>
  <si>
    <r>
      <t>المجموع</t>
    </r>
    <r>
      <rPr>
        <b/>
        <sz val="10"/>
        <rFont val="Arial"/>
        <family val="2"/>
      </rPr>
      <t xml:space="preserve"> </t>
    </r>
  </si>
  <si>
    <t xml:space="preserve">متفرغة لأعمال المنزل </t>
  </si>
  <si>
    <r>
      <t xml:space="preserve">قطريون
</t>
    </r>
    <r>
      <rPr>
        <b/>
        <sz val="10"/>
        <rFont val="Arabic Transparent"/>
        <charset val="178"/>
      </rPr>
      <t>Qatari</t>
    </r>
  </si>
  <si>
    <r>
      <t xml:space="preserve">غير قطريين
</t>
    </r>
    <r>
      <rPr>
        <b/>
        <sz val="10"/>
        <rFont val="Arabic Transparent"/>
        <charset val="178"/>
      </rPr>
      <t>Non-Qatari</t>
    </r>
  </si>
  <si>
    <r>
      <t xml:space="preserve">المجموع
</t>
    </r>
    <r>
      <rPr>
        <b/>
        <sz val="10"/>
        <rFont val="Arabic Transparent"/>
        <charset val="178"/>
      </rPr>
      <t>Total</t>
    </r>
  </si>
  <si>
    <r>
      <t>ذكــور</t>
    </r>
    <r>
      <rPr>
        <b/>
        <sz val="10"/>
        <rFont val="Arial"/>
        <family val="2"/>
      </rPr>
      <t xml:space="preserve"> Males</t>
    </r>
  </si>
  <si>
    <r>
      <t xml:space="preserve">إناث  </t>
    </r>
    <r>
      <rPr>
        <b/>
        <sz val="10"/>
        <rFont val="Arial"/>
        <family val="2"/>
      </rPr>
      <t>Females</t>
    </r>
  </si>
  <si>
    <r>
      <t xml:space="preserve">إناث
</t>
    </r>
    <r>
      <rPr>
        <b/>
        <sz val="10"/>
        <rFont val="Arial"/>
        <family val="2"/>
      </rPr>
      <t xml:space="preserve"> Females</t>
    </r>
  </si>
  <si>
    <r>
      <rPr>
        <b/>
        <sz val="12"/>
        <rFont val="Arial"/>
        <family val="2"/>
      </rPr>
      <t>المجموع</t>
    </r>
    <r>
      <rPr>
        <b/>
        <sz val="14"/>
        <rFont val="Arial"/>
        <family val="2"/>
      </rPr>
      <t xml:space="preserve">
</t>
    </r>
    <r>
      <rPr>
        <b/>
        <sz val="10"/>
        <rFont val="Arial"/>
        <family val="2"/>
      </rPr>
      <t>Total</t>
    </r>
  </si>
  <si>
    <r>
      <t xml:space="preserve">ذكــور
</t>
    </r>
    <r>
      <rPr>
        <b/>
        <sz val="10"/>
        <rFont val="Arial"/>
        <family val="2"/>
      </rPr>
      <t>Males</t>
    </r>
  </si>
  <si>
    <r>
      <t xml:space="preserve">غير القطريين </t>
    </r>
    <r>
      <rPr>
        <b/>
        <sz val="10"/>
        <rFont val="Arial"/>
        <family val="2"/>
      </rPr>
      <t>Non-Qataris</t>
    </r>
  </si>
  <si>
    <r>
      <t xml:space="preserve">القطريون </t>
    </r>
    <r>
      <rPr>
        <b/>
        <sz val="10"/>
        <rFont val="Arial"/>
        <family val="2"/>
      </rPr>
      <t>Qataris</t>
    </r>
  </si>
  <si>
    <r>
      <t xml:space="preserve">إناث
 </t>
    </r>
    <r>
      <rPr>
        <b/>
        <sz val="10"/>
        <rFont val="Arial"/>
        <family val="2"/>
      </rPr>
      <t>Females</t>
    </r>
  </si>
  <si>
    <r>
      <t xml:space="preserve">ذكــور </t>
    </r>
    <r>
      <rPr>
        <b/>
        <sz val="10"/>
        <rFont val="Arial"/>
        <family val="2"/>
      </rPr>
      <t>Males</t>
    </r>
  </si>
  <si>
    <t xml:space="preserve">المجموع
</t>
  </si>
  <si>
    <r>
      <t xml:space="preserve">إناث
</t>
    </r>
    <r>
      <rPr>
        <b/>
        <sz val="8"/>
        <rFont val="Arial"/>
        <family val="2"/>
      </rPr>
      <t>Females</t>
    </r>
  </si>
  <si>
    <r>
      <t xml:space="preserve">ذكور
</t>
    </r>
    <r>
      <rPr>
        <b/>
        <sz val="8"/>
        <rFont val="Arial"/>
        <family val="2"/>
      </rPr>
      <t>Males</t>
    </r>
  </si>
  <si>
    <t xml:space="preserve">قطريون Qatari </t>
  </si>
  <si>
    <t>ذكور
Male</t>
  </si>
  <si>
    <t>إناث
Female</t>
  </si>
  <si>
    <t>اقل من الابتدائي
 Less than primary</t>
  </si>
  <si>
    <t>الابتدائي 
 Primary</t>
  </si>
  <si>
    <t xml:space="preserve">الاعدادي والثانوي وتدريب مهني 
 Preparatory &amp; Secondary &amp; Vocational Training </t>
  </si>
  <si>
    <t>دبلوم اقل من الجامعة
 Pre.U. Diploma</t>
  </si>
  <si>
    <t xml:space="preserve">جامعي فما فوق
 University and above
</t>
  </si>
  <si>
    <t>العمال المهرة في الزراعة وصيد الأسماك
Skilled Agricultural And Fishery Workers</t>
  </si>
  <si>
    <t xml:space="preserve">المشرعون وموظفو الإدارة العليا والمديرون
Legislators, Senior Officials And Managers
</t>
  </si>
  <si>
    <t>الكتبة  
Clerks</t>
  </si>
  <si>
    <t>الفنيون والاختصاصيون المساعدون
Technicians And Associate Professionals</t>
  </si>
  <si>
    <t>الاختصاصيون
Professionals</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</si>
  <si>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</si>
  <si>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</si>
  <si>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المهن العادية
Elementary Occupations</t>
  </si>
  <si>
    <t>العاملون في الحرف وما إليها من المهن
Craft And Related Trades Workers</t>
  </si>
  <si>
    <t>غير ربحي
Non profit</t>
  </si>
  <si>
    <t xml:space="preserve">مختلط
Mixed </t>
  </si>
  <si>
    <t xml:space="preserve">مؤسسة / شركة حكومية 
Government Company/ Corporation   </t>
  </si>
  <si>
    <t xml:space="preserve">إدارة حكومية 
Government Department </t>
  </si>
  <si>
    <t>منزلى
Domestic</t>
  </si>
  <si>
    <t xml:space="preserve">خاص 
Private </t>
  </si>
  <si>
    <t>أمى 
Illiterate</t>
  </si>
  <si>
    <t>يقرأ ويكتب 
Read &amp; Write</t>
  </si>
  <si>
    <t>ابتدائية
Primary</t>
  </si>
  <si>
    <t>ثانوية
Secondary</t>
  </si>
  <si>
    <t xml:space="preserve">جامعي فما فوق
University and above </t>
  </si>
  <si>
    <t>منزلي 
Domestic</t>
  </si>
  <si>
    <t>غير ربحي 
Non profit</t>
  </si>
  <si>
    <t xml:space="preserve">مختلط 
Mixed </t>
  </si>
  <si>
    <t xml:space="preserve">دبلوماسي / دولي / اقليمي 
Diplomatic/ International/ Regional </t>
  </si>
  <si>
    <r>
      <t xml:space="preserve">قطريون
</t>
    </r>
    <r>
      <rPr>
        <b/>
        <sz val="9"/>
        <rFont val="Arial"/>
        <family val="2"/>
      </rPr>
      <t>Qataris</t>
    </r>
  </si>
  <si>
    <r>
      <t xml:space="preserve">غير قطريين
</t>
    </r>
    <r>
      <rPr>
        <b/>
        <sz val="9"/>
        <rFont val="Arial"/>
        <family val="2"/>
      </rPr>
      <t>Non-Qataris</t>
    </r>
  </si>
  <si>
    <r>
      <t xml:space="preserve">المجموع
</t>
    </r>
    <r>
      <rPr>
        <b/>
        <sz val="9"/>
        <rFont val="Arial"/>
        <family val="2"/>
      </rPr>
      <t>Total</t>
    </r>
  </si>
  <si>
    <t xml:space="preserve">                            السنوات       
   فئات العمر</t>
  </si>
  <si>
    <r>
      <rPr>
        <b/>
        <sz val="11"/>
        <rFont val="Arial"/>
        <family val="2"/>
      </rPr>
      <t>الزراعة</t>
    </r>
    <r>
      <rPr>
        <b/>
        <sz val="10"/>
        <rFont val="Arial"/>
        <family val="2"/>
      </rPr>
      <t xml:space="preserve">
</t>
    </r>
    <r>
      <rPr>
        <b/>
        <sz val="9"/>
        <rFont val="Arial"/>
        <family val="2"/>
      </rPr>
      <t>Agriculture</t>
    </r>
  </si>
  <si>
    <r>
      <rPr>
        <b/>
        <sz val="11"/>
        <rFont val="Arial"/>
        <family val="2"/>
      </rPr>
      <t>الصناعة</t>
    </r>
    <r>
      <rPr>
        <b/>
        <sz val="10"/>
        <rFont val="Arial"/>
        <family val="2"/>
      </rPr>
      <t xml:space="preserve">
</t>
    </r>
    <r>
      <rPr>
        <b/>
        <sz val="9"/>
        <rFont val="Arial"/>
        <family val="2"/>
      </rPr>
      <t>Industry</t>
    </r>
  </si>
  <si>
    <r>
      <rPr>
        <b/>
        <sz val="11"/>
        <rFont val="Arial"/>
        <family val="2"/>
      </rPr>
      <t>الخدمات</t>
    </r>
    <r>
      <rPr>
        <b/>
        <sz val="10"/>
        <rFont val="Arial"/>
        <family val="2"/>
      </rPr>
      <t xml:space="preserve">
</t>
    </r>
    <r>
      <rPr>
        <b/>
        <sz val="9"/>
        <rFont val="Arial"/>
        <family val="2"/>
      </rPr>
      <t>Services</t>
    </r>
  </si>
  <si>
    <r>
      <rPr>
        <b/>
        <sz val="11"/>
        <rFont val="Arial"/>
        <family val="2"/>
      </rPr>
      <t>المجموع</t>
    </r>
    <r>
      <rPr>
        <b/>
        <sz val="10"/>
        <rFont val="Arial"/>
        <family val="2"/>
      </rPr>
      <t xml:space="preserve">
</t>
    </r>
    <r>
      <rPr>
        <b/>
        <sz val="9"/>
        <rFont val="Arial"/>
        <family val="2"/>
      </rPr>
      <t>Total</t>
    </r>
  </si>
  <si>
    <t xml:space="preserve">                 الجنسية والنوع
    السنوات</t>
  </si>
  <si>
    <t xml:space="preserve">                  Nationality &amp; gender  
    Year                     </t>
  </si>
  <si>
    <t>Not Including Employed Temporarily Absent</t>
  </si>
  <si>
    <t>No. of Repetition Total</t>
  </si>
  <si>
    <t xml:space="preserve">                                  Gender
Type
of Training </t>
  </si>
  <si>
    <t xml:space="preserve">                                     Gender
Ready To Be
Trained On Craft Work</t>
  </si>
  <si>
    <t xml:space="preserve">                      Gender
Reasons</t>
  </si>
  <si>
    <t xml:space="preserve">                 Nationality &amp; Gender
Educational Status</t>
  </si>
  <si>
    <t xml:space="preserve">         Nationality &amp; Gender
Marital Status</t>
  </si>
  <si>
    <t xml:space="preserve">                  Nationality &amp; Gender
Age Groups</t>
  </si>
  <si>
    <t xml:space="preserve">                                  Gender
Willingness
to Work in Private Sector</t>
  </si>
  <si>
    <t xml:space="preserve">                                 Gender
Offer to 
Work in Private Sector</t>
  </si>
  <si>
    <t xml:space="preserve">                  Nationality &amp; Gender
Reasons of Unemployment</t>
  </si>
  <si>
    <t xml:space="preserve">          Nationality &amp;                               Gender
Duration
of Employment 
Search in Months</t>
  </si>
  <si>
    <t xml:space="preserve">                              Gender
Training Program 
Attendance</t>
  </si>
  <si>
    <t xml:space="preserve">                               Nationality &amp; Gender
Reasons for not Seeking 
Employment</t>
  </si>
  <si>
    <t xml:space="preserve">                               Nationality &amp; Gender
Methods of Employment 
Search (During Month Prior 
to Survey Week)</t>
  </si>
  <si>
    <t xml:space="preserve">            Nationality &amp; Gender
Age Group</t>
  </si>
  <si>
    <t xml:space="preserve">                                      Sector
  Occupation </t>
  </si>
  <si>
    <t xml:space="preserve">                                                  Sector
   Economic Activity </t>
  </si>
  <si>
    <t xml:space="preserve">                                        Occupation
       Economic Activity </t>
  </si>
  <si>
    <t xml:space="preserve">                                  Occupation
    Economic Activity </t>
  </si>
  <si>
    <t xml:space="preserve">                                       Occupation
       Economic Activity </t>
  </si>
  <si>
    <t xml:space="preserve">                               Sector
Economic Activity </t>
  </si>
  <si>
    <t xml:space="preserve">                                Sector
Economic Activity </t>
  </si>
  <si>
    <t xml:space="preserve">                 Nationality
                       &amp;Gender
  Years                     </t>
  </si>
  <si>
    <t xml:space="preserve">                   Nationality
                      &amp;Gender
  Years                     </t>
  </si>
  <si>
    <t xml:space="preserve">                                 Years         
  Age Groups</t>
  </si>
  <si>
    <t xml:space="preserve">                                 Years         
  Age Groups</t>
  </si>
  <si>
    <t xml:space="preserve">                              Years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</si>
</sst>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0_ "/>
    <numFmt numFmtId="168" formatCode="#,##0.0"/>
    <numFmt numFmtId="169" formatCode="#,##0_ ;\-#,##0\ "/>
    <numFmt numFmtId="170" formatCode="#,##0_ "/>
    <numFmt numFmtId="171" formatCode="_-* #,##0_-;_-* #,##0\-;_-* &quot;-&quot;??_-;_-@_-"/>
  </numFmts>
  <fonts count="80" x14ac:knownFonts="1">
    <font>
      <sz val="10"/>
      <name val="Arial"/>
      <charset val="178"/>
    </font>
    <font>
      <sz val="10"/>
      <name val="Arial"/>
      <family val="2"/>
    </font>
    <font>
      <b/>
      <sz val="13.5"/>
      <name val="Arial"/>
      <family val="2"/>
    </font>
    <font>
      <sz val="10"/>
      <name val="Arial"/>
      <family val="2"/>
    </font>
    <font>
      <b/>
      <sz val="10"/>
      <name val="Arial"/>
      <family val="2"/>
    </font>
    <font>
      <sz val="8"/>
      <name val="Arial"/>
      <family val="2"/>
    </font>
    <font>
      <b/>
      <sz val="12"/>
      <name val="Arial"/>
      <family val="2"/>
    </font>
    <font>
      <sz val="10"/>
      <color indexed="12"/>
      <name val="Arial"/>
      <family val="2"/>
    </font>
    <font>
      <b/>
      <sz val="12"/>
      <color indexed="12"/>
      <name val="Arial"/>
      <family val="2"/>
    </font>
    <font>
      <b/>
      <sz val="10"/>
      <color indexed="12"/>
      <name val="Arial"/>
      <family val="2"/>
    </font>
    <font>
      <sz val="10"/>
      <color indexed="10"/>
      <name val="Arial"/>
      <family val="2"/>
    </font>
    <font>
      <b/>
      <sz val="10"/>
      <color indexed="10"/>
      <name val="Arial"/>
      <family val="2"/>
    </font>
    <font>
      <sz val="12"/>
      <name val="Arial"/>
      <family val="2"/>
    </font>
    <font>
      <b/>
      <sz val="16"/>
      <color indexed="12"/>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u/>
      <sz val="10"/>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8"/>
      <name val="Arial"/>
      <family val="2"/>
    </font>
    <font>
      <b/>
      <sz val="14"/>
      <color indexed="12"/>
      <name val="Arabic Transparent"/>
      <charset val="178"/>
    </font>
    <font>
      <sz val="10"/>
      <color indexed="12"/>
      <name val="Arabic Transparent"/>
      <charset val="178"/>
    </font>
    <font>
      <b/>
      <sz val="11"/>
      <name val="Arial"/>
      <family val="2"/>
    </font>
    <font>
      <sz val="9"/>
      <name val="Arial"/>
      <family val="2"/>
    </font>
    <font>
      <sz val="11"/>
      <name val="Arial"/>
      <family val="2"/>
    </font>
    <font>
      <b/>
      <sz val="16"/>
      <name val="Arial"/>
      <family val="2"/>
    </font>
    <font>
      <b/>
      <sz val="10"/>
      <color indexed="8"/>
      <name val="Arial"/>
      <family val="2"/>
    </font>
    <font>
      <b/>
      <sz val="14"/>
      <name val="Arabic Transparent"/>
      <charset val="178"/>
    </font>
    <font>
      <b/>
      <sz val="12"/>
      <name val="Arabic Transparent"/>
      <charset val="178"/>
    </font>
    <font>
      <b/>
      <sz val="10"/>
      <name val="Arabic Transparent"/>
      <charset val="178"/>
    </font>
    <font>
      <b/>
      <sz val="11"/>
      <color indexed="61"/>
      <name val="PT Bold Heading"/>
      <charset val="178"/>
    </font>
    <font>
      <b/>
      <sz val="14"/>
      <color indexed="61"/>
      <name val="Arial Black"/>
      <family val="2"/>
    </font>
    <font>
      <b/>
      <sz val="9"/>
      <name val="Arial Black"/>
      <family val="2"/>
    </font>
    <font>
      <b/>
      <sz val="11"/>
      <name val="PT Bold Heading"/>
      <charset val="178"/>
    </font>
    <font>
      <sz val="13"/>
      <name val="Arial"/>
      <family val="2"/>
    </font>
    <font>
      <sz val="16"/>
      <name val="Arial"/>
      <family val="2"/>
    </font>
    <font>
      <vertAlign val="subscript"/>
      <sz val="10"/>
      <name val="Arial"/>
      <family val="2"/>
    </font>
    <font>
      <b/>
      <sz val="14"/>
      <name val="Traditional Arabic"/>
      <family val="1"/>
    </font>
    <font>
      <b/>
      <sz val="13"/>
      <name val="Arial"/>
      <family val="2"/>
    </font>
    <font>
      <b/>
      <sz val="13"/>
      <color indexed="10"/>
      <name val="Arial"/>
      <family val="2"/>
    </font>
    <font>
      <b/>
      <sz val="15"/>
      <name val="Arial"/>
      <family val="2"/>
    </font>
    <font>
      <b/>
      <vertAlign val="subscript"/>
      <sz val="12"/>
      <name val="Arial"/>
      <family val="2"/>
    </font>
    <font>
      <b/>
      <vertAlign val="subscript"/>
      <sz val="10"/>
      <name val="Arial"/>
      <family val="2"/>
    </font>
    <font>
      <b/>
      <sz val="7"/>
      <name val="Arial"/>
      <family val="2"/>
    </font>
    <font>
      <b/>
      <sz val="24"/>
      <name val="Sakkal Majalla"/>
    </font>
    <font>
      <b/>
      <sz val="14"/>
      <name val="Sakkal Majalla"/>
    </font>
    <font>
      <b/>
      <sz val="12"/>
      <name val="Sakkal Majalla"/>
    </font>
    <font>
      <sz val="10"/>
      <name val="Arial"/>
      <family val="2"/>
    </font>
    <font>
      <b/>
      <sz val="9"/>
      <color indexed="8"/>
      <name val="Arial"/>
      <family val="2"/>
    </font>
    <font>
      <sz val="11"/>
      <color theme="1"/>
      <name val="Calibri"/>
      <family val="2"/>
      <scheme val="minor"/>
    </font>
    <font>
      <sz val="10"/>
      <color rgb="FFFF0000"/>
      <name val="Arial"/>
      <family val="2"/>
    </font>
    <font>
      <b/>
      <sz val="20"/>
      <color rgb="FF993366"/>
      <name val="PT Bold Heading"/>
      <charset val="178"/>
    </font>
    <font>
      <b/>
      <sz val="12"/>
      <color theme="1"/>
      <name val="Arial"/>
      <family val="2"/>
    </font>
    <font>
      <sz val="10"/>
      <color theme="0"/>
      <name val="Arial"/>
      <family val="2"/>
    </font>
    <font>
      <b/>
      <sz val="16"/>
      <color theme="0"/>
      <name val="Arial"/>
      <family val="2"/>
    </font>
    <font>
      <b/>
      <sz val="12"/>
      <color theme="0"/>
      <name val="Arial"/>
      <family val="2"/>
    </font>
    <font>
      <b/>
      <sz val="10"/>
      <color theme="0"/>
      <name val="Arial"/>
      <family val="2"/>
    </font>
    <font>
      <b/>
      <sz val="14"/>
      <color theme="0"/>
      <name val="Arial"/>
      <family val="2"/>
    </font>
    <font>
      <sz val="10"/>
      <color theme="1"/>
      <name val="Arial"/>
      <family val="2"/>
    </font>
    <font>
      <b/>
      <sz val="10"/>
      <color theme="1"/>
      <name val="Arial"/>
      <family val="2"/>
    </font>
    <font>
      <sz val="10"/>
      <color theme="0"/>
      <name val="Calibri"/>
      <family val="2"/>
      <scheme val="minor"/>
    </font>
    <font>
      <sz val="10"/>
      <name val="Calibri"/>
      <family val="2"/>
      <scheme val="minor"/>
    </font>
    <font>
      <b/>
      <sz val="16"/>
      <color theme="0"/>
      <name val="Calibri"/>
      <family val="2"/>
      <scheme val="minor"/>
    </font>
    <font>
      <sz val="14"/>
      <name val="Calibri"/>
      <family val="2"/>
      <scheme val="minor"/>
    </font>
    <font>
      <b/>
      <sz val="14"/>
      <name val="Calibri"/>
      <family val="2"/>
      <scheme val="minor"/>
    </font>
    <font>
      <b/>
      <sz val="10"/>
      <name val="Calibri"/>
      <family val="2"/>
      <scheme val="minor"/>
    </font>
    <font>
      <sz val="12"/>
      <name val="Calibri"/>
      <family val="2"/>
      <scheme val="minor"/>
    </font>
    <font>
      <b/>
      <sz val="10"/>
      <color rgb="FFFF0000"/>
      <name val="Arial"/>
      <family val="2"/>
    </font>
    <font>
      <b/>
      <sz val="11"/>
      <color theme="1"/>
      <name val="Arial"/>
      <family val="2"/>
    </font>
    <font>
      <b/>
      <sz val="12"/>
      <name val="Calibri"/>
      <family val="2"/>
      <scheme val="minor"/>
    </font>
    <font>
      <b/>
      <sz val="11"/>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indexed="64"/>
      </patternFill>
    </fill>
  </fills>
  <borders count="14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ck">
        <color rgb="FF993366"/>
      </left>
      <right style="thick">
        <color rgb="FF993366"/>
      </right>
      <top style="thick">
        <color rgb="FF993366"/>
      </top>
      <bottom style="thick">
        <color rgb="FF993366"/>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thin">
        <color indexed="64"/>
      </top>
      <bottom style="medium">
        <color theme="0"/>
      </bottom>
      <diagonal/>
    </border>
    <border>
      <left/>
      <right style="medium">
        <color theme="0"/>
      </right>
      <top style="medium">
        <color theme="0"/>
      </top>
      <bottom/>
      <diagonal/>
    </border>
    <border>
      <left/>
      <right style="medium">
        <color theme="0"/>
      </right>
      <top/>
      <bottom/>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n">
        <color indexed="64"/>
      </top>
      <bottom/>
      <diagonal/>
    </border>
    <border>
      <left style="medium">
        <color theme="0"/>
      </left>
      <right style="medium">
        <color theme="0"/>
      </right>
      <top style="medium">
        <color theme="0"/>
      </top>
      <bottom/>
      <diagonal/>
    </border>
    <border>
      <left/>
      <right style="thick">
        <color theme="0"/>
      </right>
      <top style="thick">
        <color theme="0"/>
      </top>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diagonal/>
    </border>
    <border>
      <left style="medium">
        <color theme="0"/>
      </left>
      <right style="medium">
        <color theme="0"/>
      </right>
      <top/>
      <bottom/>
      <diagonal/>
    </border>
    <border>
      <left style="medium">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medium">
        <color theme="0"/>
      </left>
      <right/>
      <top/>
      <bottom/>
      <diagonal/>
    </border>
    <border>
      <left style="medium">
        <color theme="0"/>
      </left>
      <right/>
      <top style="medium">
        <color theme="0"/>
      </top>
      <bottom/>
      <diagonal/>
    </border>
    <border>
      <left/>
      <right style="thin">
        <color theme="0"/>
      </right>
      <top style="thin">
        <color indexed="64"/>
      </top>
      <bottom/>
      <diagonal/>
    </border>
    <border>
      <left/>
      <right style="thin">
        <color theme="0"/>
      </right>
      <top/>
      <bottom style="thin">
        <color indexed="64"/>
      </bottom>
      <diagonal/>
    </border>
    <border>
      <left/>
      <right style="medium">
        <color theme="0"/>
      </right>
      <top style="thin">
        <color theme="1"/>
      </top>
      <bottom style="thin">
        <color indexed="64"/>
      </bottom>
      <diagonal/>
    </border>
    <border>
      <left/>
      <right style="medium">
        <color theme="0"/>
      </right>
      <top style="thin">
        <color indexed="64"/>
      </top>
      <bottom style="thick">
        <color theme="0"/>
      </bottom>
      <diagonal/>
    </border>
    <border>
      <left/>
      <right style="medium">
        <color theme="0"/>
      </right>
      <top style="thick">
        <color theme="0"/>
      </top>
      <bottom style="thick">
        <color theme="0"/>
      </bottom>
      <diagonal/>
    </border>
    <border>
      <left/>
      <right style="medium">
        <color theme="0"/>
      </right>
      <top/>
      <bottom style="thick">
        <color theme="0"/>
      </bottom>
      <diagonal/>
    </border>
    <border>
      <left/>
      <right style="medium">
        <color theme="0"/>
      </right>
      <top style="thick">
        <color theme="0"/>
      </top>
      <bottom/>
      <diagonal/>
    </border>
    <border>
      <left/>
      <right style="medium">
        <color theme="0"/>
      </right>
      <top style="thin">
        <color theme="1"/>
      </top>
      <bottom style="thin">
        <color theme="1"/>
      </bottom>
      <diagonal/>
    </border>
    <border>
      <left/>
      <right style="thick">
        <color theme="0"/>
      </right>
      <top style="thick">
        <color theme="0"/>
      </top>
      <bottom style="thin">
        <color indexed="64"/>
      </bottom>
      <diagonal/>
    </border>
    <border>
      <left/>
      <right style="thick">
        <color theme="0"/>
      </right>
      <top style="thin">
        <color indexed="64"/>
      </top>
      <bottom style="thin">
        <color indexed="64"/>
      </bottom>
      <diagonal/>
    </border>
    <border diagonalDown="1">
      <left/>
      <right style="medium">
        <color theme="0"/>
      </right>
      <top style="thin">
        <color indexed="64"/>
      </top>
      <bottom style="thin">
        <color indexed="64"/>
      </bottom>
      <diagonal style="medium">
        <color theme="0"/>
      </diagonal>
    </border>
    <border diagonalUp="1">
      <left style="medium">
        <color theme="0"/>
      </left>
      <right/>
      <top style="thin">
        <color indexed="64"/>
      </top>
      <bottom style="thin">
        <color indexed="64"/>
      </bottom>
      <diagonal style="medium">
        <color theme="0"/>
      </diagonal>
    </border>
    <border>
      <left/>
      <right style="thick">
        <color theme="0"/>
      </right>
      <top style="thin">
        <color indexed="64"/>
      </top>
      <bottom style="thick">
        <color theme="0"/>
      </bottom>
      <diagonal/>
    </border>
    <border>
      <left/>
      <right/>
      <top style="thick">
        <color theme="0"/>
      </top>
      <bottom style="thin">
        <color indexed="64"/>
      </bottom>
      <diagonal/>
    </border>
    <border>
      <left style="medium">
        <color theme="0"/>
      </left>
      <right style="medium">
        <color theme="0"/>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medium">
        <color theme="0"/>
      </left>
      <right style="medium">
        <color theme="0"/>
      </right>
      <top style="medium">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1"/>
      </top>
      <bottom style="thin">
        <color theme="1"/>
      </bottom>
      <diagonal/>
    </border>
    <border>
      <left/>
      <right/>
      <top style="thin">
        <color theme="0"/>
      </top>
      <bottom style="thin">
        <color theme="0"/>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right style="medium">
        <color theme="0"/>
      </right>
      <top style="medium">
        <color theme="0"/>
      </top>
      <bottom style="thin">
        <color indexed="64"/>
      </bottom>
      <diagonal/>
    </border>
    <border>
      <left/>
      <right style="medium">
        <color theme="0"/>
      </right>
      <top style="thin">
        <color indexed="64"/>
      </top>
      <bottom style="thin">
        <color theme="1"/>
      </bottom>
      <diagonal/>
    </border>
    <border>
      <left/>
      <right style="thick">
        <color theme="0"/>
      </right>
      <top style="thin">
        <color indexed="64"/>
      </top>
      <bottom style="medium">
        <color theme="0"/>
      </bottom>
      <diagonal/>
    </border>
    <border>
      <left style="thick">
        <color theme="0"/>
      </left>
      <right style="thick">
        <color theme="0"/>
      </right>
      <top style="thin">
        <color indexed="64"/>
      </top>
      <bottom style="medium">
        <color theme="0"/>
      </bottom>
      <diagonal/>
    </border>
    <border>
      <left style="thick">
        <color theme="0"/>
      </left>
      <right/>
      <top style="thin">
        <color indexed="64"/>
      </top>
      <bottom style="medium">
        <color theme="0"/>
      </bottom>
      <diagonal/>
    </border>
    <border>
      <left/>
      <right style="thick">
        <color theme="0"/>
      </right>
      <top style="medium">
        <color theme="0"/>
      </top>
      <bottom style="medium">
        <color theme="0"/>
      </bottom>
      <diagonal/>
    </border>
    <border>
      <left style="thick">
        <color theme="0"/>
      </left>
      <right style="thick">
        <color theme="0"/>
      </right>
      <top style="medium">
        <color theme="0"/>
      </top>
      <bottom style="medium">
        <color theme="0"/>
      </bottom>
      <diagonal/>
    </border>
    <border>
      <left style="thick">
        <color theme="0"/>
      </left>
      <right/>
      <top style="medium">
        <color theme="0"/>
      </top>
      <bottom style="medium">
        <color theme="0"/>
      </bottom>
      <diagonal/>
    </border>
    <border>
      <left/>
      <right style="thick">
        <color theme="0"/>
      </right>
      <top style="medium">
        <color theme="0"/>
      </top>
      <bottom style="thin">
        <color indexed="64"/>
      </bottom>
      <diagonal/>
    </border>
    <border>
      <left style="thick">
        <color theme="0"/>
      </left>
      <right style="thick">
        <color theme="0"/>
      </right>
      <top style="medium">
        <color theme="0"/>
      </top>
      <bottom style="thin">
        <color indexed="64"/>
      </bottom>
      <diagonal/>
    </border>
    <border>
      <left style="thick">
        <color theme="0"/>
      </left>
      <right/>
      <top style="medium">
        <color theme="0"/>
      </top>
      <bottom style="thin">
        <color indexed="64"/>
      </bottom>
      <diagonal/>
    </border>
    <border>
      <left style="thick">
        <color theme="0"/>
      </left>
      <right style="thick">
        <color theme="0"/>
      </right>
      <top style="thin">
        <color indexed="64"/>
      </top>
      <bottom style="thick">
        <color theme="0"/>
      </bottom>
      <diagonal/>
    </border>
    <border>
      <left style="medium">
        <color theme="0"/>
      </left>
      <right/>
      <top style="thin">
        <color indexed="64"/>
      </top>
      <bottom style="medium">
        <color theme="0"/>
      </bottom>
      <diagonal/>
    </border>
    <border>
      <left style="medium">
        <color theme="0"/>
      </left>
      <right/>
      <top style="thin">
        <color indexed="64"/>
      </top>
      <bottom/>
      <diagonal/>
    </border>
    <border>
      <left/>
      <right style="medium">
        <color theme="0"/>
      </right>
      <top style="thick">
        <color theme="0"/>
      </top>
      <bottom style="thin">
        <color indexed="64"/>
      </bottom>
      <diagonal/>
    </border>
    <border>
      <left style="medium">
        <color theme="0"/>
      </left>
      <right style="medium">
        <color theme="0"/>
      </right>
      <top style="thin">
        <color indexed="64"/>
      </top>
      <bottom style="thick">
        <color theme="0"/>
      </bottom>
      <diagonal/>
    </border>
    <border>
      <left style="medium">
        <color theme="0"/>
      </left>
      <right style="medium">
        <color theme="0"/>
      </right>
      <top/>
      <bottom style="thick">
        <color theme="0"/>
      </bottom>
      <diagonal/>
    </border>
    <border>
      <left style="medium">
        <color theme="0"/>
      </left>
      <right style="medium">
        <color theme="0"/>
      </right>
      <top style="thin">
        <color theme="0"/>
      </top>
      <bottom style="thin">
        <color indexed="64"/>
      </bottom>
      <diagonal/>
    </border>
    <border>
      <left style="medium">
        <color theme="0"/>
      </left>
      <right style="medium">
        <color theme="0"/>
      </right>
      <top style="thin">
        <color indexed="64"/>
      </top>
      <bottom style="thin">
        <color theme="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diagonalUp="1">
      <left style="medium">
        <color theme="0"/>
      </left>
      <right/>
      <top style="thin">
        <color indexed="64"/>
      </top>
      <bottom style="medium">
        <color theme="0"/>
      </bottom>
      <diagonal style="medium">
        <color theme="0"/>
      </diagonal>
    </border>
    <border diagonalUp="1">
      <left style="medium">
        <color theme="0"/>
      </left>
      <right/>
      <top style="medium">
        <color theme="0"/>
      </top>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right style="medium">
        <color theme="0"/>
      </right>
      <top style="thin">
        <color indexed="64"/>
      </top>
      <bottom style="medium">
        <color theme="0"/>
      </bottom>
      <diagonal style="medium">
        <color theme="0"/>
      </diagonal>
    </border>
    <border diagonalDown="1">
      <left/>
      <right style="medium">
        <color theme="0"/>
      </right>
      <top style="medium">
        <color theme="0"/>
      </top>
      <bottom/>
      <diagonal style="medium">
        <color theme="0"/>
      </diagonal>
    </border>
    <border>
      <left style="thin">
        <color theme="0"/>
      </left>
      <right style="medium">
        <color theme="0"/>
      </right>
      <top style="thin">
        <color indexed="64"/>
      </top>
      <bottom style="thin">
        <color theme="0"/>
      </bottom>
      <diagonal/>
    </border>
    <border>
      <left style="thin">
        <color theme="0"/>
      </left>
      <right style="medium">
        <color theme="0"/>
      </right>
      <top style="thin">
        <color theme="0"/>
      </top>
      <bottom style="thin">
        <color theme="0"/>
      </bottom>
      <diagonal/>
    </border>
    <border>
      <left style="thin">
        <color theme="0"/>
      </left>
      <right style="medium">
        <color theme="0"/>
      </right>
      <top style="thin">
        <color theme="0"/>
      </top>
      <bottom/>
      <diagonal/>
    </border>
    <border>
      <left style="thin">
        <color theme="0"/>
      </left>
      <right style="medium">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thin">
        <color theme="0"/>
      </left>
      <right style="medium">
        <color theme="0"/>
      </right>
      <top style="thin">
        <color theme="0"/>
      </top>
      <bottom style="thin">
        <color indexed="64"/>
      </bottom>
      <diagonal/>
    </border>
    <border>
      <left style="medium">
        <color theme="0"/>
      </left>
      <right style="thin">
        <color theme="0"/>
      </right>
      <top style="thin">
        <color indexed="64"/>
      </top>
      <bottom style="medium">
        <color theme="0"/>
      </bottom>
      <diagonal/>
    </border>
    <border>
      <left style="medium">
        <color theme="0"/>
      </left>
      <right style="thin">
        <color theme="0"/>
      </right>
      <top style="medium">
        <color theme="0"/>
      </top>
      <bottom style="thin">
        <color indexed="64"/>
      </bottom>
      <diagonal/>
    </border>
    <border>
      <left style="medium">
        <color theme="0"/>
      </left>
      <right style="thin">
        <color theme="0"/>
      </right>
      <top style="thin">
        <color indexed="64"/>
      </top>
      <bottom style="thin">
        <color theme="0"/>
      </bottom>
      <diagonal/>
    </border>
    <border>
      <left style="medium">
        <color theme="0"/>
      </left>
      <right style="thin">
        <color theme="0"/>
      </right>
      <top style="thin">
        <color theme="0"/>
      </top>
      <bottom style="thin">
        <color theme="0"/>
      </bottom>
      <diagonal/>
    </border>
    <border>
      <left style="medium">
        <color theme="0"/>
      </left>
      <right style="thin">
        <color theme="0"/>
      </right>
      <top style="thin">
        <color theme="0"/>
      </top>
      <bottom style="thin">
        <color indexed="64"/>
      </bottom>
      <diagonal/>
    </border>
    <border>
      <left style="medium">
        <color theme="0"/>
      </left>
      <right style="thin">
        <color theme="0"/>
      </right>
      <top style="thin">
        <color theme="0"/>
      </top>
      <bottom/>
      <diagonal/>
    </border>
    <border>
      <left style="medium">
        <color theme="0"/>
      </left>
      <right style="medium">
        <color theme="0"/>
      </right>
      <top style="thin">
        <color indexed="64"/>
      </top>
      <bottom style="thin">
        <color theme="0"/>
      </bottom>
      <diagonal/>
    </border>
    <border>
      <left style="medium">
        <color theme="0"/>
      </left>
      <right/>
      <top/>
      <bottom style="thin">
        <color indexed="64"/>
      </bottom>
      <diagonal/>
    </border>
    <border>
      <left/>
      <right style="medium">
        <color theme="0"/>
      </right>
      <top/>
      <bottom style="thin">
        <color indexed="64"/>
      </bottom>
      <diagonal/>
    </border>
    <border>
      <left style="thin">
        <color theme="0"/>
      </left>
      <right style="medium">
        <color theme="0"/>
      </right>
      <top style="thin">
        <color indexed="64"/>
      </top>
      <bottom/>
      <diagonal/>
    </border>
    <border>
      <left style="thin">
        <color theme="0"/>
      </left>
      <right style="medium">
        <color theme="0"/>
      </right>
      <top/>
      <bottom/>
      <diagonal/>
    </border>
    <border>
      <left style="thin">
        <color theme="0"/>
      </left>
      <right style="medium">
        <color theme="0"/>
      </right>
      <top/>
      <bottom style="thin">
        <color indexed="64"/>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indexed="64"/>
      </bottom>
      <diagonal/>
    </border>
    <border diagonalUp="1">
      <left style="thin">
        <color theme="0"/>
      </left>
      <right style="medium">
        <color theme="0"/>
      </right>
      <top style="thin">
        <color indexed="64"/>
      </top>
      <bottom style="thin">
        <color theme="0"/>
      </bottom>
      <diagonal style="thin">
        <color theme="0"/>
      </diagonal>
    </border>
    <border diagonalUp="1">
      <left style="thin">
        <color theme="0"/>
      </left>
      <right style="medium">
        <color theme="0"/>
      </right>
      <top style="thin">
        <color theme="0"/>
      </top>
      <bottom style="thin">
        <color indexed="64"/>
      </bottom>
      <diagonal style="thin">
        <color theme="0"/>
      </diagonal>
    </border>
    <border diagonalDown="1">
      <left style="medium">
        <color theme="0"/>
      </left>
      <right style="thin">
        <color theme="0"/>
      </right>
      <top style="thin">
        <color indexed="64"/>
      </top>
      <bottom style="thin">
        <color theme="0"/>
      </bottom>
      <diagonal style="thin">
        <color theme="0"/>
      </diagonal>
    </border>
    <border diagonalDown="1">
      <left style="medium">
        <color theme="0"/>
      </left>
      <right style="thin">
        <color theme="0"/>
      </right>
      <top style="thin">
        <color theme="0"/>
      </top>
      <bottom style="thin">
        <color indexed="64"/>
      </bottom>
      <diagonal style="thin">
        <color theme="0"/>
      </diagonal>
    </border>
    <border diagonalDown="1">
      <left style="medium">
        <color theme="0"/>
      </left>
      <right/>
      <top style="thin">
        <color indexed="64"/>
      </top>
      <bottom/>
      <diagonal style="thin">
        <color theme="0"/>
      </diagonal>
    </border>
    <border diagonalDown="1">
      <left style="medium">
        <color theme="0"/>
      </left>
      <right/>
      <top/>
      <bottom style="thin">
        <color indexed="64"/>
      </bottom>
      <diagonal style="thin">
        <color theme="0"/>
      </diagonal>
    </border>
    <border diagonalUp="1">
      <left style="thin">
        <color theme="0"/>
      </left>
      <right style="medium">
        <color theme="0"/>
      </right>
      <top style="thin">
        <color indexed="64"/>
      </top>
      <bottom/>
      <diagonal style="thick">
        <color theme="0"/>
      </diagonal>
    </border>
    <border diagonalUp="1">
      <left style="thin">
        <color theme="0"/>
      </left>
      <right style="medium">
        <color theme="0"/>
      </right>
      <top/>
      <bottom style="thin">
        <color indexed="64"/>
      </bottom>
      <diagonal style="thick">
        <color theme="0"/>
      </diagonal>
    </border>
    <border diagonalDown="1">
      <left style="medium">
        <color theme="0"/>
      </left>
      <right style="thin">
        <color theme="0"/>
      </right>
      <top style="thin">
        <color indexed="64"/>
      </top>
      <bottom/>
      <diagonal style="thick">
        <color theme="0"/>
      </diagonal>
    </border>
    <border diagonalDown="1">
      <left style="medium">
        <color theme="0"/>
      </left>
      <right style="thin">
        <color theme="0"/>
      </right>
      <top/>
      <bottom style="thin">
        <color indexed="64"/>
      </bottom>
      <diagonal style="thick">
        <color theme="0"/>
      </diagonal>
    </border>
    <border diagonalUp="1">
      <left style="thin">
        <color theme="0"/>
      </left>
      <right style="medium">
        <color theme="0"/>
      </right>
      <top style="thin">
        <color indexed="64"/>
      </top>
      <bottom style="thin">
        <color theme="0"/>
      </bottom>
      <diagonal style="medium">
        <color theme="0"/>
      </diagonal>
    </border>
    <border diagonalUp="1">
      <left style="thin">
        <color theme="0"/>
      </left>
      <right style="medium">
        <color theme="0"/>
      </right>
      <top style="thin">
        <color theme="0"/>
      </top>
      <bottom style="thin">
        <color indexed="64"/>
      </bottom>
      <diagonal style="medium">
        <color theme="0"/>
      </diagonal>
    </border>
    <border diagonalDown="1">
      <left style="medium">
        <color theme="0"/>
      </left>
      <right style="thin">
        <color theme="0"/>
      </right>
      <top style="thin">
        <color indexed="64"/>
      </top>
      <bottom style="thin">
        <color theme="0"/>
      </bottom>
      <diagonal style="medium">
        <color theme="0"/>
      </diagonal>
    </border>
    <border diagonalDown="1">
      <left style="medium">
        <color theme="0"/>
      </left>
      <right style="thin">
        <color theme="0"/>
      </right>
      <top style="thin">
        <color theme="0"/>
      </top>
      <bottom style="thin">
        <color indexed="64"/>
      </bottom>
      <diagonal style="medium">
        <color theme="0"/>
      </diagonal>
    </border>
    <border diagonalUp="1">
      <left style="thin">
        <color theme="0"/>
      </left>
      <right style="medium">
        <color theme="0"/>
      </right>
      <top style="thin">
        <color indexed="64"/>
      </top>
      <bottom/>
      <diagonal style="medium">
        <color theme="0"/>
      </diagonal>
    </border>
    <border diagonalUp="1">
      <left style="thin">
        <color theme="0"/>
      </left>
      <right style="medium">
        <color theme="0"/>
      </right>
      <top/>
      <bottom style="thin">
        <color indexed="64"/>
      </bottom>
      <diagonal style="medium">
        <color theme="0"/>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style="thin">
        <color indexed="64"/>
      </bottom>
      <diagonal style="medium">
        <color theme="0"/>
      </diagonal>
    </border>
    <border diagonalUp="1">
      <left style="thin">
        <color theme="0"/>
      </left>
      <right style="thin">
        <color theme="0"/>
      </right>
      <top style="thin">
        <color indexed="64"/>
      </top>
      <bottom/>
      <diagonal style="medium">
        <color theme="0"/>
      </diagonal>
    </border>
    <border diagonalUp="1">
      <left style="thin">
        <color theme="0"/>
      </left>
      <right style="thin">
        <color theme="0"/>
      </right>
      <top/>
      <bottom style="thin">
        <color indexed="64"/>
      </bottom>
      <diagonal style="medium">
        <color theme="0"/>
      </diagonal>
    </border>
    <border diagonalDown="1">
      <left style="thin">
        <color theme="0"/>
      </left>
      <right style="thin">
        <color theme="0"/>
      </right>
      <top style="thin">
        <color indexed="64"/>
      </top>
      <bottom/>
      <diagonal style="medium">
        <color theme="0"/>
      </diagonal>
    </border>
    <border diagonalDown="1">
      <left style="thin">
        <color theme="0"/>
      </left>
      <right style="thin">
        <color theme="0"/>
      </right>
      <top/>
      <bottom style="thin">
        <color indexed="64"/>
      </bottom>
      <diagonal style="medium">
        <color theme="0"/>
      </diagonal>
    </border>
    <border diagonalDown="1">
      <left style="medium">
        <color theme="0"/>
      </left>
      <right style="thin">
        <color theme="0"/>
      </right>
      <top/>
      <bottom/>
      <diagonal style="thick">
        <color theme="0"/>
      </diagonal>
    </border>
    <border diagonalUp="1">
      <left style="thin">
        <color theme="0"/>
      </left>
      <right style="medium">
        <color theme="0"/>
      </right>
      <top/>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style="medium">
        <color theme="0"/>
      </right>
      <top/>
      <bottom style="thin">
        <color indexed="64"/>
      </bottom>
      <diagonal style="medium">
        <color theme="0"/>
      </diagonal>
    </border>
  </borders>
  <cellStyleXfs count="37">
    <xf numFmtId="0" fontId="0" fillId="0" borderId="0"/>
    <xf numFmtId="165" fontId="1" fillId="0" borderId="0" applyFont="0" applyFill="0" applyBorder="0" applyAlignment="0" applyProtection="0"/>
    <xf numFmtId="165" fontId="3" fillId="0" borderId="0" applyFont="0" applyFill="0" applyBorder="0" applyAlignment="0" applyProtection="0"/>
    <xf numFmtId="165" fontId="56" fillId="0" borderId="0" applyFont="0" applyFill="0" applyBorder="0" applyAlignment="0" applyProtection="0"/>
    <xf numFmtId="0" fontId="14" fillId="0" borderId="0" applyAlignment="0">
      <alignment horizontal="centerContinuous" vertical="center"/>
    </xf>
    <xf numFmtId="0" fontId="14" fillId="0" borderId="0" applyAlignment="0">
      <alignment horizontal="centerContinuous" vertical="center"/>
    </xf>
    <xf numFmtId="0" fontId="15" fillId="0" borderId="0" applyAlignment="0">
      <alignment horizontal="centerContinuous" vertical="center"/>
    </xf>
    <xf numFmtId="0" fontId="8" fillId="0" borderId="0" applyAlignment="0">
      <alignment horizontal="centerContinuous" vertical="center"/>
    </xf>
    <xf numFmtId="0" fontId="16" fillId="2" borderId="1">
      <alignment horizontal="right" vertical="center" wrapText="1"/>
    </xf>
    <xf numFmtId="0" fontId="6" fillId="2" borderId="1">
      <alignment horizontal="right" vertical="center" wrapText="1"/>
    </xf>
    <xf numFmtId="1" fontId="17" fillId="2" borderId="2">
      <alignment horizontal="left" vertical="center" wrapText="1"/>
    </xf>
    <xf numFmtId="1" fontId="18" fillId="2" borderId="3">
      <alignment horizontal="center" vertical="center"/>
    </xf>
    <xf numFmtId="0" fontId="19" fillId="2" borderId="3">
      <alignment horizontal="center" vertical="center" wrapText="1"/>
    </xf>
    <xf numFmtId="0" fontId="20" fillId="2" borderId="3">
      <alignment horizontal="center" vertical="center" wrapText="1"/>
    </xf>
    <xf numFmtId="0" fontId="21" fillId="0" borderId="0" applyNumberFormat="0" applyFill="0" applyBorder="0" applyAlignment="0" applyProtection="0">
      <alignment vertical="top"/>
      <protection locked="0"/>
    </xf>
    <xf numFmtId="0" fontId="1" fillId="0" borderId="0">
      <alignment horizontal="center" vertical="center" readingOrder="2"/>
    </xf>
    <xf numFmtId="0" fontId="22" fillId="0" borderId="0">
      <alignment horizontal="left" vertical="center"/>
    </xf>
    <xf numFmtId="0" fontId="3" fillId="0" borderId="0"/>
    <xf numFmtId="0" fontId="3" fillId="0" borderId="0"/>
    <xf numFmtId="0" fontId="58" fillId="0" borderId="0"/>
    <xf numFmtId="0" fontId="1" fillId="0" borderId="0"/>
    <xf numFmtId="0" fontId="56" fillId="0" borderId="0"/>
    <xf numFmtId="0" fontId="23" fillId="0" borderId="0">
      <alignment horizontal="right" vertical="center"/>
    </xf>
    <xf numFmtId="0" fontId="24" fillId="0" borderId="0">
      <alignment horizontal="left" vertical="center"/>
    </xf>
    <xf numFmtId="0" fontId="16" fillId="0" borderId="0">
      <alignment horizontal="right" vertical="center"/>
    </xf>
    <xf numFmtId="0" fontId="6" fillId="0" borderId="0">
      <alignment horizontal="right" vertical="center"/>
    </xf>
    <xf numFmtId="0" fontId="1" fillId="0" borderId="0">
      <alignment horizontal="left" vertical="center"/>
    </xf>
    <xf numFmtId="0" fontId="3" fillId="0" borderId="0">
      <alignment horizontal="left" vertical="center"/>
    </xf>
    <xf numFmtId="0" fontId="3" fillId="0" borderId="0">
      <alignment horizontal="left" vertical="center"/>
    </xf>
    <xf numFmtId="0" fontId="25" fillId="2" borderId="3" applyAlignment="0">
      <alignment horizontal="center" vertical="center"/>
    </xf>
    <xf numFmtId="0" fontId="25" fillId="2" borderId="3" applyAlignment="0">
      <alignment horizontal="center" vertical="center"/>
    </xf>
    <xf numFmtId="0" fontId="23" fillId="0" borderId="4">
      <alignment horizontal="right" vertical="center" indent="1"/>
    </xf>
    <xf numFmtId="0" fontId="16" fillId="2" borderId="4">
      <alignment horizontal="right" vertical="center" wrapText="1" indent="1" readingOrder="2"/>
    </xf>
    <xf numFmtId="0" fontId="26" fillId="0" borderId="4">
      <alignment horizontal="right" vertical="center" indent="1"/>
    </xf>
    <xf numFmtId="0" fontId="26" fillId="2" borderId="4">
      <alignment horizontal="left" vertical="center" wrapText="1" indent="1"/>
    </xf>
    <xf numFmtId="0" fontId="26" fillId="0" borderId="5">
      <alignment horizontal="left" vertical="center"/>
    </xf>
    <xf numFmtId="0" fontId="26" fillId="0" borderId="6">
      <alignment horizontal="left" vertical="center"/>
    </xf>
  </cellStyleXfs>
  <cellXfs count="858">
    <xf numFmtId="0" fontId="0" fillId="0" borderId="0" xfId="0"/>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7" fillId="0" borderId="0" xfId="0" applyFont="1" applyAlignment="1">
      <alignment vertical="center"/>
    </xf>
    <xf numFmtId="0" fontId="9" fillId="0" borderId="0" xfId="0" applyFont="1" applyAlignment="1">
      <alignment vertical="center" wrapText="1"/>
    </xf>
    <xf numFmtId="0" fontId="11" fillId="0" borderId="0" xfId="0" applyFont="1" applyAlignment="1">
      <alignment vertical="center"/>
    </xf>
    <xf numFmtId="0" fontId="13" fillId="0" borderId="0" xfId="20" applyFont="1" applyAlignment="1">
      <alignment vertical="center"/>
    </xf>
    <xf numFmtId="0" fontId="7" fillId="0" borderId="0" xfId="20" applyFont="1" applyAlignment="1">
      <alignment vertical="center"/>
    </xf>
    <xf numFmtId="0" fontId="27" fillId="0" borderId="0" xfId="20" applyFont="1" applyAlignment="1">
      <alignment horizontal="center" vertical="center"/>
    </xf>
    <xf numFmtId="0" fontId="4" fillId="0" borderId="0" xfId="20" applyFont="1" applyAlignment="1">
      <alignment horizontal="center" vertical="center"/>
    </xf>
    <xf numFmtId="0" fontId="3" fillId="0" borderId="0" xfId="20" applyFont="1" applyAlignment="1">
      <alignment vertical="center"/>
    </xf>
    <xf numFmtId="0" fontId="6" fillId="0" borderId="0" xfId="20" applyFont="1" applyAlignment="1">
      <alignment horizontal="right" vertical="center" readingOrder="2"/>
    </xf>
    <xf numFmtId="0" fontId="11" fillId="0" borderId="0" xfId="0" applyFont="1" applyAlignment="1">
      <alignment vertical="center" wrapText="1"/>
    </xf>
    <xf numFmtId="0" fontId="9" fillId="0" borderId="0" xfId="0" applyFont="1" applyAlignment="1">
      <alignment vertical="center"/>
    </xf>
    <xf numFmtId="0" fontId="13" fillId="0" borderId="0" xfId="20" applyFont="1" applyAlignment="1">
      <alignment vertical="center" wrapText="1"/>
    </xf>
    <xf numFmtId="0" fontId="8" fillId="0" borderId="0" xfId="20" applyFont="1" applyAlignment="1">
      <alignment vertical="center" wrapText="1"/>
    </xf>
    <xf numFmtId="0" fontId="10" fillId="0" borderId="0" xfId="0" applyFont="1" applyAlignment="1">
      <alignment vertical="center"/>
    </xf>
    <xf numFmtId="0" fontId="10" fillId="0" borderId="0" xfId="20" applyFont="1" applyAlignment="1">
      <alignment vertical="center"/>
    </xf>
    <xf numFmtId="0" fontId="11" fillId="0" borderId="0" xfId="20" applyFont="1" applyAlignment="1">
      <alignment vertical="center"/>
    </xf>
    <xf numFmtId="0" fontId="29" fillId="0" borderId="0" xfId="0" applyFont="1" applyAlignment="1">
      <alignment vertical="center" wrapText="1"/>
    </xf>
    <xf numFmtId="0" fontId="29"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xf numFmtId="0" fontId="30" fillId="0" borderId="0" xfId="0" applyFont="1" applyAlignment="1">
      <alignment vertical="center" wrapText="1"/>
    </xf>
    <xf numFmtId="0" fontId="30" fillId="0" borderId="0" xfId="0" applyFont="1" applyAlignment="1">
      <alignment vertical="center"/>
    </xf>
    <xf numFmtId="0" fontId="6" fillId="0" borderId="0" xfId="20" applyFont="1" applyAlignment="1">
      <alignment vertical="center"/>
    </xf>
    <xf numFmtId="0" fontId="4" fillId="0" borderId="0" xfId="20" applyFont="1" applyAlignment="1">
      <alignment vertical="center"/>
    </xf>
    <xf numFmtId="0" fontId="59"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right" vertical="center" wrapText="1"/>
    </xf>
    <xf numFmtId="0" fontId="6" fillId="0" borderId="0" xfId="0" applyFont="1" applyAlignment="1">
      <alignment vertical="center" wrapText="1" readingOrder="2"/>
    </xf>
    <xf numFmtId="0" fontId="34" fillId="0" borderId="0" xfId="20" applyFont="1" applyAlignment="1">
      <alignment vertical="center"/>
    </xf>
    <xf numFmtId="0" fontId="11" fillId="0" borderId="0" xfId="0" applyFont="1" applyAlignment="1">
      <alignment horizontal="center" vertical="center"/>
    </xf>
    <xf numFmtId="0" fontId="4" fillId="0" borderId="0" xfId="0" applyFont="1" applyAlignment="1">
      <alignment vertical="center"/>
    </xf>
    <xf numFmtId="0" fontId="34" fillId="0" borderId="0" xfId="20" applyFont="1" applyAlignment="1">
      <alignment vertical="center" wrapText="1"/>
    </xf>
    <xf numFmtId="0" fontId="60" fillId="3" borderId="10" xfId="18" applyFont="1" applyFill="1" applyBorder="1" applyAlignment="1">
      <alignment horizontal="center" vertical="top" wrapText="1" readingOrder="1"/>
    </xf>
    <xf numFmtId="166" fontId="3" fillId="0" borderId="0" xfId="20" applyNumberFormat="1" applyFont="1" applyAlignment="1">
      <alignment vertical="center"/>
    </xf>
    <xf numFmtId="0" fontId="31" fillId="3" borderId="11" xfId="0" applyFont="1" applyFill="1" applyBorder="1" applyAlignment="1">
      <alignment horizontal="right" vertical="center" wrapText="1" indent="1"/>
    </xf>
    <xf numFmtId="169" fontId="4" fillId="3" borderId="12" xfId="1" applyNumberFormat="1" applyFont="1" applyFill="1" applyBorder="1" applyAlignment="1">
      <alignment horizontal="left" vertical="center" wrapText="1" indent="1"/>
    </xf>
    <xf numFmtId="0" fontId="31" fillId="0" borderId="13" xfId="0" applyFont="1" applyBorder="1" applyAlignment="1">
      <alignment horizontal="right" vertical="center" wrapText="1" indent="1"/>
    </xf>
    <xf numFmtId="0" fontId="31" fillId="3" borderId="14" xfId="0" applyFont="1" applyFill="1" applyBorder="1" applyAlignment="1">
      <alignment horizontal="right" vertical="center" wrapText="1" indent="1"/>
    </xf>
    <xf numFmtId="0" fontId="31" fillId="0" borderId="14" xfId="0" applyFont="1" applyBorder="1" applyAlignment="1">
      <alignment horizontal="right" vertical="center" wrapText="1" indent="1"/>
    </xf>
    <xf numFmtId="0" fontId="32" fillId="0" borderId="15" xfId="0" applyFont="1" applyBorder="1" applyAlignment="1">
      <alignment horizontal="left" vertical="center" wrapText="1" indent="1"/>
    </xf>
    <xf numFmtId="0" fontId="32" fillId="3" borderId="16" xfId="0" applyFont="1" applyFill="1" applyBorder="1" applyAlignment="1">
      <alignment horizontal="left" vertical="center" wrapText="1" indent="1"/>
    </xf>
    <xf numFmtId="3" fontId="3" fillId="0" borderId="17" xfId="1" applyNumberFormat="1" applyFont="1" applyFill="1" applyBorder="1" applyAlignment="1">
      <alignment horizontal="left" vertical="center" wrapText="1" indent="1"/>
    </xf>
    <xf numFmtId="3" fontId="3" fillId="3" borderId="18" xfId="1" applyNumberFormat="1" applyFont="1" applyFill="1" applyBorder="1" applyAlignment="1">
      <alignment horizontal="left" vertical="center" wrapText="1" indent="1"/>
    </xf>
    <xf numFmtId="3" fontId="3" fillId="0" borderId="18" xfId="1" applyNumberFormat="1" applyFont="1" applyFill="1" applyBorder="1" applyAlignment="1">
      <alignment horizontal="left" vertical="center" wrapText="1" indent="1"/>
    </xf>
    <xf numFmtId="0" fontId="31" fillId="0" borderId="19" xfId="0" applyFont="1" applyBorder="1" applyAlignment="1">
      <alignment horizontal="right" vertical="center" wrapText="1" indent="1"/>
    </xf>
    <xf numFmtId="0" fontId="31" fillId="0" borderId="20" xfId="0" applyFont="1" applyBorder="1" applyAlignment="1">
      <alignment horizontal="right" vertical="center" wrapText="1" indent="1"/>
    </xf>
    <xf numFmtId="0" fontId="31" fillId="3" borderId="11" xfId="0" applyFont="1" applyFill="1" applyBorder="1" applyAlignment="1">
      <alignment horizontal="left" vertical="center" wrapText="1" indent="1"/>
    </xf>
    <xf numFmtId="0" fontId="33" fillId="3" borderId="14" xfId="0" applyFont="1" applyFill="1" applyBorder="1" applyAlignment="1">
      <alignment horizontal="left" vertical="center" wrapText="1" indent="1"/>
    </xf>
    <xf numFmtId="0" fontId="33" fillId="0" borderId="14" xfId="0" applyFont="1" applyBorder="1" applyAlignment="1">
      <alignment horizontal="left" vertical="center" wrapText="1" indent="1"/>
    </xf>
    <xf numFmtId="0" fontId="31" fillId="3" borderId="20" xfId="0" applyFont="1" applyFill="1" applyBorder="1" applyAlignment="1">
      <alignment horizontal="right" vertical="center" wrapText="1" indent="1"/>
    </xf>
    <xf numFmtId="0" fontId="4" fillId="0" borderId="11" xfId="0" applyFont="1" applyBorder="1" applyAlignment="1">
      <alignment horizontal="right" vertical="center" wrapText="1" indent="1"/>
    </xf>
    <xf numFmtId="0" fontId="31" fillId="3" borderId="11" xfId="0" applyFont="1" applyFill="1" applyBorder="1" applyAlignment="1">
      <alignment vertical="center" wrapText="1"/>
    </xf>
    <xf numFmtId="0" fontId="31" fillId="0" borderId="21" xfId="0" applyFont="1" applyBorder="1" applyAlignment="1">
      <alignment horizontal="right" vertical="center" wrapText="1" indent="1"/>
    </xf>
    <xf numFmtId="0" fontId="31" fillId="0" borderId="11" xfId="0" applyFont="1" applyBorder="1" applyAlignment="1">
      <alignment vertical="center" wrapText="1"/>
    </xf>
    <xf numFmtId="0" fontId="61" fillId="0" borderId="22" xfId="18" applyFont="1" applyBorder="1" applyAlignment="1">
      <alignment horizontal="center" vertical="center" wrapText="1" readingOrder="2"/>
    </xf>
    <xf numFmtId="0" fontId="61" fillId="3" borderId="23" xfId="18" applyFont="1" applyFill="1" applyBorder="1" applyAlignment="1">
      <alignment horizontal="center" vertical="center" wrapText="1" readingOrder="2"/>
    </xf>
    <xf numFmtId="0" fontId="61" fillId="0" borderId="23" xfId="18" applyFont="1" applyBorder="1" applyAlignment="1">
      <alignment horizontal="center" vertical="center" wrapText="1" readingOrder="2"/>
    </xf>
    <xf numFmtId="0" fontId="3" fillId="4" borderId="24" xfId="12" applyFont="1" applyFill="1" applyBorder="1" applyAlignment="1">
      <alignment horizontal="center" vertical="top" wrapText="1"/>
    </xf>
    <xf numFmtId="0" fontId="6" fillId="4" borderId="25" xfId="12" applyFont="1" applyFill="1" applyBorder="1" applyAlignment="1">
      <alignment horizontal="center" wrapText="1"/>
    </xf>
    <xf numFmtId="0" fontId="3" fillId="0" borderId="15" xfId="0" applyFont="1" applyBorder="1" applyAlignment="1">
      <alignment horizontal="left" vertical="center" wrapText="1" indent="1"/>
    </xf>
    <xf numFmtId="0" fontId="3" fillId="3" borderId="16" xfId="0" applyFont="1" applyFill="1" applyBorder="1" applyAlignment="1">
      <alignment horizontal="left" vertical="center" wrapText="1" indent="1"/>
    </xf>
    <xf numFmtId="0" fontId="3" fillId="0" borderId="16" xfId="0" applyFont="1" applyBorder="1" applyAlignment="1">
      <alignment horizontal="left" vertical="center" wrapText="1" indent="1"/>
    </xf>
    <xf numFmtId="0" fontId="3" fillId="0" borderId="0" xfId="20" applyFont="1" applyAlignment="1">
      <alignment vertical="center" wrapText="1"/>
    </xf>
    <xf numFmtId="3" fontId="3" fillId="0" borderId="26" xfId="1" applyNumberFormat="1" applyFont="1" applyFill="1" applyBorder="1" applyAlignment="1">
      <alignment horizontal="left" vertical="center" wrapText="1" indent="1"/>
    </xf>
    <xf numFmtId="0" fontId="61" fillId="0" borderId="27" xfId="18" applyFont="1" applyBorder="1" applyAlignment="1">
      <alignment horizontal="center" vertical="center" wrapText="1" readingOrder="2"/>
    </xf>
    <xf numFmtId="169" fontId="3" fillId="0" borderId="17" xfId="1" applyNumberFormat="1" applyFont="1" applyFill="1" applyBorder="1" applyAlignment="1">
      <alignment horizontal="center" vertical="center" wrapText="1"/>
    </xf>
    <xf numFmtId="169" fontId="3" fillId="3" borderId="18" xfId="1" applyNumberFormat="1" applyFont="1" applyFill="1" applyBorder="1" applyAlignment="1">
      <alignment horizontal="center" vertical="center" wrapText="1"/>
    </xf>
    <xf numFmtId="169" fontId="3" fillId="0" borderId="18" xfId="1" applyNumberFormat="1" applyFont="1" applyFill="1" applyBorder="1" applyAlignment="1">
      <alignment horizontal="center" vertical="center" wrapText="1"/>
    </xf>
    <xf numFmtId="169" fontId="3" fillId="0" borderId="26" xfId="1" applyNumberFormat="1" applyFont="1" applyFill="1" applyBorder="1" applyAlignment="1">
      <alignment horizontal="center" vertical="center" wrapText="1"/>
    </xf>
    <xf numFmtId="169" fontId="3" fillId="0" borderId="28" xfId="1" applyNumberFormat="1" applyFont="1" applyFill="1" applyBorder="1" applyAlignment="1">
      <alignment horizontal="center" vertical="center" wrapText="1"/>
    </xf>
    <xf numFmtId="169" fontId="4" fillId="3" borderId="12" xfId="1" applyNumberFormat="1" applyFont="1" applyFill="1" applyBorder="1" applyAlignment="1">
      <alignment horizontal="center" vertical="center" wrapText="1"/>
    </xf>
    <xf numFmtId="0" fontId="31" fillId="3" borderId="11" xfId="0" applyFont="1" applyFill="1" applyBorder="1" applyAlignment="1">
      <alignment horizontal="center" vertical="center" wrapText="1"/>
    </xf>
    <xf numFmtId="3" fontId="3" fillId="3" borderId="26" xfId="1" applyNumberFormat="1" applyFont="1" applyFill="1" applyBorder="1" applyAlignment="1">
      <alignment horizontal="left" vertical="center" wrapText="1" indent="1"/>
    </xf>
    <xf numFmtId="3" fontId="4" fillId="0" borderId="12" xfId="1" applyNumberFormat="1" applyFont="1" applyFill="1" applyBorder="1" applyAlignment="1">
      <alignment horizontal="left" vertical="center" wrapText="1" indent="1"/>
    </xf>
    <xf numFmtId="0" fontId="6" fillId="0" borderId="19" xfId="0" applyFont="1" applyBorder="1" applyAlignment="1">
      <alignment horizontal="right" vertical="center" wrapText="1" indent="1"/>
    </xf>
    <xf numFmtId="0" fontId="6" fillId="3" borderId="14" xfId="0" applyFont="1" applyFill="1" applyBorder="1" applyAlignment="1">
      <alignment horizontal="right" vertical="center" wrapText="1" indent="1"/>
    </xf>
    <xf numFmtId="0" fontId="6" fillId="0" borderId="14" xfId="0" applyFont="1" applyBorder="1" applyAlignment="1">
      <alignment horizontal="right" vertical="center" wrapText="1" indent="1"/>
    </xf>
    <xf numFmtId="0" fontId="6" fillId="3" borderId="20" xfId="0" applyFont="1" applyFill="1" applyBorder="1" applyAlignment="1">
      <alignment horizontal="right" vertical="center" wrapText="1" indent="1"/>
    </xf>
    <xf numFmtId="0" fontId="6" fillId="0" borderId="11" xfId="0" applyFont="1" applyBorder="1" applyAlignment="1">
      <alignment horizontal="right" vertical="center" wrapText="1" indent="1"/>
    </xf>
    <xf numFmtId="0" fontId="6" fillId="0" borderId="29" xfId="0" applyFont="1" applyBorder="1" applyAlignment="1">
      <alignment horizontal="right" vertical="center" wrapText="1" indent="1"/>
    </xf>
    <xf numFmtId="3" fontId="3" fillId="0" borderId="30" xfId="1" applyNumberFormat="1" applyFont="1" applyFill="1" applyBorder="1" applyAlignment="1">
      <alignment horizontal="left" vertical="center" wrapText="1" indent="1"/>
    </xf>
    <xf numFmtId="3" fontId="4" fillId="0" borderId="30" xfId="1" applyNumberFormat="1" applyFont="1" applyFill="1" applyBorder="1" applyAlignment="1">
      <alignment horizontal="left" vertical="center" wrapText="1" indent="1"/>
    </xf>
    <xf numFmtId="0" fontId="6" fillId="3" borderId="11" xfId="0" applyFont="1" applyFill="1" applyBorder="1" applyAlignment="1">
      <alignment horizontal="right" vertical="center" wrapText="1" indent="1"/>
    </xf>
    <xf numFmtId="3" fontId="4" fillId="0" borderId="31" xfId="0" applyNumberFormat="1" applyFont="1" applyBorder="1" applyAlignment="1">
      <alignment horizontal="left" vertical="center" wrapText="1" indent="1"/>
    </xf>
    <xf numFmtId="0" fontId="6" fillId="4" borderId="32" xfId="0" applyFont="1" applyFill="1" applyBorder="1" applyAlignment="1">
      <alignment horizontal="center" wrapText="1"/>
    </xf>
    <xf numFmtId="0" fontId="3" fillId="4" borderId="33" xfId="0" applyFont="1" applyFill="1" applyBorder="1" applyAlignment="1">
      <alignment horizontal="center" vertical="top" wrapText="1"/>
    </xf>
    <xf numFmtId="3" fontId="3" fillId="0" borderId="15" xfId="0" applyNumberFormat="1" applyFont="1" applyBorder="1" applyAlignment="1">
      <alignment horizontal="left" vertical="center" wrapText="1" indent="1"/>
    </xf>
    <xf numFmtId="3" fontId="3" fillId="3" borderId="16" xfId="0" applyNumberFormat="1" applyFont="1" applyFill="1" applyBorder="1" applyAlignment="1">
      <alignment horizontal="left" vertical="center" wrapText="1" indent="1"/>
    </xf>
    <xf numFmtId="3" fontId="3" fillId="0" borderId="34" xfId="0" applyNumberFormat="1" applyFont="1" applyBorder="1" applyAlignment="1">
      <alignment horizontal="left" vertical="center" wrapText="1" indent="1"/>
    </xf>
    <xf numFmtId="3" fontId="3" fillId="3" borderId="35" xfId="0" applyNumberFormat="1" applyFont="1" applyFill="1" applyBorder="1" applyAlignment="1">
      <alignment horizontal="left" vertical="center" wrapText="1" indent="1"/>
    </xf>
    <xf numFmtId="0" fontId="31" fillId="0" borderId="29" xfId="0" applyFont="1" applyBorder="1" applyAlignment="1">
      <alignment horizontal="right" vertical="center" wrapText="1" indent="1"/>
    </xf>
    <xf numFmtId="3" fontId="4" fillId="3" borderId="12" xfId="1" applyNumberFormat="1" applyFont="1" applyFill="1" applyBorder="1" applyAlignment="1">
      <alignment horizontal="left" vertical="center" wrapText="1" indent="1"/>
    </xf>
    <xf numFmtId="3" fontId="4" fillId="3" borderId="11" xfId="0" applyNumberFormat="1" applyFont="1" applyFill="1" applyBorder="1" applyAlignment="1">
      <alignment horizontal="left" vertical="center" wrapText="1" indent="1"/>
    </xf>
    <xf numFmtId="0" fontId="6" fillId="0" borderId="19" xfId="0" applyFont="1" applyBorder="1" applyAlignment="1">
      <alignment horizontal="right" vertical="center" wrapText="1" indent="1" readingOrder="2"/>
    </xf>
    <xf numFmtId="0" fontId="6" fillId="3" borderId="14" xfId="0" applyFont="1" applyFill="1" applyBorder="1" applyAlignment="1">
      <alignment horizontal="right" vertical="center" wrapText="1" indent="1" readingOrder="2"/>
    </xf>
    <xf numFmtId="0" fontId="6" fillId="3" borderId="20" xfId="0" applyFont="1" applyFill="1" applyBorder="1" applyAlignment="1">
      <alignment horizontal="right" vertical="center" wrapText="1" indent="1" readingOrder="2"/>
    </xf>
    <xf numFmtId="0" fontId="31" fillId="3" borderId="19" xfId="0" applyFont="1" applyFill="1" applyBorder="1" applyAlignment="1">
      <alignment horizontal="right" vertical="center" wrapText="1" indent="1"/>
    </xf>
    <xf numFmtId="0" fontId="3" fillId="0" borderId="0" xfId="0" applyFont="1" applyAlignment="1">
      <alignment vertical="center" readingOrder="1"/>
    </xf>
    <xf numFmtId="0" fontId="4" fillId="4" borderId="33" xfId="0" applyFont="1" applyFill="1" applyBorder="1" applyAlignment="1">
      <alignment horizontal="center" vertical="top" wrapText="1"/>
    </xf>
    <xf numFmtId="0" fontId="6" fillId="0" borderId="13" xfId="0" applyFont="1" applyBorder="1" applyAlignment="1">
      <alignment horizontal="right" vertical="center" wrapText="1" indent="1" readingOrder="2"/>
    </xf>
    <xf numFmtId="0" fontId="6" fillId="0" borderId="21" xfId="0" applyFont="1" applyBorder="1" applyAlignment="1">
      <alignment horizontal="right" vertical="center" wrapText="1" indent="1" readingOrder="2"/>
    </xf>
    <xf numFmtId="0" fontId="6" fillId="4" borderId="36" xfId="0" applyFont="1" applyFill="1" applyBorder="1" applyAlignment="1">
      <alignment horizontal="center" wrapText="1"/>
    </xf>
    <xf numFmtId="0" fontId="3" fillId="4" borderId="37" xfId="0" applyFont="1" applyFill="1" applyBorder="1" applyAlignment="1">
      <alignment horizontal="center" vertical="top" wrapText="1"/>
    </xf>
    <xf numFmtId="166" fontId="3" fillId="0" borderId="0" xfId="0" applyNumberFormat="1" applyFont="1" applyAlignment="1">
      <alignment vertical="center"/>
    </xf>
    <xf numFmtId="3" fontId="3" fillId="0" borderId="0" xfId="20" applyNumberFormat="1" applyFont="1" applyAlignment="1">
      <alignment vertical="center"/>
    </xf>
    <xf numFmtId="3" fontId="3" fillId="0" borderId="0" xfId="0" applyNumberFormat="1" applyFont="1" applyAlignment="1">
      <alignment vertical="center"/>
    </xf>
    <xf numFmtId="0" fontId="33" fillId="3" borderId="18" xfId="0" applyFont="1" applyFill="1" applyBorder="1" applyAlignment="1">
      <alignment horizontal="left" vertical="center" wrapText="1" indent="1"/>
    </xf>
    <xf numFmtId="167" fontId="6" fillId="0" borderId="0" xfId="0" applyNumberFormat="1" applyFont="1" applyAlignment="1">
      <alignment horizontal="right"/>
    </xf>
    <xf numFmtId="169" fontId="3" fillId="0" borderId="0" xfId="20" applyNumberFormat="1" applyFont="1" applyAlignment="1">
      <alignment vertical="center"/>
    </xf>
    <xf numFmtId="169" fontId="3" fillId="0" borderId="0" xfId="0" applyNumberFormat="1" applyFont="1" applyAlignment="1">
      <alignment vertical="center"/>
    </xf>
    <xf numFmtId="0" fontId="31" fillId="3" borderId="29" xfId="0" applyFont="1" applyFill="1" applyBorder="1" applyAlignment="1">
      <alignment horizontal="right" vertical="center" wrapText="1" indent="1"/>
    </xf>
    <xf numFmtId="0" fontId="31" fillId="5" borderId="11" xfId="0" applyFont="1" applyFill="1" applyBorder="1" applyAlignment="1">
      <alignment horizontal="right" vertical="center" wrapText="1" indent="1"/>
    </xf>
    <xf numFmtId="0" fontId="31" fillId="5" borderId="38" xfId="0" applyFont="1" applyFill="1" applyBorder="1" applyAlignment="1">
      <alignment horizontal="right" vertical="center" wrapText="1" indent="1"/>
    </xf>
    <xf numFmtId="0" fontId="31" fillId="5" borderId="14" xfId="0" applyFont="1" applyFill="1" applyBorder="1" applyAlignment="1">
      <alignment horizontal="right" vertical="center" wrapText="1" indent="1"/>
    </xf>
    <xf numFmtId="0" fontId="31" fillId="5" borderId="11" xfId="0" applyFont="1" applyFill="1" applyBorder="1" applyAlignment="1">
      <alignment vertical="center" wrapText="1"/>
    </xf>
    <xf numFmtId="49" fontId="3" fillId="0" borderId="0" xfId="0" applyNumberFormat="1" applyFont="1" applyAlignment="1">
      <alignment vertical="center" readingOrder="1"/>
    </xf>
    <xf numFmtId="1" fontId="0" fillId="0" borderId="0" xfId="0" applyNumberFormat="1" applyAlignment="1">
      <alignment vertical="center"/>
    </xf>
    <xf numFmtId="169" fontId="0" fillId="0" borderId="0" xfId="0" applyNumberFormat="1" applyAlignment="1">
      <alignment vertical="center"/>
    </xf>
    <xf numFmtId="0" fontId="61" fillId="0" borderId="39" xfId="18" applyFont="1" applyBorder="1" applyAlignment="1">
      <alignment horizontal="center" vertical="center" wrapText="1" readingOrder="2"/>
    </xf>
    <xf numFmtId="0" fontId="61" fillId="3" borderId="40" xfId="18" applyFont="1" applyFill="1" applyBorder="1" applyAlignment="1">
      <alignment horizontal="center" vertical="center" wrapText="1" readingOrder="2"/>
    </xf>
    <xf numFmtId="0" fontId="61" fillId="0" borderId="40" xfId="18" applyFont="1" applyBorder="1" applyAlignment="1">
      <alignment horizontal="center" vertical="center" wrapText="1" readingOrder="2"/>
    </xf>
    <xf numFmtId="0" fontId="61" fillId="0" borderId="41" xfId="18" applyFont="1" applyBorder="1" applyAlignment="1">
      <alignment horizontal="center" vertical="center" wrapText="1" readingOrder="2"/>
    </xf>
    <xf numFmtId="0" fontId="61" fillId="0" borderId="42" xfId="18" applyFont="1" applyBorder="1" applyAlignment="1">
      <alignment horizontal="center" vertical="center" wrapText="1" readingOrder="2"/>
    </xf>
    <xf numFmtId="0" fontId="31" fillId="0" borderId="43" xfId="0" applyFont="1" applyBorder="1" applyAlignment="1">
      <alignment horizontal="right" vertical="center" wrapText="1" indent="1"/>
    </xf>
    <xf numFmtId="0" fontId="3" fillId="5" borderId="0" xfId="17" applyFill="1" applyAlignment="1">
      <alignment horizontal="justify" vertical="center"/>
    </xf>
    <xf numFmtId="0" fontId="4" fillId="5" borderId="0" xfId="17" applyFont="1" applyFill="1" applyAlignment="1">
      <alignment horizontal="center" vertical="center"/>
    </xf>
    <xf numFmtId="0" fontId="3" fillId="5" borderId="0" xfId="17" applyFill="1" applyAlignment="1">
      <alignment vertical="center"/>
    </xf>
    <xf numFmtId="0" fontId="3" fillId="0" borderId="0" xfId="17"/>
    <xf numFmtId="0" fontId="3" fillId="0" borderId="0" xfId="17" applyAlignment="1">
      <alignment horizontal="left" vertical="top" wrapText="1" indent="1" readingOrder="1"/>
    </xf>
    <xf numFmtId="0" fontId="6" fillId="0" borderId="0" xfId="17" applyFont="1" applyAlignment="1">
      <alignment horizontal="right" vertical="top" wrapText="1" indent="1" readingOrder="2"/>
    </xf>
    <xf numFmtId="0" fontId="12" fillId="0" borderId="0" xfId="17" applyFont="1" applyAlignment="1">
      <alignment horizontal="left" vertical="center" wrapText="1" readingOrder="1"/>
    </xf>
    <xf numFmtId="0" fontId="4" fillId="0" borderId="0" xfId="17" applyFont="1" applyAlignment="1">
      <alignment horizontal="left" vertical="top" wrapText="1" readingOrder="1"/>
    </xf>
    <xf numFmtId="0" fontId="3" fillId="0" borderId="0" xfId="17" applyAlignment="1">
      <alignment vertical="top" wrapText="1" readingOrder="1"/>
    </xf>
    <xf numFmtId="0" fontId="6" fillId="0" borderId="0" xfId="17" applyFont="1" applyAlignment="1">
      <alignment horizontal="center" vertical="center" wrapText="1" readingOrder="2"/>
    </xf>
    <xf numFmtId="0" fontId="27" fillId="0" borderId="0" xfId="17" applyFont="1" applyAlignment="1">
      <alignment horizontal="center" vertical="center" wrapText="1" readingOrder="2"/>
    </xf>
    <xf numFmtId="0" fontId="34" fillId="0" borderId="0" xfId="17" applyFont="1" applyAlignment="1">
      <alignment horizontal="center" vertical="center" wrapText="1" readingOrder="2"/>
    </xf>
    <xf numFmtId="0" fontId="3" fillId="0" borderId="0" xfId="17" applyAlignment="1">
      <alignment vertical="center"/>
    </xf>
    <xf numFmtId="0" fontId="4" fillId="3" borderId="0" xfId="17" applyFont="1" applyFill="1" applyAlignment="1">
      <alignment horizontal="center" vertical="center"/>
    </xf>
    <xf numFmtId="0" fontId="3" fillId="3" borderId="0" xfId="17" applyFill="1" applyAlignment="1">
      <alignment horizontal="left" vertical="center" wrapText="1"/>
    </xf>
    <xf numFmtId="0" fontId="6" fillId="3" borderId="0" xfId="17" applyFont="1" applyFill="1" applyAlignment="1">
      <alignment horizontal="right" vertical="center" wrapText="1" readingOrder="2"/>
    </xf>
    <xf numFmtId="0" fontId="3" fillId="5" borderId="0" xfId="17" applyFill="1" applyAlignment="1">
      <alignment horizontal="left" vertical="center" wrapText="1"/>
    </xf>
    <xf numFmtId="0" fontId="6" fillId="5" borderId="0" xfId="17" applyFont="1" applyFill="1" applyAlignment="1">
      <alignment horizontal="right" vertical="center" wrapText="1" readingOrder="2"/>
    </xf>
    <xf numFmtId="0" fontId="27" fillId="5" borderId="0" xfId="17" applyFont="1" applyFill="1" applyAlignment="1">
      <alignment vertical="center"/>
    </xf>
    <xf numFmtId="0" fontId="62" fillId="6" borderId="0" xfId="17" applyFont="1" applyFill="1" applyAlignment="1">
      <alignment vertical="center"/>
    </xf>
    <xf numFmtId="0" fontId="62" fillId="5" borderId="0" xfId="17" applyFont="1" applyFill="1" applyAlignment="1">
      <alignment vertical="center"/>
    </xf>
    <xf numFmtId="0" fontId="63" fillId="6" borderId="0" xfId="17" applyFont="1" applyFill="1" applyAlignment="1">
      <alignment horizontal="center" vertical="center"/>
    </xf>
    <xf numFmtId="0" fontId="3" fillId="0" borderId="0" xfId="17" applyAlignment="1">
      <alignment horizontal="left" vertical="center" indent="1" readingOrder="1"/>
    </xf>
    <xf numFmtId="0" fontId="3" fillId="0" borderId="0" xfId="17" applyAlignment="1">
      <alignment vertical="center" readingOrder="1"/>
    </xf>
    <xf numFmtId="0" fontId="3" fillId="0" borderId="0" xfId="17" applyAlignment="1">
      <alignment horizontal="right" vertical="center" indent="1"/>
    </xf>
    <xf numFmtId="0" fontId="3" fillId="0" borderId="0" xfId="17" applyAlignment="1">
      <alignment horizontal="right" vertical="center" indent="1" readingOrder="1"/>
    </xf>
    <xf numFmtId="0" fontId="32" fillId="0" borderId="0" xfId="17" applyFont="1" applyAlignment="1">
      <alignment horizontal="left" vertical="center" indent="1" readingOrder="1"/>
    </xf>
    <xf numFmtId="0" fontId="32" fillId="5" borderId="0" xfId="17" applyFont="1" applyFill="1" applyAlignment="1">
      <alignment horizontal="left" vertical="center" indent="1" readingOrder="1"/>
    </xf>
    <xf numFmtId="0" fontId="3" fillId="5" borderId="0" xfId="17" applyFill="1" applyAlignment="1">
      <alignment horizontal="right" vertical="center" indent="1" readingOrder="1"/>
    </xf>
    <xf numFmtId="0" fontId="32" fillId="5" borderId="16" xfId="14" applyFont="1" applyFill="1" applyBorder="1" applyAlignment="1" applyProtection="1">
      <alignment horizontal="left" wrapText="1" indent="1" readingOrder="1"/>
    </xf>
    <xf numFmtId="0" fontId="32" fillId="0" borderId="18" xfId="17" applyFont="1" applyBorder="1" applyAlignment="1">
      <alignment horizontal="center" vertical="center" wrapText="1" readingOrder="1"/>
    </xf>
    <xf numFmtId="0" fontId="3" fillId="5" borderId="14" xfId="14" applyFont="1" applyFill="1" applyBorder="1" applyAlignment="1" applyProtection="1">
      <alignment horizontal="right" vertical="center" wrapText="1" indent="1" readingOrder="2"/>
    </xf>
    <xf numFmtId="0" fontId="32" fillId="3" borderId="16" xfId="14" applyFont="1" applyFill="1" applyBorder="1" applyAlignment="1" applyProtection="1">
      <alignment horizontal="left" wrapText="1" indent="1" readingOrder="1"/>
    </xf>
    <xf numFmtId="0" fontId="32" fillId="3" borderId="18" xfId="17" applyFont="1" applyFill="1" applyBorder="1" applyAlignment="1">
      <alignment horizontal="center" vertical="center" wrapText="1" readingOrder="1"/>
    </xf>
    <xf numFmtId="0" fontId="3" fillId="3" borderId="14" xfId="14" applyFont="1" applyFill="1" applyBorder="1" applyAlignment="1" applyProtection="1">
      <alignment horizontal="right" vertical="center" wrapText="1" indent="1" readingOrder="2"/>
    </xf>
    <xf numFmtId="0" fontId="3" fillId="0" borderId="0" xfId="17" applyAlignment="1">
      <alignment horizontal="center" vertical="center"/>
    </xf>
    <xf numFmtId="0" fontId="41" fillId="7" borderId="16" xfId="17" applyFont="1" applyFill="1" applyBorder="1" applyAlignment="1">
      <alignment horizontal="center" vertical="center" wrapText="1" readingOrder="1"/>
    </xf>
    <xf numFmtId="0" fontId="32" fillId="7" borderId="18" xfId="17" applyFont="1" applyFill="1" applyBorder="1" applyAlignment="1">
      <alignment horizontal="center" vertical="center" wrapText="1" readingOrder="1"/>
    </xf>
    <xf numFmtId="0" fontId="42" fillId="7" borderId="14" xfId="17" applyFont="1" applyFill="1" applyBorder="1" applyAlignment="1">
      <alignment horizontal="center" vertical="center" wrapText="1" readingOrder="2"/>
    </xf>
    <xf numFmtId="0" fontId="4" fillId="0" borderId="16" xfId="17" applyFont="1" applyBorder="1" applyAlignment="1">
      <alignment horizontal="left" vertical="center" wrapText="1" indent="1" readingOrder="1"/>
    </xf>
    <xf numFmtId="0" fontId="4" fillId="0" borderId="18" xfId="17" applyFont="1" applyBorder="1" applyAlignment="1">
      <alignment vertical="center" wrapText="1" readingOrder="1"/>
    </xf>
    <xf numFmtId="0" fontId="6" fillId="0" borderId="14" xfId="17" applyFont="1" applyBorder="1" applyAlignment="1">
      <alignment horizontal="right" vertical="center" wrapText="1" indent="1" readingOrder="1"/>
    </xf>
    <xf numFmtId="0" fontId="64" fillId="6" borderId="15" xfId="17" applyFont="1" applyFill="1" applyBorder="1" applyAlignment="1">
      <alignment horizontal="center" vertical="center" wrapText="1" readingOrder="1"/>
    </xf>
    <xf numFmtId="0" fontId="65" fillId="6" borderId="17" xfId="17" applyFont="1" applyFill="1" applyBorder="1" applyAlignment="1">
      <alignment horizontal="center" vertical="center" wrapText="1" readingOrder="1"/>
    </xf>
    <xf numFmtId="0" fontId="66" fillId="6" borderId="13" xfId="17" applyFont="1" applyFill="1" applyBorder="1" applyAlignment="1">
      <alignment horizontal="center" vertical="center" wrapText="1" readingOrder="1"/>
    </xf>
    <xf numFmtId="0" fontId="43" fillId="0" borderId="0" xfId="17" applyFont="1" applyAlignment="1">
      <alignment vertical="center" readingOrder="1"/>
    </xf>
    <xf numFmtId="164" fontId="3" fillId="0" borderId="0" xfId="17" applyNumberFormat="1"/>
    <xf numFmtId="0" fontId="67" fillId="3" borderId="23" xfId="18" applyFont="1" applyFill="1" applyBorder="1" applyAlignment="1">
      <alignment horizontal="center" vertical="center" wrapText="1"/>
    </xf>
    <xf numFmtId="0" fontId="67" fillId="0" borderId="23" xfId="18" applyFont="1" applyBorder="1" applyAlignment="1">
      <alignment horizontal="center" vertical="center" wrapText="1"/>
    </xf>
    <xf numFmtId="0" fontId="67" fillId="0" borderId="22" xfId="18" applyFont="1" applyBorder="1" applyAlignment="1">
      <alignment horizontal="center" vertical="center" wrapText="1"/>
    </xf>
    <xf numFmtId="0" fontId="4" fillId="4" borderId="12" xfId="12" applyFont="1" applyFill="1" applyBorder="1">
      <alignment horizontal="center" vertical="center" wrapText="1"/>
    </xf>
    <xf numFmtId="166" fontId="3" fillId="0" borderId="0" xfId="17" applyNumberFormat="1"/>
    <xf numFmtId="0" fontId="61" fillId="5" borderId="44" xfId="18" applyFont="1" applyFill="1" applyBorder="1" applyAlignment="1">
      <alignment horizontal="center" vertical="center" wrapText="1" readingOrder="2"/>
    </xf>
    <xf numFmtId="0" fontId="61" fillId="3" borderId="44" xfId="18" applyFont="1" applyFill="1" applyBorder="1" applyAlignment="1">
      <alignment horizontal="center" vertical="center" wrapText="1" readingOrder="2"/>
    </xf>
    <xf numFmtId="0" fontId="61" fillId="5" borderId="23" xfId="18" applyFont="1" applyFill="1" applyBorder="1" applyAlignment="1">
      <alignment horizontal="center" vertical="center" wrapText="1" readingOrder="2"/>
    </xf>
    <xf numFmtId="0" fontId="68" fillId="3" borderId="45" xfId="18" applyFont="1" applyFill="1" applyBorder="1" applyAlignment="1">
      <alignment horizontal="center" vertical="center" wrapText="1"/>
    </xf>
    <xf numFmtId="0" fontId="61" fillId="3" borderId="45" xfId="18" applyFont="1" applyFill="1" applyBorder="1" applyAlignment="1">
      <alignment horizontal="center" vertical="center" wrapText="1"/>
    </xf>
    <xf numFmtId="0" fontId="67" fillId="0" borderId="27" xfId="18" applyFont="1" applyBorder="1" applyAlignment="1">
      <alignment horizontal="center" vertical="center" wrapText="1"/>
    </xf>
    <xf numFmtId="1" fontId="4" fillId="4" borderId="46" xfId="10" applyFont="1" applyFill="1" applyBorder="1">
      <alignment horizontal="left" vertical="center" wrapText="1"/>
    </xf>
    <xf numFmtId="0" fontId="6" fillId="4" borderId="47" xfId="9" applyFill="1" applyBorder="1">
      <alignment horizontal="right" vertical="center" wrapText="1"/>
    </xf>
    <xf numFmtId="0" fontId="68" fillId="5" borderId="44" xfId="18" applyFont="1" applyFill="1" applyBorder="1" applyAlignment="1">
      <alignment horizontal="center" vertical="center" wrapText="1"/>
    </xf>
    <xf numFmtId="0" fontId="68" fillId="3" borderId="44" xfId="18" applyFont="1" applyFill="1" applyBorder="1" applyAlignment="1">
      <alignment horizontal="center" vertical="center" wrapText="1"/>
    </xf>
    <xf numFmtId="0" fontId="61" fillId="5" borderId="48" xfId="18" applyFont="1" applyFill="1" applyBorder="1" applyAlignment="1">
      <alignment horizontal="center" vertical="center" wrapText="1" readingOrder="2"/>
    </xf>
    <xf numFmtId="168" fontId="3" fillId="0" borderId="0" xfId="17" applyNumberFormat="1"/>
    <xf numFmtId="0" fontId="68" fillId="5" borderId="49" xfId="18" applyFont="1" applyFill="1" applyBorder="1" applyAlignment="1">
      <alignment horizontal="center" vertical="center" wrapText="1"/>
    </xf>
    <xf numFmtId="0" fontId="68" fillId="3" borderId="49" xfId="18" applyFont="1" applyFill="1" applyBorder="1" applyAlignment="1">
      <alignment horizontal="center" vertical="center" wrapText="1"/>
    </xf>
    <xf numFmtId="0" fontId="3" fillId="0" borderId="0" xfId="17" applyAlignment="1">
      <alignment wrapText="1"/>
    </xf>
    <xf numFmtId="0" fontId="34" fillId="0" borderId="0" xfId="5" applyFont="1" applyAlignment="1">
      <alignment vertical="center"/>
    </xf>
    <xf numFmtId="0" fontId="6" fillId="0" borderId="0" xfId="7" applyFont="1" applyAlignment="1">
      <alignment vertical="center"/>
    </xf>
    <xf numFmtId="0" fontId="38" fillId="4" borderId="30"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0" fillId="5" borderId="0" xfId="0" applyFill="1"/>
    <xf numFmtId="0" fontId="64" fillId="6" borderId="0" xfId="17" applyFont="1" applyFill="1" applyAlignment="1">
      <alignment horizontal="center" vertical="center"/>
    </xf>
    <xf numFmtId="0" fontId="3" fillId="0" borderId="7" xfId="17" applyBorder="1"/>
    <xf numFmtId="0" fontId="3" fillId="0" borderId="0" xfId="17" applyAlignment="1">
      <alignment horizontal="right" readingOrder="2"/>
    </xf>
    <xf numFmtId="0" fontId="34" fillId="0" borderId="0" xfId="17" applyFont="1" applyAlignment="1">
      <alignment vertical="center" wrapText="1" readingOrder="2"/>
    </xf>
    <xf numFmtId="0" fontId="47" fillId="0" borderId="0" xfId="17" applyFont="1" applyAlignment="1">
      <alignment vertical="top" wrapText="1" readingOrder="2"/>
    </xf>
    <xf numFmtId="0" fontId="47" fillId="0" borderId="0" xfId="17" applyFont="1" applyAlignment="1">
      <alignment horizontal="right" vertical="top" wrapText="1" readingOrder="2"/>
    </xf>
    <xf numFmtId="0" fontId="31" fillId="0" borderId="0" xfId="17" applyFont="1" applyAlignment="1">
      <alignment horizontal="left" vertical="top" wrapText="1"/>
    </xf>
    <xf numFmtId="0" fontId="4" fillId="0" borderId="0" xfId="17" applyFont="1" applyAlignment="1">
      <alignment horizontal="left" vertical="top" wrapText="1"/>
    </xf>
    <xf numFmtId="0" fontId="33" fillId="0" borderId="0" xfId="17" applyFont="1" applyAlignment="1">
      <alignment horizontal="left" vertical="top" wrapText="1"/>
    </xf>
    <xf numFmtId="0" fontId="3" fillId="0" borderId="0" xfId="17" applyAlignment="1">
      <alignment horizontal="left" vertical="top" wrapText="1"/>
    </xf>
    <xf numFmtId="0" fontId="14" fillId="0" borderId="0" xfId="17" applyFont="1" applyAlignment="1">
      <alignment horizontal="center" vertical="center" wrapText="1" readingOrder="2"/>
    </xf>
    <xf numFmtId="0" fontId="6" fillId="0" borderId="0" xfId="17" applyFont="1" applyAlignment="1">
      <alignment vertical="center" wrapText="1" readingOrder="2"/>
    </xf>
    <xf numFmtId="49" fontId="47" fillId="0" borderId="0" xfId="17" applyNumberFormat="1" applyFont="1" applyAlignment="1">
      <alignment horizontal="center" vertical="top" readingOrder="2"/>
    </xf>
    <xf numFmtId="0" fontId="6" fillId="0" borderId="0" xfId="17" applyFont="1" applyAlignment="1">
      <alignment horizontal="right" vertical="center" wrapText="1" readingOrder="2"/>
    </xf>
    <xf numFmtId="0" fontId="48" fillId="0" borderId="0" xfId="17" applyFont="1" applyAlignment="1">
      <alignment horizontal="right" vertical="top" wrapText="1" readingOrder="2"/>
    </xf>
    <xf numFmtId="0" fontId="3" fillId="0" borderId="0" xfId="17" applyAlignment="1">
      <alignment horizontal="left" vertical="center" wrapText="1" readingOrder="1"/>
    </xf>
    <xf numFmtId="49" fontId="31" fillId="0" borderId="0" xfId="17" applyNumberFormat="1" applyFont="1" applyAlignment="1">
      <alignment vertical="top" readingOrder="1"/>
    </xf>
    <xf numFmtId="0" fontId="6" fillId="0" borderId="0" xfId="17" applyFont="1" applyAlignment="1">
      <alignment horizontal="justify" vertical="center" wrapText="1" readingOrder="2"/>
    </xf>
    <xf numFmtId="0" fontId="48" fillId="0" borderId="0" xfId="17" applyFont="1" applyAlignment="1">
      <alignment horizontal="justify" vertical="top" wrapText="1" readingOrder="2"/>
    </xf>
    <xf numFmtId="0" fontId="47" fillId="0" borderId="0" xfId="17" applyFont="1" applyAlignment="1">
      <alignment horizontal="right" vertical="center" wrapText="1" readingOrder="2"/>
    </xf>
    <xf numFmtId="0" fontId="3" fillId="0" borderId="0" xfId="17" applyAlignment="1">
      <alignment vertical="center" wrapText="1"/>
    </xf>
    <xf numFmtId="0" fontId="3" fillId="3" borderId="0" xfId="17" applyFill="1" applyAlignment="1">
      <alignment vertical="center"/>
    </xf>
    <xf numFmtId="0" fontId="3" fillId="0" borderId="0" xfId="17" applyAlignment="1">
      <alignment horizontal="right" vertical="center" wrapText="1" readingOrder="1"/>
    </xf>
    <xf numFmtId="0" fontId="3" fillId="0" borderId="0" xfId="17" applyAlignment="1">
      <alignment horizontal="center" wrapText="1" readingOrder="1"/>
    </xf>
    <xf numFmtId="0" fontId="31" fillId="3" borderId="38" xfId="0" applyFont="1" applyFill="1" applyBorder="1" applyAlignment="1">
      <alignment horizontal="right" vertical="center" wrapText="1" indent="1"/>
    </xf>
    <xf numFmtId="168" fontId="3" fillId="5" borderId="51" xfId="2" applyNumberFormat="1" applyFont="1" applyFill="1" applyBorder="1" applyAlignment="1">
      <alignment horizontal="right" vertical="center" indent="1"/>
    </xf>
    <xf numFmtId="168" fontId="3" fillId="3" borderId="52" xfId="2" applyNumberFormat="1" applyFont="1" applyFill="1" applyBorder="1" applyAlignment="1">
      <alignment horizontal="right" vertical="center" indent="1"/>
    </xf>
    <xf numFmtId="168" fontId="3" fillId="3" borderId="53" xfId="2" applyNumberFormat="1" applyFont="1" applyFill="1" applyBorder="1" applyAlignment="1">
      <alignment horizontal="right" vertical="center" indent="1"/>
    </xf>
    <xf numFmtId="168" fontId="3" fillId="5" borderId="53" xfId="2" applyNumberFormat="1" applyFont="1" applyFill="1" applyBorder="1" applyAlignment="1">
      <alignment horizontal="right" vertical="center" indent="1"/>
    </xf>
    <xf numFmtId="166" fontId="3" fillId="0" borderId="54" xfId="18" applyNumberFormat="1" applyBorder="1" applyAlignment="1">
      <alignment horizontal="right" vertical="center" indent="1" readingOrder="1"/>
    </xf>
    <xf numFmtId="166" fontId="3" fillId="3" borderId="51" xfId="18" applyNumberFormat="1" applyFill="1" applyBorder="1" applyAlignment="1">
      <alignment horizontal="right" vertical="center" indent="1" readingOrder="1"/>
    </xf>
    <xf numFmtId="166" fontId="3" fillId="0" borderId="51" xfId="18" applyNumberFormat="1" applyBorder="1" applyAlignment="1">
      <alignment horizontal="right" vertical="center" indent="1" readingOrder="1"/>
    </xf>
    <xf numFmtId="166" fontId="3" fillId="0" borderId="55" xfId="18" applyNumberFormat="1" applyBorder="1" applyAlignment="1">
      <alignment horizontal="right" vertical="center" indent="1" readingOrder="1"/>
    </xf>
    <xf numFmtId="166" fontId="4" fillId="3" borderId="56" xfId="18" applyNumberFormat="1" applyFont="1" applyFill="1" applyBorder="1" applyAlignment="1">
      <alignment horizontal="right" vertical="center" indent="1" readingOrder="1"/>
    </xf>
    <xf numFmtId="166" fontId="3" fillId="3" borderId="52" xfId="18" applyNumberFormat="1" applyFill="1" applyBorder="1" applyAlignment="1">
      <alignment horizontal="right" vertical="center" indent="1" readingOrder="1"/>
    </xf>
    <xf numFmtId="166" fontId="3" fillId="5" borderId="52" xfId="18" applyNumberFormat="1" applyFill="1" applyBorder="1" applyAlignment="1">
      <alignment horizontal="right" vertical="center" indent="1" readingOrder="1"/>
    </xf>
    <xf numFmtId="168" fontId="3" fillId="3" borderId="53" xfId="2" applyNumberFormat="1" applyFont="1" applyFill="1" applyBorder="1" applyAlignment="1">
      <alignment horizontal="right" vertical="center" indent="1" readingOrder="1"/>
    </xf>
    <xf numFmtId="168" fontId="3" fillId="5" borderId="53" xfId="2" applyNumberFormat="1" applyFont="1" applyFill="1" applyBorder="1" applyAlignment="1">
      <alignment horizontal="right" vertical="center" indent="1" readingOrder="1"/>
    </xf>
    <xf numFmtId="3" fontId="3" fillId="3" borderId="52" xfId="18" applyNumberFormat="1" applyFill="1" applyBorder="1" applyAlignment="1">
      <alignment horizontal="right" vertical="center" indent="1" readingOrder="1"/>
    </xf>
    <xf numFmtId="2" fontId="3" fillId="3" borderId="52" xfId="18" applyNumberFormat="1" applyFill="1" applyBorder="1" applyAlignment="1">
      <alignment horizontal="right" vertical="center" indent="1" readingOrder="1"/>
    </xf>
    <xf numFmtId="3" fontId="3" fillId="5" borderId="52" xfId="18" applyNumberFormat="1" applyFill="1" applyBorder="1" applyAlignment="1">
      <alignment horizontal="right" vertical="center" indent="1" readingOrder="1"/>
    </xf>
    <xf numFmtId="2" fontId="3" fillId="5" borderId="52" xfId="18" applyNumberFormat="1" applyFill="1" applyBorder="1" applyAlignment="1">
      <alignment horizontal="right" vertical="center" indent="1" readingOrder="1"/>
    </xf>
    <xf numFmtId="169" fontId="3" fillId="0" borderId="17" xfId="1" applyNumberFormat="1" applyFont="1" applyFill="1" applyBorder="1" applyAlignment="1">
      <alignment horizontal="right" vertical="center" indent="1" readingOrder="1"/>
    </xf>
    <xf numFmtId="169" fontId="3" fillId="3" borderId="18" xfId="1" applyNumberFormat="1" applyFont="1" applyFill="1" applyBorder="1" applyAlignment="1">
      <alignment horizontal="right" vertical="center" indent="1" readingOrder="1"/>
    </xf>
    <xf numFmtId="169" fontId="3" fillId="0" borderId="18" xfId="1" applyNumberFormat="1" applyFont="1" applyFill="1" applyBorder="1" applyAlignment="1">
      <alignment horizontal="right" vertical="center" indent="1" readingOrder="1"/>
    </xf>
    <xf numFmtId="3" fontId="4" fillId="0" borderId="13" xfId="0" applyNumberFormat="1" applyFont="1" applyBorder="1" applyAlignment="1">
      <alignment horizontal="right" vertical="center" indent="1" readingOrder="1"/>
    </xf>
    <xf numFmtId="3" fontId="4" fillId="0" borderId="20" xfId="0" applyNumberFormat="1" applyFont="1" applyBorder="1" applyAlignment="1">
      <alignment horizontal="right" vertical="center" indent="1" readingOrder="1"/>
    </xf>
    <xf numFmtId="3" fontId="4" fillId="0" borderId="17" xfId="1" applyNumberFormat="1" applyFont="1" applyFill="1" applyBorder="1" applyAlignment="1">
      <alignment horizontal="right" vertical="center" indent="1" readingOrder="1"/>
    </xf>
    <xf numFmtId="3" fontId="3" fillId="0" borderId="17" xfId="1" applyNumberFormat="1" applyFont="1" applyFill="1" applyBorder="1" applyAlignment="1">
      <alignment horizontal="right" vertical="center" indent="1" readingOrder="1"/>
    </xf>
    <xf numFmtId="3" fontId="4" fillId="3" borderId="18" xfId="1" applyNumberFormat="1" applyFont="1" applyFill="1" applyBorder="1" applyAlignment="1">
      <alignment horizontal="right" vertical="center" indent="1" readingOrder="1"/>
    </xf>
    <xf numFmtId="3" fontId="3" fillId="3" borderId="18" xfId="1" applyNumberFormat="1" applyFont="1" applyFill="1" applyBorder="1" applyAlignment="1">
      <alignment horizontal="right" vertical="center" indent="1" readingOrder="1"/>
    </xf>
    <xf numFmtId="3" fontId="4" fillId="3" borderId="14" xfId="0" applyNumberFormat="1" applyFont="1" applyFill="1" applyBorder="1" applyAlignment="1">
      <alignment horizontal="right" vertical="center" indent="1" readingOrder="1"/>
    </xf>
    <xf numFmtId="3" fontId="4" fillId="0" borderId="18" xfId="1" applyNumberFormat="1" applyFont="1" applyFill="1" applyBorder="1" applyAlignment="1">
      <alignment horizontal="right" vertical="center" indent="1" readingOrder="1"/>
    </xf>
    <xf numFmtId="3" fontId="3" fillId="0" borderId="18" xfId="1" applyNumberFormat="1" applyFont="1" applyFill="1" applyBorder="1" applyAlignment="1">
      <alignment horizontal="right" vertical="center" indent="1" readingOrder="1"/>
    </xf>
    <xf numFmtId="3" fontId="4" fillId="0" borderId="14" xfId="0" applyNumberFormat="1" applyFont="1" applyBorder="1" applyAlignment="1">
      <alignment horizontal="right" vertical="center" indent="1" readingOrder="1"/>
    </xf>
    <xf numFmtId="3" fontId="4" fillId="0" borderId="26" xfId="1" applyNumberFormat="1" applyFont="1" applyFill="1" applyBorder="1" applyAlignment="1">
      <alignment horizontal="right" vertical="center" indent="1" readingOrder="1"/>
    </xf>
    <xf numFmtId="3" fontId="3" fillId="0" borderId="26" xfId="1" applyNumberFormat="1" applyFont="1" applyFill="1" applyBorder="1" applyAlignment="1">
      <alignment horizontal="right" vertical="center" indent="1" readingOrder="1"/>
    </xf>
    <xf numFmtId="3" fontId="4" fillId="3" borderId="12" xfId="1" applyNumberFormat="1" applyFont="1" applyFill="1" applyBorder="1" applyAlignment="1">
      <alignment horizontal="right" vertical="center" indent="1" readingOrder="1"/>
    </xf>
    <xf numFmtId="3" fontId="4" fillId="0" borderId="28" xfId="1" applyNumberFormat="1" applyFont="1" applyFill="1" applyBorder="1" applyAlignment="1">
      <alignment horizontal="right" vertical="center" indent="1" readingOrder="1"/>
    </xf>
    <xf numFmtId="3" fontId="4" fillId="0" borderId="28" xfId="0" applyNumberFormat="1" applyFont="1" applyBorder="1" applyAlignment="1">
      <alignment horizontal="right" vertical="center" indent="1" readingOrder="1"/>
    </xf>
    <xf numFmtId="3" fontId="4" fillId="3" borderId="18" xfId="0" applyNumberFormat="1" applyFont="1" applyFill="1" applyBorder="1" applyAlignment="1">
      <alignment horizontal="right" vertical="center" indent="1" readingOrder="1"/>
    </xf>
    <xf numFmtId="3" fontId="4" fillId="0" borderId="18" xfId="0" applyNumberFormat="1" applyFont="1" applyBorder="1" applyAlignment="1">
      <alignment horizontal="right" vertical="center" indent="1" readingOrder="1"/>
    </xf>
    <xf numFmtId="3" fontId="4" fillId="0" borderId="17" xfId="0" applyNumberFormat="1" applyFont="1" applyBorder="1" applyAlignment="1">
      <alignment horizontal="right" vertical="center" indent="1" readingOrder="1"/>
    </xf>
    <xf numFmtId="3" fontId="4" fillId="0" borderId="26" xfId="0" applyNumberFormat="1" applyFont="1" applyBorder="1" applyAlignment="1">
      <alignment horizontal="right" vertical="center" indent="1" readingOrder="1"/>
    </xf>
    <xf numFmtId="3" fontId="3" fillId="0" borderId="17" xfId="1" applyNumberFormat="1" applyFont="1" applyFill="1" applyBorder="1" applyAlignment="1">
      <alignment horizontal="right" vertical="center" indent="1"/>
    </xf>
    <xf numFmtId="3" fontId="3" fillId="3" borderId="18" xfId="1" applyNumberFormat="1" applyFont="1" applyFill="1" applyBorder="1" applyAlignment="1">
      <alignment horizontal="right" vertical="center" indent="1"/>
    </xf>
    <xf numFmtId="3" fontId="3" fillId="0" borderId="18" xfId="1" applyNumberFormat="1" applyFont="1" applyFill="1" applyBorder="1" applyAlignment="1">
      <alignment horizontal="right" vertical="center" indent="1"/>
    </xf>
    <xf numFmtId="3" fontId="3" fillId="0" borderId="26" xfId="1" applyNumberFormat="1" applyFont="1" applyFill="1" applyBorder="1" applyAlignment="1">
      <alignment horizontal="right" vertical="center" indent="1"/>
    </xf>
    <xf numFmtId="3" fontId="4" fillId="3" borderId="12" xfId="1" applyNumberFormat="1" applyFont="1" applyFill="1" applyBorder="1" applyAlignment="1">
      <alignment horizontal="right" vertical="center" indent="1"/>
    </xf>
    <xf numFmtId="3" fontId="4" fillId="0" borderId="17" xfId="1" applyNumberFormat="1" applyFont="1" applyFill="1" applyBorder="1" applyAlignment="1">
      <alignment horizontal="right" vertical="center" indent="1"/>
    </xf>
    <xf numFmtId="169" fontId="4" fillId="0" borderId="17" xfId="1" applyNumberFormat="1" applyFont="1" applyFill="1" applyBorder="1" applyAlignment="1">
      <alignment horizontal="right" vertical="center" indent="1"/>
    </xf>
    <xf numFmtId="169" fontId="4" fillId="0" borderId="28" xfId="1" applyNumberFormat="1" applyFont="1" applyFill="1" applyBorder="1" applyAlignment="1">
      <alignment horizontal="right" vertical="center" indent="1"/>
    </xf>
    <xf numFmtId="3" fontId="4" fillId="3" borderId="18" xfId="1" applyNumberFormat="1" applyFont="1" applyFill="1" applyBorder="1" applyAlignment="1">
      <alignment horizontal="right" vertical="center" indent="1"/>
    </xf>
    <xf numFmtId="169" fontId="4" fillId="3" borderId="18" xfId="1" applyNumberFormat="1" applyFont="1" applyFill="1" applyBorder="1" applyAlignment="1">
      <alignment horizontal="right" vertical="center" indent="1"/>
    </xf>
    <xf numFmtId="3" fontId="4" fillId="0" borderId="18" xfId="1" applyNumberFormat="1" applyFont="1" applyFill="1" applyBorder="1" applyAlignment="1">
      <alignment horizontal="right" vertical="center" indent="1"/>
    </xf>
    <xf numFmtId="169" fontId="4" fillId="0" borderId="18" xfId="1" applyNumberFormat="1" applyFont="1" applyFill="1" applyBorder="1" applyAlignment="1">
      <alignment horizontal="right" vertical="center" indent="1"/>
    </xf>
    <xf numFmtId="3" fontId="3" fillId="3" borderId="26" xfId="1" applyNumberFormat="1" applyFont="1" applyFill="1" applyBorder="1" applyAlignment="1">
      <alignment horizontal="right" vertical="center" indent="1"/>
    </xf>
    <xf numFmtId="3" fontId="4" fillId="3" borderId="26" xfId="1" applyNumberFormat="1" applyFont="1" applyFill="1" applyBorder="1" applyAlignment="1">
      <alignment horizontal="right" vertical="center" indent="1"/>
    </xf>
    <xf numFmtId="169" fontId="4" fillId="3" borderId="26" xfId="1" applyNumberFormat="1" applyFont="1" applyFill="1" applyBorder="1" applyAlignment="1">
      <alignment horizontal="right" vertical="center" indent="1"/>
    </xf>
    <xf numFmtId="3" fontId="4" fillId="0" borderId="12" xfId="1" applyNumberFormat="1" applyFont="1" applyFill="1" applyBorder="1" applyAlignment="1">
      <alignment horizontal="right" vertical="center" indent="1"/>
    </xf>
    <xf numFmtId="169" fontId="4" fillId="0" borderId="12" xfId="1" applyNumberFormat="1" applyFont="1" applyFill="1" applyBorder="1" applyAlignment="1">
      <alignment horizontal="right" vertical="center" indent="1"/>
    </xf>
    <xf numFmtId="3" fontId="3" fillId="0" borderId="30" xfId="1" applyNumberFormat="1" applyFont="1" applyFill="1" applyBorder="1" applyAlignment="1">
      <alignment horizontal="right" vertical="center" indent="1"/>
    </xf>
    <xf numFmtId="3" fontId="4" fillId="0" borderId="30" xfId="1" applyNumberFormat="1" applyFont="1" applyFill="1" applyBorder="1" applyAlignment="1">
      <alignment horizontal="right" vertical="center" indent="1"/>
    </xf>
    <xf numFmtId="169" fontId="4" fillId="0" borderId="30" xfId="1" applyNumberFormat="1" applyFont="1" applyFill="1" applyBorder="1" applyAlignment="1">
      <alignment horizontal="right" vertical="center" indent="1"/>
    </xf>
    <xf numFmtId="169" fontId="4" fillId="0" borderId="57" xfId="1" applyNumberFormat="1" applyFont="1" applyFill="1" applyBorder="1" applyAlignment="1">
      <alignment horizontal="right" vertical="center" indent="1"/>
    </xf>
    <xf numFmtId="3" fontId="3" fillId="3" borderId="12" xfId="1" applyNumberFormat="1" applyFont="1" applyFill="1" applyBorder="1" applyAlignment="1">
      <alignment horizontal="right" vertical="center" indent="1"/>
    </xf>
    <xf numFmtId="169" fontId="4" fillId="3" borderId="12" xfId="1" applyNumberFormat="1" applyFont="1" applyFill="1" applyBorder="1" applyAlignment="1">
      <alignment horizontal="right" vertical="center" indent="1"/>
    </xf>
    <xf numFmtId="3" fontId="3" fillId="0" borderId="28" xfId="1" applyNumberFormat="1" applyFont="1" applyFill="1" applyBorder="1" applyAlignment="1">
      <alignment horizontal="right" vertical="center" indent="1"/>
    </xf>
    <xf numFmtId="3" fontId="4" fillId="0" borderId="28" xfId="1" applyNumberFormat="1" applyFont="1" applyFill="1" applyBorder="1" applyAlignment="1">
      <alignment horizontal="right" vertical="center" indent="1"/>
    </xf>
    <xf numFmtId="3" fontId="4" fillId="0" borderId="28" xfId="0" applyNumberFormat="1" applyFont="1" applyBorder="1" applyAlignment="1">
      <alignment horizontal="right" vertical="center" indent="1"/>
    </xf>
    <xf numFmtId="3" fontId="4" fillId="3" borderId="18" xfId="0" applyNumberFormat="1" applyFont="1" applyFill="1" applyBorder="1" applyAlignment="1">
      <alignment horizontal="right" vertical="center" indent="1"/>
    </xf>
    <xf numFmtId="3" fontId="4" fillId="0" borderId="17" xfId="0" applyNumberFormat="1" applyFont="1" applyBorder="1" applyAlignment="1">
      <alignment horizontal="right" vertical="center" indent="1"/>
    </xf>
    <xf numFmtId="3" fontId="4" fillId="0" borderId="50" xfId="0" applyNumberFormat="1" applyFont="1" applyBorder="1" applyAlignment="1">
      <alignment horizontal="right" vertical="center" indent="1"/>
    </xf>
    <xf numFmtId="3" fontId="4" fillId="3" borderId="58" xfId="1" applyNumberFormat="1" applyFont="1" applyFill="1" applyBorder="1" applyAlignment="1">
      <alignment horizontal="right" vertical="center" indent="1"/>
    </xf>
    <xf numFmtId="3" fontId="4" fillId="0" borderId="18" xfId="0" applyNumberFormat="1" applyFont="1" applyBorder="1" applyAlignment="1">
      <alignment horizontal="right" vertical="center" indent="1"/>
    </xf>
    <xf numFmtId="3" fontId="4" fillId="0" borderId="26" xfId="1" applyNumberFormat="1" applyFont="1" applyFill="1" applyBorder="1" applyAlignment="1">
      <alignment horizontal="right" vertical="center" indent="1"/>
    </xf>
    <xf numFmtId="3" fontId="4" fillId="0" borderId="26" xfId="0" applyNumberFormat="1" applyFont="1" applyBorder="1" applyAlignment="1">
      <alignment horizontal="right" vertical="center" indent="1"/>
    </xf>
    <xf numFmtId="3" fontId="4" fillId="3" borderId="12" xfId="0" applyNumberFormat="1" applyFont="1" applyFill="1" applyBorder="1" applyAlignment="1">
      <alignment horizontal="right" vertical="center" indent="1"/>
    </xf>
    <xf numFmtId="3" fontId="3" fillId="0" borderId="15" xfId="0" applyNumberFormat="1" applyFont="1" applyBorder="1" applyAlignment="1">
      <alignment horizontal="right" vertical="center" indent="1"/>
    </xf>
    <xf numFmtId="3" fontId="3" fillId="3" borderId="16" xfId="0" applyNumberFormat="1" applyFont="1" applyFill="1" applyBorder="1" applyAlignment="1">
      <alignment horizontal="right" vertical="center" indent="1"/>
    </xf>
    <xf numFmtId="3" fontId="4" fillId="5" borderId="12" xfId="1" applyNumberFormat="1" applyFont="1" applyFill="1" applyBorder="1" applyAlignment="1">
      <alignment horizontal="right" vertical="center" indent="1"/>
    </xf>
    <xf numFmtId="3" fontId="4" fillId="0" borderId="59" xfId="1" applyNumberFormat="1" applyFont="1" applyFill="1" applyBorder="1" applyAlignment="1">
      <alignment horizontal="right" vertical="center" indent="1"/>
    </xf>
    <xf numFmtId="3" fontId="4" fillId="3" borderId="11" xfId="0" applyNumberFormat="1" applyFont="1" applyFill="1" applyBorder="1" applyAlignment="1">
      <alignment horizontal="right" vertical="center" indent="1"/>
    </xf>
    <xf numFmtId="3" fontId="4" fillId="0" borderId="11" xfId="0" applyNumberFormat="1" applyFont="1" applyBorder="1" applyAlignment="1">
      <alignment horizontal="right" vertical="center" indent="1"/>
    </xf>
    <xf numFmtId="2" fontId="61" fillId="0" borderId="22" xfId="18" applyNumberFormat="1" applyFont="1" applyBorder="1" applyAlignment="1">
      <alignment horizontal="center" vertical="center" readingOrder="2"/>
    </xf>
    <xf numFmtId="2" fontId="61" fillId="3" borderId="23" xfId="18" applyNumberFormat="1" applyFont="1" applyFill="1" applyBorder="1" applyAlignment="1">
      <alignment horizontal="center" vertical="center" readingOrder="2"/>
    </xf>
    <xf numFmtId="2" fontId="61" fillId="0" borderId="23" xfId="18" applyNumberFormat="1" applyFont="1" applyBorder="1" applyAlignment="1">
      <alignment horizontal="center" vertical="center" readingOrder="2"/>
    </xf>
    <xf numFmtId="2" fontId="61" fillId="0" borderId="27" xfId="18" applyNumberFormat="1" applyFont="1" applyBorder="1" applyAlignment="1">
      <alignment horizontal="center" vertical="center" readingOrder="2"/>
    </xf>
    <xf numFmtId="2" fontId="31" fillId="3" borderId="11" xfId="0" applyNumberFormat="1" applyFont="1" applyFill="1" applyBorder="1" applyAlignment="1">
      <alignment horizontal="center" vertical="center"/>
    </xf>
    <xf numFmtId="0" fontId="6" fillId="0" borderId="0" xfId="0" applyFont="1" applyAlignment="1">
      <alignment horizontal="right" vertical="center" readingOrder="2"/>
    </xf>
    <xf numFmtId="0" fontId="69" fillId="0" borderId="60" xfId="17" applyFont="1" applyBorder="1"/>
    <xf numFmtId="0" fontId="70" fillId="0" borderId="0" xfId="17" applyFont="1"/>
    <xf numFmtId="0" fontId="71" fillId="5" borderId="0" xfId="17" applyFont="1" applyFill="1" applyAlignment="1">
      <alignment horizontal="center" vertical="center"/>
    </xf>
    <xf numFmtId="0" fontId="69" fillId="5" borderId="0" xfId="17" applyFont="1" applyFill="1"/>
    <xf numFmtId="0" fontId="72" fillId="0" borderId="0" xfId="17" applyFont="1"/>
    <xf numFmtId="0" fontId="73" fillId="3" borderId="61" xfId="17" applyFont="1" applyFill="1" applyBorder="1" applyAlignment="1">
      <alignment vertical="justify"/>
    </xf>
    <xf numFmtId="0" fontId="73" fillId="3" borderId="62" xfId="17" applyFont="1" applyFill="1" applyBorder="1" applyAlignment="1">
      <alignment vertical="justify"/>
    </xf>
    <xf numFmtId="0" fontId="73" fillId="3" borderId="62" xfId="17" applyFont="1" applyFill="1" applyBorder="1" applyAlignment="1">
      <alignment vertical="top"/>
    </xf>
    <xf numFmtId="0" fontId="70" fillId="3" borderId="63" xfId="17" applyFont="1" applyFill="1" applyBorder="1"/>
    <xf numFmtId="0" fontId="70" fillId="5" borderId="0" xfId="17" applyFont="1" applyFill="1"/>
    <xf numFmtId="0" fontId="74" fillId="4" borderId="53" xfId="12" applyFont="1" applyFill="1" applyBorder="1">
      <alignment horizontal="center" vertical="center" wrapText="1"/>
    </xf>
    <xf numFmtId="0" fontId="74" fillId="5" borderId="13" xfId="14" applyFont="1" applyFill="1" applyBorder="1" applyAlignment="1" applyProtection="1">
      <alignment horizontal="right" vertical="center" wrapText="1" indent="1" readingOrder="2"/>
    </xf>
    <xf numFmtId="0" fontId="74" fillId="3" borderId="14" xfId="14" applyFont="1" applyFill="1" applyBorder="1" applyAlignment="1" applyProtection="1">
      <alignment horizontal="right" vertical="center" wrapText="1" indent="1" readingOrder="2"/>
    </xf>
    <xf numFmtId="0" fontId="74" fillId="5" borderId="14" xfId="14" applyFont="1" applyFill="1" applyBorder="1" applyAlignment="1" applyProtection="1">
      <alignment horizontal="right" vertical="center" wrapText="1" indent="1" readingOrder="2"/>
    </xf>
    <xf numFmtId="0" fontId="74" fillId="3" borderId="64" xfId="14" applyFont="1" applyFill="1" applyBorder="1" applyAlignment="1" applyProtection="1">
      <alignment horizontal="right" vertical="center" wrapText="1" indent="1" readingOrder="2"/>
    </xf>
    <xf numFmtId="0" fontId="74" fillId="3" borderId="65" xfId="14" applyFont="1" applyFill="1" applyBorder="1" applyAlignment="1" applyProtection="1">
      <alignment horizontal="right" vertical="center" wrapText="1" indent="1" readingOrder="2"/>
    </xf>
    <xf numFmtId="0" fontId="70" fillId="0" borderId="0" xfId="0" applyFont="1" applyAlignment="1">
      <alignment horizontal="center" readingOrder="2"/>
    </xf>
    <xf numFmtId="0" fontId="70" fillId="0" borderId="0" xfId="0" applyFont="1"/>
    <xf numFmtId="0" fontId="3" fillId="0" borderId="0" xfId="17" applyAlignment="1">
      <alignment vertical="top" wrapText="1"/>
    </xf>
    <xf numFmtId="0" fontId="6" fillId="0" borderId="0" xfId="17" applyFont="1" applyAlignment="1">
      <alignment horizontal="right" vertical="top" wrapText="1" readingOrder="2"/>
    </xf>
    <xf numFmtId="0" fontId="3" fillId="0" borderId="0" xfId="17" applyAlignment="1">
      <alignment horizontal="left" vertical="top" wrapText="1" readingOrder="2"/>
    </xf>
    <xf numFmtId="0" fontId="3" fillId="0" borderId="0" xfId="17" applyAlignment="1">
      <alignment horizontal="right" vertical="top"/>
    </xf>
    <xf numFmtId="49" fontId="47" fillId="0" borderId="0" xfId="17" applyNumberFormat="1" applyFont="1" applyAlignment="1">
      <alignment horizontal="left" vertical="top" readingOrder="2"/>
    </xf>
    <xf numFmtId="0" fontId="4" fillId="4" borderId="57" xfId="12" applyFont="1" applyFill="1" applyBorder="1">
      <alignment horizontal="center" vertical="center" wrapText="1"/>
    </xf>
    <xf numFmtId="0" fontId="61" fillId="0" borderId="66" xfId="18" applyFont="1" applyBorder="1" applyAlignment="1">
      <alignment horizontal="center" vertical="center" wrapText="1" readingOrder="2"/>
    </xf>
    <xf numFmtId="3" fontId="3" fillId="5" borderId="67" xfId="33" applyNumberFormat="1" applyFont="1" applyFill="1" applyBorder="1">
      <alignment horizontal="right" vertical="center" indent="1"/>
    </xf>
    <xf numFmtId="0" fontId="67" fillId="0" borderId="68" xfId="18" applyFont="1" applyBorder="1" applyAlignment="1">
      <alignment horizontal="center" vertical="center" wrapText="1"/>
    </xf>
    <xf numFmtId="0" fontId="61" fillId="0" borderId="69" xfId="18" applyFont="1" applyBorder="1" applyAlignment="1">
      <alignment horizontal="center" vertical="center" wrapText="1" readingOrder="2"/>
    </xf>
    <xf numFmtId="3" fontId="3" fillId="5" borderId="70" xfId="33" applyNumberFormat="1" applyFont="1" applyFill="1" applyBorder="1">
      <alignment horizontal="right" vertical="center" indent="1"/>
    </xf>
    <xf numFmtId="0" fontId="67" fillId="0" borderId="71" xfId="18" applyFont="1" applyBorder="1" applyAlignment="1">
      <alignment horizontal="center" vertical="center" wrapText="1"/>
    </xf>
    <xf numFmtId="0" fontId="61" fillId="3" borderId="72" xfId="18" applyFont="1" applyFill="1" applyBorder="1" applyAlignment="1">
      <alignment horizontal="center" vertical="center" wrapText="1" readingOrder="2"/>
    </xf>
    <xf numFmtId="3" fontId="3" fillId="3" borderId="73" xfId="33" applyNumberFormat="1" applyFont="1" applyFill="1" applyBorder="1">
      <alignment horizontal="right" vertical="center" indent="1"/>
    </xf>
    <xf numFmtId="0" fontId="67" fillId="3" borderId="74" xfId="18" applyFont="1" applyFill="1" applyBorder="1" applyAlignment="1">
      <alignment horizontal="center" vertical="center" wrapText="1"/>
    </xf>
    <xf numFmtId="3" fontId="0" fillId="0" borderId="0" xfId="0" applyNumberFormat="1" applyAlignment="1">
      <alignment vertical="center"/>
    </xf>
    <xf numFmtId="3" fontId="4" fillId="3" borderId="11" xfId="0" applyNumberFormat="1" applyFont="1" applyFill="1" applyBorder="1" applyAlignment="1">
      <alignment horizontal="right" vertical="center" indent="1" readingOrder="1"/>
    </xf>
    <xf numFmtId="3" fontId="4" fillId="5" borderId="67" xfId="33" applyNumberFormat="1" applyFont="1" applyFill="1" applyBorder="1">
      <alignment horizontal="right" vertical="center" indent="1"/>
    </xf>
    <xf numFmtId="3" fontId="4" fillId="5" borderId="70" xfId="33" applyNumberFormat="1" applyFont="1" applyFill="1" applyBorder="1">
      <alignment horizontal="right" vertical="center" indent="1"/>
    </xf>
    <xf numFmtId="3" fontId="4" fillId="3" borderId="73" xfId="33" applyNumberFormat="1" applyFont="1" applyFill="1" applyBorder="1">
      <alignment horizontal="right" vertical="center" indent="1"/>
    </xf>
    <xf numFmtId="0" fontId="6" fillId="5" borderId="0" xfId="7" applyFont="1" applyFill="1" applyAlignment="1">
      <alignment horizontal="center" vertical="center"/>
    </xf>
    <xf numFmtId="0" fontId="6" fillId="5" borderId="0" xfId="25" applyFill="1">
      <alignment horizontal="right" vertical="center"/>
    </xf>
    <xf numFmtId="0" fontId="31" fillId="5" borderId="0" xfId="17" applyFont="1" applyFill="1" applyAlignment="1">
      <alignment vertical="center"/>
    </xf>
    <xf numFmtId="0" fontId="4" fillId="5" borderId="0" xfId="28" applyFont="1" applyFill="1">
      <alignment horizontal="left" vertical="center"/>
    </xf>
    <xf numFmtId="0" fontId="53" fillId="0" borderId="0" xfId="0" applyFont="1" applyAlignment="1">
      <alignment horizontal="center" vertical="center"/>
    </xf>
    <xf numFmtId="0" fontId="49" fillId="0" borderId="0" xfId="0" applyFont="1" applyAlignment="1">
      <alignment horizontal="center" vertical="center"/>
    </xf>
    <xf numFmtId="0" fontId="3" fillId="0" borderId="0" xfId="17" applyAlignment="1">
      <alignment horizontal="justify" vertical="center"/>
    </xf>
    <xf numFmtId="0" fontId="54" fillId="0" borderId="0" xfId="17" applyFont="1" applyAlignment="1">
      <alignment horizontal="right" vertical="center" wrapText="1" indent="1" readingOrder="2"/>
    </xf>
    <xf numFmtId="0" fontId="46" fillId="0" borderId="0" xfId="17" applyFont="1" applyAlignment="1">
      <alignment vertical="justify"/>
    </xf>
    <xf numFmtId="0" fontId="75" fillId="0" borderId="0" xfId="17" applyFont="1" applyAlignment="1">
      <alignment horizontal="left" vertical="center" wrapText="1" indent="1"/>
    </xf>
    <xf numFmtId="0" fontId="55" fillId="0" borderId="0" xfId="17" applyFont="1" applyAlignment="1">
      <alignment horizontal="right" vertical="justify" wrapText="1" indent="1"/>
    </xf>
    <xf numFmtId="0" fontId="3" fillId="0" borderId="0" xfId="17" applyAlignment="1">
      <alignment horizontal="left" vertical="justify" wrapText="1" indent="1"/>
    </xf>
    <xf numFmtId="3" fontId="3" fillId="0" borderId="17" xfId="2" applyNumberFormat="1" applyFont="1" applyFill="1" applyBorder="1" applyAlignment="1">
      <alignment horizontal="right" vertical="center" indent="1"/>
    </xf>
    <xf numFmtId="3" fontId="3" fillId="3" borderId="18" xfId="2" applyNumberFormat="1" applyFont="1" applyFill="1" applyBorder="1" applyAlignment="1">
      <alignment horizontal="right" vertical="center" indent="1"/>
    </xf>
    <xf numFmtId="3" fontId="3" fillId="0" borderId="30" xfId="2" applyNumberFormat="1" applyFont="1" applyFill="1" applyBorder="1" applyAlignment="1">
      <alignment horizontal="right" vertical="center" indent="1"/>
    </xf>
    <xf numFmtId="3" fontId="3" fillId="3" borderId="26" xfId="2" applyNumberFormat="1" applyFont="1" applyFill="1" applyBorder="1" applyAlignment="1">
      <alignment horizontal="right" vertical="center" indent="1"/>
    </xf>
    <xf numFmtId="170" fontId="6" fillId="0" borderId="0" xfId="0" applyNumberFormat="1" applyFont="1" applyAlignment="1">
      <alignment horizontal="right"/>
    </xf>
    <xf numFmtId="49" fontId="31" fillId="5" borderId="19" xfId="0" applyNumberFormat="1" applyFont="1" applyFill="1" applyBorder="1" applyAlignment="1">
      <alignment horizontal="right" vertical="center" wrapText="1" indent="1" readingOrder="2"/>
    </xf>
    <xf numFmtId="49" fontId="31" fillId="3" borderId="19" xfId="0" applyNumberFormat="1" applyFont="1" applyFill="1" applyBorder="1" applyAlignment="1">
      <alignment horizontal="right" vertical="center" wrapText="1" indent="1" readingOrder="2"/>
    </xf>
    <xf numFmtId="49" fontId="31" fillId="5" borderId="64" xfId="0" applyNumberFormat="1" applyFont="1" applyFill="1" applyBorder="1" applyAlignment="1">
      <alignment horizontal="right" vertical="center" wrapText="1" indent="1" readingOrder="2"/>
    </xf>
    <xf numFmtId="0" fontId="33" fillId="5" borderId="20" xfId="0" applyFont="1" applyFill="1" applyBorder="1" applyAlignment="1">
      <alignment horizontal="left" vertical="center" wrapText="1" indent="1"/>
    </xf>
    <xf numFmtId="168" fontId="3" fillId="5" borderId="75" xfId="2" applyNumberFormat="1" applyFont="1" applyFill="1" applyBorder="1" applyAlignment="1">
      <alignment horizontal="right" vertical="center" indent="1"/>
    </xf>
    <xf numFmtId="168" fontId="3" fillId="5" borderId="12" xfId="2" applyNumberFormat="1" applyFont="1" applyFill="1" applyBorder="1" applyAlignment="1">
      <alignment horizontal="right" vertical="center" indent="1"/>
    </xf>
    <xf numFmtId="0" fontId="6" fillId="4" borderId="57" xfId="12" applyFont="1" applyFill="1" applyBorder="1">
      <alignment horizontal="center" vertical="center" wrapText="1"/>
    </xf>
    <xf numFmtId="0" fontId="6" fillId="4" borderId="57" xfId="30" applyFont="1" applyFill="1" applyBorder="1" applyAlignment="1">
      <alignment horizontal="center" vertical="center" wrapText="1"/>
    </xf>
    <xf numFmtId="0" fontId="61" fillId="5" borderId="45" xfId="18" applyFont="1" applyFill="1" applyBorder="1" applyAlignment="1">
      <alignment horizontal="center" vertical="center" wrapText="1" readingOrder="2"/>
    </xf>
    <xf numFmtId="166" fontId="3" fillId="5" borderId="56" xfId="18" applyNumberFormat="1" applyFill="1" applyBorder="1" applyAlignment="1">
      <alignment horizontal="right" vertical="center" indent="1" readingOrder="1"/>
    </xf>
    <xf numFmtId="0" fontId="68" fillId="5" borderId="45" xfId="18" applyFont="1" applyFill="1" applyBorder="1" applyAlignment="1">
      <alignment horizontal="center" vertical="center" wrapText="1"/>
    </xf>
    <xf numFmtId="168" fontId="3" fillId="5" borderId="12" xfId="2" applyNumberFormat="1" applyFont="1" applyFill="1" applyBorder="1" applyAlignment="1">
      <alignment horizontal="right" vertical="center" indent="1" readingOrder="1"/>
    </xf>
    <xf numFmtId="0" fontId="68" fillId="5" borderId="8" xfId="18" applyFont="1" applyFill="1" applyBorder="1" applyAlignment="1">
      <alignment horizontal="center" vertical="center" wrapText="1"/>
    </xf>
    <xf numFmtId="3" fontId="3" fillId="5" borderId="56" xfId="18" applyNumberFormat="1" applyFill="1" applyBorder="1" applyAlignment="1">
      <alignment horizontal="right" vertical="center" indent="1" readingOrder="1"/>
    </xf>
    <xf numFmtId="2" fontId="3" fillId="5" borderId="56" xfId="18" applyNumberFormat="1" applyFill="1" applyBorder="1" applyAlignment="1">
      <alignment horizontal="right" vertical="center" indent="1" readingOrder="1"/>
    </xf>
    <xf numFmtId="0" fontId="63" fillId="5" borderId="0" xfId="17" applyFont="1" applyFill="1" applyAlignment="1">
      <alignment horizontal="center" vertical="center"/>
    </xf>
    <xf numFmtId="0" fontId="3" fillId="5" borderId="0" xfId="17" applyFill="1"/>
    <xf numFmtId="0" fontId="3" fillId="5" borderId="13" xfId="14" applyFont="1" applyFill="1" applyBorder="1" applyAlignment="1" applyProtection="1">
      <alignment horizontal="left" vertical="center" wrapText="1" indent="1" readingOrder="2"/>
    </xf>
    <xf numFmtId="0" fontId="3" fillId="3" borderId="14" xfId="14" applyFont="1" applyFill="1" applyBorder="1" applyAlignment="1" applyProtection="1">
      <alignment horizontal="left" vertical="center" wrapText="1" indent="1" readingOrder="2"/>
    </xf>
    <xf numFmtId="0" fontId="3" fillId="5" borderId="14" xfId="14" applyFont="1" applyFill="1" applyBorder="1" applyAlignment="1" applyProtection="1">
      <alignment horizontal="left" vertical="center" wrapText="1" indent="1" readingOrder="2"/>
    </xf>
    <xf numFmtId="0" fontId="3" fillId="3" borderId="64" xfId="14" applyFont="1" applyFill="1" applyBorder="1" applyAlignment="1" applyProtection="1">
      <alignment horizontal="left" vertical="center" wrapText="1" indent="1" readingOrder="2"/>
    </xf>
    <xf numFmtId="0" fontId="3" fillId="3" borderId="65" xfId="14" applyFont="1" applyFill="1" applyBorder="1" applyAlignment="1" applyProtection="1">
      <alignment horizontal="left" vertical="center" wrapText="1" indent="1" readingOrder="2"/>
    </xf>
    <xf numFmtId="169" fontId="76" fillId="0" borderId="0" xfId="20" applyNumberFormat="1" applyFont="1" applyAlignment="1">
      <alignment vertical="center"/>
    </xf>
    <xf numFmtId="0" fontId="76" fillId="0" borderId="0" xfId="20" applyFont="1" applyAlignment="1">
      <alignment vertical="center"/>
    </xf>
    <xf numFmtId="3" fontId="76" fillId="0" borderId="0" xfId="0" applyNumberFormat="1" applyFont="1" applyAlignment="1">
      <alignment vertical="center"/>
    </xf>
    <xf numFmtId="0" fontId="76" fillId="0" borderId="0" xfId="0" applyFont="1" applyAlignment="1">
      <alignment vertical="center"/>
    </xf>
    <xf numFmtId="3" fontId="4" fillId="3" borderId="65" xfId="14" applyNumberFormat="1" applyFont="1" applyFill="1" applyBorder="1" applyAlignment="1" applyProtection="1">
      <alignment horizontal="right" vertical="center" indent="1" readingOrder="1"/>
    </xf>
    <xf numFmtId="3" fontId="3" fillId="5" borderId="13" xfId="14" applyNumberFormat="1" applyFont="1" applyFill="1" applyBorder="1" applyAlignment="1" applyProtection="1">
      <alignment horizontal="right" vertical="center" indent="1" readingOrder="1"/>
    </xf>
    <xf numFmtId="3" fontId="3" fillId="3" borderId="14" xfId="14" applyNumberFormat="1" applyFont="1" applyFill="1" applyBorder="1" applyAlignment="1" applyProtection="1">
      <alignment horizontal="right" vertical="center" indent="1" readingOrder="1"/>
    </xf>
    <xf numFmtId="3" fontId="3" fillId="5" borderId="14" xfId="14" applyNumberFormat="1" applyFont="1" applyFill="1" applyBorder="1" applyAlignment="1" applyProtection="1">
      <alignment horizontal="right" vertical="center" indent="1" readingOrder="1"/>
    </xf>
    <xf numFmtId="3" fontId="3" fillId="3" borderId="64" xfId="14" applyNumberFormat="1" applyFont="1" applyFill="1" applyBorder="1" applyAlignment="1" applyProtection="1">
      <alignment horizontal="right" vertical="center" indent="1" readingOrder="1"/>
    </xf>
    <xf numFmtId="169" fontId="3" fillId="3" borderId="26" xfId="1" applyNumberFormat="1" applyFont="1" applyFill="1" applyBorder="1" applyAlignment="1">
      <alignment horizontal="right" vertical="center" indent="1" readingOrder="1"/>
    </xf>
    <xf numFmtId="0" fontId="32" fillId="3" borderId="35" xfId="0" applyFont="1" applyFill="1" applyBorder="1" applyAlignment="1">
      <alignment horizontal="left" vertical="center" wrapText="1" indent="1"/>
    </xf>
    <xf numFmtId="0" fontId="31" fillId="0" borderId="11" xfId="0" applyFont="1" applyBorder="1" applyAlignment="1">
      <alignment horizontal="right" vertical="center" wrapText="1" indent="1"/>
    </xf>
    <xf numFmtId="169" fontId="4" fillId="0" borderId="12" xfId="1" applyNumberFormat="1" applyFont="1" applyFill="1" applyBorder="1" applyAlignment="1">
      <alignment horizontal="right" vertical="center" indent="1" readingOrder="1"/>
    </xf>
    <xf numFmtId="0" fontId="17" fillId="0" borderId="31" xfId="0" applyFont="1" applyBorder="1" applyAlignment="1">
      <alignment horizontal="left" vertical="center" wrapText="1" indent="1"/>
    </xf>
    <xf numFmtId="0" fontId="3" fillId="3" borderId="35" xfId="0" applyFont="1" applyFill="1" applyBorder="1" applyAlignment="1">
      <alignment horizontal="left" vertical="center" wrapText="1" indent="1"/>
    </xf>
    <xf numFmtId="0" fontId="3" fillId="0" borderId="76" xfId="0" applyFont="1" applyBorder="1" applyAlignment="1">
      <alignment horizontal="left" vertical="center" wrapText="1" indent="1"/>
    </xf>
    <xf numFmtId="169" fontId="4" fillId="0" borderId="0" xfId="20" applyNumberFormat="1" applyFont="1" applyAlignment="1">
      <alignment vertical="center"/>
    </xf>
    <xf numFmtId="3" fontId="3" fillId="0" borderId="30" xfId="1" applyNumberFormat="1" applyFont="1" applyFill="1" applyBorder="1" applyAlignment="1">
      <alignment horizontal="right" vertical="center" indent="1" readingOrder="1"/>
    </xf>
    <xf numFmtId="0" fontId="31" fillId="5" borderId="20" xfId="0" applyFont="1" applyFill="1" applyBorder="1" applyAlignment="1">
      <alignment horizontal="right" vertical="center" wrapText="1" indent="1"/>
    </xf>
    <xf numFmtId="3" fontId="3" fillId="5" borderId="26" xfId="1" applyNumberFormat="1" applyFont="1" applyFill="1" applyBorder="1" applyAlignment="1">
      <alignment horizontal="right" vertical="center" indent="1"/>
    </xf>
    <xf numFmtId="3" fontId="4" fillId="5" borderId="26" xfId="1" applyNumberFormat="1" applyFont="1" applyFill="1" applyBorder="1" applyAlignment="1">
      <alignment horizontal="right" vertical="center" indent="1"/>
    </xf>
    <xf numFmtId="3" fontId="4" fillId="5" borderId="26" xfId="0" applyNumberFormat="1" applyFont="1" applyFill="1" applyBorder="1" applyAlignment="1">
      <alignment horizontal="right" vertical="center" indent="1"/>
    </xf>
    <xf numFmtId="169" fontId="4" fillId="5" borderId="26" xfId="1" applyNumberFormat="1" applyFont="1" applyFill="1" applyBorder="1" applyAlignment="1">
      <alignment horizontal="right" vertical="center" indent="1"/>
    </xf>
    <xf numFmtId="0" fontId="31" fillId="5" borderId="29" xfId="0" applyFont="1" applyFill="1" applyBorder="1" applyAlignment="1">
      <alignment horizontal="right" vertical="center" wrapText="1" indent="1"/>
    </xf>
    <xf numFmtId="0" fontId="4" fillId="4" borderId="11" xfId="12" applyFont="1" applyFill="1" applyBorder="1">
      <alignment horizontal="center" vertical="center" wrapText="1"/>
    </xf>
    <xf numFmtId="166" fontId="3" fillId="0" borderId="22" xfId="18" applyNumberFormat="1" applyBorder="1" applyAlignment="1">
      <alignment horizontal="right" vertical="center" indent="1" readingOrder="1"/>
    </xf>
    <xf numFmtId="166" fontId="3" fillId="3" borderId="23" xfId="18" applyNumberFormat="1" applyFill="1" applyBorder="1" applyAlignment="1">
      <alignment horizontal="right" vertical="center" indent="1" readingOrder="1"/>
    </xf>
    <xf numFmtId="166" fontId="3" fillId="0" borderId="23" xfId="18" applyNumberFormat="1" applyBorder="1" applyAlignment="1">
      <alignment horizontal="right" vertical="center" indent="1" readingOrder="1"/>
    </xf>
    <xf numFmtId="166" fontId="3" fillId="0" borderId="27" xfId="18" applyNumberFormat="1" applyBorder="1" applyAlignment="1">
      <alignment horizontal="right" vertical="center" indent="1" readingOrder="1"/>
    </xf>
    <xf numFmtId="166" fontId="4" fillId="3" borderId="45" xfId="18" applyNumberFormat="1" applyFont="1" applyFill="1" applyBorder="1" applyAlignment="1">
      <alignment horizontal="right" vertical="center" indent="1" readingOrder="1"/>
    </xf>
    <xf numFmtId="0" fontId="3" fillId="0" borderId="0" xfId="21" applyFont="1" applyAlignment="1">
      <alignment vertical="center"/>
    </xf>
    <xf numFmtId="0" fontId="4" fillId="0" borderId="0" xfId="21" applyFont="1" applyAlignment="1">
      <alignment vertical="center"/>
    </xf>
    <xf numFmtId="3" fontId="4" fillId="0" borderId="12" xfId="3" applyNumberFormat="1" applyFont="1" applyFill="1" applyBorder="1" applyAlignment="1">
      <alignment horizontal="left" vertical="center" wrapText="1" indent="1"/>
    </xf>
    <xf numFmtId="3" fontId="4" fillId="0" borderId="12" xfId="3" applyNumberFormat="1" applyFont="1" applyFill="1" applyBorder="1" applyAlignment="1">
      <alignment horizontal="right" vertical="center" indent="1"/>
    </xf>
    <xf numFmtId="3" fontId="3" fillId="3" borderId="26" xfId="3" applyNumberFormat="1" applyFont="1" applyFill="1" applyBorder="1" applyAlignment="1">
      <alignment horizontal="left" vertical="center" wrapText="1" indent="1"/>
    </xf>
    <xf numFmtId="3" fontId="4" fillId="3" borderId="26" xfId="3" applyNumberFormat="1" applyFont="1" applyFill="1" applyBorder="1" applyAlignment="1">
      <alignment horizontal="right" vertical="center" indent="1"/>
    </xf>
    <xf numFmtId="3" fontId="3" fillId="3" borderId="26" xfId="3" applyNumberFormat="1" applyFont="1" applyFill="1" applyBorder="1" applyAlignment="1">
      <alignment horizontal="right" vertical="center" indent="1"/>
    </xf>
    <xf numFmtId="3" fontId="3" fillId="0" borderId="17" xfId="3" applyNumberFormat="1" applyFont="1" applyFill="1" applyBorder="1" applyAlignment="1">
      <alignment horizontal="left" vertical="center" wrapText="1" indent="1"/>
    </xf>
    <xf numFmtId="3" fontId="4" fillId="0" borderId="17" xfId="3" applyNumberFormat="1" applyFont="1" applyFill="1" applyBorder="1" applyAlignment="1">
      <alignment horizontal="right" vertical="center" indent="1"/>
    </xf>
    <xf numFmtId="3" fontId="3" fillId="0" borderId="17" xfId="3" applyNumberFormat="1" applyFont="1" applyFill="1" applyBorder="1" applyAlignment="1">
      <alignment horizontal="right" vertical="center" indent="1"/>
    </xf>
    <xf numFmtId="3" fontId="3" fillId="3" borderId="18" xfId="3" applyNumberFormat="1" applyFont="1" applyFill="1" applyBorder="1" applyAlignment="1">
      <alignment horizontal="left" vertical="center" wrapText="1" indent="1"/>
    </xf>
    <xf numFmtId="3" fontId="4" fillId="3" borderId="18" xfId="3" applyNumberFormat="1" applyFont="1" applyFill="1" applyBorder="1" applyAlignment="1">
      <alignment horizontal="right" vertical="center" indent="1"/>
    </xf>
    <xf numFmtId="3" fontId="3" fillId="3" borderId="18" xfId="3" applyNumberFormat="1" applyFont="1" applyFill="1" applyBorder="1" applyAlignment="1">
      <alignment horizontal="right" vertical="center" indent="1"/>
    </xf>
    <xf numFmtId="0" fontId="4" fillId="0" borderId="0" xfId="21" applyFont="1" applyAlignment="1">
      <alignment horizontal="center" vertical="center"/>
    </xf>
    <xf numFmtId="0" fontId="27" fillId="0" borderId="0" xfId="21" applyFont="1" applyAlignment="1">
      <alignment horizontal="center" vertical="center"/>
    </xf>
    <xf numFmtId="0" fontId="7" fillId="0" borderId="0" xfId="21" applyFont="1" applyAlignment="1">
      <alignment vertical="center"/>
    </xf>
    <xf numFmtId="0" fontId="6" fillId="0" borderId="0" xfId="21" applyFont="1" applyAlignment="1">
      <alignment vertical="center"/>
    </xf>
    <xf numFmtId="0" fontId="13" fillId="0" borderId="0" xfId="21" applyFont="1" applyAlignment="1">
      <alignment vertical="center"/>
    </xf>
    <xf numFmtId="0" fontId="6" fillId="0" borderId="0" xfId="21" applyFont="1" applyAlignment="1">
      <alignment horizontal="right" vertical="center" readingOrder="2"/>
    </xf>
    <xf numFmtId="3" fontId="4" fillId="3" borderId="12" xfId="3" applyNumberFormat="1" applyFont="1" applyFill="1" applyBorder="1" applyAlignment="1">
      <alignment horizontal="right" vertical="center" indent="1"/>
    </xf>
    <xf numFmtId="3" fontId="3" fillId="0" borderId="30" xfId="3" applyNumberFormat="1" applyFont="1" applyFill="1" applyBorder="1" applyAlignment="1">
      <alignment horizontal="right" vertical="center" indent="1"/>
    </xf>
    <xf numFmtId="3" fontId="4" fillId="5" borderId="12" xfId="3" applyNumberFormat="1" applyFont="1" applyFill="1" applyBorder="1" applyAlignment="1">
      <alignment horizontal="right" vertical="center" indent="1"/>
    </xf>
    <xf numFmtId="3" fontId="4" fillId="5" borderId="12" xfId="3" applyNumberFormat="1" applyFont="1" applyFill="1" applyBorder="1" applyAlignment="1">
      <alignment horizontal="left" vertical="center" wrapText="1" indent="1"/>
    </xf>
    <xf numFmtId="3" fontId="4" fillId="3" borderId="12" xfId="3" applyNumberFormat="1" applyFont="1" applyFill="1" applyBorder="1" applyAlignment="1">
      <alignment horizontal="left" vertical="center" wrapText="1" indent="1"/>
    </xf>
    <xf numFmtId="3" fontId="3" fillId="0" borderId="30" xfId="3" applyNumberFormat="1" applyFont="1" applyFill="1" applyBorder="1" applyAlignment="1">
      <alignment horizontal="left" vertical="center" wrapText="1" indent="1"/>
    </xf>
    <xf numFmtId="3" fontId="4" fillId="0" borderId="30" xfId="3" applyNumberFormat="1" applyFont="1" applyFill="1" applyBorder="1" applyAlignment="1">
      <alignment horizontal="right" vertical="center" indent="1"/>
    </xf>
    <xf numFmtId="3" fontId="4" fillId="5" borderId="58" xfId="3" applyNumberFormat="1" applyFont="1" applyFill="1" applyBorder="1" applyAlignment="1">
      <alignment horizontal="right" vertical="center" indent="1"/>
    </xf>
    <xf numFmtId="0" fontId="10" fillId="0" borderId="0" xfId="21" applyFont="1" applyAlignment="1">
      <alignment vertical="center"/>
    </xf>
    <xf numFmtId="0" fontId="11" fillId="0" borderId="0" xfId="21" applyFont="1" applyAlignment="1">
      <alignment vertical="center"/>
    </xf>
    <xf numFmtId="0" fontId="34" fillId="0" borderId="0" xfId="21" applyFont="1" applyAlignment="1">
      <alignment vertical="center"/>
    </xf>
    <xf numFmtId="3" fontId="3" fillId="3" borderId="30" xfId="3" applyNumberFormat="1" applyFont="1" applyFill="1" applyBorder="1" applyAlignment="1">
      <alignment horizontal="left" vertical="center" wrapText="1" indent="1"/>
    </xf>
    <xf numFmtId="3" fontId="3" fillId="3" borderId="30" xfId="3" applyNumberFormat="1" applyFont="1" applyFill="1" applyBorder="1" applyAlignment="1">
      <alignment horizontal="right" vertical="center" indent="1"/>
    </xf>
    <xf numFmtId="3" fontId="3" fillId="5" borderId="18" xfId="3" applyNumberFormat="1" applyFont="1" applyFill="1" applyBorder="1" applyAlignment="1">
      <alignment horizontal="left" vertical="center" wrapText="1" indent="1"/>
    </xf>
    <xf numFmtId="3" fontId="3" fillId="5" borderId="18" xfId="3" applyNumberFormat="1" applyFont="1" applyFill="1" applyBorder="1" applyAlignment="1">
      <alignment horizontal="right" vertical="center" indent="1"/>
    </xf>
    <xf numFmtId="3" fontId="3" fillId="3" borderId="17" xfId="3" applyNumberFormat="1" applyFont="1" applyFill="1" applyBorder="1" applyAlignment="1">
      <alignment horizontal="left" vertical="center" wrapText="1" indent="1"/>
    </xf>
    <xf numFmtId="3" fontId="3" fillId="3" borderId="17" xfId="3" applyNumberFormat="1" applyFont="1" applyFill="1" applyBorder="1" applyAlignment="1">
      <alignment horizontal="right" vertical="center" indent="1"/>
    </xf>
    <xf numFmtId="3" fontId="4" fillId="3" borderId="26" xfId="3" applyNumberFormat="1" applyFont="1" applyFill="1" applyBorder="1" applyAlignment="1">
      <alignment horizontal="left" vertical="center" wrapText="1" indent="1"/>
    </xf>
    <xf numFmtId="3" fontId="4" fillId="0" borderId="17" xfId="3" applyNumberFormat="1" applyFont="1" applyFill="1" applyBorder="1" applyAlignment="1">
      <alignment horizontal="left" vertical="center" wrapText="1" indent="1"/>
    </xf>
    <xf numFmtId="3" fontId="4" fillId="3" borderId="18" xfId="3" applyNumberFormat="1" applyFont="1" applyFill="1" applyBorder="1" applyAlignment="1">
      <alignment horizontal="left" vertical="center" wrapText="1" indent="1"/>
    </xf>
    <xf numFmtId="3" fontId="3" fillId="3" borderId="31" xfId="3" applyNumberFormat="1" applyFont="1" applyFill="1" applyBorder="1" applyAlignment="1">
      <alignment horizontal="left" vertical="center" wrapText="1" indent="1"/>
    </xf>
    <xf numFmtId="3" fontId="3" fillId="0" borderId="34" xfId="3" applyNumberFormat="1" applyFont="1" applyFill="1" applyBorder="1" applyAlignment="1">
      <alignment horizontal="left" vertical="center" wrapText="1" indent="1"/>
    </xf>
    <xf numFmtId="3" fontId="3" fillId="3" borderId="16" xfId="3" applyNumberFormat="1" applyFont="1" applyFill="1" applyBorder="1" applyAlignment="1">
      <alignment horizontal="left" vertical="center" wrapText="1" indent="1"/>
    </xf>
    <xf numFmtId="3" fontId="3" fillId="0" borderId="15" xfId="3" applyNumberFormat="1" applyFont="1" applyFill="1" applyBorder="1" applyAlignment="1">
      <alignment horizontal="left" vertical="center" wrapText="1" indent="1"/>
    </xf>
    <xf numFmtId="3" fontId="3" fillId="5" borderId="31" xfId="3" applyNumberFormat="1" applyFont="1" applyFill="1" applyBorder="1" applyAlignment="1">
      <alignment horizontal="left" vertical="center" wrapText="1" indent="1"/>
    </xf>
    <xf numFmtId="3" fontId="3" fillId="3" borderId="35" xfId="3" applyNumberFormat="1" applyFont="1" applyFill="1" applyBorder="1" applyAlignment="1">
      <alignment horizontal="left" vertical="center" wrapText="1" indent="1"/>
    </xf>
    <xf numFmtId="3" fontId="4" fillId="5" borderId="57" xfId="3" applyNumberFormat="1" applyFont="1" applyFill="1" applyBorder="1" applyAlignment="1">
      <alignment horizontal="right" vertical="center" indent="1"/>
    </xf>
    <xf numFmtId="3" fontId="3" fillId="5" borderId="53" xfId="3" applyNumberFormat="1" applyFont="1" applyFill="1" applyBorder="1" applyAlignment="1">
      <alignment horizontal="left" vertical="center" wrapText="1" indent="1"/>
    </xf>
    <xf numFmtId="3" fontId="4" fillId="5" borderId="53" xfId="3" applyNumberFormat="1" applyFont="1" applyFill="1" applyBorder="1" applyAlignment="1">
      <alignment horizontal="right" vertical="center" indent="1"/>
    </xf>
    <xf numFmtId="3" fontId="3" fillId="5" borderId="53" xfId="3" applyNumberFormat="1" applyFont="1" applyFill="1" applyBorder="1" applyAlignment="1">
      <alignment horizontal="right" vertical="center" indent="1"/>
    </xf>
    <xf numFmtId="3" fontId="4" fillId="3" borderId="17" xfId="3" applyNumberFormat="1" applyFont="1" applyFill="1" applyBorder="1" applyAlignment="1">
      <alignment horizontal="right" vertical="center" indent="1"/>
    </xf>
    <xf numFmtId="3" fontId="3" fillId="5" borderId="28" xfId="3" applyNumberFormat="1" applyFont="1" applyFill="1" applyBorder="1" applyAlignment="1">
      <alignment horizontal="left" vertical="center" wrapText="1" indent="1"/>
    </xf>
    <xf numFmtId="3" fontId="4" fillId="5" borderId="28" xfId="3" applyNumberFormat="1" applyFont="1" applyFill="1" applyBorder="1" applyAlignment="1">
      <alignment horizontal="right" vertical="center" indent="1"/>
    </xf>
    <xf numFmtId="3" fontId="3" fillId="5" borderId="28" xfId="3" applyNumberFormat="1" applyFont="1" applyFill="1" applyBorder="1" applyAlignment="1">
      <alignment horizontal="right" vertical="center" indent="1"/>
    </xf>
    <xf numFmtId="3" fontId="4" fillId="5" borderId="31" xfId="3" applyNumberFormat="1" applyFont="1" applyFill="1" applyBorder="1" applyAlignment="1">
      <alignment horizontal="left" vertical="center" wrapText="1"/>
    </xf>
    <xf numFmtId="166" fontId="4" fillId="5" borderId="12" xfId="3" applyNumberFormat="1" applyFont="1" applyFill="1" applyBorder="1" applyAlignment="1">
      <alignment horizontal="right" vertical="center" indent="1"/>
    </xf>
    <xf numFmtId="0" fontId="4" fillId="5" borderId="12" xfId="3" applyNumberFormat="1" applyFont="1" applyFill="1" applyBorder="1" applyAlignment="1">
      <alignment horizontal="right" vertical="center" indent="1"/>
    </xf>
    <xf numFmtId="3" fontId="4" fillId="3" borderId="31" xfId="3" applyNumberFormat="1" applyFont="1" applyFill="1" applyBorder="1" applyAlignment="1">
      <alignment horizontal="right" vertical="center" wrapText="1"/>
    </xf>
    <xf numFmtId="0" fontId="4" fillId="3" borderId="12" xfId="3" applyNumberFormat="1" applyFont="1" applyFill="1" applyBorder="1" applyAlignment="1">
      <alignment horizontal="right" vertical="center" indent="1"/>
    </xf>
    <xf numFmtId="166" fontId="4" fillId="3" borderId="12" xfId="3" applyNumberFormat="1" applyFont="1" applyFill="1" applyBorder="1" applyAlignment="1">
      <alignment horizontal="right" vertical="center" indent="1"/>
    </xf>
    <xf numFmtId="3" fontId="3" fillId="5" borderId="26" xfId="3" applyNumberFormat="1" applyFont="1" applyFill="1" applyBorder="1" applyAlignment="1">
      <alignment horizontal="right" vertical="center" wrapText="1"/>
    </xf>
    <xf numFmtId="166" fontId="3" fillId="5" borderId="26" xfId="3" applyNumberFormat="1" applyFont="1" applyFill="1" applyBorder="1" applyAlignment="1">
      <alignment horizontal="right" vertical="center" indent="1"/>
    </xf>
    <xf numFmtId="0" fontId="3" fillId="5" borderId="26" xfId="3" applyNumberFormat="1" applyFont="1" applyFill="1" applyBorder="1" applyAlignment="1">
      <alignment horizontal="right" vertical="center" indent="1"/>
    </xf>
    <xf numFmtId="3" fontId="3" fillId="3" borderId="18" xfId="3" applyNumberFormat="1" applyFont="1" applyFill="1" applyBorder="1" applyAlignment="1">
      <alignment horizontal="right" vertical="center" wrapText="1"/>
    </xf>
    <xf numFmtId="166" fontId="3" fillId="3" borderId="18" xfId="3" applyNumberFormat="1" applyFont="1" applyFill="1" applyBorder="1" applyAlignment="1">
      <alignment horizontal="right" vertical="center" indent="1"/>
    </xf>
    <xf numFmtId="0" fontId="3" fillId="3" borderId="18" xfId="3" applyNumberFormat="1" applyFont="1" applyFill="1" applyBorder="1" applyAlignment="1">
      <alignment horizontal="right" vertical="center" indent="1"/>
    </xf>
    <xf numFmtId="3" fontId="3" fillId="0" borderId="18" xfId="3" applyNumberFormat="1" applyFont="1" applyFill="1" applyBorder="1" applyAlignment="1">
      <alignment horizontal="right" vertical="center" wrapText="1"/>
    </xf>
    <xf numFmtId="166" fontId="3" fillId="0" borderId="18" xfId="3" applyNumberFormat="1" applyFont="1" applyFill="1" applyBorder="1" applyAlignment="1">
      <alignment horizontal="right" vertical="center" indent="1"/>
    </xf>
    <xf numFmtId="0" fontId="3" fillId="0" borderId="18" xfId="3" applyNumberFormat="1" applyFont="1" applyFill="1" applyBorder="1" applyAlignment="1">
      <alignment horizontal="right" vertical="center" indent="1"/>
    </xf>
    <xf numFmtId="3" fontId="4" fillId="0" borderId="28" xfId="3" applyNumberFormat="1" applyFont="1" applyFill="1" applyBorder="1" applyAlignment="1">
      <alignment horizontal="left" vertical="center" wrapText="1"/>
    </xf>
    <xf numFmtId="3" fontId="4" fillId="0" borderId="28" xfId="3" applyNumberFormat="1" applyFont="1" applyFill="1" applyBorder="1" applyAlignment="1">
      <alignment horizontal="right" vertical="center" indent="1"/>
    </xf>
    <xf numFmtId="0" fontId="4" fillId="4" borderId="33" xfId="0" applyFont="1" applyFill="1" applyBorder="1" applyAlignment="1">
      <alignment horizontal="center" vertical="center" wrapText="1"/>
    </xf>
    <xf numFmtId="3" fontId="3" fillId="0" borderId="28" xfId="0" applyNumberFormat="1" applyFont="1" applyBorder="1" applyAlignment="1">
      <alignment horizontal="right" vertical="center" indent="1"/>
    </xf>
    <xf numFmtId="3" fontId="3" fillId="3" borderId="18" xfId="0" applyNumberFormat="1" applyFont="1" applyFill="1" applyBorder="1" applyAlignment="1">
      <alignment horizontal="right" vertical="center" indent="1"/>
    </xf>
    <xf numFmtId="3" fontId="3" fillId="0" borderId="17" xfId="0" applyNumberFormat="1" applyFont="1" applyBorder="1" applyAlignment="1">
      <alignment horizontal="right" vertical="center" indent="1"/>
    </xf>
    <xf numFmtId="3" fontId="3" fillId="0" borderId="50" xfId="0" applyNumberFormat="1" applyFont="1" applyBorder="1" applyAlignment="1">
      <alignment horizontal="right" vertical="center" indent="1"/>
    </xf>
    <xf numFmtId="3" fontId="4" fillId="0" borderId="12" xfId="0" applyNumberFormat="1" applyFont="1" applyBorder="1" applyAlignment="1">
      <alignment horizontal="right" vertical="center" indent="1"/>
    </xf>
    <xf numFmtId="3" fontId="3" fillId="0" borderId="30" xfId="0" applyNumberFormat="1" applyFont="1" applyBorder="1" applyAlignment="1">
      <alignment horizontal="right" vertical="center" indent="1"/>
    </xf>
    <xf numFmtId="168" fontId="4" fillId="5" borderId="75" xfId="2" applyNumberFormat="1" applyFont="1" applyFill="1" applyBorder="1" applyAlignment="1">
      <alignment horizontal="right" vertical="center" indent="1"/>
    </xf>
    <xf numFmtId="168" fontId="4" fillId="3" borderId="52" xfId="2" applyNumberFormat="1" applyFont="1" applyFill="1" applyBorder="1" applyAlignment="1">
      <alignment horizontal="right" vertical="center" indent="1"/>
    </xf>
    <xf numFmtId="168" fontId="4" fillId="5" borderId="51" xfId="2" applyNumberFormat="1" applyFont="1" applyFill="1" applyBorder="1" applyAlignment="1">
      <alignment horizontal="right" vertical="center" indent="1"/>
    </xf>
    <xf numFmtId="168" fontId="4" fillId="5" borderId="12" xfId="2" applyNumberFormat="1" applyFont="1" applyFill="1" applyBorder="1" applyAlignment="1">
      <alignment horizontal="right" vertical="center" indent="1"/>
    </xf>
    <xf numFmtId="168" fontId="4" fillId="3" borderId="53" xfId="2" applyNumberFormat="1" applyFont="1" applyFill="1" applyBorder="1" applyAlignment="1">
      <alignment horizontal="right" vertical="center" indent="1"/>
    </xf>
    <xf numFmtId="168" fontId="4" fillId="5" borderId="53" xfId="2" applyNumberFormat="1" applyFont="1" applyFill="1" applyBorder="1" applyAlignment="1">
      <alignment horizontal="right" vertical="center" indent="1"/>
    </xf>
    <xf numFmtId="0" fontId="4" fillId="4" borderId="57" xfId="30" applyFont="1" applyFill="1" applyBorder="1" applyAlignment="1">
      <alignment horizontal="center" vertical="center" wrapText="1"/>
    </xf>
    <xf numFmtId="166" fontId="4" fillId="5" borderId="56" xfId="18" applyNumberFormat="1" applyFont="1" applyFill="1" applyBorder="1" applyAlignment="1">
      <alignment horizontal="right" vertical="center" indent="1" readingOrder="1"/>
    </xf>
    <xf numFmtId="166" fontId="4" fillId="3" borderId="52" xfId="18" applyNumberFormat="1" applyFont="1" applyFill="1" applyBorder="1" applyAlignment="1">
      <alignment horizontal="right" vertical="center" indent="1" readingOrder="1"/>
    </xf>
    <xf numFmtId="166" fontId="4" fillId="5" borderId="52" xfId="18" applyNumberFormat="1" applyFont="1" applyFill="1" applyBorder="1" applyAlignment="1">
      <alignment horizontal="right" vertical="center" indent="1" readingOrder="1"/>
    </xf>
    <xf numFmtId="168" fontId="4" fillId="5" borderId="12" xfId="2" applyNumberFormat="1" applyFont="1" applyFill="1" applyBorder="1" applyAlignment="1">
      <alignment horizontal="right" vertical="center" indent="1" readingOrder="1"/>
    </xf>
    <xf numFmtId="168" fontId="4" fillId="3" borderId="53" xfId="2" applyNumberFormat="1" applyFont="1" applyFill="1" applyBorder="1" applyAlignment="1">
      <alignment horizontal="right" vertical="center" indent="1" readingOrder="1"/>
    </xf>
    <xf numFmtId="168" fontId="4" fillId="5" borderId="53" xfId="2" applyNumberFormat="1" applyFont="1" applyFill="1" applyBorder="1" applyAlignment="1">
      <alignment horizontal="right" vertical="center" indent="1" readingOrder="1"/>
    </xf>
    <xf numFmtId="3" fontId="4" fillId="5" borderId="56" xfId="18" applyNumberFormat="1" applyFont="1" applyFill="1" applyBorder="1" applyAlignment="1">
      <alignment horizontal="right" vertical="center" indent="1" readingOrder="1"/>
    </xf>
    <xf numFmtId="3" fontId="4" fillId="3" borderId="52" xfId="18" applyNumberFormat="1" applyFont="1" applyFill="1" applyBorder="1" applyAlignment="1">
      <alignment horizontal="right" vertical="center" indent="1" readingOrder="1"/>
    </xf>
    <xf numFmtId="3" fontId="4" fillId="5" borderId="52" xfId="18" applyNumberFormat="1" applyFont="1" applyFill="1" applyBorder="1" applyAlignment="1">
      <alignment horizontal="right" vertical="center" indent="1" readingOrder="1"/>
    </xf>
    <xf numFmtId="0" fontId="4" fillId="0" borderId="31" xfId="0" applyFont="1" applyBorder="1" applyAlignment="1">
      <alignment horizontal="left" vertical="center" wrapText="1" indent="1"/>
    </xf>
    <xf numFmtId="3" fontId="4" fillId="0" borderId="30" xfId="1" applyNumberFormat="1" applyFont="1" applyFill="1" applyBorder="1" applyAlignment="1">
      <alignment horizontal="right" vertical="center" indent="1" readingOrder="1"/>
    </xf>
    <xf numFmtId="3" fontId="3" fillId="0" borderId="28" xfId="0" applyNumberFormat="1" applyFont="1" applyBorder="1" applyAlignment="1">
      <alignment horizontal="right" vertical="center" indent="1" readingOrder="1"/>
    </xf>
    <xf numFmtId="3" fontId="3" fillId="3" borderId="18" xfId="0" applyNumberFormat="1" applyFont="1" applyFill="1" applyBorder="1" applyAlignment="1">
      <alignment horizontal="right" vertical="center" indent="1" readingOrder="1"/>
    </xf>
    <xf numFmtId="3" fontId="3" fillId="0" borderId="18" xfId="0" applyNumberFormat="1" applyFont="1" applyBorder="1" applyAlignment="1">
      <alignment horizontal="right" vertical="center" indent="1" readingOrder="1"/>
    </xf>
    <xf numFmtId="3" fontId="3" fillId="0" borderId="17" xfId="0" applyNumberFormat="1" applyFont="1" applyBorder="1" applyAlignment="1">
      <alignment horizontal="right" vertical="center" indent="1" readingOrder="1"/>
    </xf>
    <xf numFmtId="3" fontId="3" fillId="0" borderId="26" xfId="0" applyNumberFormat="1" applyFont="1" applyBorder="1" applyAlignment="1">
      <alignment horizontal="right" vertical="center" indent="1" readingOrder="1"/>
    </xf>
    <xf numFmtId="3" fontId="3" fillId="0" borderId="16" xfId="0" applyNumberFormat="1" applyFont="1" applyBorder="1" applyAlignment="1">
      <alignment horizontal="right" vertical="center" indent="1"/>
    </xf>
    <xf numFmtId="3" fontId="3" fillId="0" borderId="35" xfId="0" applyNumberFormat="1" applyFont="1" applyBorder="1" applyAlignment="1">
      <alignment horizontal="right" vertical="center" indent="1"/>
    </xf>
    <xf numFmtId="169" fontId="4" fillId="0" borderId="26" xfId="1" applyNumberFormat="1" applyFont="1" applyFill="1" applyBorder="1" applyAlignment="1">
      <alignment horizontal="right" vertical="center" indent="1"/>
    </xf>
    <xf numFmtId="3" fontId="3" fillId="0" borderId="16" xfId="0" applyNumberFormat="1" applyFont="1" applyBorder="1" applyAlignment="1">
      <alignment horizontal="left" vertical="center" wrapText="1" indent="1"/>
    </xf>
    <xf numFmtId="3" fontId="3" fillId="0" borderId="35" xfId="0" applyNumberFormat="1" applyFont="1" applyBorder="1" applyAlignment="1">
      <alignment horizontal="left" vertical="center" wrapText="1" indent="1"/>
    </xf>
    <xf numFmtId="0" fontId="7" fillId="0" borderId="7" xfId="0" applyFont="1" applyBorder="1" applyAlignment="1">
      <alignment vertical="center"/>
    </xf>
    <xf numFmtId="0" fontId="61" fillId="0" borderId="48" xfId="18" applyFont="1" applyBorder="1" applyAlignment="1">
      <alignment horizontal="center" vertical="center" wrapText="1" readingOrder="2"/>
    </xf>
    <xf numFmtId="3" fontId="3" fillId="0" borderId="28" xfId="1" applyNumberFormat="1" applyFont="1" applyFill="1" applyBorder="1" applyAlignment="1">
      <alignment horizontal="right" vertical="center" indent="1" readingOrder="1"/>
    </xf>
    <xf numFmtId="0" fontId="3" fillId="0" borderId="28" xfId="0" applyFont="1" applyBorder="1" applyAlignment="1">
      <alignment horizontal="left" vertical="center" wrapText="1" indent="1"/>
    </xf>
    <xf numFmtId="0" fontId="3" fillId="3" borderId="18" xfId="0" applyFont="1" applyFill="1" applyBorder="1" applyAlignment="1">
      <alignment horizontal="left" vertical="center" wrapText="1" indent="1"/>
    </xf>
    <xf numFmtId="0" fontId="3" fillId="0" borderId="12" xfId="0" applyFont="1" applyBorder="1" applyAlignment="1">
      <alignment horizontal="left" vertical="center" wrapText="1" indent="1"/>
    </xf>
    <xf numFmtId="3" fontId="4" fillId="0" borderId="30" xfId="0" applyNumberFormat="1" applyFont="1" applyBorder="1" applyAlignment="1">
      <alignment horizontal="right" vertical="center" indent="1"/>
    </xf>
    <xf numFmtId="0" fontId="3" fillId="0" borderId="57" xfId="0" applyFont="1" applyBorder="1" applyAlignment="1">
      <alignment horizontal="left" vertical="center" wrapText="1" indent="1"/>
    </xf>
    <xf numFmtId="0" fontId="4" fillId="3" borderId="12" xfId="0" applyFont="1" applyFill="1" applyBorder="1" applyAlignment="1">
      <alignment horizontal="left" vertical="center" wrapText="1" indent="1"/>
    </xf>
    <xf numFmtId="0" fontId="3" fillId="0" borderId="18" xfId="0" applyFont="1" applyBorder="1" applyAlignment="1">
      <alignment horizontal="left" vertical="center" wrapText="1" indent="1"/>
    </xf>
    <xf numFmtId="0" fontId="3" fillId="0" borderId="26" xfId="0" applyFont="1" applyBorder="1" applyAlignment="1">
      <alignment horizontal="left" vertical="center" wrapText="1" indent="1"/>
    </xf>
    <xf numFmtId="0" fontId="3" fillId="5" borderId="26" xfId="0" applyFont="1" applyFill="1" applyBorder="1" applyAlignment="1">
      <alignment horizontal="left" vertical="center" wrapText="1" indent="1"/>
    </xf>
    <xf numFmtId="3" fontId="4" fillId="3" borderId="12" xfId="1" applyNumberFormat="1" applyFont="1" applyFill="1" applyBorder="1" applyAlignment="1">
      <alignment horizontal="left" vertical="center" indent="1"/>
    </xf>
    <xf numFmtId="3" fontId="4" fillId="3" borderId="31" xfId="0" applyNumberFormat="1" applyFont="1" applyFill="1" applyBorder="1" applyAlignment="1">
      <alignment horizontal="left" vertical="center" wrapText="1" indent="1"/>
    </xf>
    <xf numFmtId="3" fontId="4" fillId="0" borderId="59" xfId="1" applyNumberFormat="1" applyFont="1" applyFill="1" applyBorder="1" applyAlignment="1">
      <alignment horizontal="left" vertical="center" wrapText="1" indent="1"/>
    </xf>
    <xf numFmtId="3" fontId="3" fillId="0" borderId="12" xfId="0" applyNumberFormat="1" applyFont="1" applyBorder="1" applyAlignment="1">
      <alignment horizontal="right" vertical="center" indent="1"/>
    </xf>
    <xf numFmtId="3" fontId="3" fillId="3" borderId="26" xfId="0" applyNumberFormat="1" applyFont="1" applyFill="1" applyBorder="1" applyAlignment="1">
      <alignment horizontal="right" vertical="center" indent="1"/>
    </xf>
    <xf numFmtId="3" fontId="3" fillId="0" borderId="57" xfId="0" applyNumberFormat="1" applyFont="1" applyBorder="1" applyAlignment="1">
      <alignment horizontal="right" vertical="center" indent="1"/>
    </xf>
    <xf numFmtId="3" fontId="4" fillId="5" borderId="58" xfId="3" applyNumberFormat="1" applyFont="1" applyFill="1" applyBorder="1" applyAlignment="1">
      <alignment horizontal="left" vertical="center" wrapText="1" indent="1"/>
    </xf>
    <xf numFmtId="0" fontId="4" fillId="4" borderId="50" xfId="0" applyFont="1" applyFill="1" applyBorder="1" applyAlignment="1">
      <alignment horizontal="center" vertical="center" wrapText="1"/>
    </xf>
    <xf numFmtId="0" fontId="17" fillId="4" borderId="50" xfId="0" applyFont="1" applyFill="1" applyBorder="1" applyAlignment="1">
      <alignment horizontal="center" vertical="center" wrapText="1"/>
    </xf>
    <xf numFmtId="3" fontId="4" fillId="5" borderId="77" xfId="3" applyNumberFormat="1" applyFont="1" applyFill="1" applyBorder="1" applyAlignment="1">
      <alignment horizontal="left" vertical="center" wrapText="1" indent="1"/>
    </xf>
    <xf numFmtId="3" fontId="4" fillId="5" borderId="31" xfId="3" applyNumberFormat="1" applyFont="1" applyFill="1" applyBorder="1" applyAlignment="1">
      <alignment horizontal="left" vertical="center" wrapText="1" indent="1"/>
    </xf>
    <xf numFmtId="0" fontId="4" fillId="3" borderId="18" xfId="3" applyNumberFormat="1" applyFont="1" applyFill="1" applyBorder="1" applyAlignment="1">
      <alignment horizontal="right" vertical="center" indent="1"/>
    </xf>
    <xf numFmtId="0" fontId="4" fillId="0" borderId="18" xfId="3" applyNumberFormat="1" applyFont="1" applyFill="1" applyBorder="1" applyAlignment="1">
      <alignment horizontal="right" vertical="center" indent="1"/>
    </xf>
    <xf numFmtId="0" fontId="4" fillId="5" borderId="26" xfId="3" applyNumberFormat="1" applyFont="1" applyFill="1" applyBorder="1" applyAlignment="1">
      <alignment horizontal="right" vertical="center" indent="1"/>
    </xf>
    <xf numFmtId="0" fontId="4" fillId="4" borderId="30"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4" fillId="4" borderId="57" xfId="0" applyFont="1" applyFill="1" applyBorder="1" applyAlignment="1">
      <alignment horizontal="center" wrapText="1"/>
    </xf>
    <xf numFmtId="0" fontId="3" fillId="4" borderId="50" xfId="0" applyFont="1" applyFill="1" applyBorder="1" applyAlignment="1">
      <alignment horizontal="center" vertical="top" wrapText="1"/>
    </xf>
    <xf numFmtId="0" fontId="4" fillId="4" borderId="50" xfId="0" applyFont="1" applyFill="1" applyBorder="1" applyAlignment="1">
      <alignment horizontal="center" vertical="top" wrapText="1"/>
    </xf>
    <xf numFmtId="0" fontId="17" fillId="4" borderId="50" xfId="0" applyFont="1" applyFill="1" applyBorder="1" applyAlignment="1">
      <alignment horizontal="center" vertical="top" wrapText="1"/>
    </xf>
    <xf numFmtId="3" fontId="3" fillId="0" borderId="17" xfId="0" applyNumberFormat="1" applyFont="1" applyBorder="1" applyAlignment="1">
      <alignment horizontal="left" vertical="center" wrapText="1" indent="1"/>
    </xf>
    <xf numFmtId="3" fontId="3" fillId="3" borderId="18" xfId="0" applyNumberFormat="1" applyFont="1" applyFill="1" applyBorder="1" applyAlignment="1">
      <alignment horizontal="left" vertical="center" wrapText="1" indent="1"/>
    </xf>
    <xf numFmtId="3" fontId="3" fillId="0" borderId="18" xfId="0" applyNumberFormat="1" applyFont="1" applyBorder="1" applyAlignment="1">
      <alignment horizontal="left" vertical="center" wrapText="1" indent="1"/>
    </xf>
    <xf numFmtId="3" fontId="3" fillId="0" borderId="18" xfId="0" applyNumberFormat="1" applyFont="1" applyBorder="1" applyAlignment="1">
      <alignment horizontal="right" vertical="center" indent="1"/>
    </xf>
    <xf numFmtId="3" fontId="3" fillId="0" borderId="26" xfId="0" applyNumberFormat="1" applyFont="1" applyBorder="1" applyAlignment="1">
      <alignment horizontal="left" vertical="center" wrapText="1" indent="1"/>
    </xf>
    <xf numFmtId="3" fontId="3" fillId="0" borderId="26" xfId="0" applyNumberFormat="1" applyFont="1" applyBorder="1" applyAlignment="1">
      <alignment horizontal="right" vertical="center" indent="1"/>
    </xf>
    <xf numFmtId="0" fontId="61" fillId="0" borderId="78" xfId="18" applyFont="1" applyBorder="1" applyAlignment="1">
      <alignment horizontal="center" vertical="center" wrapText="1" readingOrder="2"/>
    </xf>
    <xf numFmtId="3" fontId="3" fillId="0" borderId="53" xfId="0" applyNumberFormat="1" applyFont="1" applyBorder="1" applyAlignment="1">
      <alignment horizontal="left" vertical="center" wrapText="1" indent="1"/>
    </xf>
    <xf numFmtId="3" fontId="3" fillId="0" borderId="53" xfId="0" applyNumberFormat="1" applyFont="1" applyBorder="1" applyAlignment="1">
      <alignment horizontal="right" vertical="center" indent="1"/>
    </xf>
    <xf numFmtId="169" fontId="4" fillId="0" borderId="53" xfId="1" applyNumberFormat="1" applyFont="1" applyFill="1" applyBorder="1" applyAlignment="1">
      <alignment horizontal="right" vertical="center" indent="1"/>
    </xf>
    <xf numFmtId="169" fontId="3" fillId="0" borderId="53" xfId="1" applyNumberFormat="1" applyFont="1" applyFill="1" applyBorder="1" applyAlignment="1">
      <alignment horizontal="center" vertical="center" wrapText="1"/>
    </xf>
    <xf numFmtId="0" fontId="38" fillId="4" borderId="57" xfId="0" applyFont="1" applyFill="1" applyBorder="1" applyAlignment="1">
      <alignment horizontal="center" vertical="center" wrapText="1"/>
    </xf>
    <xf numFmtId="3" fontId="4" fillId="3" borderId="26" xfId="0" applyNumberFormat="1" applyFont="1" applyFill="1" applyBorder="1" applyAlignment="1">
      <alignment horizontal="right" vertical="center" indent="1"/>
    </xf>
    <xf numFmtId="0" fontId="3" fillId="3" borderId="26" xfId="0" applyFont="1" applyFill="1" applyBorder="1" applyAlignment="1">
      <alignment horizontal="left" vertical="center" wrapText="1" indent="1"/>
    </xf>
    <xf numFmtId="0" fontId="4" fillId="0" borderId="12" xfId="0" applyFont="1" applyBorder="1" applyAlignment="1">
      <alignment horizontal="left" vertical="center" wrapText="1" indent="1"/>
    </xf>
    <xf numFmtId="0" fontId="61" fillId="0" borderId="41" xfId="18" applyFont="1" applyBorder="1" applyAlignment="1">
      <alignment horizontal="right" vertical="center" wrapText="1" indent="1" readingOrder="2"/>
    </xf>
    <xf numFmtId="0" fontId="4" fillId="0" borderId="28" xfId="0" applyFont="1" applyBorder="1" applyAlignment="1">
      <alignment horizontal="left" vertical="center" wrapText="1" indent="1"/>
    </xf>
    <xf numFmtId="0" fontId="61" fillId="3" borderId="40" xfId="18" applyFont="1" applyFill="1" applyBorder="1" applyAlignment="1">
      <alignment horizontal="right" vertical="center" wrapText="1" indent="1" readingOrder="2"/>
    </xf>
    <xf numFmtId="0" fontId="4" fillId="3" borderId="18" xfId="0" applyFont="1" applyFill="1" applyBorder="1" applyAlignment="1">
      <alignment horizontal="left" vertical="center" wrapText="1" indent="1"/>
    </xf>
    <xf numFmtId="0" fontId="61" fillId="3" borderId="42" xfId="18" applyFont="1" applyFill="1" applyBorder="1" applyAlignment="1">
      <alignment horizontal="right" vertical="center" wrapText="1" indent="1" readingOrder="2"/>
    </xf>
    <xf numFmtId="0" fontId="4" fillId="3" borderId="26" xfId="0" applyFont="1" applyFill="1" applyBorder="1" applyAlignment="1">
      <alignment horizontal="left" vertical="center" wrapText="1" indent="1"/>
    </xf>
    <xf numFmtId="0" fontId="61" fillId="5" borderId="11" xfId="18" applyFont="1" applyFill="1" applyBorder="1" applyAlignment="1">
      <alignment horizontal="right" vertical="center" wrapText="1" indent="1" readingOrder="2"/>
    </xf>
    <xf numFmtId="0" fontId="4" fillId="5" borderId="12" xfId="0" applyFont="1" applyFill="1" applyBorder="1" applyAlignment="1">
      <alignment horizontal="left" vertical="center" wrapText="1" indent="1"/>
    </xf>
    <xf numFmtId="0" fontId="77" fillId="0" borderId="41" xfId="18" applyFont="1" applyBorder="1" applyAlignment="1">
      <alignment horizontal="right" vertical="center" wrapText="1" indent="1" readingOrder="2"/>
    </xf>
    <xf numFmtId="0" fontId="77" fillId="3" borderId="40" xfId="18" applyFont="1" applyFill="1" applyBorder="1" applyAlignment="1">
      <alignment horizontal="right" vertical="center" wrapText="1" indent="1" readingOrder="2"/>
    </xf>
    <xf numFmtId="0" fontId="77" fillId="0" borderId="21" xfId="18" applyFont="1" applyBorder="1" applyAlignment="1">
      <alignment horizontal="right" vertical="center" wrapText="1" indent="1" readingOrder="2"/>
    </xf>
    <xf numFmtId="0" fontId="61" fillId="3" borderId="11" xfId="18" applyFont="1" applyFill="1" applyBorder="1" applyAlignment="1">
      <alignment horizontal="right" vertical="center" wrapText="1" indent="1" readingOrder="2"/>
    </xf>
    <xf numFmtId="0" fontId="61" fillId="0" borderId="40" xfId="18" applyFont="1" applyBorder="1" applyAlignment="1">
      <alignment horizontal="right" vertical="center" wrapText="1" indent="1" readingOrder="2"/>
    </xf>
    <xf numFmtId="0" fontId="61" fillId="0" borderId="42" xfId="18" applyFont="1" applyBorder="1" applyAlignment="1">
      <alignment horizontal="right" vertical="center" wrapText="1" indent="1" readingOrder="2"/>
    </xf>
    <xf numFmtId="0" fontId="61" fillId="0" borderId="11" xfId="18" applyFont="1" applyBorder="1" applyAlignment="1">
      <alignment horizontal="center" vertical="center" wrapText="1" readingOrder="2"/>
    </xf>
    <xf numFmtId="0" fontId="4" fillId="0" borderId="12" xfId="0" applyFont="1" applyBorder="1" applyAlignment="1">
      <alignment horizontal="center" vertical="center" wrapText="1"/>
    </xf>
    <xf numFmtId="3" fontId="3" fillId="5" borderId="79" xfId="33" applyNumberFormat="1" applyFont="1" applyFill="1" applyBorder="1">
      <alignment horizontal="right" vertical="center" indent="1"/>
    </xf>
    <xf numFmtId="3" fontId="4" fillId="5" borderId="79" xfId="33" applyNumberFormat="1" applyFont="1" applyFill="1" applyBorder="1">
      <alignment horizontal="right" vertical="center" indent="1"/>
    </xf>
    <xf numFmtId="3" fontId="3" fillId="3" borderId="80" xfId="33" applyNumberFormat="1" applyFont="1" applyFill="1" applyBorder="1">
      <alignment horizontal="right" vertical="center" indent="1"/>
    </xf>
    <xf numFmtId="3" fontId="4" fillId="3" borderId="80" xfId="33" applyNumberFormat="1" applyFont="1" applyFill="1" applyBorder="1">
      <alignment horizontal="right" vertical="center" indent="1"/>
    </xf>
    <xf numFmtId="3" fontId="3" fillId="5" borderId="57" xfId="33" applyNumberFormat="1" applyFont="1" applyFill="1" applyBorder="1">
      <alignment horizontal="right" vertical="center" indent="1"/>
    </xf>
    <xf numFmtId="3" fontId="4" fillId="5" borderId="57" xfId="33" applyNumberFormat="1" applyFont="1" applyFill="1" applyBorder="1">
      <alignment horizontal="right" vertical="center" indent="1"/>
    </xf>
    <xf numFmtId="0" fontId="3" fillId="0" borderId="77" xfId="0" applyFont="1" applyBorder="1" applyAlignment="1">
      <alignment horizontal="left" vertical="center" wrapText="1" indent="1"/>
    </xf>
    <xf numFmtId="3" fontId="4" fillId="3" borderId="58" xfId="0" applyNumberFormat="1" applyFont="1" applyFill="1" applyBorder="1" applyAlignment="1">
      <alignment horizontal="right" vertical="center" indent="1"/>
    </xf>
    <xf numFmtId="0" fontId="4" fillId="3" borderId="58" xfId="0" applyFont="1" applyFill="1" applyBorder="1" applyAlignment="1">
      <alignment horizontal="left" vertical="center" wrapText="1" indent="1"/>
    </xf>
    <xf numFmtId="0" fontId="4" fillId="4" borderId="81" xfId="0" applyFont="1" applyFill="1" applyBorder="1" applyAlignment="1">
      <alignment horizontal="center" vertical="center" wrapText="1" readingOrder="1"/>
    </xf>
    <xf numFmtId="0" fontId="4" fillId="4" borderId="81" xfId="0" applyFont="1" applyFill="1" applyBorder="1" applyAlignment="1">
      <alignment horizontal="center" vertical="center" wrapText="1"/>
    </xf>
    <xf numFmtId="0" fontId="4" fillId="4" borderId="50" xfId="0" applyFont="1" applyFill="1" applyBorder="1" applyAlignment="1">
      <alignment horizontal="center" vertical="center" wrapText="1" readingOrder="1"/>
    </xf>
    <xf numFmtId="0" fontId="6" fillId="4" borderId="57" xfId="0" applyFont="1" applyFill="1" applyBorder="1" applyAlignment="1">
      <alignment horizontal="center" wrapText="1"/>
    </xf>
    <xf numFmtId="0" fontId="6" fillId="4" borderId="57" xfId="0" applyFont="1" applyFill="1" applyBorder="1" applyAlignment="1">
      <alignment horizontal="center"/>
    </xf>
    <xf numFmtId="0" fontId="4" fillId="4" borderId="50" xfId="20" applyFont="1" applyFill="1" applyBorder="1" applyAlignment="1">
      <alignment horizontal="center" vertical="top" wrapText="1"/>
    </xf>
    <xf numFmtId="0" fontId="3" fillId="0" borderId="17" xfId="0" applyFont="1" applyBorder="1" applyAlignment="1">
      <alignment horizontal="left" vertical="center" wrapText="1" indent="1"/>
    </xf>
    <xf numFmtId="0" fontId="33" fillId="0" borderId="17" xfId="0" applyFont="1" applyBorder="1" applyAlignment="1">
      <alignment horizontal="left" vertical="center" wrapText="1" indent="1"/>
    </xf>
    <xf numFmtId="0" fontId="33" fillId="3" borderId="26" xfId="0" applyFont="1" applyFill="1" applyBorder="1" applyAlignment="1">
      <alignment horizontal="left" vertical="center" wrapText="1" indent="1"/>
    </xf>
    <xf numFmtId="3" fontId="4" fillId="5" borderId="12" xfId="0" applyNumberFormat="1" applyFont="1" applyFill="1" applyBorder="1" applyAlignment="1">
      <alignment horizontal="right" vertical="center" indent="1"/>
    </xf>
    <xf numFmtId="0" fontId="31" fillId="5" borderId="12" xfId="0" applyFont="1" applyFill="1" applyBorder="1" applyAlignment="1">
      <alignment horizontal="left" vertical="center" wrapText="1" indent="1"/>
    </xf>
    <xf numFmtId="0" fontId="5" fillId="4" borderId="50" xfId="0" applyFont="1" applyFill="1" applyBorder="1" applyAlignment="1">
      <alignment horizontal="center" vertical="top" wrapText="1"/>
    </xf>
    <xf numFmtId="0" fontId="6" fillId="4" borderId="57" xfId="20" applyFont="1" applyFill="1" applyBorder="1" applyAlignment="1">
      <alignment horizontal="center" wrapText="1"/>
    </xf>
    <xf numFmtId="0" fontId="32" fillId="4" borderId="50" xfId="0" applyFont="1" applyFill="1" applyBorder="1" applyAlignment="1">
      <alignment horizontal="center" vertical="top" wrapText="1"/>
    </xf>
    <xf numFmtId="0" fontId="3" fillId="0" borderId="28" xfId="0" applyFont="1" applyBorder="1" applyAlignment="1">
      <alignment horizontal="right" vertical="center" indent="1"/>
    </xf>
    <xf numFmtId="0" fontId="3" fillId="3" borderId="18" xfId="0" applyFont="1" applyFill="1" applyBorder="1" applyAlignment="1">
      <alignment horizontal="right" vertical="center" indent="1"/>
    </xf>
    <xf numFmtId="0" fontId="3" fillId="0" borderId="57" xfId="0" applyFont="1" applyBorder="1" applyAlignment="1">
      <alignment horizontal="right" vertical="center" indent="1"/>
    </xf>
    <xf numFmtId="0" fontId="28" fillId="4" borderId="50" xfId="0" applyFont="1" applyFill="1" applyBorder="1" applyAlignment="1">
      <alignment horizontal="center" vertical="top" wrapText="1"/>
    </xf>
    <xf numFmtId="0" fontId="3" fillId="3" borderId="26" xfId="0" applyFont="1" applyFill="1" applyBorder="1" applyAlignment="1">
      <alignment horizontal="right" vertical="center" indent="1"/>
    </xf>
    <xf numFmtId="3" fontId="4" fillId="0" borderId="59" xfId="0" applyNumberFormat="1" applyFont="1" applyBorder="1" applyAlignment="1">
      <alignment horizontal="right" vertical="center" indent="1"/>
    </xf>
    <xf numFmtId="0" fontId="4" fillId="0" borderId="59" xfId="0" applyFont="1" applyBorder="1" applyAlignment="1">
      <alignment horizontal="right" vertical="center" indent="1"/>
    </xf>
    <xf numFmtId="3" fontId="4" fillId="0" borderId="57" xfId="0" applyNumberFormat="1" applyFont="1" applyBorder="1" applyAlignment="1">
      <alignment horizontal="right" vertical="center" indent="1"/>
    </xf>
    <xf numFmtId="0" fontId="31" fillId="0" borderId="65" xfId="0" applyFont="1" applyBorder="1" applyAlignment="1">
      <alignment horizontal="right" vertical="center" wrapText="1" indent="1"/>
    </xf>
    <xf numFmtId="3" fontId="4" fillId="0" borderId="82" xfId="1" applyNumberFormat="1" applyFont="1" applyFill="1" applyBorder="1" applyAlignment="1">
      <alignment horizontal="right" vertical="center" indent="1"/>
    </xf>
    <xf numFmtId="3" fontId="4" fillId="0" borderId="82" xfId="0" applyNumberFormat="1" applyFont="1" applyBorder="1" applyAlignment="1">
      <alignment horizontal="right" vertical="center" indent="1"/>
    </xf>
    <xf numFmtId="3" fontId="4" fillId="0" borderId="82" xfId="1" applyNumberFormat="1" applyFont="1" applyFill="1" applyBorder="1" applyAlignment="1">
      <alignment horizontal="left" vertical="center" wrapText="1" indent="1"/>
    </xf>
    <xf numFmtId="0" fontId="31" fillId="4" borderId="57" xfId="0" applyFont="1" applyFill="1" applyBorder="1" applyAlignment="1">
      <alignment horizontal="center" wrapText="1"/>
    </xf>
    <xf numFmtId="3" fontId="3" fillId="5" borderId="18" xfId="0" applyNumberFormat="1" applyFont="1" applyFill="1" applyBorder="1" applyAlignment="1">
      <alignment horizontal="right" vertical="center" indent="1"/>
    </xf>
    <xf numFmtId="3" fontId="3" fillId="5" borderId="26" xfId="0" applyNumberFormat="1" applyFont="1" applyFill="1" applyBorder="1" applyAlignment="1">
      <alignment horizontal="right" vertical="center" indent="1"/>
    </xf>
    <xf numFmtId="3" fontId="3" fillId="0" borderId="28" xfId="0" applyNumberFormat="1" applyFont="1" applyBorder="1" applyAlignment="1">
      <alignment horizontal="left" vertical="center" wrapText="1" indent="1"/>
    </xf>
    <xf numFmtId="3" fontId="3" fillId="0" borderId="57" xfId="0" applyNumberFormat="1" applyFont="1" applyBorder="1" applyAlignment="1">
      <alignment horizontal="left" vertical="center" wrapText="1" indent="1"/>
    </xf>
    <xf numFmtId="3" fontId="4" fillId="3" borderId="12" xfId="0" applyNumberFormat="1" applyFont="1" applyFill="1" applyBorder="1" applyAlignment="1">
      <alignment horizontal="left" vertical="center" wrapText="1" indent="1"/>
    </xf>
    <xf numFmtId="3" fontId="31" fillId="3" borderId="12" xfId="0" applyNumberFormat="1" applyFont="1" applyFill="1" applyBorder="1" applyAlignment="1">
      <alignment horizontal="left" vertical="center" wrapText="1" indent="1"/>
    </xf>
    <xf numFmtId="3" fontId="3" fillId="3" borderId="26" xfId="0" applyNumberFormat="1" applyFont="1" applyFill="1" applyBorder="1" applyAlignment="1">
      <alignment horizontal="left" vertical="center" wrapText="1" indent="1"/>
    </xf>
    <xf numFmtId="3" fontId="4" fillId="0" borderId="12" xfId="0" applyNumberFormat="1" applyFont="1" applyBorder="1" applyAlignment="1">
      <alignment horizontal="left" vertical="center" wrapText="1" indent="1"/>
    </xf>
    <xf numFmtId="3" fontId="4" fillId="5" borderId="12" xfId="0" applyNumberFormat="1" applyFont="1" applyFill="1" applyBorder="1" applyAlignment="1">
      <alignment horizontal="left" vertical="center" wrapText="1" indent="1"/>
    </xf>
    <xf numFmtId="171" fontId="3" fillId="3" borderId="18" xfId="3" applyNumberFormat="1" applyFont="1" applyFill="1" applyBorder="1" applyAlignment="1">
      <alignment horizontal="right" vertical="center" indent="1"/>
    </xf>
    <xf numFmtId="3" fontId="4" fillId="5" borderId="58" xfId="0" applyNumberFormat="1" applyFont="1" applyFill="1" applyBorder="1" applyAlignment="1">
      <alignment horizontal="right" vertical="center" indent="1"/>
    </xf>
    <xf numFmtId="0" fontId="4" fillId="5" borderId="12" xfId="0" applyFont="1" applyFill="1" applyBorder="1" applyAlignment="1">
      <alignment horizontal="right" vertical="center" indent="1"/>
    </xf>
    <xf numFmtId="3" fontId="4" fillId="3" borderId="28" xfId="0" applyNumberFormat="1" applyFont="1" applyFill="1" applyBorder="1" applyAlignment="1">
      <alignment horizontal="right" vertical="center" indent="1"/>
    </xf>
    <xf numFmtId="3" fontId="4" fillId="5" borderId="18" xfId="0" applyNumberFormat="1" applyFont="1" applyFill="1" applyBorder="1" applyAlignment="1">
      <alignment horizontal="right" vertical="center" indent="1"/>
    </xf>
    <xf numFmtId="3" fontId="4" fillId="3" borderId="57" xfId="0" applyNumberFormat="1" applyFont="1" applyFill="1" applyBorder="1" applyAlignment="1">
      <alignment horizontal="right" vertical="center" indent="1"/>
    </xf>
    <xf numFmtId="0" fontId="38" fillId="4" borderId="30" xfId="0" applyFont="1" applyFill="1" applyBorder="1" applyAlignment="1">
      <alignment horizontal="center" wrapText="1"/>
    </xf>
    <xf numFmtId="0" fontId="37" fillId="4" borderId="57" xfId="0" applyFont="1" applyFill="1" applyBorder="1" applyAlignment="1">
      <alignment horizontal="center" wrapText="1"/>
    </xf>
    <xf numFmtId="3" fontId="4" fillId="5" borderId="28" xfId="0" applyNumberFormat="1" applyFont="1" applyFill="1" applyBorder="1" applyAlignment="1">
      <alignment horizontal="right" vertical="center" indent="1"/>
    </xf>
    <xf numFmtId="3" fontId="4" fillId="5" borderId="53" xfId="0" applyNumberFormat="1" applyFont="1" applyFill="1" applyBorder="1" applyAlignment="1">
      <alignment horizontal="right" vertical="center" indent="1"/>
    </xf>
    <xf numFmtId="0" fontId="20" fillId="4" borderId="50" xfId="0" applyFont="1" applyFill="1" applyBorder="1" applyAlignment="1">
      <alignment horizontal="center" vertical="center" wrapText="1"/>
    </xf>
    <xf numFmtId="0" fontId="4" fillId="0" borderId="28" xfId="0" applyFont="1" applyBorder="1" applyAlignment="1">
      <alignment horizontal="center" vertical="center" wrapText="1"/>
    </xf>
    <xf numFmtId="0" fontId="4" fillId="3" borderId="18" xfId="0" applyFont="1" applyFill="1" applyBorder="1" applyAlignment="1">
      <alignment horizontal="center" vertical="center" wrapText="1"/>
    </xf>
    <xf numFmtId="0" fontId="4" fillId="0" borderId="57" xfId="0" applyFont="1" applyBorder="1" applyAlignment="1">
      <alignment horizontal="center" vertical="center" wrapText="1"/>
    </xf>
    <xf numFmtId="0" fontId="61" fillId="3" borderId="11" xfId="18" applyFont="1" applyFill="1" applyBorder="1" applyAlignment="1">
      <alignment horizontal="center" vertical="center" wrapText="1" readingOrder="2"/>
    </xf>
    <xf numFmtId="0" fontId="4" fillId="3" borderId="12" xfId="0" applyFont="1" applyFill="1" applyBorder="1" applyAlignment="1">
      <alignment horizontal="center" vertical="center" wrapText="1"/>
    </xf>
    <xf numFmtId="0" fontId="31" fillId="0" borderId="17" xfId="0" applyFont="1" applyBorder="1" applyAlignment="1">
      <alignment horizontal="right" vertical="center" wrapText="1" indent="1"/>
    </xf>
    <xf numFmtId="0" fontId="32" fillId="0" borderId="17" xfId="0" applyFont="1" applyBorder="1" applyAlignment="1">
      <alignment horizontal="left" vertical="center" wrapText="1" indent="1"/>
    </xf>
    <xf numFmtId="0" fontId="31" fillId="0" borderId="26" xfId="0" applyFont="1" applyBorder="1" applyAlignment="1">
      <alignment horizontal="right" vertical="center" wrapText="1" indent="1"/>
    </xf>
    <xf numFmtId="0" fontId="32" fillId="0" borderId="26" xfId="0" applyFont="1" applyBorder="1" applyAlignment="1">
      <alignment horizontal="left" vertical="center" wrapText="1" indent="1"/>
    </xf>
    <xf numFmtId="0" fontId="31" fillId="0" borderId="12" xfId="0" applyFont="1" applyBorder="1" applyAlignment="1">
      <alignment horizontal="right" vertical="center" wrapText="1" indent="1"/>
    </xf>
    <xf numFmtId="3" fontId="4" fillId="0" borderId="12" xfId="0" applyNumberFormat="1" applyFont="1" applyBorder="1" applyAlignment="1">
      <alignment horizontal="right" vertical="center" indent="1" readingOrder="1"/>
    </xf>
    <xf numFmtId="0" fontId="17" fillId="0" borderId="12" xfId="0" applyFont="1" applyBorder="1" applyAlignment="1">
      <alignment horizontal="left" vertical="center" wrapText="1" indent="1"/>
    </xf>
    <xf numFmtId="0" fontId="31" fillId="3" borderId="17" xfId="0" applyFont="1" applyFill="1" applyBorder="1" applyAlignment="1">
      <alignment horizontal="right" vertical="center" wrapText="1" indent="1"/>
    </xf>
    <xf numFmtId="3" fontId="3" fillId="3" borderId="17" xfId="0" applyNumberFormat="1" applyFont="1" applyFill="1" applyBorder="1" applyAlignment="1">
      <alignment horizontal="right" vertical="center" indent="1" readingOrder="1"/>
    </xf>
    <xf numFmtId="3" fontId="4" fillId="3" borderId="17" xfId="0" applyNumberFormat="1" applyFont="1" applyFill="1" applyBorder="1" applyAlignment="1">
      <alignment horizontal="right" vertical="center" indent="1" readingOrder="1"/>
    </xf>
    <xf numFmtId="0" fontId="32" fillId="3" borderId="17" xfId="0" applyFont="1" applyFill="1" applyBorder="1" applyAlignment="1">
      <alignment horizontal="left" vertical="center" wrapText="1" indent="1"/>
    </xf>
    <xf numFmtId="0" fontId="31" fillId="3" borderId="26" xfId="0" applyFont="1" applyFill="1" applyBorder="1" applyAlignment="1">
      <alignment horizontal="right" vertical="center" wrapText="1" indent="1"/>
    </xf>
    <xf numFmtId="3" fontId="3" fillId="3" borderId="26" xfId="0" applyNumberFormat="1" applyFont="1" applyFill="1" applyBorder="1" applyAlignment="1">
      <alignment horizontal="right" vertical="center" indent="1" readingOrder="1"/>
    </xf>
    <xf numFmtId="3" fontId="4" fillId="3" borderId="26" xfId="0" applyNumberFormat="1" applyFont="1" applyFill="1" applyBorder="1" applyAlignment="1">
      <alignment horizontal="right" vertical="center" indent="1" readingOrder="1"/>
    </xf>
    <xf numFmtId="0" fontId="32" fillId="3" borderId="26" xfId="0" applyFont="1" applyFill="1" applyBorder="1" applyAlignment="1">
      <alignment horizontal="left" vertical="center" wrapText="1" indent="1"/>
    </xf>
    <xf numFmtId="0" fontId="31" fillId="3" borderId="12" xfId="0" applyFont="1" applyFill="1" applyBorder="1" applyAlignment="1">
      <alignment horizontal="right" vertical="center" wrapText="1" indent="1"/>
    </xf>
    <xf numFmtId="3" fontId="4" fillId="3" borderId="57" xfId="0" applyNumberFormat="1" applyFont="1" applyFill="1" applyBorder="1" applyAlignment="1">
      <alignment horizontal="right" vertical="center" indent="1" readingOrder="1"/>
    </xf>
    <xf numFmtId="0" fontId="17" fillId="3" borderId="57" xfId="0" applyFont="1" applyFill="1" applyBorder="1" applyAlignment="1">
      <alignment horizontal="left" vertical="center" wrapText="1" indent="1"/>
    </xf>
    <xf numFmtId="0" fontId="31" fillId="0" borderId="28" xfId="0" applyFont="1" applyBorder="1" applyAlignment="1">
      <alignment horizontal="right" vertical="center" wrapText="1" indent="1"/>
    </xf>
    <xf numFmtId="0" fontId="32" fillId="0" borderId="28" xfId="0" applyFont="1" applyBorder="1" applyAlignment="1">
      <alignment horizontal="left" vertical="center" wrapText="1" indent="1"/>
    </xf>
    <xf numFmtId="3" fontId="4" fillId="3" borderId="12" xfId="3" applyNumberFormat="1" applyFont="1" applyFill="1" applyBorder="1" applyAlignment="1">
      <alignment horizontal="left" vertical="center" indent="1" readingOrder="2"/>
    </xf>
    <xf numFmtId="0" fontId="4" fillId="3" borderId="12" xfId="0" applyFont="1" applyFill="1" applyBorder="1" applyAlignment="1">
      <alignment horizontal="right" vertical="center" indent="1"/>
    </xf>
    <xf numFmtId="0" fontId="4" fillId="0" borderId="0" xfId="17" applyFont="1"/>
    <xf numFmtId="0" fontId="3" fillId="5" borderId="0" xfId="17" applyFill="1" applyAlignment="1">
      <alignment horizontal="left" vertical="center" wrapText="1" indent="1"/>
    </xf>
    <xf numFmtId="0" fontId="78" fillId="5" borderId="0" xfId="17" applyFont="1" applyFill="1" applyAlignment="1">
      <alignment horizontal="right" vertical="center" wrapText="1" indent="1" readingOrder="2"/>
    </xf>
    <xf numFmtId="0" fontId="27" fillId="3" borderId="0" xfId="17" applyFont="1" applyFill="1" applyAlignment="1">
      <alignment horizontal="center" vertical="center" wrapText="1" readingOrder="2"/>
    </xf>
    <xf numFmtId="0" fontId="6" fillId="3" borderId="0" xfId="17" applyFont="1" applyFill="1" applyAlignment="1">
      <alignment horizontal="center" vertical="center" wrapText="1"/>
    </xf>
    <xf numFmtId="0" fontId="33" fillId="0" borderId="0" xfId="17" applyFont="1" applyAlignment="1">
      <alignment horizontal="left" vertical="center" wrapText="1"/>
    </xf>
    <xf numFmtId="0" fontId="3" fillId="0" borderId="0" xfId="17" applyAlignment="1">
      <alignment horizontal="left" vertical="center" wrapText="1"/>
    </xf>
    <xf numFmtId="0" fontId="63" fillId="6" borderId="0" xfId="17" applyFont="1" applyFill="1" applyAlignment="1">
      <alignment horizontal="center" vertical="center" wrapText="1" readingOrder="2"/>
    </xf>
    <xf numFmtId="0" fontId="64" fillId="6" borderId="0" xfId="17" applyFont="1" applyFill="1" applyAlignment="1">
      <alignment horizontal="center" vertical="center" wrapText="1" readingOrder="2"/>
    </xf>
    <xf numFmtId="0" fontId="3" fillId="0" borderId="0" xfId="17" applyAlignment="1">
      <alignment horizontal="left" vertical="top" wrapText="1"/>
    </xf>
    <xf numFmtId="0" fontId="47" fillId="3" borderId="0" xfId="17" applyFont="1" applyFill="1" applyAlignment="1">
      <alignment horizontal="center" vertical="center" wrapText="1" readingOrder="2"/>
    </xf>
    <xf numFmtId="0" fontId="4" fillId="3" borderId="0" xfId="17" applyFont="1" applyFill="1" applyAlignment="1">
      <alignment horizontal="center" vertical="center" wrapText="1"/>
    </xf>
    <xf numFmtId="0" fontId="3" fillId="3" borderId="0" xfId="17" applyFill="1" applyAlignment="1">
      <alignment horizontal="center" vertical="center" wrapText="1"/>
    </xf>
    <xf numFmtId="0" fontId="6" fillId="0" borderId="0" xfId="17" applyFont="1" applyAlignment="1">
      <alignment horizontal="right" vertical="top" wrapText="1" indent="1" readingOrder="2"/>
    </xf>
    <xf numFmtId="0" fontId="3" fillId="0" borderId="0" xfId="17" applyAlignment="1">
      <alignment horizontal="left" vertical="top" wrapText="1" indent="1" readingOrder="1"/>
    </xf>
    <xf numFmtId="0" fontId="12" fillId="0" borderId="0" xfId="17" applyFont="1" applyAlignment="1">
      <alignment horizontal="left" vertical="center" wrapText="1" readingOrder="1"/>
    </xf>
    <xf numFmtId="0" fontId="3" fillId="0" borderId="7" xfId="17" applyBorder="1" applyAlignment="1">
      <alignment horizontal="center" wrapText="1" readingOrder="1"/>
    </xf>
    <xf numFmtId="0" fontId="3" fillId="0" borderId="0" xfId="17" applyAlignment="1">
      <alignment horizontal="right" vertical="center" wrapText="1" readingOrder="1"/>
    </xf>
    <xf numFmtId="0" fontId="3" fillId="0" borderId="9" xfId="17" applyBorder="1" applyAlignment="1">
      <alignment horizontal="center" wrapText="1" readingOrder="1"/>
    </xf>
    <xf numFmtId="0" fontId="4" fillId="0" borderId="0" xfId="17" applyFont="1" applyAlignment="1">
      <alignment horizontal="left" vertical="top" wrapText="1" readingOrder="1"/>
    </xf>
    <xf numFmtId="0" fontId="4" fillId="0" borderId="0" xfId="17" applyFont="1" applyAlignment="1">
      <alignment vertical="top" wrapText="1" readingOrder="1"/>
    </xf>
    <xf numFmtId="0" fontId="6" fillId="3" borderId="0" xfId="17" applyFont="1" applyFill="1" applyAlignment="1">
      <alignment horizontal="center" vertical="center" wrapText="1" readingOrder="1"/>
    </xf>
    <xf numFmtId="0" fontId="6" fillId="0" borderId="0" xfId="17" applyFont="1" applyAlignment="1">
      <alignment horizontal="right" vertical="top" wrapText="1" indent="1" readingOrder="1"/>
    </xf>
    <xf numFmtId="0" fontId="6" fillId="0" borderId="0" xfId="17" applyFont="1" applyAlignment="1">
      <alignment horizontal="right" vertical="top" wrapText="1" readingOrder="1"/>
    </xf>
    <xf numFmtId="0" fontId="64" fillId="6" borderId="0" xfId="17" applyFont="1" applyFill="1" applyAlignment="1">
      <alignment horizontal="center" vertical="center" wrapText="1" readingOrder="1"/>
    </xf>
    <xf numFmtId="0" fontId="6" fillId="0" borderId="0" xfId="17" applyFont="1" applyAlignment="1">
      <alignment horizontal="right" vertical="center" wrapText="1" readingOrder="2"/>
    </xf>
    <xf numFmtId="1" fontId="78" fillId="4" borderId="25" xfId="11" applyFont="1" applyFill="1" applyBorder="1">
      <alignment horizontal="center" vertical="center"/>
    </xf>
    <xf numFmtId="1" fontId="78" fillId="4" borderId="24" xfId="11" applyFont="1" applyFill="1" applyBorder="1">
      <alignment horizontal="center" vertical="center"/>
    </xf>
    <xf numFmtId="0" fontId="74" fillId="4" borderId="68" xfId="12" applyFont="1" applyFill="1" applyBorder="1">
      <alignment horizontal="center" vertical="center" wrapText="1"/>
    </xf>
    <xf numFmtId="0" fontId="74" fillId="4" borderId="19" xfId="12" applyFont="1" applyFill="1" applyBorder="1">
      <alignment horizontal="center" vertical="center" wrapText="1"/>
    </xf>
    <xf numFmtId="0" fontId="74" fillId="4" borderId="76" xfId="12" applyFont="1" applyFill="1" applyBorder="1">
      <alignment horizontal="center" vertical="center" wrapText="1"/>
    </xf>
    <xf numFmtId="0" fontId="4" fillId="4" borderId="57" xfId="12" applyFont="1" applyFill="1" applyBorder="1">
      <alignment horizontal="center" vertical="center" wrapText="1"/>
    </xf>
    <xf numFmtId="0" fontId="4" fillId="4" borderId="50" xfId="12" applyFont="1" applyFill="1" applyBorder="1">
      <alignment horizontal="center" vertical="center" wrapText="1"/>
    </xf>
    <xf numFmtId="0" fontId="78" fillId="3" borderId="63" xfId="17" applyFont="1" applyFill="1" applyBorder="1" applyAlignment="1">
      <alignment horizontal="right" vertical="center" wrapText="1" indent="1" readingOrder="2"/>
    </xf>
    <xf numFmtId="0" fontId="3" fillId="3" borderId="63" xfId="17" applyFill="1" applyBorder="1" applyAlignment="1">
      <alignment horizontal="left" vertical="center" wrapText="1" indent="1"/>
    </xf>
    <xf numFmtId="0" fontId="78" fillId="5" borderId="0" xfId="17" applyFont="1" applyFill="1" applyAlignment="1">
      <alignment horizontal="center" vertical="center" readingOrder="2"/>
    </xf>
    <xf numFmtId="0" fontId="74" fillId="5" borderId="0" xfId="17" applyFont="1" applyFill="1" applyAlignment="1">
      <alignment horizontal="center" vertical="center" readingOrder="2"/>
    </xf>
    <xf numFmtId="0" fontId="78" fillId="3" borderId="61" xfId="17" applyFont="1" applyFill="1" applyBorder="1" applyAlignment="1">
      <alignment horizontal="right" vertical="center" wrapText="1" indent="1" readingOrder="2"/>
    </xf>
    <xf numFmtId="0" fontId="3" fillId="3" borderId="61" xfId="17" applyFill="1" applyBorder="1" applyAlignment="1">
      <alignment horizontal="left" vertical="center" indent="1"/>
    </xf>
    <xf numFmtId="0" fontId="78" fillId="3" borderId="62" xfId="17" applyFont="1" applyFill="1" applyBorder="1" applyAlignment="1">
      <alignment horizontal="right" vertical="center" wrapText="1" indent="1" readingOrder="2"/>
    </xf>
    <xf numFmtId="0" fontId="3" fillId="3" borderId="62" xfId="17" applyFill="1" applyBorder="1" applyAlignment="1">
      <alignment horizontal="left" vertical="center" wrapText="1" indent="1"/>
    </xf>
    <xf numFmtId="0" fontId="71" fillId="6" borderId="83" xfId="17" applyFont="1" applyFill="1" applyBorder="1" applyAlignment="1">
      <alignment horizontal="center" vertical="center"/>
    </xf>
    <xf numFmtId="0" fontId="71" fillId="6" borderId="60" xfId="17" applyFont="1" applyFill="1" applyBorder="1" applyAlignment="1">
      <alignment horizontal="center" vertical="center"/>
    </xf>
    <xf numFmtId="0" fontId="71" fillId="6" borderId="84" xfId="17" applyFont="1" applyFill="1" applyBorder="1" applyAlignment="1">
      <alignment horizontal="center" vertical="center"/>
    </xf>
    <xf numFmtId="0" fontId="79" fillId="5" borderId="0" xfId="17" applyFont="1" applyFill="1" applyAlignment="1">
      <alignment horizontal="right" vertical="center" wrapText="1" indent="1" readingOrder="2"/>
    </xf>
    <xf numFmtId="0" fontId="3" fillId="5" borderId="0" xfId="17" applyFill="1" applyAlignment="1">
      <alignment horizontal="left" vertical="center" wrapText="1" indent="1"/>
    </xf>
    <xf numFmtId="0" fontId="34" fillId="0" borderId="0" xfId="17" applyFont="1" applyAlignment="1">
      <alignment horizontal="center" vertical="center"/>
    </xf>
    <xf numFmtId="0" fontId="6" fillId="0" borderId="0" xfId="7" applyFont="1" applyAlignment="1">
      <alignment horizontal="center" vertical="center"/>
    </xf>
    <xf numFmtId="0" fontId="27" fillId="5" borderId="0" xfId="5" applyFont="1" applyFill="1" applyAlignment="1">
      <alignment horizontal="center" vertical="center"/>
    </xf>
    <xf numFmtId="0" fontId="6" fillId="5" borderId="0" xfId="7" applyFont="1" applyFill="1" applyAlignment="1">
      <alignment horizontal="center" vertical="center"/>
    </xf>
    <xf numFmtId="0" fontId="6" fillId="4" borderId="85" xfId="9" applyFill="1" applyBorder="1">
      <alignment horizontal="right" vertical="center" wrapText="1"/>
    </xf>
    <xf numFmtId="0" fontId="6" fillId="4" borderId="86" xfId="9" applyFill="1" applyBorder="1">
      <alignment horizontal="right" vertical="center" wrapText="1"/>
    </xf>
    <xf numFmtId="0" fontId="31" fillId="4" borderId="31" xfId="12" applyFont="1" applyFill="1" applyBorder="1">
      <alignment horizontal="center" vertical="center" wrapText="1"/>
    </xf>
    <xf numFmtId="0" fontId="31" fillId="4" borderId="8" xfId="12" applyFont="1" applyFill="1" applyBorder="1">
      <alignment horizontal="center" vertical="center" wrapText="1"/>
    </xf>
    <xf numFmtId="0" fontId="31" fillId="4" borderId="11" xfId="12" applyFont="1" applyFill="1" applyBorder="1">
      <alignment horizontal="center" vertical="center" wrapText="1"/>
    </xf>
    <xf numFmtId="0" fontId="31" fillId="4" borderId="31" xfId="30" applyFont="1" applyFill="1" applyBorder="1" applyAlignment="1">
      <alignment horizontal="center" vertical="center" wrapText="1"/>
    </xf>
    <xf numFmtId="0" fontId="31" fillId="4" borderId="8" xfId="30" applyFont="1" applyFill="1" applyBorder="1" applyAlignment="1">
      <alignment horizontal="center" vertical="center" wrapText="1"/>
    </xf>
    <xf numFmtId="0" fontId="31" fillId="4" borderId="11" xfId="30" applyFont="1" applyFill="1" applyBorder="1" applyAlignment="1">
      <alignment horizontal="center" vertical="center" wrapText="1"/>
    </xf>
    <xf numFmtId="1" fontId="4" fillId="4" borderId="87" xfId="10" applyFont="1" applyFill="1" applyBorder="1" applyAlignment="1">
      <alignment horizontal="left" vertical="center" wrapText="1" indent="1"/>
    </xf>
    <xf numFmtId="1" fontId="4" fillId="4" borderId="88" xfId="10" applyFont="1" applyFill="1" applyBorder="1" applyAlignment="1">
      <alignment horizontal="left" vertical="center" wrapText="1" indent="1"/>
    </xf>
    <xf numFmtId="1" fontId="4" fillId="4" borderId="89" xfId="10" applyFont="1" applyFill="1" applyBorder="1">
      <alignment horizontal="left" vertical="center" wrapText="1"/>
    </xf>
    <xf numFmtId="1" fontId="4" fillId="4" borderId="90" xfId="10" applyFont="1" applyFill="1" applyBorder="1">
      <alignment horizontal="left" vertical="center" wrapText="1"/>
    </xf>
    <xf numFmtId="0" fontId="4" fillId="4" borderId="12" xfId="12" applyFont="1" applyFill="1" applyBorder="1">
      <alignment horizontal="center" vertical="center" wrapText="1"/>
    </xf>
    <xf numFmtId="0" fontId="3" fillId="0" borderId="0" xfId="17" applyAlignment="1">
      <alignment horizontal="center" wrapText="1"/>
    </xf>
    <xf numFmtId="0" fontId="27" fillId="5" borderId="0" xfId="5" applyFont="1" applyFill="1" applyAlignment="1">
      <alignment horizontal="center" vertical="center" wrapText="1"/>
    </xf>
    <xf numFmtId="0" fontId="6" fillId="5" borderId="0" xfId="7" applyFont="1" applyFill="1" applyAlignment="1">
      <alignment horizontal="center" vertical="center" wrapText="1"/>
    </xf>
    <xf numFmtId="1" fontId="6" fillId="4" borderId="25" xfId="11" applyFont="1" applyFill="1" applyBorder="1">
      <alignment horizontal="center" vertical="center"/>
    </xf>
    <xf numFmtId="1" fontId="6" fillId="4" borderId="24" xfId="11" applyFont="1" applyFill="1" applyBorder="1">
      <alignment horizontal="center" vertical="center"/>
    </xf>
    <xf numFmtId="0" fontId="4" fillId="4" borderId="25" xfId="12" applyFont="1" applyFill="1" applyBorder="1">
      <alignment horizontal="center" vertical="center" wrapText="1"/>
    </xf>
    <xf numFmtId="0" fontId="4" fillId="4" borderId="24" xfId="12" applyFont="1" applyFill="1" applyBorder="1">
      <alignment horizontal="center" vertical="center" wrapText="1"/>
    </xf>
    <xf numFmtId="0" fontId="34" fillId="0" borderId="0" xfId="20" applyFont="1" applyAlignment="1">
      <alignment horizontal="center" vertical="center" wrapText="1"/>
    </xf>
    <xf numFmtId="0" fontId="6" fillId="0" borderId="0" xfId="20" applyFont="1" applyAlignment="1">
      <alignment horizontal="center" vertical="center" wrapText="1"/>
    </xf>
    <xf numFmtId="0" fontId="6" fillId="3" borderId="91" xfId="0" applyFont="1" applyFill="1" applyBorder="1" applyAlignment="1">
      <alignment horizontal="center" vertical="center" wrapText="1"/>
    </xf>
    <xf numFmtId="0" fontId="6" fillId="3" borderId="92" xfId="0" applyFont="1" applyFill="1" applyBorder="1" applyAlignment="1">
      <alignment horizontal="center" vertical="center" wrapText="1"/>
    </xf>
    <xf numFmtId="0" fontId="6" fillId="3" borderId="93" xfId="0" applyFont="1" applyFill="1" applyBorder="1" applyAlignment="1">
      <alignment horizontal="center" vertical="center" wrapText="1"/>
    </xf>
    <xf numFmtId="0" fontId="61" fillId="4" borderId="94" xfId="0" applyFont="1" applyFill="1" applyBorder="1" applyAlignment="1">
      <alignment horizontal="center" vertical="center"/>
    </xf>
    <xf numFmtId="0" fontId="61" fillId="4" borderId="95" xfId="0" applyFont="1" applyFill="1" applyBorder="1" applyAlignment="1">
      <alignment horizontal="center" vertical="center"/>
    </xf>
    <xf numFmtId="0" fontId="6" fillId="0" borderId="91"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96" xfId="0" applyFont="1" applyBorder="1" applyAlignment="1">
      <alignment horizontal="center" vertical="center" wrapText="1"/>
    </xf>
    <xf numFmtId="0" fontId="68" fillId="4" borderId="28" xfId="0" applyFont="1" applyFill="1" applyBorder="1" applyAlignment="1">
      <alignment horizontal="center" vertical="center" wrapText="1"/>
    </xf>
    <xf numFmtId="0" fontId="68" fillId="4" borderId="53" xfId="0" applyFont="1" applyFill="1" applyBorder="1" applyAlignment="1">
      <alignment horizontal="center" vertical="center" wrapText="1"/>
    </xf>
    <xf numFmtId="0" fontId="68" fillId="4" borderId="97" xfId="0" applyFont="1" applyFill="1" applyBorder="1" applyAlignment="1">
      <alignment horizontal="center" vertical="center" wrapText="1"/>
    </xf>
    <xf numFmtId="0" fontId="68" fillId="4" borderId="98" xfId="0" applyFont="1" applyFill="1" applyBorder="1" applyAlignment="1">
      <alignment horizontal="center" vertical="center" wrapText="1"/>
    </xf>
    <xf numFmtId="0" fontId="4" fillId="0" borderId="99" xfId="0" applyFont="1" applyBorder="1" applyAlignment="1">
      <alignment horizontal="center" vertical="center" wrapText="1"/>
    </xf>
    <xf numFmtId="0" fontId="4" fillId="0" borderId="100" xfId="0" applyFont="1" applyBorder="1" applyAlignment="1">
      <alignment horizontal="center" vertical="center" wrapText="1"/>
    </xf>
    <xf numFmtId="0" fontId="4" fillId="0" borderId="101" xfId="0" applyFont="1" applyBorder="1" applyAlignment="1">
      <alignment horizontal="center" vertical="center" wrapText="1"/>
    </xf>
    <xf numFmtId="0" fontId="4" fillId="3" borderId="99" xfId="0" applyFont="1" applyFill="1" applyBorder="1" applyAlignment="1">
      <alignment horizontal="center" vertical="center" wrapText="1"/>
    </xf>
    <xf numFmtId="0" fontId="4" fillId="3" borderId="100" xfId="0" applyFont="1" applyFill="1" applyBorder="1" applyAlignment="1">
      <alignment horizontal="center" vertical="center" wrapText="1"/>
    </xf>
    <xf numFmtId="0" fontId="4" fillId="3" borderId="102" xfId="0" applyFont="1" applyFill="1" applyBorder="1" applyAlignment="1">
      <alignment horizontal="center" vertical="center" wrapText="1"/>
    </xf>
    <xf numFmtId="0" fontId="34" fillId="0" borderId="0" xfId="0" applyFont="1" applyAlignment="1">
      <alignment horizontal="center" vertical="center" wrapText="1"/>
    </xf>
    <xf numFmtId="0" fontId="6" fillId="0" borderId="0" xfId="0" applyFont="1" applyAlignment="1">
      <alignment horizontal="center" vertical="center" wrapText="1"/>
    </xf>
    <xf numFmtId="0" fontId="61" fillId="4" borderId="57" xfId="0" applyFont="1" applyFill="1" applyBorder="1" applyAlignment="1">
      <alignment horizontal="center" vertical="center" wrapText="1"/>
    </xf>
    <xf numFmtId="0" fontId="61" fillId="4" borderId="28" xfId="0" applyFont="1" applyFill="1" applyBorder="1" applyAlignment="1">
      <alignment horizontal="center" vertical="center" wrapText="1"/>
    </xf>
    <xf numFmtId="0" fontId="61" fillId="4" borderId="53" xfId="0" applyFont="1" applyFill="1" applyBorder="1" applyAlignment="1">
      <alignment horizontal="center" vertical="center" wrapText="1"/>
    </xf>
    <xf numFmtId="0" fontId="2" fillId="0" borderId="0" xfId="0" applyFont="1" applyAlignment="1">
      <alignment horizontal="center" vertical="center" wrapText="1"/>
    </xf>
    <xf numFmtId="0" fontId="4" fillId="4" borderId="57"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77" xfId="0"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103"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4" fillId="4" borderId="50" xfId="0" applyFont="1" applyFill="1" applyBorder="1" applyAlignment="1">
      <alignment horizontal="center" vertical="center" wrapText="1"/>
    </xf>
    <xf numFmtId="0" fontId="4" fillId="4" borderId="104" xfId="0" applyFont="1" applyFill="1" applyBorder="1" applyAlignment="1">
      <alignment horizontal="center" vertical="center" wrapText="1"/>
    </xf>
    <xf numFmtId="0" fontId="6" fillId="4" borderId="105" xfId="0" applyFont="1" applyFill="1" applyBorder="1" applyAlignment="1">
      <alignment horizontal="center" vertical="center" wrapText="1"/>
    </xf>
    <xf numFmtId="0" fontId="6" fillId="4" borderId="106" xfId="0" applyFont="1" applyFill="1" applyBorder="1" applyAlignment="1">
      <alignment horizontal="center" vertical="center" wrapText="1"/>
    </xf>
    <xf numFmtId="0" fontId="6" fillId="4" borderId="107" xfId="0" applyFont="1" applyFill="1" applyBorder="1" applyAlignment="1">
      <alignment horizontal="center" vertical="center" wrapText="1"/>
    </xf>
    <xf numFmtId="0" fontId="6" fillId="4" borderId="10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4" fillId="4" borderId="109" xfId="0" applyFont="1" applyFill="1" applyBorder="1" applyAlignment="1">
      <alignment horizontal="center" vertical="center" wrapText="1"/>
    </xf>
    <xf numFmtId="0" fontId="4" fillId="4" borderId="110" xfId="0" applyFont="1" applyFill="1" applyBorder="1" applyAlignment="1">
      <alignment horizontal="center" vertical="center" wrapText="1"/>
    </xf>
    <xf numFmtId="0" fontId="4" fillId="4" borderId="111" xfId="0" applyFont="1" applyFill="1" applyBorder="1" applyAlignment="1">
      <alignment horizontal="center" vertical="center" wrapText="1"/>
    </xf>
    <xf numFmtId="0" fontId="36" fillId="0" borderId="0" xfId="0" applyFont="1" applyAlignment="1">
      <alignment horizontal="center" vertical="center" wrapText="1"/>
    </xf>
    <xf numFmtId="0" fontId="37" fillId="4" borderId="57" xfId="0" applyFont="1" applyFill="1" applyBorder="1" applyAlignment="1">
      <alignment horizontal="center" vertical="center" wrapText="1"/>
    </xf>
    <xf numFmtId="0" fontId="4" fillId="4" borderId="99" xfId="0" applyFont="1" applyFill="1" applyBorder="1" applyAlignment="1">
      <alignment horizontal="center" vertical="center" wrapText="1"/>
    </xf>
    <xf numFmtId="0" fontId="4" fillId="4" borderId="100" xfId="0" applyFont="1" applyFill="1" applyBorder="1" applyAlignment="1">
      <alignment horizontal="center" vertical="center" wrapText="1"/>
    </xf>
    <xf numFmtId="0" fontId="4" fillId="4" borderId="101" xfId="0" applyFont="1" applyFill="1" applyBorder="1" applyAlignment="1">
      <alignment horizontal="center" vertical="center" wrapText="1"/>
    </xf>
    <xf numFmtId="0" fontId="6" fillId="4" borderId="91" xfId="0" applyFont="1" applyFill="1" applyBorder="1" applyAlignment="1">
      <alignment horizontal="center" vertical="center" wrapText="1"/>
    </xf>
    <xf numFmtId="0" fontId="6" fillId="4" borderId="92" xfId="0" applyFont="1" applyFill="1" applyBorder="1" applyAlignment="1">
      <alignment horizontal="center" vertical="center" wrapText="1"/>
    </xf>
    <xf numFmtId="0" fontId="6" fillId="4" borderId="96" xfId="0" applyFont="1" applyFill="1" applyBorder="1" applyAlignment="1">
      <alignment horizontal="center" vertical="center" wrapText="1"/>
    </xf>
    <xf numFmtId="0" fontId="6" fillId="4" borderId="91" xfId="20" applyFont="1" applyFill="1" applyBorder="1" applyAlignment="1">
      <alignment horizontal="center" vertical="center" wrapText="1"/>
    </xf>
    <xf numFmtId="0" fontId="6" fillId="4" borderId="96" xfId="20" applyFont="1" applyFill="1" applyBorder="1" applyAlignment="1">
      <alignment horizontal="center" vertical="center" wrapText="1"/>
    </xf>
    <xf numFmtId="0" fontId="4" fillId="4" borderId="99" xfId="20" applyFont="1" applyFill="1" applyBorder="1" applyAlignment="1">
      <alignment horizontal="center" vertical="center" wrapText="1"/>
    </xf>
    <xf numFmtId="0" fontId="4" fillId="4" borderId="101" xfId="20" applyFont="1" applyFill="1" applyBorder="1" applyAlignment="1">
      <alignment horizontal="center" vertical="center" wrapText="1"/>
    </xf>
    <xf numFmtId="0" fontId="27" fillId="4" borderId="12" xfId="0" applyFont="1" applyFill="1" applyBorder="1" applyAlignment="1">
      <alignment horizontal="center" vertical="center" wrapText="1"/>
    </xf>
    <xf numFmtId="0" fontId="6" fillId="4" borderId="12" xfId="20" applyFont="1" applyFill="1" applyBorder="1" applyAlignment="1">
      <alignment horizontal="center" vertical="center"/>
    </xf>
    <xf numFmtId="0" fontId="6" fillId="4" borderId="92" xfId="20" applyFont="1" applyFill="1" applyBorder="1" applyAlignment="1">
      <alignment horizontal="center" vertical="center" wrapText="1"/>
    </xf>
    <xf numFmtId="0" fontId="4" fillId="4" borderId="100" xfId="20" applyFont="1" applyFill="1" applyBorder="1" applyAlignment="1">
      <alignment horizontal="center" vertical="center" wrapText="1"/>
    </xf>
    <xf numFmtId="0" fontId="6" fillId="4" borderId="112" xfId="20" applyFont="1" applyFill="1" applyBorder="1" applyAlignment="1">
      <alignment horizontal="right" vertical="center" wrapText="1" indent="1"/>
    </xf>
    <xf numFmtId="0" fontId="6" fillId="4" borderId="113" xfId="20" applyFont="1" applyFill="1" applyBorder="1" applyAlignment="1">
      <alignment horizontal="right" vertical="center" wrapText="1" indent="1"/>
    </xf>
    <xf numFmtId="0" fontId="4" fillId="4" borderId="114" xfId="20" applyFont="1" applyFill="1" applyBorder="1" applyAlignment="1">
      <alignment horizontal="left" vertical="center" wrapText="1" indent="1"/>
    </xf>
    <xf numFmtId="0" fontId="4" fillId="4" borderId="115" xfId="20" applyFont="1" applyFill="1" applyBorder="1" applyAlignment="1">
      <alignment horizontal="left" vertical="center" wrapText="1" indent="1"/>
    </xf>
    <xf numFmtId="0" fontId="4" fillId="4" borderId="116" xfId="20" applyFont="1" applyFill="1" applyBorder="1" applyAlignment="1">
      <alignment horizontal="left" vertical="center" wrapText="1" indent="1"/>
    </xf>
    <xf numFmtId="0" fontId="4" fillId="4" borderId="117" xfId="20" applyFont="1" applyFill="1" applyBorder="1" applyAlignment="1">
      <alignment horizontal="left" vertical="center" wrapText="1" indent="1"/>
    </xf>
    <xf numFmtId="0" fontId="6" fillId="4" borderId="118" xfId="20" applyFont="1" applyFill="1" applyBorder="1" applyAlignment="1">
      <alignment horizontal="right" vertical="center" wrapText="1" indent="1"/>
    </xf>
    <xf numFmtId="0" fontId="6" fillId="4" borderId="119" xfId="20" applyFont="1" applyFill="1" applyBorder="1" applyAlignment="1">
      <alignment horizontal="right" vertical="center" wrapText="1" indent="1"/>
    </xf>
    <xf numFmtId="0" fontId="4" fillId="4" borderId="120" xfId="20" applyFont="1" applyFill="1" applyBorder="1" applyAlignment="1">
      <alignment horizontal="left" vertical="center" wrapText="1" indent="1"/>
    </xf>
    <xf numFmtId="0" fontId="4" fillId="4" borderId="121" xfId="20" applyFont="1" applyFill="1" applyBorder="1" applyAlignment="1">
      <alignment horizontal="left" vertical="center" wrapText="1" indent="1"/>
    </xf>
    <xf numFmtId="0" fontId="31" fillId="4" borderId="103" xfId="0" applyFont="1" applyFill="1" applyBorder="1" applyAlignment="1">
      <alignment horizontal="center" vertical="center" wrapText="1"/>
    </xf>
    <xf numFmtId="0" fontId="31" fillId="4" borderId="81" xfId="0" applyFont="1" applyFill="1" applyBorder="1" applyAlignment="1">
      <alignment horizontal="center" vertical="center" wrapText="1"/>
    </xf>
    <xf numFmtId="0" fontId="31" fillId="4" borderId="57" xfId="0" applyFont="1" applyFill="1" applyBorder="1" applyAlignment="1">
      <alignment horizontal="center" vertical="center" wrapText="1"/>
    </xf>
    <xf numFmtId="0" fontId="31" fillId="4" borderId="50" xfId="0" applyFont="1" applyFill="1" applyBorder="1" applyAlignment="1">
      <alignment horizontal="center" vertical="center" wrapText="1"/>
    </xf>
    <xf numFmtId="0" fontId="6" fillId="4" borderId="122" xfId="20" applyFont="1" applyFill="1" applyBorder="1" applyAlignment="1">
      <alignment horizontal="right" vertical="center" wrapText="1" indent="1"/>
    </xf>
    <xf numFmtId="0" fontId="6" fillId="4" borderId="123" xfId="20" applyFont="1" applyFill="1" applyBorder="1" applyAlignment="1">
      <alignment horizontal="right" vertical="center" wrapText="1" indent="1"/>
    </xf>
    <xf numFmtId="0" fontId="4" fillId="4" borderId="124" xfId="20" applyFont="1" applyFill="1" applyBorder="1" applyAlignment="1">
      <alignment horizontal="left" vertical="center" wrapText="1" indent="1"/>
    </xf>
    <xf numFmtId="0" fontId="4" fillId="4" borderId="125" xfId="20" applyFont="1" applyFill="1" applyBorder="1" applyAlignment="1">
      <alignment horizontal="left" vertical="center" wrapText="1" indent="1"/>
    </xf>
    <xf numFmtId="0" fontId="34" fillId="0" borderId="0" xfId="21" applyFont="1" applyAlignment="1">
      <alignment horizontal="center" vertical="center" wrapText="1"/>
    </xf>
    <xf numFmtId="0" fontId="6" fillId="0" borderId="0" xfId="21" applyFont="1" applyAlignment="1">
      <alignment horizontal="center" vertical="center" wrapText="1"/>
    </xf>
    <xf numFmtId="0" fontId="6" fillId="4" borderId="122" xfId="21" applyFont="1" applyFill="1" applyBorder="1" applyAlignment="1">
      <alignment horizontal="right" vertical="center" wrapText="1" indent="1"/>
    </xf>
    <xf numFmtId="0" fontId="6" fillId="4" borderId="123" xfId="21" applyFont="1" applyFill="1" applyBorder="1" applyAlignment="1">
      <alignment horizontal="right" vertical="center" wrapText="1" indent="1"/>
    </xf>
    <xf numFmtId="0" fontId="4" fillId="4" borderId="124" xfId="21" applyFont="1" applyFill="1" applyBorder="1" applyAlignment="1">
      <alignment horizontal="left" vertical="center" wrapText="1" indent="1"/>
    </xf>
    <xf numFmtId="0" fontId="4" fillId="4" borderId="125" xfId="21" applyFont="1" applyFill="1" applyBorder="1" applyAlignment="1">
      <alignment horizontal="left" vertical="center" wrapText="1" indent="1"/>
    </xf>
    <xf numFmtId="0" fontId="6" fillId="4" borderId="126" xfId="21" applyFont="1" applyFill="1" applyBorder="1" applyAlignment="1">
      <alignment horizontal="right" vertical="center" wrapText="1" indent="1"/>
    </xf>
    <xf numFmtId="0" fontId="6" fillId="4" borderId="127" xfId="21" applyFont="1" applyFill="1" applyBorder="1" applyAlignment="1">
      <alignment horizontal="right" vertical="center" wrapText="1" indent="1"/>
    </xf>
    <xf numFmtId="0" fontId="4" fillId="4" borderId="128" xfId="21" applyFont="1" applyFill="1" applyBorder="1" applyAlignment="1">
      <alignment horizontal="left" vertical="center" wrapText="1" indent="1"/>
    </xf>
    <xf numFmtId="0" fontId="4" fillId="4" borderId="129" xfId="21" applyFont="1" applyFill="1" applyBorder="1" applyAlignment="1">
      <alignment horizontal="left" vertical="center" wrapText="1" indent="1"/>
    </xf>
    <xf numFmtId="0" fontId="6" fillId="4" borderId="118" xfId="21" applyFont="1" applyFill="1" applyBorder="1" applyAlignment="1">
      <alignment horizontal="right" vertical="center" wrapText="1" indent="1"/>
    </xf>
    <xf numFmtId="0" fontId="6" fillId="4" borderId="119" xfId="21" applyFont="1" applyFill="1" applyBorder="1" applyAlignment="1">
      <alignment horizontal="right" vertical="center" wrapText="1" indent="1"/>
    </xf>
    <xf numFmtId="0" fontId="4" fillId="4" borderId="128" xfId="21" applyFont="1" applyFill="1" applyBorder="1" applyAlignment="1">
      <alignment horizontal="left" vertical="center" wrapText="1"/>
    </xf>
    <xf numFmtId="0" fontId="4" fillId="4" borderId="129" xfId="21" applyFont="1" applyFill="1" applyBorder="1" applyAlignment="1">
      <alignment horizontal="left" vertical="center" wrapText="1"/>
    </xf>
    <xf numFmtId="0" fontId="6" fillId="4" borderId="130" xfId="21" applyFont="1" applyFill="1" applyBorder="1" applyAlignment="1">
      <alignment horizontal="right" vertical="center" wrapText="1" indent="1"/>
    </xf>
    <xf numFmtId="0" fontId="6" fillId="4" borderId="131" xfId="21" applyFont="1" applyFill="1" applyBorder="1" applyAlignment="1">
      <alignment horizontal="right" vertical="center" wrapText="1" indent="1"/>
    </xf>
    <xf numFmtId="0" fontId="4" fillId="4" borderId="132" xfId="21" applyFont="1" applyFill="1" applyBorder="1" applyAlignment="1">
      <alignment horizontal="left" vertical="center" wrapText="1"/>
    </xf>
    <xf numFmtId="0" fontId="4" fillId="4" borderId="133" xfId="21" applyFont="1" applyFill="1" applyBorder="1" applyAlignment="1">
      <alignment horizontal="left" vertical="center" wrapText="1"/>
    </xf>
    <xf numFmtId="0" fontId="37" fillId="4" borderId="12" xfId="0" applyFont="1" applyFill="1" applyBorder="1" applyAlignment="1">
      <alignment horizontal="center" vertical="center" wrapText="1"/>
    </xf>
    <xf numFmtId="0" fontId="4" fillId="4" borderId="120" xfId="0" applyFont="1" applyFill="1" applyBorder="1" applyAlignment="1">
      <alignment horizontal="left" vertical="center" wrapText="1" indent="1"/>
    </xf>
    <xf numFmtId="0" fontId="4" fillId="4" borderId="134" xfId="0" applyFont="1" applyFill="1" applyBorder="1" applyAlignment="1">
      <alignment horizontal="left" vertical="center" wrapText="1" indent="1"/>
    </xf>
    <xf numFmtId="0" fontId="4" fillId="4" borderId="121" xfId="0" applyFont="1" applyFill="1" applyBorder="1" applyAlignment="1">
      <alignment horizontal="left" vertical="center" wrapText="1" indent="1"/>
    </xf>
    <xf numFmtId="0" fontId="6" fillId="4" borderId="126" xfId="0" applyFont="1" applyFill="1" applyBorder="1" applyAlignment="1">
      <alignment horizontal="right" vertical="center" wrapText="1" indent="1"/>
    </xf>
    <xf numFmtId="0" fontId="6" fillId="4" borderId="135" xfId="0" applyFont="1" applyFill="1" applyBorder="1" applyAlignment="1">
      <alignment horizontal="right" vertical="center" wrapText="1" indent="1"/>
    </xf>
    <xf numFmtId="0" fontId="6" fillId="4" borderId="127" xfId="0" applyFont="1" applyFill="1" applyBorder="1" applyAlignment="1">
      <alignment horizontal="right" vertical="center" wrapText="1" indent="1"/>
    </xf>
    <xf numFmtId="0" fontId="4" fillId="4" borderId="136" xfId="0" applyFont="1" applyFill="1" applyBorder="1" applyAlignment="1">
      <alignment horizontal="left" vertical="center" wrapText="1" indent="1"/>
    </xf>
    <xf numFmtId="0" fontId="4" fillId="4" borderId="137" xfId="0" applyFont="1" applyFill="1" applyBorder="1" applyAlignment="1">
      <alignment horizontal="left" vertical="center" wrapText="1" indent="1"/>
    </xf>
    <xf numFmtId="0" fontId="4" fillId="4" borderId="138" xfId="0" applyFont="1" applyFill="1" applyBorder="1" applyAlignment="1">
      <alignment horizontal="left" vertical="center" wrapText="1" indent="1"/>
    </xf>
    <xf numFmtId="0" fontId="6" fillId="4" borderId="139" xfId="0" applyFont="1" applyFill="1" applyBorder="1" applyAlignment="1">
      <alignment horizontal="right" vertical="center" wrapText="1" indent="1"/>
    </xf>
    <xf numFmtId="0" fontId="6" fillId="4" borderId="140" xfId="0" applyFont="1" applyFill="1" applyBorder="1" applyAlignment="1">
      <alignment horizontal="right" vertical="center" wrapText="1" indent="1"/>
    </xf>
    <xf numFmtId="0" fontId="6" fillId="4" borderId="141" xfId="0" applyFont="1" applyFill="1" applyBorder="1" applyAlignment="1">
      <alignment horizontal="right" vertical="center" wrapText="1" indent="1"/>
    </xf>
    <xf numFmtId="0" fontId="6" fillId="4" borderId="118" xfId="0" applyFont="1" applyFill="1" applyBorder="1" applyAlignment="1">
      <alignment horizontal="right" vertical="center" wrapText="1" indent="1"/>
    </xf>
    <xf numFmtId="0" fontId="6" fillId="4" borderId="119" xfId="0" applyFont="1" applyFill="1" applyBorder="1" applyAlignment="1">
      <alignment horizontal="right" vertical="center" wrapText="1" indent="1"/>
    </xf>
    <xf numFmtId="0" fontId="4" fillId="4" borderId="128" xfId="0" applyFont="1" applyFill="1" applyBorder="1" applyAlignment="1">
      <alignment horizontal="left" vertical="center" wrapText="1" indent="1"/>
    </xf>
    <xf numFmtId="0" fontId="4" fillId="4" borderId="129" xfId="0" applyFont="1" applyFill="1" applyBorder="1" applyAlignment="1">
      <alignment horizontal="left" vertical="center" wrapText="1" indent="1"/>
    </xf>
    <xf numFmtId="0" fontId="4" fillId="4" borderId="87" xfId="0" applyFont="1" applyFill="1" applyBorder="1" applyAlignment="1">
      <alignment horizontal="left" vertical="center" wrapText="1" indent="1"/>
    </xf>
    <xf numFmtId="0" fontId="4" fillId="4" borderId="88" xfId="0" applyFont="1" applyFill="1" applyBorder="1" applyAlignment="1">
      <alignment horizontal="left" vertical="center" wrapText="1" indent="1"/>
    </xf>
    <xf numFmtId="0" fontId="4" fillId="4" borderId="142" xfId="0" applyFont="1" applyFill="1" applyBorder="1" applyAlignment="1">
      <alignment horizontal="left" vertical="center" wrapText="1" indent="1"/>
    </xf>
  </cellXfs>
  <cellStyles count="37">
    <cellStyle name="Comma" xfId="1" builtinId="3"/>
    <cellStyle name="Comma 2" xfId="2" xr:uid="{45BD2215-C81E-440F-B273-79189B00113B}"/>
    <cellStyle name="Comma 3" xfId="3" xr:uid="{3EC5AD31-2C38-4739-97D8-CD30C0B07151}"/>
    <cellStyle name="H1" xfId="4" xr:uid="{73586380-D795-467C-BB33-03AAF5EB5A4A}"/>
    <cellStyle name="H1 2" xfId="5" xr:uid="{3DDEDD6E-C45A-484F-AF3B-0B4A92B6DD0A}"/>
    <cellStyle name="H2" xfId="6" xr:uid="{7429D8DF-581D-4A30-910D-39E3EFD33DA6}"/>
    <cellStyle name="H2 2" xfId="7" xr:uid="{DD53C19D-88DA-41FC-8289-9E5961492B2E}"/>
    <cellStyle name="had" xfId="8" xr:uid="{C007A8C2-1829-4EAB-AF1C-386292985AB1}"/>
    <cellStyle name="had 2" xfId="9" xr:uid="{58371919-2730-4E21-9D5E-91E67D7DDC66}"/>
    <cellStyle name="had0" xfId="10" xr:uid="{4589330F-5A53-4CAF-8DE1-DCA3754A6C61}"/>
    <cellStyle name="Had1" xfId="11" xr:uid="{269CFD5C-62CE-402B-A606-3165EFC3F9D5}"/>
    <cellStyle name="Had2" xfId="12" xr:uid="{D87534FC-6213-4181-BF07-1619948016E8}"/>
    <cellStyle name="Had3" xfId="13" xr:uid="{09D824EF-D147-4D6C-A60F-1AB5340170B7}"/>
    <cellStyle name="Hyperlink" xfId="14" builtinId="8"/>
    <cellStyle name="inxa" xfId="15" xr:uid="{336E4A26-7DE2-49D7-AE36-7F0DFB617DEA}"/>
    <cellStyle name="inxe" xfId="16" xr:uid="{56361A8F-6585-4A08-90DF-6469E3094AD6}"/>
    <cellStyle name="Normal" xfId="0" builtinId="0"/>
    <cellStyle name="Normal 2" xfId="17" xr:uid="{B172124E-37F3-4687-9EEC-11A33AED6EC9}"/>
    <cellStyle name="Normal 3" xfId="18" xr:uid="{944AFA1C-162E-4832-A05C-C630E28C4A5A}"/>
    <cellStyle name="Normal 4" xfId="19" xr:uid="{848FB555-6AEB-4B96-9084-F4AE2523458B}"/>
    <cellStyle name="Normal_جداول الأفراد" xfId="20" xr:uid="{6FC3B257-8129-457F-9461-D3F08B0435E9}"/>
    <cellStyle name="Normal_جداول الأفراد 2" xfId="21" xr:uid="{8AFE479D-9242-4594-A300-62F899F70858}"/>
    <cellStyle name="NotA" xfId="22" xr:uid="{4FB8400A-EAF2-4495-97B6-F4880DEB872B}"/>
    <cellStyle name="Note" xfId="23" builtinId="10" customBuiltin="1"/>
    <cellStyle name="T1" xfId="24" xr:uid="{0787C1B4-D1C8-486E-8272-3B76CCD1C231}"/>
    <cellStyle name="T1 2" xfId="25" xr:uid="{23601242-38E5-4D43-8B80-D7775D49099C}"/>
    <cellStyle name="T2" xfId="26" xr:uid="{64AB2B58-AE9F-485D-A695-E04CE8339048}"/>
    <cellStyle name="T2 2" xfId="27" xr:uid="{07CA598F-3979-40AD-908F-FA4C401B6EA5}"/>
    <cellStyle name="T2 3" xfId="28" xr:uid="{95B0D2DE-DDF1-4F52-8562-313408951BE0}"/>
    <cellStyle name="Total" xfId="29" builtinId="25" customBuiltin="1"/>
    <cellStyle name="Total 2" xfId="30" xr:uid="{A66A6898-2962-4DFE-AE6F-E02D8E0AD17F}"/>
    <cellStyle name="Total1" xfId="31" xr:uid="{DBCF222C-C474-449A-B354-4929D91DB306}"/>
    <cellStyle name="TXT1" xfId="32" xr:uid="{6108B828-F900-4DC7-B03D-D13C18912A9F}"/>
    <cellStyle name="TXT2" xfId="33" xr:uid="{B98EC018-012D-42D9-AB7C-9E897B529831}"/>
    <cellStyle name="TXT3" xfId="34" xr:uid="{9873D115-25D3-4E0F-9FF2-C5838E7093B3}"/>
    <cellStyle name="TXT4" xfId="35" xr:uid="{9543AB79-0749-4FF0-B5D4-FC60526FE9D6}"/>
    <cellStyle name="TXT5" xfId="36" xr:uid="{0F590D40-C4BE-49BB-80D0-907662D157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96.xml"/><Relationship Id="rId21" Type="http://schemas.openxmlformats.org/officeDocument/2006/relationships/worksheet" Target="worksheets/sheet19.xml"/><Relationship Id="rId42" Type="http://schemas.openxmlformats.org/officeDocument/2006/relationships/chartsheet" Target="chartsheets/sheet9.xml"/><Relationship Id="rId63" Type="http://schemas.openxmlformats.org/officeDocument/2006/relationships/chartsheet" Target="chartsheets/sheet12.xml"/><Relationship Id="rId84" Type="http://schemas.openxmlformats.org/officeDocument/2006/relationships/chartsheet" Target="chartsheets/sheet21.xml"/><Relationship Id="rId138" Type="http://schemas.openxmlformats.org/officeDocument/2006/relationships/worksheet" Target="worksheets/sheet117.xml"/><Relationship Id="rId159" Type="http://schemas.openxmlformats.org/officeDocument/2006/relationships/worksheet" Target="worksheets/sheet136.xml"/><Relationship Id="rId170" Type="http://schemas.openxmlformats.org/officeDocument/2006/relationships/worksheet" Target="worksheets/sheet146.xml"/><Relationship Id="rId107" Type="http://schemas.openxmlformats.org/officeDocument/2006/relationships/worksheet" Target="worksheets/sheet86.xml"/><Relationship Id="rId11" Type="http://schemas.openxmlformats.org/officeDocument/2006/relationships/chartsheet" Target="chartsheets/sheet1.xml"/><Relationship Id="rId32" Type="http://schemas.openxmlformats.org/officeDocument/2006/relationships/chartsheet" Target="chartsheets/sheet6.xml"/><Relationship Id="rId53" Type="http://schemas.openxmlformats.org/officeDocument/2006/relationships/worksheet" Target="worksheets/sheet42.xml"/><Relationship Id="rId74" Type="http://schemas.openxmlformats.org/officeDocument/2006/relationships/worksheet" Target="worksheets/sheet57.xml"/><Relationship Id="rId128" Type="http://schemas.openxmlformats.org/officeDocument/2006/relationships/worksheet" Target="worksheets/sheet107.xml"/><Relationship Id="rId149" Type="http://schemas.openxmlformats.org/officeDocument/2006/relationships/worksheet" Target="worksheets/sheet128.xml"/><Relationship Id="rId5" Type="http://schemas.openxmlformats.org/officeDocument/2006/relationships/worksheet" Target="worksheets/sheet5.xml"/><Relationship Id="rId95" Type="http://schemas.openxmlformats.org/officeDocument/2006/relationships/worksheet" Target="worksheets/sheet74.xml"/><Relationship Id="rId160" Type="http://schemas.openxmlformats.org/officeDocument/2006/relationships/worksheet" Target="worksheets/sheet137.xml"/><Relationship Id="rId181" Type="http://schemas.openxmlformats.org/officeDocument/2006/relationships/customXml" Target="../customXml/item2.xml"/><Relationship Id="rId22" Type="http://schemas.openxmlformats.org/officeDocument/2006/relationships/worksheet" Target="worksheets/sheet20.xml"/><Relationship Id="rId43" Type="http://schemas.openxmlformats.org/officeDocument/2006/relationships/worksheet" Target="worksheets/sheet34.xml"/><Relationship Id="rId64" Type="http://schemas.openxmlformats.org/officeDocument/2006/relationships/worksheet" Target="worksheets/sheet52.xml"/><Relationship Id="rId118" Type="http://schemas.openxmlformats.org/officeDocument/2006/relationships/worksheet" Target="worksheets/sheet97.xml"/><Relationship Id="rId139" Type="http://schemas.openxmlformats.org/officeDocument/2006/relationships/worksheet" Target="worksheets/sheet118.xml"/><Relationship Id="rId85" Type="http://schemas.openxmlformats.org/officeDocument/2006/relationships/worksheet" Target="worksheets/sheet64.xml"/><Relationship Id="rId150" Type="http://schemas.openxmlformats.org/officeDocument/2006/relationships/worksheet" Target="worksheets/sheet129.xml"/><Relationship Id="rId171" Type="http://schemas.openxmlformats.org/officeDocument/2006/relationships/chartsheet" Target="chartsheets/sheet25.xml"/><Relationship Id="rId12" Type="http://schemas.openxmlformats.org/officeDocument/2006/relationships/worksheet" Target="worksheets/sheet11.xml"/><Relationship Id="rId33" Type="http://schemas.openxmlformats.org/officeDocument/2006/relationships/worksheet" Target="worksheets/sheet27.xml"/><Relationship Id="rId108" Type="http://schemas.openxmlformats.org/officeDocument/2006/relationships/worksheet" Target="worksheets/sheet87.xml"/><Relationship Id="rId129" Type="http://schemas.openxmlformats.org/officeDocument/2006/relationships/worksheet" Target="worksheets/sheet108.xml"/><Relationship Id="rId54" Type="http://schemas.openxmlformats.org/officeDocument/2006/relationships/worksheet" Target="worksheets/sheet43.xml"/><Relationship Id="rId75" Type="http://schemas.openxmlformats.org/officeDocument/2006/relationships/worksheet" Target="worksheets/sheet58.xml"/><Relationship Id="rId96" Type="http://schemas.openxmlformats.org/officeDocument/2006/relationships/worksheet" Target="worksheets/sheet75.xml"/><Relationship Id="rId140" Type="http://schemas.openxmlformats.org/officeDocument/2006/relationships/worksheet" Target="worksheets/sheet119.xml"/><Relationship Id="rId161" Type="http://schemas.openxmlformats.org/officeDocument/2006/relationships/worksheet" Target="worksheets/sheet138.xml"/><Relationship Id="rId182" Type="http://schemas.openxmlformats.org/officeDocument/2006/relationships/customXml" Target="../customXml/item3.xml"/><Relationship Id="rId6" Type="http://schemas.openxmlformats.org/officeDocument/2006/relationships/worksheet" Target="worksheets/sheet6.xml"/><Relationship Id="rId23" Type="http://schemas.openxmlformats.org/officeDocument/2006/relationships/worksheet" Target="worksheets/sheet21.xml"/><Relationship Id="rId119" Type="http://schemas.openxmlformats.org/officeDocument/2006/relationships/worksheet" Target="worksheets/sheet98.xml"/><Relationship Id="rId44" Type="http://schemas.openxmlformats.org/officeDocument/2006/relationships/chartsheet" Target="chartsheets/sheet10.xml"/><Relationship Id="rId60" Type="http://schemas.openxmlformats.org/officeDocument/2006/relationships/worksheet" Target="worksheets/sheet49.xml"/><Relationship Id="rId65" Type="http://schemas.openxmlformats.org/officeDocument/2006/relationships/chartsheet" Target="chartsheets/sheet13.xml"/><Relationship Id="rId81" Type="http://schemas.openxmlformats.org/officeDocument/2006/relationships/chartsheet" Target="chartsheets/sheet20.xml"/><Relationship Id="rId86" Type="http://schemas.openxmlformats.org/officeDocument/2006/relationships/worksheet" Target="worksheets/sheet65.xml"/><Relationship Id="rId130" Type="http://schemas.openxmlformats.org/officeDocument/2006/relationships/worksheet" Target="worksheets/sheet109.xml"/><Relationship Id="rId135" Type="http://schemas.openxmlformats.org/officeDocument/2006/relationships/worksheet" Target="worksheets/sheet114.xml"/><Relationship Id="rId151" Type="http://schemas.openxmlformats.org/officeDocument/2006/relationships/worksheet" Target="worksheets/sheet130.xml"/><Relationship Id="rId156" Type="http://schemas.openxmlformats.org/officeDocument/2006/relationships/chartsheet" Target="chartsheets/sheet22.xml"/><Relationship Id="rId177" Type="http://schemas.openxmlformats.org/officeDocument/2006/relationships/styles" Target="styles.xml"/><Relationship Id="rId172" Type="http://schemas.openxmlformats.org/officeDocument/2006/relationships/worksheet" Target="worksheets/sheet147.xml"/><Relationship Id="rId13" Type="http://schemas.openxmlformats.org/officeDocument/2006/relationships/worksheet" Target="worksheets/sheet12.xml"/><Relationship Id="rId18" Type="http://schemas.openxmlformats.org/officeDocument/2006/relationships/worksheet" Target="worksheets/sheet16.xml"/><Relationship Id="rId39" Type="http://schemas.openxmlformats.org/officeDocument/2006/relationships/worksheet" Target="worksheets/sheet31.xml"/><Relationship Id="rId109" Type="http://schemas.openxmlformats.org/officeDocument/2006/relationships/worksheet" Target="worksheets/sheet88.xml"/><Relationship Id="rId34" Type="http://schemas.openxmlformats.org/officeDocument/2006/relationships/chartsheet" Target="chartsheets/sheet7.xml"/><Relationship Id="rId50" Type="http://schemas.openxmlformats.org/officeDocument/2006/relationships/worksheet" Target="worksheets/sheet39.xml"/><Relationship Id="rId55" Type="http://schemas.openxmlformats.org/officeDocument/2006/relationships/worksheet" Target="worksheets/sheet44.xml"/><Relationship Id="rId76" Type="http://schemas.openxmlformats.org/officeDocument/2006/relationships/worksheet" Target="worksheets/sheet59.xml"/><Relationship Id="rId97" Type="http://schemas.openxmlformats.org/officeDocument/2006/relationships/worksheet" Target="worksheets/sheet76.xml"/><Relationship Id="rId104" Type="http://schemas.openxmlformats.org/officeDocument/2006/relationships/worksheet" Target="worksheets/sheet83.xml"/><Relationship Id="rId120" Type="http://schemas.openxmlformats.org/officeDocument/2006/relationships/worksheet" Target="worksheets/sheet99.xml"/><Relationship Id="rId125" Type="http://schemas.openxmlformats.org/officeDocument/2006/relationships/worksheet" Target="worksheets/sheet104.xml"/><Relationship Id="rId141" Type="http://schemas.openxmlformats.org/officeDocument/2006/relationships/worksheet" Target="worksheets/sheet120.xml"/><Relationship Id="rId146" Type="http://schemas.openxmlformats.org/officeDocument/2006/relationships/worksheet" Target="worksheets/sheet125.xml"/><Relationship Id="rId167" Type="http://schemas.openxmlformats.org/officeDocument/2006/relationships/worksheet" Target="worksheets/sheet143.xml"/><Relationship Id="rId7" Type="http://schemas.openxmlformats.org/officeDocument/2006/relationships/worksheet" Target="worksheets/sheet7.xml"/><Relationship Id="rId71" Type="http://schemas.openxmlformats.org/officeDocument/2006/relationships/chartsheet" Target="chartsheets/sheet16.xml"/><Relationship Id="rId92" Type="http://schemas.openxmlformats.org/officeDocument/2006/relationships/worksheet" Target="worksheets/sheet71.xml"/><Relationship Id="rId162" Type="http://schemas.openxmlformats.org/officeDocument/2006/relationships/worksheet" Target="worksheets/sheet139.xml"/><Relationship Id="rId183" Type="http://schemas.openxmlformats.org/officeDocument/2006/relationships/customXml" Target="../customXml/item4.xml"/><Relationship Id="rId2" Type="http://schemas.openxmlformats.org/officeDocument/2006/relationships/worksheet" Target="worksheets/sheet2.xml"/><Relationship Id="rId29" Type="http://schemas.openxmlformats.org/officeDocument/2006/relationships/worksheet" Target="worksheets/sheet25.xml"/><Relationship Id="rId24" Type="http://schemas.openxmlformats.org/officeDocument/2006/relationships/worksheet" Target="worksheets/sheet22.xml"/><Relationship Id="rId40" Type="http://schemas.openxmlformats.org/officeDocument/2006/relationships/worksheet" Target="worksheets/sheet32.xml"/><Relationship Id="rId45" Type="http://schemas.openxmlformats.org/officeDocument/2006/relationships/worksheet" Target="worksheets/sheet35.xml"/><Relationship Id="rId66" Type="http://schemas.openxmlformats.org/officeDocument/2006/relationships/worksheet" Target="worksheets/sheet53.xml"/><Relationship Id="rId87" Type="http://schemas.openxmlformats.org/officeDocument/2006/relationships/worksheet" Target="worksheets/sheet66.xml"/><Relationship Id="rId110" Type="http://schemas.openxmlformats.org/officeDocument/2006/relationships/worksheet" Target="worksheets/sheet89.xml"/><Relationship Id="rId115" Type="http://schemas.openxmlformats.org/officeDocument/2006/relationships/worksheet" Target="worksheets/sheet94.xml"/><Relationship Id="rId131" Type="http://schemas.openxmlformats.org/officeDocument/2006/relationships/worksheet" Target="worksheets/sheet110.xml"/><Relationship Id="rId136" Type="http://schemas.openxmlformats.org/officeDocument/2006/relationships/worksheet" Target="worksheets/sheet115.xml"/><Relationship Id="rId157" Type="http://schemas.openxmlformats.org/officeDocument/2006/relationships/worksheet" Target="worksheets/sheet135.xml"/><Relationship Id="rId178" Type="http://schemas.openxmlformats.org/officeDocument/2006/relationships/sharedStrings" Target="sharedStrings.xml"/><Relationship Id="rId61" Type="http://schemas.openxmlformats.org/officeDocument/2006/relationships/worksheet" Target="worksheets/sheet50.xml"/><Relationship Id="rId82" Type="http://schemas.openxmlformats.org/officeDocument/2006/relationships/worksheet" Target="worksheets/sheet62.xml"/><Relationship Id="rId152" Type="http://schemas.openxmlformats.org/officeDocument/2006/relationships/worksheet" Target="worksheets/sheet131.xml"/><Relationship Id="rId173" Type="http://schemas.openxmlformats.org/officeDocument/2006/relationships/chartsheet" Target="chartsheets/sheet26.xml"/><Relationship Id="rId19" Type="http://schemas.openxmlformats.org/officeDocument/2006/relationships/worksheet" Target="worksheets/sheet17.xml"/><Relationship Id="rId14" Type="http://schemas.openxmlformats.org/officeDocument/2006/relationships/chartsheet" Target="chartsheets/sheet2.xml"/><Relationship Id="rId30" Type="http://schemas.openxmlformats.org/officeDocument/2006/relationships/chartsheet" Target="chartsheets/sheet5.xml"/><Relationship Id="rId35" Type="http://schemas.openxmlformats.org/officeDocument/2006/relationships/worksheet" Target="worksheets/sheet28.xml"/><Relationship Id="rId56" Type="http://schemas.openxmlformats.org/officeDocument/2006/relationships/worksheet" Target="worksheets/sheet45.xml"/><Relationship Id="rId77" Type="http://schemas.openxmlformats.org/officeDocument/2006/relationships/chartsheet" Target="chartsheets/sheet18.xml"/><Relationship Id="rId100" Type="http://schemas.openxmlformats.org/officeDocument/2006/relationships/worksheet" Target="worksheets/sheet79.xml"/><Relationship Id="rId105" Type="http://schemas.openxmlformats.org/officeDocument/2006/relationships/worksheet" Target="worksheets/sheet84.xml"/><Relationship Id="rId126" Type="http://schemas.openxmlformats.org/officeDocument/2006/relationships/worksheet" Target="worksheets/sheet105.xml"/><Relationship Id="rId147" Type="http://schemas.openxmlformats.org/officeDocument/2006/relationships/worksheet" Target="worksheets/sheet126.xml"/><Relationship Id="rId168" Type="http://schemas.openxmlformats.org/officeDocument/2006/relationships/worksheet" Target="worksheets/sheet144.xml"/><Relationship Id="rId8" Type="http://schemas.openxmlformats.org/officeDocument/2006/relationships/worksheet" Target="worksheets/sheet8.xml"/><Relationship Id="rId51" Type="http://schemas.openxmlformats.org/officeDocument/2006/relationships/worksheet" Target="worksheets/sheet40.xml"/><Relationship Id="rId72" Type="http://schemas.openxmlformats.org/officeDocument/2006/relationships/worksheet" Target="worksheets/sheet56.xml"/><Relationship Id="rId93" Type="http://schemas.openxmlformats.org/officeDocument/2006/relationships/worksheet" Target="worksheets/sheet72.xml"/><Relationship Id="rId98" Type="http://schemas.openxmlformats.org/officeDocument/2006/relationships/worksheet" Target="worksheets/sheet77.xml"/><Relationship Id="rId121" Type="http://schemas.openxmlformats.org/officeDocument/2006/relationships/worksheet" Target="worksheets/sheet100.xml"/><Relationship Id="rId142" Type="http://schemas.openxmlformats.org/officeDocument/2006/relationships/worksheet" Target="worksheets/sheet121.xml"/><Relationship Id="rId163" Type="http://schemas.openxmlformats.org/officeDocument/2006/relationships/worksheet" Target="worksheets/sheet140.xml"/><Relationship Id="rId3" Type="http://schemas.openxmlformats.org/officeDocument/2006/relationships/worksheet" Target="worksheets/sheet3.xml"/><Relationship Id="rId25" Type="http://schemas.openxmlformats.org/officeDocument/2006/relationships/chartsheet" Target="chartsheets/sheet3.xml"/><Relationship Id="rId46" Type="http://schemas.openxmlformats.org/officeDocument/2006/relationships/chartsheet" Target="chartsheets/sheet11.xml"/><Relationship Id="rId67" Type="http://schemas.openxmlformats.org/officeDocument/2006/relationships/chartsheet" Target="chartsheets/sheet14.xml"/><Relationship Id="rId116" Type="http://schemas.openxmlformats.org/officeDocument/2006/relationships/worksheet" Target="worksheets/sheet95.xml"/><Relationship Id="rId137" Type="http://schemas.openxmlformats.org/officeDocument/2006/relationships/worksheet" Target="worksheets/sheet116.xml"/><Relationship Id="rId158" Type="http://schemas.openxmlformats.org/officeDocument/2006/relationships/chartsheet" Target="chartsheets/sheet23.xml"/><Relationship Id="rId20" Type="http://schemas.openxmlformats.org/officeDocument/2006/relationships/worksheet" Target="worksheets/sheet18.xml"/><Relationship Id="rId41" Type="http://schemas.openxmlformats.org/officeDocument/2006/relationships/worksheet" Target="worksheets/sheet33.xml"/><Relationship Id="rId62" Type="http://schemas.openxmlformats.org/officeDocument/2006/relationships/worksheet" Target="worksheets/sheet51.xml"/><Relationship Id="rId83" Type="http://schemas.openxmlformats.org/officeDocument/2006/relationships/worksheet" Target="worksheets/sheet63.xml"/><Relationship Id="rId88" Type="http://schemas.openxmlformats.org/officeDocument/2006/relationships/worksheet" Target="worksheets/sheet67.xml"/><Relationship Id="rId111" Type="http://schemas.openxmlformats.org/officeDocument/2006/relationships/worksheet" Target="worksheets/sheet90.xml"/><Relationship Id="rId132" Type="http://schemas.openxmlformats.org/officeDocument/2006/relationships/worksheet" Target="worksheets/sheet111.xml"/><Relationship Id="rId153" Type="http://schemas.openxmlformats.org/officeDocument/2006/relationships/worksheet" Target="worksheets/sheet132.xml"/><Relationship Id="rId174" Type="http://schemas.openxmlformats.org/officeDocument/2006/relationships/worksheet" Target="worksheets/sheet148.xml"/><Relationship Id="rId179" Type="http://schemas.openxmlformats.org/officeDocument/2006/relationships/calcChain" Target="calcChain.xml"/><Relationship Id="rId15" Type="http://schemas.openxmlformats.org/officeDocument/2006/relationships/worksheet" Target="worksheets/sheet13.xml"/><Relationship Id="rId36" Type="http://schemas.openxmlformats.org/officeDocument/2006/relationships/chartsheet" Target="chartsheets/sheet8.xml"/><Relationship Id="rId57" Type="http://schemas.openxmlformats.org/officeDocument/2006/relationships/worksheet" Target="worksheets/sheet46.xml"/><Relationship Id="rId106" Type="http://schemas.openxmlformats.org/officeDocument/2006/relationships/worksheet" Target="worksheets/sheet85.xml"/><Relationship Id="rId127"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26.xml"/><Relationship Id="rId52" Type="http://schemas.openxmlformats.org/officeDocument/2006/relationships/worksheet" Target="worksheets/sheet41.xml"/><Relationship Id="rId73" Type="http://schemas.openxmlformats.org/officeDocument/2006/relationships/chartsheet" Target="chartsheets/sheet17.xml"/><Relationship Id="rId78" Type="http://schemas.openxmlformats.org/officeDocument/2006/relationships/worksheet" Target="worksheets/sheet60.xml"/><Relationship Id="rId94" Type="http://schemas.openxmlformats.org/officeDocument/2006/relationships/worksheet" Target="worksheets/sheet73.xml"/><Relationship Id="rId99" Type="http://schemas.openxmlformats.org/officeDocument/2006/relationships/worksheet" Target="worksheets/sheet78.xml"/><Relationship Id="rId101" Type="http://schemas.openxmlformats.org/officeDocument/2006/relationships/worksheet" Target="worksheets/sheet80.xml"/><Relationship Id="rId122" Type="http://schemas.openxmlformats.org/officeDocument/2006/relationships/worksheet" Target="worksheets/sheet101.xml"/><Relationship Id="rId143" Type="http://schemas.openxmlformats.org/officeDocument/2006/relationships/worksheet" Target="worksheets/sheet122.xml"/><Relationship Id="rId148" Type="http://schemas.openxmlformats.org/officeDocument/2006/relationships/worksheet" Target="worksheets/sheet127.xml"/><Relationship Id="rId164" Type="http://schemas.openxmlformats.org/officeDocument/2006/relationships/worksheet" Target="worksheets/sheet141.xml"/><Relationship Id="rId169" Type="http://schemas.openxmlformats.org/officeDocument/2006/relationships/worksheet" Target="worksheets/sheet14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customXml" Target="../customXml/item1.xml"/><Relationship Id="rId26" Type="http://schemas.openxmlformats.org/officeDocument/2006/relationships/worksheet" Target="worksheets/sheet23.xml"/><Relationship Id="rId47" Type="http://schemas.openxmlformats.org/officeDocument/2006/relationships/worksheet" Target="worksheets/sheet36.xml"/><Relationship Id="rId68" Type="http://schemas.openxmlformats.org/officeDocument/2006/relationships/worksheet" Target="worksheets/sheet54.xml"/><Relationship Id="rId89" Type="http://schemas.openxmlformats.org/officeDocument/2006/relationships/worksheet" Target="worksheets/sheet68.xml"/><Relationship Id="rId112" Type="http://schemas.openxmlformats.org/officeDocument/2006/relationships/worksheet" Target="worksheets/sheet91.xml"/><Relationship Id="rId133" Type="http://schemas.openxmlformats.org/officeDocument/2006/relationships/worksheet" Target="worksheets/sheet112.xml"/><Relationship Id="rId154" Type="http://schemas.openxmlformats.org/officeDocument/2006/relationships/worksheet" Target="worksheets/sheet133.xml"/><Relationship Id="rId175" Type="http://schemas.openxmlformats.org/officeDocument/2006/relationships/externalLink" Target="externalLinks/externalLink1.xml"/><Relationship Id="rId16" Type="http://schemas.openxmlformats.org/officeDocument/2006/relationships/worksheet" Target="worksheets/sheet14.xml"/><Relationship Id="rId37" Type="http://schemas.openxmlformats.org/officeDocument/2006/relationships/worksheet" Target="worksheets/sheet29.xml"/><Relationship Id="rId58" Type="http://schemas.openxmlformats.org/officeDocument/2006/relationships/worksheet" Target="worksheets/sheet47.xml"/><Relationship Id="rId79" Type="http://schemas.openxmlformats.org/officeDocument/2006/relationships/chartsheet" Target="chartsheets/sheet19.xml"/><Relationship Id="rId102" Type="http://schemas.openxmlformats.org/officeDocument/2006/relationships/worksheet" Target="worksheets/sheet81.xml"/><Relationship Id="rId123" Type="http://schemas.openxmlformats.org/officeDocument/2006/relationships/worksheet" Target="worksheets/sheet102.xml"/><Relationship Id="rId144" Type="http://schemas.openxmlformats.org/officeDocument/2006/relationships/worksheet" Target="worksheets/sheet123.xml"/><Relationship Id="rId90" Type="http://schemas.openxmlformats.org/officeDocument/2006/relationships/worksheet" Target="worksheets/sheet69.xml"/><Relationship Id="rId165" Type="http://schemas.openxmlformats.org/officeDocument/2006/relationships/chartsheet" Target="chartsheets/sheet24.xml"/><Relationship Id="rId27" Type="http://schemas.openxmlformats.org/officeDocument/2006/relationships/chartsheet" Target="chartsheets/sheet4.xml"/><Relationship Id="rId48" Type="http://schemas.openxmlformats.org/officeDocument/2006/relationships/worksheet" Target="worksheets/sheet37.xml"/><Relationship Id="rId69" Type="http://schemas.openxmlformats.org/officeDocument/2006/relationships/chartsheet" Target="chartsheets/sheet15.xml"/><Relationship Id="rId113" Type="http://schemas.openxmlformats.org/officeDocument/2006/relationships/worksheet" Target="worksheets/sheet92.xml"/><Relationship Id="rId134" Type="http://schemas.openxmlformats.org/officeDocument/2006/relationships/worksheet" Target="worksheets/sheet113.xml"/><Relationship Id="rId80" Type="http://schemas.openxmlformats.org/officeDocument/2006/relationships/worksheet" Target="worksheets/sheet61.xml"/><Relationship Id="rId155" Type="http://schemas.openxmlformats.org/officeDocument/2006/relationships/worksheet" Target="worksheets/sheet134.xml"/><Relationship Id="rId176" Type="http://schemas.openxmlformats.org/officeDocument/2006/relationships/theme" Target="theme/theme1.xml"/><Relationship Id="rId17" Type="http://schemas.openxmlformats.org/officeDocument/2006/relationships/worksheet" Target="worksheets/sheet15.xml"/><Relationship Id="rId38" Type="http://schemas.openxmlformats.org/officeDocument/2006/relationships/worksheet" Target="worksheets/sheet30.xml"/><Relationship Id="rId59" Type="http://schemas.openxmlformats.org/officeDocument/2006/relationships/worksheet" Target="worksheets/sheet48.xml"/><Relationship Id="rId103" Type="http://schemas.openxmlformats.org/officeDocument/2006/relationships/worksheet" Target="worksheets/sheet82.xml"/><Relationship Id="rId124" Type="http://schemas.openxmlformats.org/officeDocument/2006/relationships/worksheet" Target="worksheets/sheet103.xml"/><Relationship Id="rId70" Type="http://schemas.openxmlformats.org/officeDocument/2006/relationships/worksheet" Target="worksheets/sheet55.xml"/><Relationship Id="rId91" Type="http://schemas.openxmlformats.org/officeDocument/2006/relationships/worksheet" Target="worksheets/sheet70.xml"/><Relationship Id="rId145" Type="http://schemas.openxmlformats.org/officeDocument/2006/relationships/worksheet" Target="worksheets/sheet124.xml"/><Relationship Id="rId166" Type="http://schemas.openxmlformats.org/officeDocument/2006/relationships/worksheet" Target="worksheets/sheet142.xml"/><Relationship Id="rId1" Type="http://schemas.openxmlformats.org/officeDocument/2006/relationships/worksheet" Target="worksheets/sheet1.xml"/><Relationship Id="rId28" Type="http://schemas.openxmlformats.org/officeDocument/2006/relationships/worksheet" Target="worksheets/sheet24.xml"/><Relationship Id="rId49" Type="http://schemas.openxmlformats.org/officeDocument/2006/relationships/worksheet" Target="worksheets/sheet38.xml"/><Relationship Id="rId114" Type="http://schemas.openxmlformats.org/officeDocument/2006/relationships/worksheet" Target="worksheets/sheet9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7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7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8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9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9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السكان النشيطون اقتصادياً (15سنة فأكثر) حسب النوع </a:t>
            </a:r>
            <a:endParaRPr lang="en-US" sz="1400">
              <a:effectLst/>
              <a:cs typeface="+mn-cs"/>
            </a:endParaRPr>
          </a:p>
          <a:p>
            <a:pPr algn="ctr" rtl="0">
              <a:defRPr/>
            </a:pPr>
            <a:r>
              <a:rPr lang="en-US" sz="1200" b="1">
                <a:effectLst/>
                <a:latin typeface="Arial" panose="020B0604020202020204" pitchFamily="34" charset="0"/>
                <a:cs typeface="Arial" panose="020B0604020202020204" pitchFamily="34" charset="0"/>
              </a:rPr>
              <a:t>ECONOMICALLY ACTIVE POPULATION (15 YEARS &amp; ABOVE) BY  GENDER</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2011 - 2016</a:t>
            </a:r>
            <a:endParaRPr lang="en-US" sz="1200">
              <a:effectLst/>
              <a:latin typeface="Arial" panose="020B0604020202020204" pitchFamily="34" charset="0"/>
              <a:cs typeface="Arial" panose="020B0604020202020204" pitchFamily="34" charset="0"/>
            </a:endParaRPr>
          </a:p>
        </c:rich>
      </c:tx>
      <c:layout>
        <c:manualLayout>
          <c:xMode val="edge"/>
          <c:yMode val="edge"/>
          <c:x val="0.24147046234605288"/>
          <c:y val="2.916663586065826E-2"/>
        </c:manualLayout>
      </c:layout>
      <c:overlay val="0"/>
    </c:title>
    <c:autoTitleDeleted val="0"/>
    <c:plotArea>
      <c:layout>
        <c:manualLayout>
          <c:layoutTarget val="inner"/>
          <c:xMode val="edge"/>
          <c:yMode val="edge"/>
          <c:x val="9.5410871036833531E-2"/>
          <c:y val="0.20801608074159947"/>
          <c:w val="0.85879914912704891"/>
          <c:h val="0.69859209695513114"/>
        </c:manualLayout>
      </c:layout>
      <c:barChart>
        <c:barDir val="col"/>
        <c:grouping val="clustered"/>
        <c:varyColors val="0"/>
        <c:ser>
          <c:idx val="0"/>
          <c:order val="0"/>
          <c:tx>
            <c:strRef>
              <c:f>'1A'!$B$15</c:f>
              <c:strCache>
                <c:ptCount val="1"/>
                <c:pt idx="0">
                  <c:v>ذكور Male</c:v>
                </c:pt>
              </c:strCache>
            </c:strRef>
          </c:tx>
          <c:invertIfNegative val="0"/>
          <c:cat>
            <c:numRef>
              <c:f>'1A'!$A$16:$A$20</c:f>
              <c:numCache>
                <c:formatCode>General</c:formatCode>
                <c:ptCount val="5"/>
                <c:pt idx="0">
                  <c:v>2011</c:v>
                </c:pt>
                <c:pt idx="1">
                  <c:v>2012</c:v>
                </c:pt>
                <c:pt idx="2">
                  <c:v>2013</c:v>
                </c:pt>
                <c:pt idx="3">
                  <c:v>2014</c:v>
                </c:pt>
                <c:pt idx="4">
                  <c:v>2016</c:v>
                </c:pt>
              </c:numCache>
            </c:numRef>
          </c:cat>
          <c:val>
            <c:numRef>
              <c:f>'1A'!$B$16:$B$20</c:f>
              <c:numCache>
                <c:formatCode>_-* #,##0_-;_-* #,##0\-;_-* "-"_-;_-@_-</c:formatCode>
                <c:ptCount val="5"/>
                <c:pt idx="0">
                  <c:v>1119257</c:v>
                </c:pt>
                <c:pt idx="1">
                  <c:v>1174811</c:v>
                </c:pt>
                <c:pt idx="2">
                  <c:v>1346908</c:v>
                </c:pt>
                <c:pt idx="3">
                  <c:v>1483175</c:v>
                </c:pt>
                <c:pt idx="4">
                  <c:v>1782602</c:v>
                </c:pt>
              </c:numCache>
            </c:numRef>
          </c:val>
          <c:extLst>
            <c:ext xmlns:c16="http://schemas.microsoft.com/office/drawing/2014/chart" uri="{C3380CC4-5D6E-409C-BE32-E72D297353CC}">
              <c16:uniqueId val="{00000000-9D47-4225-A489-F0D0C4C8F106}"/>
            </c:ext>
          </c:extLst>
        </c:ser>
        <c:ser>
          <c:idx val="1"/>
          <c:order val="1"/>
          <c:tx>
            <c:strRef>
              <c:f>'1A'!$C$15</c:f>
              <c:strCache>
                <c:ptCount val="1"/>
                <c:pt idx="0">
                  <c:v>إناث Female</c:v>
                </c:pt>
              </c:strCache>
            </c:strRef>
          </c:tx>
          <c:invertIfNegative val="0"/>
          <c:cat>
            <c:numRef>
              <c:f>'1A'!$A$16:$A$20</c:f>
              <c:numCache>
                <c:formatCode>General</c:formatCode>
                <c:ptCount val="5"/>
                <c:pt idx="0">
                  <c:v>2011</c:v>
                </c:pt>
                <c:pt idx="1">
                  <c:v>2012</c:v>
                </c:pt>
                <c:pt idx="2">
                  <c:v>2013</c:v>
                </c:pt>
                <c:pt idx="3">
                  <c:v>2014</c:v>
                </c:pt>
                <c:pt idx="4">
                  <c:v>2016</c:v>
                </c:pt>
              </c:numCache>
            </c:numRef>
          </c:cat>
          <c:val>
            <c:numRef>
              <c:f>'1A'!$C$16:$C$20</c:f>
              <c:numCache>
                <c:formatCode>_-* #,##0_-;_-* #,##0\-;_-* "-"_-;_-@_-</c:formatCode>
                <c:ptCount val="5"/>
                <c:pt idx="0">
                  <c:v>158188</c:v>
                </c:pt>
                <c:pt idx="1">
                  <c:v>172249</c:v>
                </c:pt>
                <c:pt idx="2">
                  <c:v>196357</c:v>
                </c:pt>
                <c:pt idx="3">
                  <c:v>206758</c:v>
                </c:pt>
                <c:pt idx="4">
                  <c:v>272757</c:v>
                </c:pt>
              </c:numCache>
            </c:numRef>
          </c:val>
          <c:extLst>
            <c:ext xmlns:c16="http://schemas.microsoft.com/office/drawing/2014/chart" uri="{C3380CC4-5D6E-409C-BE32-E72D297353CC}">
              <c16:uniqueId val="{00000001-9D47-4225-A489-F0D0C4C8F106}"/>
            </c:ext>
          </c:extLst>
        </c:ser>
        <c:dLbls>
          <c:showLegendKey val="0"/>
          <c:showVal val="0"/>
          <c:showCatName val="0"/>
          <c:showSerName val="0"/>
          <c:showPercent val="0"/>
          <c:showBubbleSize val="0"/>
        </c:dLbls>
        <c:gapWidth val="150"/>
        <c:axId val="6832400"/>
        <c:axId val="1"/>
      </c:barChart>
      <c:catAx>
        <c:axId val="6832400"/>
        <c:scaling>
          <c:orientation val="minMax"/>
        </c:scaling>
        <c:delete val="0"/>
        <c:axPos val="b"/>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2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200" b="0" i="0" u="none" strike="noStrike" baseline="0">
                    <a:solidFill>
                      <a:srgbClr val="000000"/>
                    </a:solidFill>
                    <a:latin typeface="Calibri"/>
                    <a:ea typeface="Calibri"/>
                    <a:cs typeface="Calibri"/>
                  </a:rPr>
                  <a:t>Thousands</a:t>
                </a:r>
              </a:p>
            </c:rich>
          </c:tx>
          <c:layout>
            <c:manualLayout>
              <c:xMode val="edge"/>
              <c:yMode val="edge"/>
              <c:x val="1.4471929470354668E-2"/>
              <c:y val="0.12150891936629987"/>
            </c:manualLayout>
          </c:layout>
          <c:overlay val="0"/>
        </c:title>
        <c:numFmt formatCode="General"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32400"/>
        <c:crosses val="autoZero"/>
        <c:crossBetween val="between"/>
        <c:dispUnits>
          <c:builtInUnit val="thousands"/>
        </c:dispUnits>
      </c:valAx>
      <c:spPr>
        <a:ln>
          <a:solidFill>
            <a:sysClr val="window" lastClr="FFFFFF">
              <a:lumMod val="85000"/>
            </a:sysClr>
          </a:solidFill>
        </a:ln>
      </c:spPr>
    </c:plotArea>
    <c:legend>
      <c:legendPos val="r"/>
      <c:layout>
        <c:manualLayout>
          <c:xMode val="edge"/>
          <c:yMode val="edge"/>
          <c:x val="0.39904175222450378"/>
          <c:y val="0.19331243469174503"/>
          <c:w val="0.1998631074606434"/>
          <c:h val="3.657262277951933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a:cs typeface="Arial"/>
              </a:rPr>
              <a:t>الذكور حسب العلاقة بقوة العمل والبلدية (بالألف) </a:t>
            </a:r>
            <a:r>
              <a:rPr lang="en-US"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MALE BY RELATION TO LABOUR FORCE &amp; MUNICIPALITY (THOUSAND) </a:t>
            </a:r>
            <a:r>
              <a:rPr lang="en-US" sz="1200" b="1" i="0" u="none" strike="noStrike" baseline="0">
                <a:solidFill>
                  <a:schemeClr val="bg1"/>
                </a:solidFill>
                <a:latin typeface="Arial"/>
                <a:cs typeface="Arial"/>
              </a:rPr>
              <a:t>l</a:t>
            </a:r>
            <a:endParaRPr lang="en-US" sz="1200" b="0" i="0" u="none" strike="noStrike" baseline="0">
              <a:solidFill>
                <a:schemeClr val="bg1"/>
              </a:solidFill>
              <a:latin typeface="Arial"/>
              <a:cs typeface="Arial"/>
            </a:endParaRPr>
          </a:p>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8.375492667376977E-2"/>
          <c:y val="0.19874311110497361"/>
          <c:w val="0.88476158491738466"/>
          <c:h val="0.72603622971471837"/>
        </c:manualLayout>
      </c:layout>
      <c:barChart>
        <c:barDir val="col"/>
        <c:grouping val="clustered"/>
        <c:varyColors val="0"/>
        <c:ser>
          <c:idx val="0"/>
          <c:order val="0"/>
          <c:tx>
            <c:strRef>
              <c:f>'2'!$B$17</c:f>
              <c:strCache>
                <c:ptCount val="1"/>
                <c:pt idx="0">
                  <c:v>النشيطون اقتصادياً Economically Active</c:v>
                </c:pt>
              </c:strCache>
            </c:strRef>
          </c:tx>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'2'!$B$18:$B$25</c:f>
              <c:numCache>
                <c:formatCode>#,##0_ ;\-#,##0\ </c:formatCode>
                <c:ptCount val="8"/>
                <c:pt idx="0">
                  <c:v>682559</c:v>
                </c:pt>
                <c:pt idx="1">
                  <c:v>356067</c:v>
                </c:pt>
                <c:pt idx="2">
                  <c:v>250964</c:v>
                </c:pt>
                <c:pt idx="3">
                  <c:v>206724</c:v>
                </c:pt>
                <c:pt idx="4">
                  <c:v>191724</c:v>
                </c:pt>
                <c:pt idx="5">
                  <c:v>38632</c:v>
                </c:pt>
                <c:pt idx="6">
                  <c:v>47199</c:v>
                </c:pt>
                <c:pt idx="7" formatCode="General">
                  <c:v>8733</c:v>
                </c:pt>
              </c:numCache>
            </c:numRef>
          </c:val>
          <c:extLst>
            <c:ext xmlns:c16="http://schemas.microsoft.com/office/drawing/2014/chart" uri="{C3380CC4-5D6E-409C-BE32-E72D297353CC}">
              <c16:uniqueId val="{00000000-EF21-403F-A05C-249020BE89DE}"/>
            </c:ext>
          </c:extLst>
        </c:ser>
        <c:ser>
          <c:idx val="1"/>
          <c:order val="1"/>
          <c:tx>
            <c:strRef>
              <c:f>'2'!$C$17</c:f>
              <c:strCache>
                <c:ptCount val="1"/>
                <c:pt idx="0">
                  <c:v>غير النشيطين اقتصادياً  Economically Inactive</c:v>
                </c:pt>
              </c:strCache>
            </c:strRef>
          </c:tx>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'2'!$C$18:$C$25</c:f>
              <c:numCache>
                <c:formatCode>General</c:formatCode>
                <c:ptCount val="8"/>
                <c:pt idx="0" formatCode="#,##0_ ;\-#,##0\ ">
                  <c:v>22690</c:v>
                </c:pt>
                <c:pt idx="1">
                  <c:v>26750</c:v>
                </c:pt>
                <c:pt idx="2">
                  <c:v>6316</c:v>
                </c:pt>
                <c:pt idx="3" formatCode="#,##0_ ;\-#,##0\ ">
                  <c:v>2820</c:v>
                </c:pt>
                <c:pt idx="4">
                  <c:v>1896</c:v>
                </c:pt>
                <c:pt idx="5" formatCode="#,##0_ ;\-#,##0\ ">
                  <c:v>1936</c:v>
                </c:pt>
                <c:pt idx="6">
                  <c:v>2924</c:v>
                </c:pt>
                <c:pt idx="7">
                  <c:v>342</c:v>
                </c:pt>
              </c:numCache>
            </c:numRef>
          </c:val>
          <c:extLst>
            <c:ext xmlns:c16="http://schemas.microsoft.com/office/drawing/2014/chart" uri="{C3380CC4-5D6E-409C-BE32-E72D297353CC}">
              <c16:uniqueId val="{00000001-EF21-403F-A05C-249020BE89DE}"/>
            </c:ext>
          </c:extLst>
        </c:ser>
        <c:dLbls>
          <c:showLegendKey val="0"/>
          <c:showVal val="0"/>
          <c:showCatName val="0"/>
          <c:showSerName val="0"/>
          <c:showPercent val="0"/>
          <c:showBubbleSize val="0"/>
        </c:dLbls>
        <c:gapWidth val="150"/>
        <c:axId val="6842480"/>
        <c:axId val="1"/>
      </c:barChart>
      <c:catAx>
        <c:axId val="684248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42480"/>
        <c:crosses val="autoZero"/>
        <c:crossBetween val="between"/>
        <c:dispUnits>
          <c:builtInUnit val="thousands"/>
          <c:dispUnitsLbl>
            <c:layout>
              <c:manualLayout>
                <c:xMode val="edge"/>
                <c:yMode val="edge"/>
                <c:x val="1.1109961357499717E-2"/>
                <c:y val="0.11910122609081447"/>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9917864476386038"/>
          <c:y val="0.12539184952978055"/>
          <c:w val="0.65023956194387411"/>
          <c:h val="8.0459770114942528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a:cs typeface="Arial"/>
              </a:rPr>
              <a:t>الإناث حسب العلاقة بقوة العمل والبلدية (بالألف) </a:t>
            </a:r>
            <a:r>
              <a:rPr lang="en-US"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FEMALE BY RELATION TO LABOUR FORCE &amp; MUNICIPALITY (THOUSAND) </a:t>
            </a:r>
            <a:r>
              <a:rPr lang="en-US" sz="1200" b="1" i="0" u="none" strike="noStrike" baseline="0">
                <a:solidFill>
                  <a:schemeClr val="bg1"/>
                </a:solidFill>
                <a:latin typeface="Arial"/>
                <a:cs typeface="Arial"/>
              </a:rPr>
              <a:t>l</a:t>
            </a:r>
            <a:endParaRPr lang="en-US" sz="1200" b="0" i="0" u="none" strike="noStrike" baseline="0">
              <a:solidFill>
                <a:schemeClr val="bg1"/>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8.5220766320204283E-2"/>
          <c:y val="0.19874317832511468"/>
          <c:w val="0.88476158491738455"/>
          <c:h val="0.72603622971471837"/>
        </c:manualLayout>
      </c:layout>
      <c:barChart>
        <c:barDir val="col"/>
        <c:grouping val="clustered"/>
        <c:varyColors val="0"/>
        <c:ser>
          <c:idx val="0"/>
          <c:order val="0"/>
          <c:tx>
            <c:strRef>
              <c:f>'3'!$B$17</c:f>
              <c:strCache>
                <c:ptCount val="1"/>
                <c:pt idx="0">
                  <c:v>النشيطات اقتصادياً Economically Active</c:v>
                </c:pt>
              </c:strCache>
            </c:strRef>
          </c:tx>
          <c:invertIfNegative val="0"/>
          <c:cat>
            <c:strRef>
              <c:f>'3'!$A$18:$A$24</c:f>
              <c:strCache>
                <c:ptCount val="7"/>
                <c:pt idx="0">
                  <c:v>الدوحة
 Doha</c:v>
                </c:pt>
                <c:pt idx="1">
                  <c:v>الريان
 Al Rayyan</c:v>
                </c:pt>
                <c:pt idx="2">
                  <c:v>الوكرة
 Al Wakra</c:v>
                </c:pt>
                <c:pt idx="3">
                  <c:v>أم صلال
 Umm Salal</c:v>
                </c:pt>
                <c:pt idx="4">
                  <c:v>الخور
 Al Khor</c:v>
                </c:pt>
                <c:pt idx="5">
                  <c:v>الظعاين
 Al Daayen</c:v>
                </c:pt>
                <c:pt idx="6">
                  <c:v>الشمال
 Al Shamal</c:v>
                </c:pt>
              </c:strCache>
            </c:strRef>
          </c:cat>
          <c:val>
            <c:numRef>
              <c:f>'3'!$B$18:$B$24</c:f>
              <c:numCache>
                <c:formatCode>General</c:formatCode>
                <c:ptCount val="7"/>
                <c:pt idx="0" formatCode="#,##0_ ;\-#,##0\ ">
                  <c:v>133605</c:v>
                </c:pt>
                <c:pt idx="1">
                  <c:v>79085</c:v>
                </c:pt>
                <c:pt idx="2">
                  <c:v>22163</c:v>
                </c:pt>
                <c:pt idx="3">
                  <c:v>12657</c:v>
                </c:pt>
                <c:pt idx="4" formatCode="#,##0_ ;\-#,##0\ ">
                  <c:v>8425</c:v>
                </c:pt>
                <c:pt idx="5" formatCode="#,##0_ ;\-#,##0\ ">
                  <c:v>10583</c:v>
                </c:pt>
                <c:pt idx="6" formatCode="#,##0_ ;\-#,##0\ ">
                  <c:v>1678</c:v>
                </c:pt>
              </c:numCache>
            </c:numRef>
          </c:val>
          <c:extLst>
            <c:ext xmlns:c16="http://schemas.microsoft.com/office/drawing/2014/chart" uri="{C3380CC4-5D6E-409C-BE32-E72D297353CC}">
              <c16:uniqueId val="{00000000-0BF9-4C9C-A230-DA00ED75E71A}"/>
            </c:ext>
          </c:extLst>
        </c:ser>
        <c:ser>
          <c:idx val="1"/>
          <c:order val="1"/>
          <c:tx>
            <c:strRef>
              <c:f>'3'!$C$17</c:f>
              <c:strCache>
                <c:ptCount val="1"/>
                <c:pt idx="0">
                  <c:v>غير النشيطات اقتصادياً Economically Inactive</c:v>
                </c:pt>
              </c:strCache>
            </c:strRef>
          </c:tx>
          <c:invertIfNegative val="0"/>
          <c:cat>
            <c:strRef>
              <c:f>'3'!$A$18:$A$24</c:f>
              <c:strCache>
                <c:ptCount val="7"/>
                <c:pt idx="0">
                  <c:v>الدوحة
 Doha</c:v>
                </c:pt>
                <c:pt idx="1">
                  <c:v>الريان
 Al Rayyan</c:v>
                </c:pt>
                <c:pt idx="2">
                  <c:v>الوكرة
 Al Wakra</c:v>
                </c:pt>
                <c:pt idx="3">
                  <c:v>أم صلال
 Umm Salal</c:v>
                </c:pt>
                <c:pt idx="4">
                  <c:v>الخور
 Al Khor</c:v>
                </c:pt>
                <c:pt idx="5">
                  <c:v>الظعاين
 Al Daayen</c:v>
                </c:pt>
                <c:pt idx="6">
                  <c:v>الشمال
 Al Shamal</c:v>
                </c:pt>
              </c:strCache>
            </c:strRef>
          </c:cat>
          <c:val>
            <c:numRef>
              <c:f>'3'!$C$18:$C$24</c:f>
              <c:numCache>
                <c:formatCode>General</c:formatCode>
                <c:ptCount val="7"/>
                <c:pt idx="0">
                  <c:v>74457</c:v>
                </c:pt>
                <c:pt idx="1">
                  <c:v>69474</c:v>
                </c:pt>
                <c:pt idx="2">
                  <c:v>16667</c:v>
                </c:pt>
                <c:pt idx="3">
                  <c:v>7876</c:v>
                </c:pt>
                <c:pt idx="4">
                  <c:v>5846</c:v>
                </c:pt>
                <c:pt idx="5" formatCode="#,##0_ ;\-#,##0\ ">
                  <c:v>4782</c:v>
                </c:pt>
                <c:pt idx="6">
                  <c:v>688</c:v>
                </c:pt>
              </c:numCache>
            </c:numRef>
          </c:val>
          <c:extLst>
            <c:ext xmlns:c16="http://schemas.microsoft.com/office/drawing/2014/chart" uri="{C3380CC4-5D6E-409C-BE32-E72D297353CC}">
              <c16:uniqueId val="{00000001-0BF9-4C9C-A230-DA00ED75E71A}"/>
            </c:ext>
          </c:extLst>
        </c:ser>
        <c:dLbls>
          <c:showLegendKey val="0"/>
          <c:showVal val="0"/>
          <c:showCatName val="0"/>
          <c:showSerName val="0"/>
          <c:showPercent val="0"/>
          <c:showBubbleSize val="0"/>
        </c:dLbls>
        <c:gapWidth val="150"/>
        <c:axId val="6848720"/>
        <c:axId val="1"/>
      </c:barChart>
      <c:catAx>
        <c:axId val="684872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48720"/>
        <c:crosses val="autoZero"/>
        <c:crossBetween val="between"/>
        <c:dispUnits>
          <c:builtInUnit val="thousands"/>
          <c:dispUnitsLbl>
            <c:layout>
              <c:manualLayout>
                <c:xMode val="edge"/>
                <c:yMode val="edge"/>
                <c:x val="1.1110018617171319E-2"/>
                <c:y val="0.11306263833008334"/>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9028062970568105"/>
          <c:y val="0.17972831765935215"/>
          <c:w val="0.6652977412731006"/>
          <c:h val="4.911180773249739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pPr>
            <a:r>
              <a:rPr lang="ar-SA" sz="1400" b="1">
                <a:effectLst/>
                <a:cs typeface="+mn-cs"/>
              </a:rPr>
              <a:t>السكان النشيطون اقتصادياً (15سنة فأكثر) حسب النوع و المهنة (بالألف</a:t>
            </a:r>
            <a:r>
              <a:rPr lang="en-US" sz="1400" b="1">
                <a:effectLst/>
                <a:cs typeface="+mn-cs"/>
              </a:rPr>
              <a:t>) </a:t>
            </a:r>
            <a:r>
              <a:rPr lang="en-US" sz="1400" b="1">
                <a:solidFill>
                  <a:schemeClr val="bg1"/>
                </a:solidFill>
                <a:effectLst/>
                <a:cs typeface="+mn-cs"/>
              </a:rPr>
              <a:t>1</a:t>
            </a:r>
            <a:endParaRPr lang="en-US" sz="1400">
              <a:solidFill>
                <a:schemeClr val="bg1"/>
              </a:solidFill>
              <a:effectLst/>
              <a:cs typeface="+mn-cs"/>
            </a:endParaRPr>
          </a:p>
          <a:p>
            <a:pPr rtl="0">
              <a:defRPr/>
            </a:pPr>
            <a:r>
              <a:rPr lang="en-US" sz="1200" b="1">
                <a:effectLst/>
                <a:latin typeface="Arial" panose="020B0604020202020204" pitchFamily="34" charset="0"/>
                <a:cs typeface="Arial" panose="020B0604020202020204" pitchFamily="34" charset="0"/>
              </a:rPr>
              <a:t>ECONOMICALLY ACTIVE POPULATION (15 YEARS &amp;ABOVE) </a:t>
            </a:r>
            <a:endParaRPr lang="en-US" sz="1200">
              <a:effectLst/>
              <a:latin typeface="Arial" panose="020B0604020202020204" pitchFamily="34" charset="0"/>
              <a:cs typeface="Arial" panose="020B0604020202020204" pitchFamily="34" charset="0"/>
            </a:endParaRPr>
          </a:p>
          <a:p>
            <a:pPr rtl="0">
              <a:defRPr/>
            </a:pPr>
            <a:r>
              <a:rPr lang="en-US" sz="1200" b="1">
                <a:effectLst/>
                <a:latin typeface="Arial" panose="020B0604020202020204" pitchFamily="34" charset="0"/>
                <a:cs typeface="Arial" panose="020B0604020202020204" pitchFamily="34" charset="0"/>
              </a:rPr>
              <a:t>BY GENDER &amp; OCCUPATION (THOUSANDS) </a:t>
            </a:r>
            <a:endParaRPr lang="en-US" sz="1200">
              <a:effectLst/>
              <a:latin typeface="Arial" panose="020B0604020202020204" pitchFamily="34" charset="0"/>
              <a:cs typeface="Arial" panose="020B0604020202020204" pitchFamily="34" charset="0"/>
            </a:endParaRPr>
          </a:p>
          <a:p>
            <a:pPr rtl="0">
              <a:defRPr/>
            </a:pPr>
            <a:r>
              <a:rPr lang="en-US" sz="1200" b="1">
                <a:effectLst/>
                <a:latin typeface="Arial" panose="020B0604020202020204" pitchFamily="34" charset="0"/>
                <a:cs typeface="Arial" panose="020B0604020202020204" pitchFamily="34" charset="0"/>
              </a:rPr>
              <a:t>2016</a:t>
            </a:r>
            <a:r>
              <a:rPr lang="en-US" sz="1200">
                <a:effectLst/>
                <a:latin typeface="Arial" panose="020B0604020202020204" pitchFamily="34" charset="0"/>
                <a:cs typeface="Arial" panose="020B0604020202020204" pitchFamily="34" charset="0"/>
              </a:rPr>
              <a:t> </a:t>
            </a:r>
          </a:p>
        </c:rich>
      </c:tx>
      <c:overlay val="0"/>
      <c:spPr>
        <a:solidFill>
          <a:schemeClr val="bg1"/>
        </a:solidFill>
      </c:spPr>
    </c:title>
    <c:autoTitleDeleted val="0"/>
    <c:plotArea>
      <c:layout>
        <c:manualLayout>
          <c:layoutTarget val="inner"/>
          <c:xMode val="edge"/>
          <c:yMode val="edge"/>
          <c:x val="0.30135195780357177"/>
          <c:y val="0.18825677354593998"/>
          <c:w val="0.63182136919917919"/>
          <c:h val="0.70304774599099873"/>
        </c:manualLayout>
      </c:layout>
      <c:barChart>
        <c:barDir val="bar"/>
        <c:grouping val="clustered"/>
        <c:varyColors val="0"/>
        <c:ser>
          <c:idx val="0"/>
          <c:order val="0"/>
          <c:tx>
            <c:strRef>
              <c:f>'19'!$B$21</c:f>
              <c:strCache>
                <c:ptCount val="1"/>
                <c:pt idx="0">
                  <c:v>ذكور Male</c:v>
                </c:pt>
              </c:strCache>
            </c:strRef>
          </c:tx>
          <c:invertIfNegative val="0"/>
          <c:cat>
            <c:strRef>
              <c:f>'19'!$A$22:$A$30</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مشغلو الآلات والمعدات ومجمعوها
Plant And Machine Operators And Assemblers</c:v>
                </c:pt>
                <c:pt idx="7">
                  <c:v>المهن العادية
Elementary Occupations</c:v>
                </c:pt>
                <c:pt idx="8">
                  <c:v>العاملون في الحرف وما إليها من المهن
Craft And Related Trades Workers</c:v>
                </c:pt>
              </c:strCache>
            </c:strRef>
          </c:cat>
          <c:val>
            <c:numRef>
              <c:f>'19'!$B$22:$B$30</c:f>
              <c:numCache>
                <c:formatCode>#,##0</c:formatCode>
                <c:ptCount val="9"/>
                <c:pt idx="0">
                  <c:v>25250</c:v>
                </c:pt>
                <c:pt idx="1">
                  <c:v>36350</c:v>
                </c:pt>
                <c:pt idx="2">
                  <c:v>75859</c:v>
                </c:pt>
                <c:pt idx="3">
                  <c:v>122573</c:v>
                </c:pt>
                <c:pt idx="4">
                  <c:v>130841</c:v>
                </c:pt>
                <c:pt idx="5">
                  <c:v>145645</c:v>
                </c:pt>
                <c:pt idx="6">
                  <c:v>293184</c:v>
                </c:pt>
                <c:pt idx="7">
                  <c:v>280142</c:v>
                </c:pt>
                <c:pt idx="8">
                  <c:v>671866</c:v>
                </c:pt>
              </c:numCache>
            </c:numRef>
          </c:val>
          <c:extLst>
            <c:ext xmlns:c16="http://schemas.microsoft.com/office/drawing/2014/chart" uri="{C3380CC4-5D6E-409C-BE32-E72D297353CC}">
              <c16:uniqueId val="{00000000-3324-47F1-B55C-CEC60780B720}"/>
            </c:ext>
          </c:extLst>
        </c:ser>
        <c:ser>
          <c:idx val="1"/>
          <c:order val="1"/>
          <c:tx>
            <c:strRef>
              <c:f>'19'!$C$21</c:f>
              <c:strCache>
                <c:ptCount val="1"/>
                <c:pt idx="0">
                  <c:v>إناث Female</c:v>
                </c:pt>
              </c:strCache>
            </c:strRef>
          </c:tx>
          <c:invertIfNegative val="0"/>
          <c:cat>
            <c:strRef>
              <c:f>'19'!$A$22:$A$30</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مشغلو الآلات والمعدات ومجمعوها
Plant And Machine Operators And Assemblers</c:v>
                </c:pt>
                <c:pt idx="7">
                  <c:v>المهن العادية
Elementary Occupations</c:v>
                </c:pt>
                <c:pt idx="8">
                  <c:v>العاملون في الحرف وما إليها من المهن
Craft And Related Trades Workers</c:v>
                </c:pt>
              </c:strCache>
            </c:strRef>
          </c:cat>
          <c:val>
            <c:numRef>
              <c:f>'19'!$C$22:$C$30</c:f>
              <c:numCache>
                <c:formatCode>#,##0</c:formatCode>
                <c:ptCount val="9"/>
                <c:pt idx="0">
                  <c:v>0</c:v>
                </c:pt>
                <c:pt idx="1">
                  <c:v>6403</c:v>
                </c:pt>
                <c:pt idx="2">
                  <c:v>33454</c:v>
                </c:pt>
                <c:pt idx="3">
                  <c:v>15533</c:v>
                </c:pt>
                <c:pt idx="4">
                  <c:v>56275</c:v>
                </c:pt>
                <c:pt idx="5">
                  <c:v>48835</c:v>
                </c:pt>
                <c:pt idx="6">
                  <c:v>721</c:v>
                </c:pt>
                <c:pt idx="7">
                  <c:v>109293</c:v>
                </c:pt>
                <c:pt idx="8">
                  <c:v>463</c:v>
                </c:pt>
              </c:numCache>
            </c:numRef>
          </c:val>
          <c:extLst>
            <c:ext xmlns:c16="http://schemas.microsoft.com/office/drawing/2014/chart" uri="{C3380CC4-5D6E-409C-BE32-E72D297353CC}">
              <c16:uniqueId val="{00000001-3324-47F1-B55C-CEC60780B720}"/>
            </c:ext>
          </c:extLst>
        </c:ser>
        <c:dLbls>
          <c:showLegendKey val="0"/>
          <c:showVal val="0"/>
          <c:showCatName val="0"/>
          <c:showSerName val="0"/>
          <c:showPercent val="0"/>
          <c:showBubbleSize val="0"/>
        </c:dLbls>
        <c:gapWidth val="150"/>
        <c:axId val="6835760"/>
        <c:axId val="1"/>
      </c:barChart>
      <c:catAx>
        <c:axId val="6835760"/>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6835760"/>
        <c:crosses val="autoZero"/>
        <c:crossBetween val="between"/>
        <c:dispUnits>
          <c:builtInUnit val="thousands"/>
          <c:dispUnitsLbl>
            <c:layout>
              <c:manualLayout>
                <c:xMode val="edge"/>
                <c:yMode val="edge"/>
                <c:x val="0.56382240346875778"/>
                <c:y val="0.93855898106780544"/>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37919233401779601"/>
          <c:y val="0.19540229885057472"/>
          <c:w val="0.22039698836413416"/>
          <c:h val="3.8662486938349006E-2"/>
        </c:manualLayout>
      </c:layout>
      <c:overlay val="0"/>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السكان النشيطون اقتصادياً (15سنة فأكثر) حسب النوع و فئات العمر (بالألف</a:t>
            </a:r>
            <a:r>
              <a:rPr lang="ar-QA" sz="1400" b="1">
                <a:effectLst/>
                <a:cs typeface="+mn-cs"/>
              </a:rPr>
              <a:t>) </a:t>
            </a:r>
            <a:r>
              <a:rPr lang="ar-QA" sz="1400" b="1">
                <a:solidFill>
                  <a:schemeClr val="bg1"/>
                </a:solidFill>
                <a:effectLst/>
                <a:cs typeface="+mn-cs"/>
              </a:rPr>
              <a:t>0</a:t>
            </a:r>
            <a:r>
              <a:rPr lang="en-US" sz="1400" b="1">
                <a:effectLst/>
                <a:cs typeface="+mn-cs"/>
              </a:rPr>
              <a:t> </a:t>
            </a:r>
            <a:endParaRPr lang="ar-QA" sz="1400" b="1">
              <a:effectLst/>
              <a:cs typeface="+mn-cs"/>
            </a:endParaRPr>
          </a:p>
          <a:p>
            <a:pPr algn="ctr" rtl="0">
              <a:defRPr/>
            </a:pPr>
            <a:r>
              <a:rPr lang="en-US" sz="1200" b="1">
                <a:effectLst/>
                <a:latin typeface="Arial" panose="020B0604020202020204" pitchFamily="34" charset="0"/>
                <a:cs typeface="Arial" panose="020B0604020202020204" pitchFamily="34" charset="0"/>
              </a:rPr>
              <a:t>ECONOMICALLY ACTIVE POPULATION (15 YEARS &amp; ABOVE)</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 BY GENDER &amp; AGE GROUP (THOUSAND)</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 2016</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10413558440825002"/>
          <c:y val="0.15156092383735587"/>
          <c:w val="0.7692744623574409"/>
          <c:h val="0.7420340823610666"/>
        </c:manualLayout>
      </c:layout>
      <c:lineChart>
        <c:grouping val="standard"/>
        <c:varyColors val="0"/>
        <c:ser>
          <c:idx val="0"/>
          <c:order val="0"/>
          <c:tx>
            <c:strRef>
              <c:f>'20'!$B$23</c:f>
              <c:strCache>
                <c:ptCount val="1"/>
                <c:pt idx="0">
                  <c:v>ذكور Male</c:v>
                </c:pt>
              </c:strCache>
            </c:strRef>
          </c:tx>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'20'!$B$24:$B$34</c:f>
              <c:numCache>
                <c:formatCode>#,##0</c:formatCode>
                <c:ptCount val="11"/>
                <c:pt idx="0">
                  <c:v>6594</c:v>
                </c:pt>
                <c:pt idx="1">
                  <c:v>194586</c:v>
                </c:pt>
                <c:pt idx="2">
                  <c:v>329636</c:v>
                </c:pt>
                <c:pt idx="3">
                  <c:v>367247</c:v>
                </c:pt>
                <c:pt idx="4">
                  <c:v>325041</c:v>
                </c:pt>
                <c:pt idx="5">
                  <c:v>209510</c:v>
                </c:pt>
                <c:pt idx="6">
                  <c:v>154479</c:v>
                </c:pt>
                <c:pt idx="7">
                  <c:v>93076</c:v>
                </c:pt>
                <c:pt idx="8">
                  <c:v>72240</c:v>
                </c:pt>
                <c:pt idx="9">
                  <c:v>18047</c:v>
                </c:pt>
                <c:pt idx="10">
                  <c:v>11254</c:v>
                </c:pt>
              </c:numCache>
            </c:numRef>
          </c:val>
          <c:smooth val="0"/>
          <c:extLst>
            <c:ext xmlns:c16="http://schemas.microsoft.com/office/drawing/2014/chart" uri="{C3380CC4-5D6E-409C-BE32-E72D297353CC}">
              <c16:uniqueId val="{00000000-2233-465C-AE3C-118CB96DB3F1}"/>
            </c:ext>
          </c:extLst>
        </c:ser>
        <c:ser>
          <c:idx val="1"/>
          <c:order val="1"/>
          <c:tx>
            <c:strRef>
              <c:f>'20'!$C$23</c:f>
              <c:strCache>
                <c:ptCount val="1"/>
                <c:pt idx="0">
                  <c:v>إناث Female</c:v>
                </c:pt>
              </c:strCache>
            </c:strRef>
          </c:tx>
          <c:spPr>
            <a:ln w="25400">
              <a:solidFill>
                <a:srgbClr val="802060"/>
              </a:solidFill>
              <a:prstDash val="solid"/>
            </a:ln>
          </c:spPr>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'20'!$C$24:$C$34</c:f>
              <c:numCache>
                <c:formatCode>#,##0_ ;\-#,##0\ </c:formatCode>
                <c:ptCount val="11"/>
                <c:pt idx="0">
                  <c:v>1453</c:v>
                </c:pt>
                <c:pt idx="1">
                  <c:v>35411</c:v>
                </c:pt>
                <c:pt idx="2">
                  <c:v>47041</c:v>
                </c:pt>
                <c:pt idx="3">
                  <c:v>66655</c:v>
                </c:pt>
                <c:pt idx="4">
                  <c:v>57388</c:v>
                </c:pt>
                <c:pt idx="5">
                  <c:v>31200</c:v>
                </c:pt>
                <c:pt idx="6">
                  <c:v>16688</c:v>
                </c:pt>
                <c:pt idx="7">
                  <c:v>8739</c:v>
                </c:pt>
                <c:pt idx="8">
                  <c:v>4820</c:v>
                </c:pt>
                <c:pt idx="9">
                  <c:v>1007</c:v>
                </c:pt>
                <c:pt idx="10">
                  <c:v>575</c:v>
                </c:pt>
              </c:numCache>
            </c:numRef>
          </c:val>
          <c:smooth val="0"/>
          <c:extLst>
            <c:ext xmlns:c16="http://schemas.microsoft.com/office/drawing/2014/chart" uri="{C3380CC4-5D6E-409C-BE32-E72D297353CC}">
              <c16:uniqueId val="{00000001-2233-465C-AE3C-118CB96DB3F1}"/>
            </c:ext>
          </c:extLst>
        </c:ser>
        <c:dLbls>
          <c:showLegendKey val="0"/>
          <c:showVal val="0"/>
          <c:showCatName val="0"/>
          <c:showSerName val="0"/>
          <c:showPercent val="0"/>
          <c:showBubbleSize val="0"/>
        </c:dLbls>
        <c:smooth val="0"/>
        <c:axId val="6845840"/>
        <c:axId val="1"/>
      </c:lineChart>
      <c:catAx>
        <c:axId val="6845840"/>
        <c:scaling>
          <c:orientation val="minMax"/>
        </c:scaling>
        <c:delete val="0"/>
        <c:axPos val="b"/>
        <c:majorGridlines>
          <c:spPr>
            <a:ln w="19050">
              <a:solidFill>
                <a:sysClr val="window" lastClr="FFFFFF">
                  <a:lumMod val="85000"/>
                </a:sys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Age groups  فئات العمر   </a:t>
                </a:r>
              </a:p>
            </c:rich>
          </c:tx>
          <c:layout>
            <c:manualLayout>
              <c:xMode val="edge"/>
              <c:yMode val="edge"/>
              <c:x val="0.4249138703815869"/>
              <c:y val="0.95622293692161719"/>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Thousands</a:t>
                </a:r>
              </a:p>
            </c:rich>
          </c:tx>
          <c:layout>
            <c:manualLayout>
              <c:xMode val="edge"/>
              <c:yMode val="edge"/>
              <c:x val="1.3619220674338784E-3"/>
              <c:y val="0.13604491926772064"/>
            </c:manualLayout>
          </c:layout>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45840"/>
        <c:crosses val="autoZero"/>
        <c:crossBetween val="between"/>
        <c:dispUnits>
          <c:builtInUnit val="thousands"/>
        </c:dispUnits>
      </c:valAx>
    </c:plotArea>
    <c:legend>
      <c:legendPos val="r"/>
      <c:layout>
        <c:manualLayout>
          <c:xMode val="edge"/>
          <c:yMode val="edge"/>
          <c:x val="0.86789869952087606"/>
          <c:y val="0.54754440961337514"/>
          <c:w val="0.12320328542094455"/>
          <c:h val="8.0459770114942528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Calibri"/>
                <a:ea typeface="Calibri"/>
                <a:cs typeface="Calibri"/>
              </a:defRPr>
            </a:pPr>
            <a:r>
              <a:rPr lang="ar-SA" sz="1400" b="1">
                <a:effectLst/>
              </a:rPr>
              <a:t>السكان النشيطون اقتصادياً (15سنة فأكثر) حسب النوع و الحالة التعليمية</a:t>
            </a:r>
            <a:r>
              <a:rPr lang="en-US" sz="1400" b="1">
                <a:effectLst/>
              </a:rPr>
              <a:t> </a:t>
            </a:r>
            <a:r>
              <a:rPr lang="ar-SA" sz="1400" b="1">
                <a:effectLst/>
              </a:rPr>
              <a:t>(بالألف</a:t>
            </a:r>
            <a:r>
              <a:rPr lang="en-US" sz="1400" b="1">
                <a:effectLst/>
              </a:rPr>
              <a:t>(</a:t>
            </a:r>
            <a:r>
              <a:rPr lang="en-US" sz="1200" b="1" i="0" u="none" strike="noStrike" baseline="0">
                <a:solidFill>
                  <a:srgbClr val="000000"/>
                </a:solidFill>
                <a:latin typeface="Arial"/>
                <a:cs typeface="Arial"/>
              </a:rPr>
              <a:t>
ECONOMICALLY ACTIVE POPULATION (15 YEARS &amp; ABOVE) BY NATIONALITY, </a:t>
            </a:r>
          </a:p>
          <a:p>
            <a:pPr algn="ctr" rtl="1">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  GENDER &amp; EDUCATIONAL </a:t>
            </a:r>
            <a:r>
              <a:rPr lang="en-US" sz="1400" b="1" i="0" u="none" strike="noStrike" kern="1200" baseline="0">
                <a:solidFill>
                  <a:srgbClr val="000000"/>
                </a:solidFill>
                <a:effectLst/>
                <a:latin typeface="Calibri"/>
                <a:ea typeface="Calibri"/>
                <a:cs typeface="Calibri"/>
              </a:rPr>
              <a:t>STATUS(THOUSAND</a:t>
            </a:r>
            <a:r>
              <a:rPr lang="en-US" sz="1200" b="1" i="0" u="none" strike="noStrike" baseline="0">
                <a:solidFill>
                  <a:srgbClr val="000000"/>
                </a:solidFill>
                <a:latin typeface="Arial"/>
                <a:cs typeface="Arial"/>
              </a:rPr>
              <a:t>)
</a:t>
            </a:r>
          </a:p>
        </c:rich>
      </c:tx>
      <c:overlay val="0"/>
    </c:title>
    <c:autoTitleDeleted val="0"/>
    <c:plotArea>
      <c:layout>
        <c:manualLayout>
          <c:layoutTarget val="inner"/>
          <c:xMode val="edge"/>
          <c:yMode val="edge"/>
          <c:x val="7.7496863557357271E-2"/>
          <c:y val="0.19874311110497364"/>
          <c:w val="0.89793814156035001"/>
          <c:h val="0.65303777205974567"/>
        </c:manualLayout>
      </c:layout>
      <c:barChart>
        <c:barDir val="col"/>
        <c:grouping val="clustered"/>
        <c:varyColors val="0"/>
        <c:ser>
          <c:idx val="0"/>
          <c:order val="0"/>
          <c:tx>
            <c:strRef>
              <c:f>'021'!$B$25</c:f>
              <c:strCache>
                <c:ptCount val="1"/>
                <c:pt idx="0">
                  <c:v>ذكور Male</c:v>
                </c:pt>
              </c:strCache>
            </c:strRef>
          </c:tx>
          <c:invertIfNegative val="0"/>
          <c:cat>
            <c:strRef>
              <c:f>'021'!$A$26:$A$30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'021'!$B$26:$B$30</c:f>
              <c:numCache>
                <c:formatCode>#,##0</c:formatCode>
                <c:ptCount val="5"/>
                <c:pt idx="0">
                  <c:v>230800</c:v>
                </c:pt>
                <c:pt idx="1">
                  <c:v>370434</c:v>
                </c:pt>
                <c:pt idx="2">
                  <c:v>839250</c:v>
                </c:pt>
                <c:pt idx="3">
                  <c:v>86502</c:v>
                </c:pt>
                <c:pt idx="4">
                  <c:v>254724</c:v>
                </c:pt>
              </c:numCache>
            </c:numRef>
          </c:val>
          <c:extLst>
            <c:ext xmlns:c16="http://schemas.microsoft.com/office/drawing/2014/chart" uri="{C3380CC4-5D6E-409C-BE32-E72D297353CC}">
              <c16:uniqueId val="{00000000-0BBD-4FF8-8EA7-1A0602335B83}"/>
            </c:ext>
          </c:extLst>
        </c:ser>
        <c:ser>
          <c:idx val="1"/>
          <c:order val="1"/>
          <c:tx>
            <c:strRef>
              <c:f>'021'!$C$25</c:f>
              <c:strCache>
                <c:ptCount val="1"/>
                <c:pt idx="0">
                  <c:v>إناث Female</c:v>
                </c:pt>
              </c:strCache>
            </c:strRef>
          </c:tx>
          <c:invertIfNegative val="0"/>
          <c:cat>
            <c:strRef>
              <c:f>'021'!$A$26:$A$30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'021'!$C$26:$C$30</c:f>
              <c:numCache>
                <c:formatCode>#,##0</c:formatCode>
                <c:ptCount val="5"/>
                <c:pt idx="0">
                  <c:v>25943</c:v>
                </c:pt>
                <c:pt idx="1">
                  <c:v>49281</c:v>
                </c:pt>
                <c:pt idx="2">
                  <c:v>93377</c:v>
                </c:pt>
                <c:pt idx="3">
                  <c:v>14352</c:v>
                </c:pt>
                <c:pt idx="4">
                  <c:v>88024</c:v>
                </c:pt>
              </c:numCache>
            </c:numRef>
          </c:val>
          <c:extLst>
            <c:ext xmlns:c16="http://schemas.microsoft.com/office/drawing/2014/chart" uri="{C3380CC4-5D6E-409C-BE32-E72D297353CC}">
              <c16:uniqueId val="{00000001-0BBD-4FF8-8EA7-1A0602335B83}"/>
            </c:ext>
          </c:extLst>
        </c:ser>
        <c:dLbls>
          <c:showLegendKey val="0"/>
          <c:showVal val="0"/>
          <c:showCatName val="0"/>
          <c:showSerName val="0"/>
          <c:showPercent val="0"/>
          <c:showBubbleSize val="0"/>
        </c:dLbls>
        <c:gapWidth val="150"/>
        <c:axId val="6850160"/>
        <c:axId val="1"/>
      </c:barChart>
      <c:catAx>
        <c:axId val="6850160"/>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Educational Status </a:t>
                </a:r>
                <a:r>
                  <a:rPr lang="en-US" sz="1200" b="1" i="0" u="none" strike="noStrike" baseline="0">
                    <a:solidFill>
                      <a:srgbClr val="000000"/>
                    </a:solidFill>
                    <a:latin typeface="Arial"/>
                    <a:cs typeface="Arial"/>
                  </a:rPr>
                  <a:t>الحالة</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التعليمية</a:t>
                </a:r>
                <a:r>
                  <a:rPr lang="en-US" sz="1200" b="1" i="0" u="none" strike="noStrike" baseline="0">
                    <a:solidFill>
                      <a:srgbClr val="000000"/>
                    </a:solidFill>
                    <a:latin typeface="Calibri"/>
                    <a:cs typeface="Arial"/>
                  </a:rPr>
                  <a:t> </a:t>
                </a:r>
                <a:endParaRPr lang="en-US" sz="1200" b="1" i="0" u="none" strike="noStrike" baseline="0">
                  <a:solidFill>
                    <a:srgbClr val="000000"/>
                  </a:solidFill>
                  <a:latin typeface="Calibri"/>
                </a:endParaRPr>
              </a:p>
            </c:rich>
          </c:tx>
          <c:layout>
            <c:manualLayout>
              <c:xMode val="edge"/>
              <c:yMode val="edge"/>
              <c:x val="0.41820601655562284"/>
              <c:y val="0.94462271369683803"/>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50160"/>
        <c:crosses val="autoZero"/>
        <c:crossBetween val="between"/>
        <c:dispUnits>
          <c:builtInUnit val="thousands"/>
          <c:dispUnitsLbl>
            <c:layout>
              <c:manualLayout>
                <c:xMode val="edge"/>
                <c:yMode val="edge"/>
                <c:x val="1.5569650518352561E-3"/>
                <c:y val="0.14859032903018787"/>
              </c:manualLayout>
            </c:layout>
            <c:txPr>
              <a:bodyPr rot="0" vert="horz"/>
              <a:lstStyle/>
              <a:p>
                <a:pPr algn="ctr">
                  <a:defRPr sz="1000" b="0" i="0" u="none" strike="noStrike" baseline="0">
                    <a:solidFill>
                      <a:srgbClr val="000000"/>
                    </a:solidFill>
                    <a:latin typeface="Arial"/>
                    <a:ea typeface="Arial"/>
                    <a:cs typeface="Arial"/>
                  </a:defRPr>
                </a:pPr>
                <a:endParaRPr lang="en-US"/>
              </a:p>
            </c:txPr>
          </c:dispUnitsLbl>
        </c:dispUnits>
      </c:valAx>
    </c:plotArea>
    <c:legend>
      <c:legendPos val="r"/>
      <c:layout>
        <c:manualLayout>
          <c:xMode val="edge"/>
          <c:yMode val="edge"/>
          <c:x val="0.66324435318275154"/>
          <c:y val="0.18305439330543932"/>
          <c:w val="0.30253251197809722"/>
          <c:h val="4.9163179916317995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baseline="0">
                <a:solidFill>
                  <a:srgbClr val="000000"/>
                </a:solidFill>
                <a:latin typeface="Calibri"/>
                <a:ea typeface="Calibri"/>
                <a:cs typeface="Calibri"/>
              </a:defRPr>
            </a:pPr>
            <a:r>
              <a:rPr lang="ar-SA" sz="1400" b="1">
                <a:effectLst/>
                <a:cs typeface="+mn-cs"/>
              </a:rPr>
              <a:t>السكان النشيطون اقتصادياً (15 سنة فأكثر) حسب النشاط الاقتصادي (بالألف</a:t>
            </a:r>
            <a:r>
              <a:rPr lang="en-US" sz="1400" b="1">
                <a:effectLst/>
                <a:cs typeface="+mn-cs"/>
              </a:rPr>
              <a:t>) </a:t>
            </a:r>
            <a:r>
              <a:rPr lang="en-US" sz="1400" b="1">
                <a:solidFill>
                  <a:schemeClr val="bg1"/>
                </a:solidFill>
                <a:effectLst/>
                <a:cs typeface="+mn-cs"/>
              </a:rPr>
              <a:t>1</a:t>
            </a:r>
            <a:endParaRPr lang="en-US" sz="1400">
              <a:solidFill>
                <a:schemeClr val="bg1"/>
              </a:solidFill>
              <a:effectLst/>
              <a:cs typeface="+mn-cs"/>
            </a:endParaRPr>
          </a:p>
          <a:p>
            <a:pPr algn="ct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ACTIVE POPULATION (15 YEARS &amp; ABOVE) BY ECONOMIC ACTIVE (THOUSAND) </a:t>
            </a:r>
            <a:endParaRPr lang="en-US" sz="1200" b="0" i="0" u="none" strike="noStrike" baseline="0">
              <a:solidFill>
                <a:srgbClr val="000000"/>
              </a:solidFill>
              <a:latin typeface="Arial"/>
              <a:cs typeface="Arial"/>
            </a:endParaRPr>
          </a:p>
          <a:p>
            <a:pPr algn="ct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0.52005315888973802"/>
          <c:y val="0.14649651552176668"/>
          <c:w val="0.43762791155173586"/>
          <c:h val="0.76365380659705939"/>
        </c:manualLayout>
      </c:layout>
      <c:barChart>
        <c:barDir val="bar"/>
        <c:grouping val="clustered"/>
        <c:varyColors val="0"/>
        <c:ser>
          <c:idx val="0"/>
          <c:order val="0"/>
          <c:invertIfNegative val="0"/>
          <c:cat>
            <c:strRef>
              <c:f>'022'!$A$43:$A$59</c:f>
              <c:strCache>
                <c:ptCount val="17"/>
                <c:pt idx="0">
                  <c:v>الأنشطة الأخرى Other Activites</c:v>
                </c:pt>
                <c:pt idx="1">
                  <c:v>الأنشطة العقارية Real estate activities</c:v>
                </c:pt>
                <c:pt idx="2">
                  <c:v>الأنشطة المالية وأنشطة التأمين Financial and insurance activities</c:v>
                </c:pt>
                <c:pt idx="3">
                  <c:v>المعلومات والاتصالات Information and communication</c:v>
                </c:pt>
                <c:pt idx="4">
                  <c:v>الزراعة  والحراجة وصيد الأسماك Agriculture, forestry and fishing</c:v>
                </c:pt>
                <c:pt idx="5">
                  <c:v>الأنشطة في مجال صحة الإنسان والعمل الاجتماعي Human health and social work activities</c:v>
                </c:pt>
                <c:pt idx="6">
                  <c:v>الأنشطة المهنية والعلمية والتقنية Professional, scientific and technical activities</c:v>
                </c:pt>
                <c:pt idx="7">
                  <c:v>التعليم Education </c:v>
                </c:pt>
                <c:pt idx="8">
                  <c:v>النقل والتخزين Transportation and storage</c:v>
                </c:pt>
                <c:pt idx="9">
                  <c:v>أنشطة خدمات الإقامة والطعام Accommodation and food service activities</c:v>
                </c:pt>
                <c:pt idx="10">
                  <c:v>أنشطة الخدمات الإدارية وخدمات الدعم Administrative and support service activities </c:v>
                </c:pt>
                <c:pt idx="11">
                  <c:v>الإدارة العامة والدفاع؛ والضمان الاجتماعي الإلزامي Public administration and defence; compulsory social security</c:v>
                </c:pt>
                <c:pt idx="12">
                  <c:v>التعدين واستغلال المحاجر Mining and quarrying </c:v>
                </c:pt>
                <c:pt idx="13">
                  <c:v>الصناعة التحويلية Manufacturing</c:v>
                </c:pt>
                <c:pt idx="14">
                  <c:v>أنشطة الأُسَر المعيشية التي تستخدم أفراداً  Activities of households as employers</c:v>
                </c:pt>
                <c:pt idx="15">
                  <c:v>تجارة الجملة والتجزئة Wholesale and retail trade </c:v>
                </c:pt>
                <c:pt idx="16">
                  <c:v>التشييد Construction</c:v>
                </c:pt>
              </c:strCache>
            </c:strRef>
          </c:cat>
          <c:val>
            <c:numRef>
              <c:f>'022'!$D$43:$D$59</c:f>
              <c:numCache>
                <c:formatCode>#,##0</c:formatCode>
                <c:ptCount val="17"/>
                <c:pt idx="0">
                  <c:v>53972</c:v>
                </c:pt>
                <c:pt idx="1">
                  <c:v>12177</c:v>
                </c:pt>
                <c:pt idx="2">
                  <c:v>15738</c:v>
                </c:pt>
                <c:pt idx="3">
                  <c:v>15613</c:v>
                </c:pt>
                <c:pt idx="4">
                  <c:v>24916</c:v>
                </c:pt>
                <c:pt idx="5">
                  <c:v>29959</c:v>
                </c:pt>
                <c:pt idx="6">
                  <c:v>28819</c:v>
                </c:pt>
                <c:pt idx="7">
                  <c:v>47053</c:v>
                </c:pt>
                <c:pt idx="8">
                  <c:v>59119</c:v>
                </c:pt>
                <c:pt idx="9">
                  <c:v>72682</c:v>
                </c:pt>
                <c:pt idx="10">
                  <c:v>84849</c:v>
                </c:pt>
                <c:pt idx="11">
                  <c:v>87281</c:v>
                </c:pt>
                <c:pt idx="12">
                  <c:v>100540</c:v>
                </c:pt>
                <c:pt idx="13">
                  <c:v>144043</c:v>
                </c:pt>
                <c:pt idx="14">
                  <c:v>173742</c:v>
                </c:pt>
                <c:pt idx="15">
                  <c:v>254932</c:v>
                </c:pt>
                <c:pt idx="16">
                  <c:v>847252</c:v>
                </c:pt>
              </c:numCache>
            </c:numRef>
          </c:val>
          <c:extLst>
            <c:ext xmlns:c16="http://schemas.microsoft.com/office/drawing/2014/chart" uri="{C3380CC4-5D6E-409C-BE32-E72D297353CC}">
              <c16:uniqueId val="{00000000-6F5A-49A0-B8D6-512219861CBC}"/>
            </c:ext>
          </c:extLst>
        </c:ser>
        <c:dLbls>
          <c:showLegendKey val="0"/>
          <c:showVal val="0"/>
          <c:showCatName val="0"/>
          <c:showSerName val="0"/>
          <c:showPercent val="0"/>
          <c:showBubbleSize val="0"/>
        </c:dLbls>
        <c:gapWidth val="38"/>
        <c:axId val="6821840"/>
        <c:axId val="1"/>
      </c:barChart>
      <c:catAx>
        <c:axId val="6821840"/>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6821840"/>
        <c:crosses val="autoZero"/>
        <c:crossBetween val="between"/>
        <c:dispUnits>
          <c:builtInUnit val="thousands"/>
          <c:dispUnitsLbl>
            <c:layout>
              <c:manualLayout>
                <c:xMode val="edge"/>
                <c:yMode val="edge"/>
                <c:x val="0.64297627586725659"/>
                <c:y val="0.95736775849727251"/>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SA" sz="1400" b="1">
                <a:effectLst/>
                <a:cs typeface="+mn-cs"/>
              </a:rPr>
              <a:t>السكان النشيطون اقتصادياً (15 سنة فأكثر) حسب الجنسية والقطاع (بالألف</a:t>
            </a:r>
            <a:r>
              <a:rPr lang="en-US" sz="1400" b="1">
                <a:effectLst/>
                <a:cs typeface="+mn-cs"/>
              </a:rPr>
              <a:t>) </a:t>
            </a:r>
            <a:r>
              <a:rPr lang="en-US" sz="1400" b="1">
                <a:solidFill>
                  <a:schemeClr val="bg1"/>
                </a:solidFill>
                <a:effectLst/>
                <a:cs typeface="+mn-cs"/>
              </a:rPr>
              <a:t>1</a:t>
            </a:r>
            <a:endParaRPr lang="en-US" sz="1400">
              <a:solidFill>
                <a:schemeClr val="bg1"/>
              </a:solidFill>
              <a:effectLst/>
              <a:cs typeface="+mn-cs"/>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ACTIVE POPULATION (15 YEARS &amp;ABOVE) </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BY NATIONALITY &amp; SECTOR (THOUSAND) </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7.7496863557357284E-2"/>
          <c:y val="0.19874311110497367"/>
          <c:w val="0.9072873728866756"/>
          <c:h val="0.70511429092882061"/>
        </c:manualLayout>
      </c:layout>
      <c:barChart>
        <c:barDir val="col"/>
        <c:grouping val="stacked"/>
        <c:varyColors val="0"/>
        <c:ser>
          <c:idx val="0"/>
          <c:order val="0"/>
          <c:tx>
            <c:strRef>
              <c:f>'023'!$B$20</c:f>
              <c:strCache>
                <c:ptCount val="1"/>
                <c:pt idx="0">
                  <c:v>القطريون Qataris</c:v>
                </c:pt>
              </c:strCache>
            </c:strRef>
          </c:tx>
          <c:spPr>
            <a:solidFill>
              <a:schemeClr val="accent2"/>
            </a:solidFill>
          </c:spPr>
          <c:invertIfNegative val="0"/>
          <c:cat>
            <c:strRef>
              <c:f>'023'!$A$21:$A$25</c:f>
              <c:strCache>
                <c:ptCount val="5"/>
                <c:pt idx="0">
                  <c:v>غير ربحي
Non profit</c:v>
                </c:pt>
                <c:pt idx="1">
                  <c:v>دبلوماسى / دولى / اقليمى Diplomatic/International/Regional </c:v>
                </c:pt>
                <c:pt idx="2">
                  <c:v>مختلط
Mixed </c:v>
                </c:pt>
                <c:pt idx="3">
                  <c:v>مؤسسة / شركة حكومية 
Government Company/ Corporation   </c:v>
                </c:pt>
                <c:pt idx="4">
                  <c:v>إدارة حكومية 
Government Department </c:v>
                </c:pt>
              </c:strCache>
            </c:strRef>
          </c:cat>
          <c:val>
            <c:numRef>
              <c:f>'023'!$B$21:$B$25</c:f>
              <c:numCache>
                <c:formatCode>#,##0</c:formatCode>
                <c:ptCount val="5"/>
                <c:pt idx="0">
                  <c:v>393</c:v>
                </c:pt>
                <c:pt idx="1">
                  <c:v>184</c:v>
                </c:pt>
                <c:pt idx="2">
                  <c:v>8571</c:v>
                </c:pt>
                <c:pt idx="3">
                  <c:v>13173</c:v>
                </c:pt>
                <c:pt idx="4">
                  <c:v>69071</c:v>
                </c:pt>
              </c:numCache>
            </c:numRef>
          </c:val>
          <c:extLst>
            <c:ext xmlns:c16="http://schemas.microsoft.com/office/drawing/2014/chart" uri="{C3380CC4-5D6E-409C-BE32-E72D297353CC}">
              <c16:uniqueId val="{00000000-2140-4E21-8DA1-7753D9EA9286}"/>
            </c:ext>
          </c:extLst>
        </c:ser>
        <c:ser>
          <c:idx val="1"/>
          <c:order val="1"/>
          <c:tx>
            <c:strRef>
              <c:f>'023'!$C$20</c:f>
              <c:strCache>
                <c:ptCount val="1"/>
                <c:pt idx="0">
                  <c:v>غير القطريين Non-Qataris</c:v>
                </c:pt>
              </c:strCache>
            </c:strRef>
          </c:tx>
          <c:spPr>
            <a:solidFill>
              <a:schemeClr val="bg1">
                <a:lumMod val="65000"/>
              </a:schemeClr>
            </a:solidFill>
          </c:spPr>
          <c:invertIfNegative val="0"/>
          <c:cat>
            <c:strRef>
              <c:f>'023'!$A$21:$A$25</c:f>
              <c:strCache>
                <c:ptCount val="5"/>
                <c:pt idx="0">
                  <c:v>غير ربحي
Non profit</c:v>
                </c:pt>
                <c:pt idx="1">
                  <c:v>دبلوماسى / دولى / اقليمى Diplomatic/International/Regional </c:v>
                </c:pt>
                <c:pt idx="2">
                  <c:v>مختلط
Mixed </c:v>
                </c:pt>
                <c:pt idx="3">
                  <c:v>مؤسسة / شركة حكومية 
Government Company/ Corporation   </c:v>
                </c:pt>
                <c:pt idx="4">
                  <c:v>إدارة حكومية 
Government Department </c:v>
                </c:pt>
              </c:strCache>
            </c:strRef>
          </c:cat>
          <c:val>
            <c:numRef>
              <c:f>'023'!$C$21:$C$25</c:f>
              <c:numCache>
                <c:formatCode>#,##0</c:formatCode>
                <c:ptCount val="5"/>
                <c:pt idx="0">
                  <c:v>4432</c:v>
                </c:pt>
                <c:pt idx="1">
                  <c:v>4765</c:v>
                </c:pt>
                <c:pt idx="2">
                  <c:v>48987</c:v>
                </c:pt>
                <c:pt idx="3">
                  <c:v>58210</c:v>
                </c:pt>
                <c:pt idx="4">
                  <c:v>68529</c:v>
                </c:pt>
              </c:numCache>
            </c:numRef>
          </c:val>
          <c:extLst>
            <c:ext xmlns:c16="http://schemas.microsoft.com/office/drawing/2014/chart" uri="{C3380CC4-5D6E-409C-BE32-E72D297353CC}">
              <c16:uniqueId val="{00000001-2140-4E21-8DA1-7753D9EA9286}"/>
            </c:ext>
          </c:extLst>
        </c:ser>
        <c:dLbls>
          <c:showLegendKey val="0"/>
          <c:showVal val="0"/>
          <c:showCatName val="0"/>
          <c:showSerName val="0"/>
          <c:showPercent val="0"/>
          <c:showBubbleSize val="0"/>
        </c:dLbls>
        <c:gapWidth val="150"/>
        <c:overlap val="100"/>
        <c:axId val="6838160"/>
        <c:axId val="1"/>
      </c:barChart>
      <c:catAx>
        <c:axId val="683816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38160"/>
        <c:crosses val="autoZero"/>
        <c:crossBetween val="between"/>
        <c:dispUnits>
          <c:builtInUnit val="thousands"/>
          <c:dispUnitsLbl>
            <c:layout>
              <c:manualLayout>
                <c:xMode val="edge"/>
                <c:yMode val="edge"/>
                <c:x val="4.4873236999221251E-3"/>
                <c:y val="0.1317659819336463"/>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b"/>
      <c:layout>
        <c:manualLayout>
          <c:xMode val="edge"/>
          <c:yMode val="edge"/>
          <c:x val="0.30800821355236141"/>
          <c:y val="0.18200836820083682"/>
          <c:w val="0.48459958932238195"/>
          <c:h val="5.1255230125523014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متوسط الأجر الشهري للمشتغلين بأجر (</a:t>
            </a:r>
            <a:r>
              <a:rPr lang="ar-QA" sz="1400" b="1" i="0" u="none" strike="noStrike" baseline="0">
                <a:solidFill>
                  <a:srgbClr val="000000"/>
                </a:solidFill>
                <a:latin typeface="Calibri"/>
              </a:rPr>
              <a:t>15</a:t>
            </a:r>
            <a:r>
              <a:rPr lang="en-US" sz="1400" b="1" i="0" u="none" strike="noStrike" baseline="0">
                <a:solidFill>
                  <a:srgbClr val="000000"/>
                </a:solidFill>
                <a:latin typeface="Calibri"/>
              </a:rPr>
              <a:t>سنة فأكثر) حسب النوع والمهنة </a:t>
            </a:r>
            <a:endParaRPr lang="en-US" sz="1400" b="0" i="0" u="none" strike="noStrike" baseline="0">
              <a:solidFill>
                <a:srgbClr val="000000"/>
              </a:solidFill>
              <a:latin typeface="Calibri"/>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MONTHLY AVERAGE WAGE FOR PAID EMPLOYMENT WORKERS (15 YEARS</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ABOVE) BY GENDER</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OCCUPATION</a:t>
            </a:r>
            <a:endParaRPr lang="en-US"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rPr>
              <a:t> </a:t>
            </a: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0.476228877023539"/>
          <c:y val="0.1944585790288873"/>
          <c:w val="0.49329680932753006"/>
          <c:h val="0.69690743681950185"/>
        </c:manualLayout>
      </c:layout>
      <c:barChart>
        <c:barDir val="bar"/>
        <c:grouping val="clustered"/>
        <c:varyColors val="0"/>
        <c:ser>
          <c:idx val="0"/>
          <c:order val="0"/>
          <c:tx>
            <c:strRef>
              <c:f>'024'!$B$20</c:f>
              <c:strCache>
                <c:ptCount val="1"/>
                <c:pt idx="0">
                  <c:v>ذكور Male</c:v>
                </c:pt>
              </c:strCache>
            </c:strRef>
          </c:tx>
          <c:invertIfNegative val="0"/>
          <c:cat>
            <c:strRef>
              <c:f>'024'!$A$21:$A$29</c:f>
              <c:strCache>
                <c:ptCount val="9"/>
                <c:pt idx="0">
                  <c:v>العمال المهرة في الزراعة وصيد الأسماك Skilled Agricultural And Fishery Workers</c:v>
                </c:pt>
                <c:pt idx="1">
                  <c:v>مشغلو الآلات والمعدات ومجمعوها Plant And Machine Operators And Assemblers</c:v>
                </c:pt>
                <c:pt idx="2">
                  <c:v>المهن العادية Elementary Occupations</c:v>
                </c:pt>
                <c:pt idx="3">
                  <c:v>العاملون في الحرف وما إليها من المهن Craft And Related Trades Workers</c:v>
                </c:pt>
                <c:pt idx="4">
                  <c:v>العاملون في الخدمات والباعة في المحلات التجارية والأسواق Service Workers And Shop And Market Sales Workers</c:v>
                </c:pt>
                <c:pt idx="5">
                  <c:v>الكتبة Clerks</c:v>
                </c:pt>
                <c:pt idx="6">
                  <c:v>الفنيون والإختصاصيون المساعدون Technicians And Associate Professionals</c:v>
                </c:pt>
                <c:pt idx="7">
                  <c:v>الإختصاصيون Professionals</c:v>
                </c:pt>
                <c:pt idx="8">
                  <c:v>المشرعون وموظفو الإدارة العليا والمديرون Legislators, Senior Officials And Managers</c:v>
                </c:pt>
              </c:strCache>
            </c:strRef>
          </c:cat>
          <c:val>
            <c:numRef>
              <c:f>'024'!$B$21:$B$29</c:f>
              <c:numCache>
                <c:formatCode>#,##0</c:formatCode>
                <c:ptCount val="9"/>
                <c:pt idx="0">
                  <c:v>5166</c:v>
                </c:pt>
                <c:pt idx="1">
                  <c:v>4789</c:v>
                </c:pt>
                <c:pt idx="2">
                  <c:v>4852</c:v>
                </c:pt>
                <c:pt idx="3">
                  <c:v>4916</c:v>
                </c:pt>
                <c:pt idx="4">
                  <c:v>7368</c:v>
                </c:pt>
                <c:pt idx="5">
                  <c:v>17529</c:v>
                </c:pt>
                <c:pt idx="6">
                  <c:v>19106</c:v>
                </c:pt>
                <c:pt idx="7">
                  <c:v>30400</c:v>
                </c:pt>
                <c:pt idx="8">
                  <c:v>46860</c:v>
                </c:pt>
              </c:numCache>
            </c:numRef>
          </c:val>
          <c:extLst>
            <c:ext xmlns:c16="http://schemas.microsoft.com/office/drawing/2014/chart" uri="{C3380CC4-5D6E-409C-BE32-E72D297353CC}">
              <c16:uniqueId val="{00000000-66E0-4EC2-8B3C-DA1EBE65C009}"/>
            </c:ext>
          </c:extLst>
        </c:ser>
        <c:ser>
          <c:idx val="1"/>
          <c:order val="1"/>
          <c:tx>
            <c:strRef>
              <c:f>'024'!$C$20</c:f>
              <c:strCache>
                <c:ptCount val="1"/>
                <c:pt idx="0">
                  <c:v>إناث Female</c:v>
                </c:pt>
              </c:strCache>
            </c:strRef>
          </c:tx>
          <c:invertIfNegative val="0"/>
          <c:cat>
            <c:strRef>
              <c:f>'024'!$A$21:$A$29</c:f>
              <c:strCache>
                <c:ptCount val="9"/>
                <c:pt idx="0">
                  <c:v>العمال المهرة في الزراعة وصيد الأسماك Skilled Agricultural And Fishery Workers</c:v>
                </c:pt>
                <c:pt idx="1">
                  <c:v>مشغلو الآلات والمعدات ومجمعوها Plant And Machine Operators And Assemblers</c:v>
                </c:pt>
                <c:pt idx="2">
                  <c:v>المهن العادية Elementary Occupations</c:v>
                </c:pt>
                <c:pt idx="3">
                  <c:v>العاملون في الحرف وما إليها من المهن Craft And Related Trades Workers</c:v>
                </c:pt>
                <c:pt idx="4">
                  <c:v>العاملون في الخدمات والباعة في المحلات التجارية والأسواق Service Workers And Shop And Market Sales Workers</c:v>
                </c:pt>
                <c:pt idx="5">
                  <c:v>الكتبة Clerks</c:v>
                </c:pt>
                <c:pt idx="6">
                  <c:v>الفنيون والإختصاصيون المساعدون Technicians And Associate Professionals</c:v>
                </c:pt>
                <c:pt idx="7">
                  <c:v>الإختصاصيون Professionals</c:v>
                </c:pt>
                <c:pt idx="8">
                  <c:v>المشرعون وموظفو الإدارة العليا والمديرون Legislators, Senior Officials And Managers</c:v>
                </c:pt>
              </c:strCache>
            </c:strRef>
          </c:cat>
          <c:val>
            <c:numRef>
              <c:f>'024'!$C$21:$C$29</c:f>
              <c:numCache>
                <c:formatCode>#,##0</c:formatCode>
                <c:ptCount val="9"/>
                <c:pt idx="0">
                  <c:v>0</c:v>
                </c:pt>
                <c:pt idx="1">
                  <c:v>5131</c:v>
                </c:pt>
                <c:pt idx="2">
                  <c:v>3498</c:v>
                </c:pt>
                <c:pt idx="3">
                  <c:v>7249</c:v>
                </c:pt>
                <c:pt idx="4">
                  <c:v>5345</c:v>
                </c:pt>
                <c:pt idx="5">
                  <c:v>14520</c:v>
                </c:pt>
                <c:pt idx="6">
                  <c:v>18963</c:v>
                </c:pt>
                <c:pt idx="7">
                  <c:v>23829</c:v>
                </c:pt>
                <c:pt idx="8">
                  <c:v>32301</c:v>
                </c:pt>
              </c:numCache>
            </c:numRef>
          </c:val>
          <c:extLst>
            <c:ext xmlns:c16="http://schemas.microsoft.com/office/drawing/2014/chart" uri="{C3380CC4-5D6E-409C-BE32-E72D297353CC}">
              <c16:uniqueId val="{00000001-66E0-4EC2-8B3C-DA1EBE65C009}"/>
            </c:ext>
          </c:extLst>
        </c:ser>
        <c:dLbls>
          <c:showLegendKey val="0"/>
          <c:showVal val="0"/>
          <c:showCatName val="0"/>
          <c:showSerName val="0"/>
          <c:showPercent val="0"/>
          <c:showBubbleSize val="0"/>
        </c:dLbls>
        <c:gapWidth val="150"/>
        <c:axId val="6861200"/>
        <c:axId val="1"/>
      </c:barChart>
      <c:catAx>
        <c:axId val="6861200"/>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6861200"/>
        <c:crosses val="autoZero"/>
        <c:crossBetween val="between"/>
        <c:dispUnits>
          <c:builtInUnit val="thousands"/>
          <c:dispUnitsLbl>
            <c:layout>
              <c:manualLayout>
                <c:xMode val="edge"/>
                <c:yMode val="edge"/>
                <c:x val="0.64297627586725659"/>
                <c:y val="0.95736775849727251"/>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legend>
      <c:legendPos val="r"/>
      <c:layout>
        <c:manualLayout>
          <c:xMode val="edge"/>
          <c:yMode val="edge"/>
          <c:x val="0.68104038329911021"/>
          <c:y val="0.18828451882845187"/>
          <c:w val="0.26694045174537989"/>
          <c:h val="3.4518828451882845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متوسط الأجر الشهري للمشتغلين بأجر (15سنة فأكثر) حسب النوع و القطاع (بالألف</a:t>
            </a:r>
            <a:r>
              <a:rPr lang="en-US" sz="1400" b="1">
                <a:effectLst/>
              </a:rPr>
              <a:t>)  </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MONTHLY AVERAGE WAGE FOR PAID EMPLOYMENT WORKERS (15 YEARS &amp; ABOVE) BY GENDER &amp; SECTOR (THOUSANDS)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layout>
        <c:manualLayout>
          <c:xMode val="edge"/>
          <c:yMode val="edge"/>
          <c:x val="0.12462900598963592"/>
          <c:y val="8.4122583268640711E-3"/>
        </c:manualLayout>
      </c:layout>
      <c:overlay val="0"/>
    </c:title>
    <c:autoTitleDeleted val="0"/>
    <c:plotArea>
      <c:layout>
        <c:manualLayout>
          <c:layoutTarget val="inner"/>
          <c:xMode val="edge"/>
          <c:yMode val="edge"/>
          <c:x val="5.5241289295451149E-2"/>
          <c:y val="0.2002630839633448"/>
          <c:w val="0.92550504438848724"/>
          <c:h val="0.68869828903317476"/>
        </c:manualLayout>
      </c:layout>
      <c:barChart>
        <c:barDir val="col"/>
        <c:grouping val="clustered"/>
        <c:varyColors val="0"/>
        <c:ser>
          <c:idx val="0"/>
          <c:order val="0"/>
          <c:tx>
            <c:strRef>
              <c:f>'027'!$B$18</c:f>
              <c:strCache>
                <c:ptCount val="1"/>
                <c:pt idx="0">
                  <c:v>ذكور Male</c:v>
                </c:pt>
              </c:strCache>
            </c:strRef>
          </c:tx>
          <c:invertIfNegative val="0"/>
          <c:cat>
            <c:strRef>
              <c:f>'027'!$A$19:$A$25</c:f>
              <c:strCache>
                <c:ptCount val="7"/>
                <c:pt idx="0">
                  <c:v>منزلي 
Domestic</c:v>
                </c:pt>
                <c:pt idx="1">
                  <c:v>خاص 
Private </c:v>
                </c:pt>
                <c:pt idx="2">
                  <c:v>غير ربحي 
Non profit</c:v>
                </c:pt>
                <c:pt idx="3">
                  <c:v>مختلط 
Mixed </c:v>
                </c:pt>
                <c:pt idx="4">
                  <c:v>مؤسسة / شركة حكومية 
Government Company/ Corporation   </c:v>
                </c:pt>
                <c:pt idx="5">
                  <c:v>دبلوماسي / دولي / اقليمي 
Diplomatic/ International/ Regional </c:v>
                </c:pt>
                <c:pt idx="6">
                  <c:v>إدارة حكومية 
Government Department </c:v>
                </c:pt>
              </c:strCache>
            </c:strRef>
          </c:cat>
          <c:val>
            <c:numRef>
              <c:f>'027'!$B$19:$B$25</c:f>
              <c:numCache>
                <c:formatCode>#,##0</c:formatCode>
                <c:ptCount val="7"/>
                <c:pt idx="0">
                  <c:v>2787</c:v>
                </c:pt>
                <c:pt idx="1">
                  <c:v>7189</c:v>
                </c:pt>
                <c:pt idx="2">
                  <c:v>18251</c:v>
                </c:pt>
                <c:pt idx="3">
                  <c:v>25931</c:v>
                </c:pt>
                <c:pt idx="4">
                  <c:v>26020</c:v>
                </c:pt>
                <c:pt idx="5">
                  <c:v>27441</c:v>
                </c:pt>
                <c:pt idx="6">
                  <c:v>28453</c:v>
                </c:pt>
              </c:numCache>
            </c:numRef>
          </c:val>
          <c:extLst>
            <c:ext xmlns:c16="http://schemas.microsoft.com/office/drawing/2014/chart" uri="{C3380CC4-5D6E-409C-BE32-E72D297353CC}">
              <c16:uniqueId val="{00000000-8F38-47D6-8A67-B0A891B820BC}"/>
            </c:ext>
          </c:extLst>
        </c:ser>
        <c:ser>
          <c:idx val="1"/>
          <c:order val="1"/>
          <c:tx>
            <c:strRef>
              <c:f>'027'!$C$18</c:f>
              <c:strCache>
                <c:ptCount val="1"/>
                <c:pt idx="0">
                  <c:v>إناث Female</c:v>
                </c:pt>
              </c:strCache>
            </c:strRef>
          </c:tx>
          <c:invertIfNegative val="0"/>
          <c:cat>
            <c:strRef>
              <c:f>'027'!$A$19:$A$25</c:f>
              <c:strCache>
                <c:ptCount val="7"/>
                <c:pt idx="0">
                  <c:v>منزلي 
Domestic</c:v>
                </c:pt>
                <c:pt idx="1">
                  <c:v>خاص 
Private </c:v>
                </c:pt>
                <c:pt idx="2">
                  <c:v>غير ربحي 
Non profit</c:v>
                </c:pt>
                <c:pt idx="3">
                  <c:v>مختلط 
Mixed </c:v>
                </c:pt>
                <c:pt idx="4">
                  <c:v>مؤسسة / شركة حكومية 
Government Company/ Corporation   </c:v>
                </c:pt>
                <c:pt idx="5">
                  <c:v>دبلوماسي / دولي / اقليمي 
Diplomatic/ International/ Regional </c:v>
                </c:pt>
                <c:pt idx="6">
                  <c:v>إدارة حكومية 
Government Department </c:v>
                </c:pt>
              </c:strCache>
            </c:strRef>
          </c:cat>
          <c:val>
            <c:numRef>
              <c:f>'027'!$C$19:$C$25</c:f>
              <c:numCache>
                <c:formatCode>#,##0</c:formatCode>
                <c:ptCount val="7"/>
                <c:pt idx="0">
                  <c:v>2989</c:v>
                </c:pt>
                <c:pt idx="1">
                  <c:v>11190</c:v>
                </c:pt>
                <c:pt idx="2">
                  <c:v>15937</c:v>
                </c:pt>
                <c:pt idx="3">
                  <c:v>16606</c:v>
                </c:pt>
                <c:pt idx="4">
                  <c:v>22584</c:v>
                </c:pt>
                <c:pt idx="5">
                  <c:v>20069</c:v>
                </c:pt>
                <c:pt idx="6">
                  <c:v>24748</c:v>
                </c:pt>
              </c:numCache>
            </c:numRef>
          </c:val>
          <c:extLst>
            <c:ext xmlns:c16="http://schemas.microsoft.com/office/drawing/2014/chart" uri="{C3380CC4-5D6E-409C-BE32-E72D297353CC}">
              <c16:uniqueId val="{00000001-8F38-47D6-8A67-B0A891B820BC}"/>
            </c:ext>
          </c:extLst>
        </c:ser>
        <c:dLbls>
          <c:showLegendKey val="0"/>
          <c:showVal val="0"/>
          <c:showCatName val="0"/>
          <c:showSerName val="0"/>
          <c:showPercent val="0"/>
          <c:showBubbleSize val="0"/>
        </c:dLbls>
        <c:gapWidth val="150"/>
        <c:axId val="6851120"/>
        <c:axId val="1"/>
      </c:barChart>
      <c:catAx>
        <c:axId val="685112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51120"/>
        <c:crosses val="autoZero"/>
        <c:crossBetween val="between"/>
        <c:dispUnits>
          <c:builtInUnit val="thousands"/>
          <c:dispUnitsLbl>
            <c:layout>
              <c:manualLayout>
                <c:xMode val="edge"/>
                <c:yMode val="edge"/>
                <c:x val="4.185976752905887E-3"/>
                <c:y val="0.13642812053556599"/>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legend>
      <c:legendPos val="r"/>
      <c:layout>
        <c:manualLayout>
          <c:xMode val="edge"/>
          <c:yMode val="edge"/>
          <c:x val="0.70910335386721424"/>
          <c:y val="0.17659352142110762"/>
          <c:w val="0.25872689938398358"/>
          <c:h val="5.7471264367816091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متوسط ساعات عمل المشتغل</a:t>
            </a:r>
            <a:r>
              <a:rPr lang="ar-QA" sz="1400" b="1">
                <a:effectLst/>
              </a:rPr>
              <a:t>ي</a:t>
            </a:r>
            <a:r>
              <a:rPr lang="ar-SA" sz="1400" b="1">
                <a:effectLst/>
              </a:rPr>
              <a:t>ن (15سنة فأكثر) حسب النوع والمهنة</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AVERAGE WORK HOURS FOR EMPLOYED PERSONS (15 YEARS &amp; ABOVE) BY GENDER &amp; OCCUPATION</a:t>
            </a:r>
            <a:endParaRPr lang="en-US"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endParaRPr lang="en-US" sz="1100" b="1"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endParaRPr lang="en-US" sz="11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0.24071072999191376"/>
          <c:y val="0.1610469929884436"/>
          <c:w val="0.6450874900005199"/>
          <c:h val="0.73029456546931604"/>
        </c:manualLayout>
      </c:layout>
      <c:barChart>
        <c:barDir val="bar"/>
        <c:grouping val="clustered"/>
        <c:varyColors val="0"/>
        <c:ser>
          <c:idx val="0"/>
          <c:order val="0"/>
          <c:tx>
            <c:strRef>
              <c:f>'028'!$B$24</c:f>
              <c:strCache>
                <c:ptCount val="1"/>
                <c:pt idx="0">
                  <c:v>ذكور Male</c:v>
                </c:pt>
              </c:strCache>
            </c:strRef>
          </c:tx>
          <c:invertIfNegative val="0"/>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'028'!$B$25:$B$33</c:f>
              <c:numCache>
                <c:formatCode>General</c:formatCode>
                <c:ptCount val="9"/>
                <c:pt idx="0" formatCode="#,##0">
                  <c:v>44</c:v>
                </c:pt>
                <c:pt idx="1">
                  <c:v>44</c:v>
                </c:pt>
                <c:pt idx="2">
                  <c:v>45</c:v>
                </c:pt>
                <c:pt idx="3">
                  <c:v>44</c:v>
                </c:pt>
                <c:pt idx="4">
                  <c:v>50</c:v>
                </c:pt>
                <c:pt idx="5">
                  <c:v>54</c:v>
                </c:pt>
                <c:pt idx="6">
                  <c:v>53</c:v>
                </c:pt>
                <c:pt idx="7">
                  <c:v>49</c:v>
                </c:pt>
                <c:pt idx="8">
                  <c:v>50</c:v>
                </c:pt>
              </c:numCache>
            </c:numRef>
          </c:val>
          <c:extLst>
            <c:ext xmlns:c16="http://schemas.microsoft.com/office/drawing/2014/chart" uri="{C3380CC4-5D6E-409C-BE32-E72D297353CC}">
              <c16:uniqueId val="{00000000-9035-4E45-A0B2-48FF442289E2}"/>
            </c:ext>
          </c:extLst>
        </c:ser>
        <c:ser>
          <c:idx val="1"/>
          <c:order val="1"/>
          <c:tx>
            <c:strRef>
              <c:f>'028'!$C$24</c:f>
              <c:strCache>
                <c:ptCount val="1"/>
                <c:pt idx="0">
                  <c:v>إناث Female</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'028'!$C$25:$C$33</c:f>
              <c:numCache>
                <c:formatCode>General</c:formatCode>
                <c:ptCount val="9"/>
                <c:pt idx="0">
                  <c:v>40</c:v>
                </c:pt>
                <c:pt idx="1">
                  <c:v>40</c:v>
                </c:pt>
                <c:pt idx="2">
                  <c:v>40</c:v>
                </c:pt>
                <c:pt idx="3">
                  <c:v>42</c:v>
                </c:pt>
                <c:pt idx="4">
                  <c:v>49</c:v>
                </c:pt>
                <c:pt idx="5">
                  <c:v>55</c:v>
                </c:pt>
                <c:pt idx="6">
                  <c:v>0</c:v>
                </c:pt>
                <c:pt idx="7">
                  <c:v>52</c:v>
                </c:pt>
                <c:pt idx="8">
                  <c:v>57</c:v>
                </c:pt>
              </c:numCache>
            </c:numRef>
          </c:val>
          <c:extLst>
            <c:ext xmlns:c16="http://schemas.microsoft.com/office/drawing/2014/chart" uri="{C3380CC4-5D6E-409C-BE32-E72D297353CC}">
              <c16:uniqueId val="{00000001-9035-4E45-A0B2-48FF442289E2}"/>
            </c:ext>
          </c:extLst>
        </c:ser>
        <c:dLbls>
          <c:showLegendKey val="0"/>
          <c:showVal val="0"/>
          <c:showCatName val="0"/>
          <c:showSerName val="0"/>
          <c:showPercent val="0"/>
          <c:showBubbleSize val="0"/>
        </c:dLbls>
        <c:gapWidth val="150"/>
        <c:axId val="6866480"/>
        <c:axId val="1"/>
      </c:barChart>
      <c:catAx>
        <c:axId val="6866480"/>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متوسط ساعات العمل</a:t>
                </a:r>
                <a:endParaRPr lang="en-GB"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Calibri"/>
                    <a:ea typeface="Calibri"/>
                    <a:cs typeface="Calibri"/>
                  </a:rPr>
                  <a:t>Average work hours</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66480"/>
        <c:crosses val="autoZero"/>
        <c:crossBetween val="between"/>
      </c:valAx>
    </c:plotArea>
    <c:legend>
      <c:legendPos val="r"/>
      <c:layout>
        <c:manualLayout>
          <c:xMode val="edge"/>
          <c:yMode val="edge"/>
          <c:x val="0.88021902806297059"/>
          <c:y val="0.48484848484848486"/>
          <c:w val="0.10403832991101986"/>
          <c:h val="0.13688610240334378"/>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معدل المشاركة الاقتصادية حسب الجنسية </a:t>
            </a:r>
            <a:endParaRPr lang="en-US" sz="1400">
              <a:effectLst/>
              <a:cs typeface="+mn-cs"/>
            </a:endParaRPr>
          </a:p>
          <a:p>
            <a:pPr algn="ctr" rtl="0">
              <a:defRPr/>
            </a:pPr>
            <a:r>
              <a:rPr lang="en-US" sz="1200" b="1">
                <a:effectLst/>
                <a:latin typeface="Arial" panose="020B0604020202020204" pitchFamily="34" charset="0"/>
                <a:cs typeface="Arial" panose="020B0604020202020204" pitchFamily="34" charset="0"/>
              </a:rPr>
              <a:t>LABOR FORCE PARTICIPATION RATE BY NATIONALITY</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2011 - 2016</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3746860199281639E-2"/>
          <c:y val="0.18880540402669102"/>
          <c:w val="0.75675475570671369"/>
          <c:h val="0.70854183070866139"/>
        </c:manualLayout>
      </c:layout>
      <c:lineChart>
        <c:grouping val="standard"/>
        <c:varyColors val="0"/>
        <c:ser>
          <c:idx val="0"/>
          <c:order val="0"/>
          <c:tx>
            <c:strRef>
              <c:f>'3A'!$B$16</c:f>
              <c:strCache>
                <c:ptCount val="1"/>
                <c:pt idx="0">
                  <c:v>قطريون Qatari</c:v>
                </c:pt>
              </c:strCache>
            </c:strRef>
          </c:tx>
          <c:marker>
            <c:symbol val="square"/>
            <c:size val="4"/>
          </c:marker>
          <c:dLbls>
            <c:spPr>
              <a:noFill/>
              <a:ln>
                <a:noFill/>
              </a:ln>
              <a:effectLst/>
            </c:spPr>
            <c:txPr>
              <a:bodyPr wrap="square" lIns="38100" tIns="19050" rIns="38100" bIns="19050" anchor="ctr">
                <a:spAutoFit/>
              </a:bodyPr>
              <a:lstStyle/>
              <a:p>
                <a:pPr>
                  <a:defRPr sz="1000" b="0" i="0" u="none" strike="noStrike" baseline="0">
                    <a:solidFill>
                      <a:srgbClr val="333399"/>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'3A'!$A$17:$A$21</c:f>
              <c:numCache>
                <c:formatCode>General</c:formatCode>
                <c:ptCount val="5"/>
                <c:pt idx="0">
                  <c:v>2011</c:v>
                </c:pt>
                <c:pt idx="1">
                  <c:v>2012</c:v>
                </c:pt>
                <c:pt idx="2">
                  <c:v>2013</c:v>
                </c:pt>
                <c:pt idx="3">
                  <c:v>2014</c:v>
                </c:pt>
                <c:pt idx="4">
                  <c:v>2016</c:v>
                </c:pt>
              </c:numCache>
            </c:numRef>
          </c:cat>
          <c:val>
            <c:numRef>
              <c:f>'3A'!$B$17:$B$21</c:f>
              <c:numCache>
                <c:formatCode>0.0</c:formatCode>
                <c:ptCount val="5"/>
                <c:pt idx="0">
                  <c:v>48.7</c:v>
                </c:pt>
                <c:pt idx="1">
                  <c:v>51.3</c:v>
                </c:pt>
                <c:pt idx="2">
                  <c:v>52.1</c:v>
                </c:pt>
                <c:pt idx="3">
                  <c:v>51.9</c:v>
                </c:pt>
                <c:pt idx="4">
                  <c:v>52.387202371761219</c:v>
                </c:pt>
              </c:numCache>
            </c:numRef>
          </c:val>
          <c:smooth val="0"/>
          <c:extLst>
            <c:ext xmlns:c16="http://schemas.microsoft.com/office/drawing/2014/chart" uri="{C3380CC4-5D6E-409C-BE32-E72D297353CC}">
              <c16:uniqueId val="{00000000-7BB4-49FA-9C2E-9C988E493F04}"/>
            </c:ext>
          </c:extLst>
        </c:ser>
        <c:ser>
          <c:idx val="1"/>
          <c:order val="1"/>
          <c:tx>
            <c:strRef>
              <c:f>'3A'!$C$16</c:f>
              <c:strCache>
                <c:ptCount val="1"/>
                <c:pt idx="0">
                  <c:v>غير قطريين Non-Qatari</c:v>
                </c:pt>
              </c:strCache>
            </c:strRef>
          </c:tx>
          <c:spPr>
            <a:ln w="25400">
              <a:solidFill>
                <a:srgbClr val="802060"/>
              </a:solidFill>
              <a:prstDash val="solid"/>
            </a:ln>
          </c:spPr>
          <c:marker>
            <c:symbol val="square"/>
            <c:size val="4"/>
          </c:marker>
          <c:dLbls>
            <c:spPr>
              <a:noFill/>
              <a:ln>
                <a:noFill/>
              </a:ln>
              <a:effectLst/>
            </c:spPr>
            <c:txPr>
              <a:bodyPr wrap="square" lIns="38100" tIns="19050" rIns="38100" bIns="19050" anchor="ctr">
                <a:spAutoFit/>
              </a:bodyPr>
              <a:lstStyle/>
              <a:p>
                <a:pPr>
                  <a:defRPr sz="1000" b="0" i="0" u="none" strike="noStrike" baseline="0">
                    <a:solidFill>
                      <a:srgbClr val="993366"/>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'3A'!$A$17:$A$21</c:f>
              <c:numCache>
                <c:formatCode>General</c:formatCode>
                <c:ptCount val="5"/>
                <c:pt idx="0">
                  <c:v>2011</c:v>
                </c:pt>
                <c:pt idx="1">
                  <c:v>2012</c:v>
                </c:pt>
                <c:pt idx="2">
                  <c:v>2013</c:v>
                </c:pt>
                <c:pt idx="3">
                  <c:v>2014</c:v>
                </c:pt>
                <c:pt idx="4">
                  <c:v>2016</c:v>
                </c:pt>
              </c:numCache>
            </c:numRef>
          </c:cat>
          <c:val>
            <c:numRef>
              <c:f>'3A'!$C$17:$C$21</c:f>
              <c:numCache>
                <c:formatCode>0.0</c:formatCode>
                <c:ptCount val="5"/>
                <c:pt idx="0">
                  <c:v>91.3</c:v>
                </c:pt>
                <c:pt idx="1">
                  <c:v>90.7</c:v>
                </c:pt>
                <c:pt idx="2">
                  <c:v>91.1</c:v>
                </c:pt>
                <c:pt idx="3">
                  <c:v>91.3</c:v>
                </c:pt>
                <c:pt idx="4">
                  <c:v>92.450413111675729</c:v>
                </c:pt>
              </c:numCache>
            </c:numRef>
          </c:val>
          <c:smooth val="0"/>
          <c:extLst>
            <c:ext xmlns:c16="http://schemas.microsoft.com/office/drawing/2014/chart" uri="{C3380CC4-5D6E-409C-BE32-E72D297353CC}">
              <c16:uniqueId val="{00000001-7BB4-49FA-9C2E-9C988E493F04}"/>
            </c:ext>
          </c:extLst>
        </c:ser>
        <c:ser>
          <c:idx val="2"/>
          <c:order val="2"/>
          <c:tx>
            <c:strRef>
              <c:f>'3A'!$D$16</c:f>
              <c:strCache>
                <c:ptCount val="1"/>
                <c:pt idx="0">
                  <c:v>المجموع Total</c:v>
                </c:pt>
              </c:strCache>
            </c:strRef>
          </c:tx>
          <c:spPr>
            <a:ln w="25400">
              <a:solidFill>
                <a:srgbClr val="339933"/>
              </a:solidFill>
              <a:prstDash val="solid"/>
            </a:ln>
          </c:spPr>
          <c:marker>
            <c:symbol val="square"/>
            <c:size val="4"/>
          </c:marker>
          <c:dLbls>
            <c:spPr>
              <a:noFill/>
              <a:ln>
                <a:noFill/>
              </a:ln>
              <a:effectLst/>
            </c:spPr>
            <c:txPr>
              <a:bodyPr wrap="square" lIns="38100" tIns="19050" rIns="38100" bIns="19050" anchor="ctr">
                <a:spAutoFit/>
              </a:bodyPr>
              <a:lstStyle/>
              <a:p>
                <a:pPr>
                  <a:defRPr sz="1000" b="0" i="0" u="none" strike="noStrike" baseline="0">
                    <a:solidFill>
                      <a:srgbClr val="339966"/>
                    </a:solidFill>
                    <a:latin typeface="Arial"/>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'3A'!$A$17:$A$21</c:f>
              <c:numCache>
                <c:formatCode>General</c:formatCode>
                <c:ptCount val="5"/>
                <c:pt idx="0">
                  <c:v>2011</c:v>
                </c:pt>
                <c:pt idx="1">
                  <c:v>2012</c:v>
                </c:pt>
                <c:pt idx="2">
                  <c:v>2013</c:v>
                </c:pt>
                <c:pt idx="3">
                  <c:v>2014</c:v>
                </c:pt>
                <c:pt idx="4">
                  <c:v>2016</c:v>
                </c:pt>
              </c:numCache>
            </c:numRef>
          </c:cat>
          <c:val>
            <c:numRef>
              <c:f>'3A'!$D$17:$D$21</c:f>
              <c:numCache>
                <c:formatCode>0.0</c:formatCode>
                <c:ptCount val="5"/>
                <c:pt idx="0">
                  <c:v>86.7</c:v>
                </c:pt>
                <c:pt idx="1">
                  <c:v>86.5</c:v>
                </c:pt>
                <c:pt idx="2">
                  <c:v>87.2</c:v>
                </c:pt>
                <c:pt idx="3">
                  <c:v>87.6</c:v>
                </c:pt>
                <c:pt idx="4">
                  <c:v>89.077032757720289</c:v>
                </c:pt>
              </c:numCache>
            </c:numRef>
          </c:val>
          <c:smooth val="0"/>
          <c:extLst>
            <c:ext xmlns:c16="http://schemas.microsoft.com/office/drawing/2014/chart" uri="{C3380CC4-5D6E-409C-BE32-E72D297353CC}">
              <c16:uniqueId val="{00000002-7BB4-49FA-9C2E-9C988E493F04}"/>
            </c:ext>
          </c:extLst>
        </c:ser>
        <c:dLbls>
          <c:showLegendKey val="0"/>
          <c:showVal val="0"/>
          <c:showCatName val="0"/>
          <c:showSerName val="0"/>
          <c:showPercent val="0"/>
          <c:showBubbleSize val="0"/>
        </c:dLbls>
        <c:marker val="1"/>
        <c:smooth val="0"/>
        <c:axId val="6884720"/>
        <c:axId val="1"/>
      </c:lineChart>
      <c:catAx>
        <c:axId val="6884720"/>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Calibri"/>
                    <a:ea typeface="Calibri"/>
                    <a:cs typeface="Calibri"/>
                  </a:rPr>
                  <a:t>Years السنوات </a:t>
                </a:r>
              </a:p>
            </c:rich>
          </c:tx>
          <c:layout>
            <c:manualLayout>
              <c:xMode val="edge"/>
              <c:yMode val="edge"/>
              <c:x val="0.43319685039370076"/>
              <c:y val="0.94674668013916097"/>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المعدل</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Rate</a:t>
                </a:r>
              </a:p>
            </c:rich>
          </c:tx>
          <c:layout>
            <c:manualLayout>
              <c:xMode val="edge"/>
              <c:yMode val="edge"/>
              <c:x val="9.891163604549431E-3"/>
              <c:y val="0.13457198131923648"/>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884720"/>
        <c:crosses val="autoZero"/>
        <c:crossBetween val="between"/>
      </c:valAx>
    </c:plotArea>
    <c:legend>
      <c:legendPos val="r"/>
      <c:layout>
        <c:manualLayout>
          <c:xMode val="edge"/>
          <c:yMode val="edge"/>
          <c:x val="0.26214921286789872"/>
          <c:y val="0.15256008359456635"/>
          <c:w val="0.4750171115674196"/>
          <c:h val="3.657262277951933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500" b="1" i="0" u="none" strike="noStrike" baseline="0">
                <a:solidFill>
                  <a:srgbClr val="000000"/>
                </a:solidFill>
                <a:latin typeface="Arial"/>
                <a:cs typeface="Arial"/>
              </a:rPr>
              <a:t>متوسط ساعات عمل المشتغل</a:t>
            </a:r>
            <a:r>
              <a:rPr lang="ar-QA" sz="1500" b="1" i="0" u="none" strike="noStrike" baseline="0">
                <a:solidFill>
                  <a:srgbClr val="000000"/>
                </a:solidFill>
                <a:latin typeface="Arial"/>
                <a:cs typeface="Arial"/>
              </a:rPr>
              <a:t>ي</a:t>
            </a:r>
            <a:r>
              <a:rPr lang="en-US" sz="1500" b="1" i="0" u="none" strike="noStrike" baseline="0">
                <a:solidFill>
                  <a:srgbClr val="000000"/>
                </a:solidFill>
                <a:latin typeface="Arial"/>
                <a:cs typeface="Arial"/>
              </a:rPr>
              <a:t>ن (</a:t>
            </a:r>
            <a:r>
              <a:rPr lang="ar-QA" sz="1500" b="1" i="0" u="none" strike="noStrike" baseline="0">
                <a:solidFill>
                  <a:srgbClr val="000000"/>
                </a:solidFill>
                <a:latin typeface="Arial"/>
                <a:cs typeface="Arial"/>
              </a:rPr>
              <a:t>15</a:t>
            </a:r>
            <a:r>
              <a:rPr lang="en-US" sz="1500" b="1" i="0" u="none" strike="noStrike" baseline="0">
                <a:solidFill>
                  <a:srgbClr val="000000"/>
                </a:solidFill>
                <a:latin typeface="Arial"/>
                <a:cs typeface="Arial"/>
              </a:rPr>
              <a:t> سنة فأكثر) حسب النوع والنشاط الاقتصادي</a:t>
            </a:r>
            <a:endParaRPr lang="en-US" sz="15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AVERAGE WORK HOURS FOR EMPLOYED PERSONS</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15 YEARS</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ABOVE) BY GENDER</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ECONOMIC ACTIVITY</a:t>
            </a:r>
            <a:endParaRPr lang="en-US"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0.43040707936072986"/>
          <c:y val="0.15270850007583431"/>
          <c:w val="0.4485626093053619"/>
          <c:h val="0.73445330673769926"/>
        </c:manualLayout>
      </c:layout>
      <c:barChart>
        <c:barDir val="bar"/>
        <c:grouping val="clustered"/>
        <c:varyColors val="0"/>
        <c:ser>
          <c:idx val="0"/>
          <c:order val="0"/>
          <c:tx>
            <c:strRef>
              <c:f>'029'!$B$32</c:f>
              <c:strCache>
                <c:ptCount val="1"/>
                <c:pt idx="0">
                  <c:v>ذكور Male</c:v>
                </c:pt>
              </c:strCache>
            </c:strRef>
          </c:tx>
          <c:invertIfNegative val="0"/>
          <c:cat>
            <c:strRef>
              <c:f>'029'!$A$34:$A$49</c:f>
              <c:strCache>
                <c:ptCount val="16"/>
                <c:pt idx="0">
                  <c:v>التعليم Education</c:v>
                </c:pt>
                <c:pt idx="1">
                  <c:v>الأنشطة في مجال صحة الإنسان والعمل الاجتماعي Human health &amp; social work activities</c:v>
                </c:pt>
                <c:pt idx="2">
                  <c:v>أنشطة المنظمات والهيئات غير الخاضعة للولاية القضائية الوطنية Activities of extraterritorial organizations &amp; bodies</c:v>
                </c:pt>
                <c:pt idx="3">
                  <c:v>إمدادات الكهرباء والغاز والبخار وتكييف الهواء Electricity, gas, steam &amp; air conditioning supply</c:v>
                </c:pt>
                <c:pt idx="4">
                  <c:v>الأنشطة المالية وأنشطة التأمين Financial &amp; insurance activities</c:v>
                </c:pt>
                <c:pt idx="5">
                  <c:v>المعلومات والاتصالات Information &amp; communication</c:v>
                </c:pt>
                <c:pt idx="6">
                  <c:v>التعدين واستغلال المحاجر Mining &amp; quarrying</c:v>
                </c:pt>
                <c:pt idx="7">
                  <c:v>الأنشطة العقارية Real estate activities</c:v>
                </c:pt>
                <c:pt idx="8">
                  <c:v>النقل والتخزين Transportation &amp; storage</c:v>
                </c:pt>
                <c:pt idx="9">
                  <c:v>الصناعة التحويلية Manufacturing</c:v>
                </c:pt>
                <c:pt idx="10">
                  <c:v>الأنشطة المهنية والعلمية والتقنية  Professional, scientific &amp; technical activities</c:v>
                </c:pt>
                <c:pt idx="11">
                  <c:v>التجارة  Trade</c:v>
                </c:pt>
                <c:pt idx="12">
                  <c:v>أنشطة خدمات الإقامة والطعام Accommodation &amp; food service activities</c:v>
                </c:pt>
                <c:pt idx="13">
                  <c:v>أنشطة الخدمات الإدارية   Administrative service activities</c:v>
                </c:pt>
                <c:pt idx="14">
                  <c:v>التشييد Construction</c:v>
                </c:pt>
                <c:pt idx="15">
                  <c:v>أنشطة الأُسَر المعيشية التي تستخدم أفراداً Activities of households as employers</c:v>
                </c:pt>
              </c:strCache>
            </c:strRef>
          </c:cat>
          <c:val>
            <c:numRef>
              <c:f>'029'!$B$34:$B$49</c:f>
              <c:numCache>
                <c:formatCode>General</c:formatCode>
                <c:ptCount val="16"/>
                <c:pt idx="0" formatCode="#,##0">
                  <c:v>41</c:v>
                </c:pt>
                <c:pt idx="1">
                  <c:v>41</c:v>
                </c:pt>
                <c:pt idx="2" formatCode="#,##0">
                  <c:v>42</c:v>
                </c:pt>
                <c:pt idx="3">
                  <c:v>43</c:v>
                </c:pt>
                <c:pt idx="4" formatCode="#,##0">
                  <c:v>43</c:v>
                </c:pt>
                <c:pt idx="5">
                  <c:v>43</c:v>
                </c:pt>
                <c:pt idx="6">
                  <c:v>45</c:v>
                </c:pt>
                <c:pt idx="7">
                  <c:v>47</c:v>
                </c:pt>
                <c:pt idx="8">
                  <c:v>47</c:v>
                </c:pt>
                <c:pt idx="9">
                  <c:v>48</c:v>
                </c:pt>
                <c:pt idx="10">
                  <c:v>48</c:v>
                </c:pt>
                <c:pt idx="11">
                  <c:v>50</c:v>
                </c:pt>
                <c:pt idx="12">
                  <c:v>50</c:v>
                </c:pt>
                <c:pt idx="13" formatCode="#,##0">
                  <c:v>50</c:v>
                </c:pt>
                <c:pt idx="14">
                  <c:v>51</c:v>
                </c:pt>
                <c:pt idx="15">
                  <c:v>58</c:v>
                </c:pt>
              </c:numCache>
            </c:numRef>
          </c:val>
          <c:extLst>
            <c:ext xmlns:c16="http://schemas.microsoft.com/office/drawing/2014/chart" uri="{C3380CC4-5D6E-409C-BE32-E72D297353CC}">
              <c16:uniqueId val="{00000000-D56C-4FBD-AC72-DDCCD6160647}"/>
            </c:ext>
          </c:extLst>
        </c:ser>
        <c:ser>
          <c:idx val="1"/>
          <c:order val="1"/>
          <c:tx>
            <c:strRef>
              <c:f>'029'!$C$32</c:f>
              <c:strCache>
                <c:ptCount val="1"/>
                <c:pt idx="0">
                  <c:v>إناث Female</c:v>
                </c:pt>
              </c:strCache>
            </c:strRef>
          </c:tx>
          <c:invertIfNegative val="0"/>
          <c:cat>
            <c:strRef>
              <c:f>'029'!$A$34:$A$49</c:f>
              <c:strCache>
                <c:ptCount val="16"/>
                <c:pt idx="0">
                  <c:v>التعليم Education</c:v>
                </c:pt>
                <c:pt idx="1">
                  <c:v>الأنشطة في مجال صحة الإنسان والعمل الاجتماعي Human health &amp; social work activities</c:v>
                </c:pt>
                <c:pt idx="2">
                  <c:v>أنشطة المنظمات والهيئات غير الخاضعة للولاية القضائية الوطنية Activities of extraterritorial organizations &amp; bodies</c:v>
                </c:pt>
                <c:pt idx="3">
                  <c:v>إمدادات الكهرباء والغاز والبخار وتكييف الهواء Electricity, gas, steam &amp; air conditioning supply</c:v>
                </c:pt>
                <c:pt idx="4">
                  <c:v>الأنشطة المالية وأنشطة التأمين Financial &amp; insurance activities</c:v>
                </c:pt>
                <c:pt idx="5">
                  <c:v>المعلومات والاتصالات Information &amp; communication</c:v>
                </c:pt>
                <c:pt idx="6">
                  <c:v>التعدين واستغلال المحاجر Mining &amp; quarrying</c:v>
                </c:pt>
                <c:pt idx="7">
                  <c:v>الأنشطة العقارية Real estate activities</c:v>
                </c:pt>
                <c:pt idx="8">
                  <c:v>النقل والتخزين Transportation &amp; storage</c:v>
                </c:pt>
                <c:pt idx="9">
                  <c:v>الصناعة التحويلية Manufacturing</c:v>
                </c:pt>
                <c:pt idx="10">
                  <c:v>الأنشطة المهنية والعلمية والتقنية  Professional, scientific &amp; technical activities</c:v>
                </c:pt>
                <c:pt idx="11">
                  <c:v>التجارة  Trade</c:v>
                </c:pt>
                <c:pt idx="12">
                  <c:v>أنشطة خدمات الإقامة والطعام Accommodation &amp; food service activities</c:v>
                </c:pt>
                <c:pt idx="13">
                  <c:v>أنشطة الخدمات الإدارية   Administrative service activities</c:v>
                </c:pt>
                <c:pt idx="14">
                  <c:v>التشييد Construction</c:v>
                </c:pt>
                <c:pt idx="15">
                  <c:v>أنشطة الأُسَر المعيشية التي تستخدم أفراداً Activities of households as employers</c:v>
                </c:pt>
              </c:strCache>
            </c:strRef>
          </c:cat>
          <c:val>
            <c:numRef>
              <c:f>'029'!$C$34:$C$49</c:f>
              <c:numCache>
                <c:formatCode>General</c:formatCode>
                <c:ptCount val="16"/>
                <c:pt idx="0" formatCode="#,##0">
                  <c:v>38</c:v>
                </c:pt>
                <c:pt idx="1">
                  <c:v>40</c:v>
                </c:pt>
                <c:pt idx="2" formatCode="#,##0">
                  <c:v>40</c:v>
                </c:pt>
                <c:pt idx="3">
                  <c:v>40</c:v>
                </c:pt>
                <c:pt idx="4">
                  <c:v>41</c:v>
                </c:pt>
                <c:pt idx="5">
                  <c:v>41</c:v>
                </c:pt>
                <c:pt idx="6">
                  <c:v>43</c:v>
                </c:pt>
                <c:pt idx="7">
                  <c:v>42</c:v>
                </c:pt>
                <c:pt idx="8">
                  <c:v>44</c:v>
                </c:pt>
                <c:pt idx="9">
                  <c:v>43</c:v>
                </c:pt>
                <c:pt idx="10">
                  <c:v>45</c:v>
                </c:pt>
                <c:pt idx="11">
                  <c:v>47</c:v>
                </c:pt>
                <c:pt idx="12">
                  <c:v>47</c:v>
                </c:pt>
                <c:pt idx="13" formatCode="#,##0">
                  <c:v>48</c:v>
                </c:pt>
                <c:pt idx="14">
                  <c:v>45</c:v>
                </c:pt>
                <c:pt idx="15">
                  <c:v>58</c:v>
                </c:pt>
              </c:numCache>
            </c:numRef>
          </c:val>
          <c:extLst>
            <c:ext xmlns:c16="http://schemas.microsoft.com/office/drawing/2014/chart" uri="{C3380CC4-5D6E-409C-BE32-E72D297353CC}">
              <c16:uniqueId val="{00000001-D56C-4FBD-AC72-DDCCD6160647}"/>
            </c:ext>
          </c:extLst>
        </c:ser>
        <c:dLbls>
          <c:showLegendKey val="0"/>
          <c:showVal val="0"/>
          <c:showCatName val="0"/>
          <c:showSerName val="0"/>
          <c:showPercent val="0"/>
          <c:showBubbleSize val="0"/>
        </c:dLbls>
        <c:gapWidth val="150"/>
        <c:axId val="6940192"/>
        <c:axId val="1"/>
      </c:barChart>
      <c:catAx>
        <c:axId val="694019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متوسط ساعات العمل</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Average work hours</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940192"/>
        <c:crosses val="autoZero"/>
        <c:crossBetween val="between"/>
      </c:valAx>
    </c:plotArea>
    <c:legend>
      <c:legendPos val="r"/>
      <c:layout>
        <c:manualLayout>
          <c:xMode val="edge"/>
          <c:yMode val="edge"/>
          <c:x val="0.87611225188227237"/>
          <c:y val="0.47126436781609193"/>
          <c:w val="0.10130047912388775"/>
          <c:h val="0.14733542319749215"/>
        </c:manualLayout>
      </c:layout>
      <c:overlay val="1"/>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متوسط ساعات عمل المشتغل</a:t>
            </a:r>
            <a:r>
              <a:rPr lang="ar-QA" sz="1400" b="1">
                <a:effectLst/>
              </a:rPr>
              <a:t>ي</a:t>
            </a:r>
            <a:r>
              <a:rPr lang="ar-SA" sz="1400" b="1">
                <a:effectLst/>
              </a:rPr>
              <a:t>ن</a:t>
            </a:r>
            <a:r>
              <a:rPr lang="en-US" sz="1400" b="1">
                <a:effectLst/>
              </a:rPr>
              <a:t> </a:t>
            </a:r>
            <a:r>
              <a:rPr lang="ar-SA" sz="1400" b="1">
                <a:effectLst/>
              </a:rPr>
              <a:t>(15 سنة فأكثر</a:t>
            </a:r>
            <a:r>
              <a:rPr lang="en-US" sz="1400" b="1">
                <a:effectLst/>
              </a:rPr>
              <a:t>)  </a:t>
            </a:r>
            <a:r>
              <a:rPr lang="ar-SA" sz="1400" b="1">
                <a:effectLst/>
              </a:rPr>
              <a:t>حسب النوع والقطاع </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AVERAGE WORK HOURS FOR EMPLOYED PERSONS (15 YEARS &amp; ABOVE) BY GENDER &amp; SECTOR</a:t>
            </a:r>
            <a:endParaRPr lang="en-US"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layout>
        <c:manualLayout>
          <c:xMode val="edge"/>
          <c:yMode val="edge"/>
          <c:x val="0.12851922740426677"/>
          <c:y val="1.2500010268669469E-2"/>
        </c:manualLayout>
      </c:layout>
      <c:overlay val="0"/>
    </c:title>
    <c:autoTitleDeleted val="0"/>
    <c:plotArea>
      <c:layout>
        <c:manualLayout>
          <c:layoutTarget val="inner"/>
          <c:xMode val="edge"/>
          <c:yMode val="edge"/>
          <c:x val="0.35172408976001851"/>
          <c:y val="0.12977760225112928"/>
          <c:w val="0.52635175976595561"/>
          <c:h val="0.75111462164408127"/>
        </c:manualLayout>
      </c:layout>
      <c:barChart>
        <c:barDir val="bar"/>
        <c:grouping val="clustered"/>
        <c:varyColors val="0"/>
        <c:ser>
          <c:idx val="0"/>
          <c:order val="0"/>
          <c:tx>
            <c:strRef>
              <c:f>'031'!$B$20</c:f>
              <c:strCache>
                <c:ptCount val="1"/>
                <c:pt idx="0">
                  <c:v>ذكور 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'031'!$B$21:$B$27</c:f>
              <c:numCache>
                <c:formatCode>#,##0</c:formatCode>
                <c:ptCount val="7"/>
                <c:pt idx="0">
                  <c:v>40</c:v>
                </c:pt>
                <c:pt idx="1">
                  <c:v>42</c:v>
                </c:pt>
                <c:pt idx="2">
                  <c:v>42</c:v>
                </c:pt>
                <c:pt idx="3">
                  <c:v>44</c:v>
                </c:pt>
                <c:pt idx="4">
                  <c:v>44</c:v>
                </c:pt>
                <c:pt idx="5">
                  <c:v>50</c:v>
                </c:pt>
                <c:pt idx="6">
                  <c:v>58</c:v>
                </c:pt>
              </c:numCache>
            </c:numRef>
          </c:val>
          <c:extLst>
            <c:ext xmlns:c16="http://schemas.microsoft.com/office/drawing/2014/chart" uri="{C3380CC4-5D6E-409C-BE32-E72D297353CC}">
              <c16:uniqueId val="{00000000-D035-431B-BFE1-AAE716D67DAA}"/>
            </c:ext>
          </c:extLst>
        </c:ser>
        <c:ser>
          <c:idx val="1"/>
          <c:order val="1"/>
          <c:tx>
            <c:strRef>
              <c:f>'031'!$C$20</c:f>
              <c:strCache>
                <c:ptCount val="1"/>
                <c:pt idx="0">
                  <c:v>إناث Female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'031'!$C$21:$C$27</c:f>
              <c:numCache>
                <c:formatCode>#,##0</c:formatCode>
                <c:ptCount val="7"/>
                <c:pt idx="0">
                  <c:v>38</c:v>
                </c:pt>
                <c:pt idx="1">
                  <c:v>38</c:v>
                </c:pt>
                <c:pt idx="2">
                  <c:v>40</c:v>
                </c:pt>
                <c:pt idx="3">
                  <c:v>42</c:v>
                </c:pt>
                <c:pt idx="4">
                  <c:v>41</c:v>
                </c:pt>
                <c:pt idx="5">
                  <c:v>46</c:v>
                </c:pt>
                <c:pt idx="6">
                  <c:v>58</c:v>
                </c:pt>
              </c:numCache>
            </c:numRef>
          </c:val>
          <c:extLst>
            <c:ext xmlns:c16="http://schemas.microsoft.com/office/drawing/2014/chart" uri="{C3380CC4-5D6E-409C-BE32-E72D297353CC}">
              <c16:uniqueId val="{00000001-D035-431B-BFE1-AAE716D67DAA}"/>
            </c:ext>
          </c:extLst>
        </c:ser>
        <c:dLbls>
          <c:showLegendKey val="0"/>
          <c:showVal val="0"/>
          <c:showCatName val="0"/>
          <c:showSerName val="0"/>
          <c:showPercent val="0"/>
          <c:showBubbleSize val="0"/>
        </c:dLbls>
        <c:gapWidth val="150"/>
        <c:axId val="6925312"/>
        <c:axId val="1"/>
      </c:barChart>
      <c:catAx>
        <c:axId val="692531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متوسط ساعات العمل</a:t>
                </a:r>
                <a:endParaRPr lang="en-GB"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Calibri"/>
                    <a:ea typeface="Calibri"/>
                    <a:cs typeface="Calibri"/>
                  </a:rPr>
                  <a:t>Average work hours</a:t>
                </a:r>
              </a:p>
            </c:rich>
          </c:tx>
          <c:layout>
            <c:manualLayout>
              <c:xMode val="edge"/>
              <c:yMode val="edge"/>
              <c:x val="0.54816512551315699"/>
              <c:y val="0.92903610053438157"/>
            </c:manualLayout>
          </c:layout>
          <c:overlay val="0"/>
        </c:title>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6925312"/>
        <c:crosses val="autoZero"/>
        <c:crossBetween val="between"/>
      </c:valAx>
    </c:plotArea>
    <c:legend>
      <c:legendPos val="r"/>
      <c:layout>
        <c:manualLayout>
          <c:xMode val="edge"/>
          <c:yMode val="edge"/>
          <c:x val="0.86447638603696098"/>
          <c:y val="0.4785788923719958"/>
          <c:w val="0.11088295687885011"/>
          <c:h val="0.13688610240334378"/>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1">
              <a:defRPr sz="1000" b="0" i="0" u="none" strike="noStrike" baseline="0">
                <a:solidFill>
                  <a:srgbClr val="000000"/>
                </a:solidFill>
                <a:latin typeface="Calibri"/>
                <a:ea typeface="Calibri"/>
                <a:cs typeface="Calibri"/>
              </a:defRPr>
            </a:pPr>
            <a:r>
              <a:rPr lang="ar-SA" sz="1400" b="1">
                <a:effectLst/>
              </a:rPr>
              <a:t>المتعطلون</a:t>
            </a:r>
            <a:r>
              <a:rPr lang="en-US" sz="1400" b="1">
                <a:effectLst/>
              </a:rPr>
              <a:t> (</a:t>
            </a:r>
            <a:r>
              <a:rPr lang="ar-QA" sz="1400" b="1">
                <a:effectLst/>
              </a:rPr>
              <a:t>15 </a:t>
            </a:r>
            <a:r>
              <a:rPr lang="ar-SA" sz="1400" b="1">
                <a:effectLst/>
              </a:rPr>
              <a:t>سنة فأكثر) حسب الجنسية والحالة التعليمية</a:t>
            </a:r>
            <a:endParaRPr lang="en-US" sz="1400">
              <a:effectLst/>
            </a:endParaRPr>
          </a:p>
          <a:p>
            <a:pPr rtl="1">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UNEMPLOYED</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15 YEARS</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ABOVE) BY NATIONALITY</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EDUCATIONAL STATUS</a:t>
            </a:r>
            <a:endParaRPr lang="en-US" sz="1200" b="0" i="0" u="none" strike="noStrike" baseline="0">
              <a:solidFill>
                <a:srgbClr val="000000"/>
              </a:solidFill>
              <a:latin typeface="Arial"/>
              <a:cs typeface="Arial"/>
            </a:endParaRPr>
          </a:p>
          <a:p>
            <a:pPr rtl="1">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0.18659277428548585"/>
          <c:y val="0.15493400641687505"/>
          <c:w val="0.63404062109378445"/>
          <c:h val="0.72176539499502235"/>
        </c:manualLayout>
      </c:layout>
      <c:barChart>
        <c:barDir val="bar"/>
        <c:grouping val="clustered"/>
        <c:varyColors val="0"/>
        <c:ser>
          <c:idx val="0"/>
          <c:order val="0"/>
          <c:tx>
            <c:strRef>
              <c:f>'102'!$B$19</c:f>
              <c:strCache>
                <c:ptCount val="1"/>
                <c:pt idx="0">
                  <c:v>القطريون Qataris</c:v>
                </c:pt>
              </c:strCache>
            </c:strRef>
          </c:tx>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'102'!$B$20:$B$24</c:f>
              <c:numCache>
                <c:formatCode>#,##0</c:formatCode>
                <c:ptCount val="5"/>
                <c:pt idx="0">
                  <c:v>28</c:v>
                </c:pt>
                <c:pt idx="1">
                  <c:v>84</c:v>
                </c:pt>
                <c:pt idx="2">
                  <c:v>126</c:v>
                </c:pt>
                <c:pt idx="3">
                  <c:v>14</c:v>
                </c:pt>
                <c:pt idx="4">
                  <c:v>112</c:v>
                </c:pt>
              </c:numCache>
            </c:numRef>
          </c:val>
          <c:extLst>
            <c:ext xmlns:c16="http://schemas.microsoft.com/office/drawing/2014/chart" uri="{C3380CC4-5D6E-409C-BE32-E72D297353CC}">
              <c16:uniqueId val="{00000000-572B-4E3C-9BB0-2A3E5D5C4C00}"/>
            </c:ext>
          </c:extLst>
        </c:ser>
        <c:ser>
          <c:idx val="1"/>
          <c:order val="1"/>
          <c:tx>
            <c:strRef>
              <c:f>'102'!$C$19</c:f>
              <c:strCache>
                <c:ptCount val="1"/>
                <c:pt idx="0">
                  <c:v>غير القطريين Non-Qataris</c:v>
                </c:pt>
              </c:strCache>
            </c:strRef>
          </c:tx>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'102'!$C$20:$C$24</c:f>
              <c:numCache>
                <c:formatCode>#,##0</c:formatCode>
                <c:ptCount val="5"/>
                <c:pt idx="0">
                  <c:v>176</c:v>
                </c:pt>
                <c:pt idx="1">
                  <c:v>360</c:v>
                </c:pt>
                <c:pt idx="2">
                  <c:v>638</c:v>
                </c:pt>
                <c:pt idx="3">
                  <c:v>134</c:v>
                </c:pt>
                <c:pt idx="4">
                  <c:v>1274</c:v>
                </c:pt>
              </c:numCache>
            </c:numRef>
          </c:val>
          <c:extLst>
            <c:ext xmlns:c16="http://schemas.microsoft.com/office/drawing/2014/chart" uri="{C3380CC4-5D6E-409C-BE32-E72D297353CC}">
              <c16:uniqueId val="{00000001-572B-4E3C-9BB0-2A3E5D5C4C00}"/>
            </c:ext>
          </c:extLst>
        </c:ser>
        <c:dLbls>
          <c:showLegendKey val="0"/>
          <c:showVal val="0"/>
          <c:showCatName val="0"/>
          <c:showSerName val="0"/>
          <c:showPercent val="0"/>
          <c:showBubbleSize val="0"/>
        </c:dLbls>
        <c:gapWidth val="150"/>
        <c:axId val="6942592"/>
        <c:axId val="1"/>
      </c:barChart>
      <c:catAx>
        <c:axId val="694259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942592"/>
        <c:crosses val="autoZero"/>
        <c:crossBetween val="between"/>
      </c:valAx>
    </c:plotArea>
    <c:legend>
      <c:legendPos val="r"/>
      <c:layout>
        <c:manualLayout>
          <c:xMode val="edge"/>
          <c:yMode val="edge"/>
          <c:x val="0.82272416153319639"/>
          <c:y val="0.45872518286311392"/>
          <c:w val="0.16974674880219029"/>
          <c:h val="0.18913270637408569"/>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المتعطلون</a:t>
            </a:r>
            <a:r>
              <a:rPr lang="en-US" sz="1400" b="1">
                <a:effectLst/>
              </a:rPr>
              <a:t> </a:t>
            </a:r>
            <a:r>
              <a:rPr lang="ar-QA" sz="1400" b="1">
                <a:effectLst/>
              </a:rPr>
              <a:t>( 15</a:t>
            </a:r>
            <a:r>
              <a:rPr lang="ar-SA" sz="1400" b="1">
                <a:effectLst/>
              </a:rPr>
              <a:t>سنة فأكثر) حسب النوع وفئات العمر </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UNEMPLOYED (15 YEARS &amp; ABOVE) BY GENDER &amp; AGE GROUPS</a:t>
            </a:r>
            <a:endParaRPr lang="en-US"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9.9250531247565402E-2"/>
          <c:y val="0.12977760225112928"/>
          <c:w val="0.77609435320220166"/>
          <c:h val="0.77623868110236216"/>
        </c:manualLayout>
      </c:layout>
      <c:barChart>
        <c:barDir val="col"/>
        <c:grouping val="clustered"/>
        <c:varyColors val="0"/>
        <c:ser>
          <c:idx val="0"/>
          <c:order val="0"/>
          <c:tx>
            <c:strRef>
              <c:f>'103'!$B$20</c:f>
              <c:strCache>
                <c:ptCount val="1"/>
                <c:pt idx="0">
                  <c:v>ذكور Male</c:v>
                </c:pt>
              </c:strCache>
            </c:strRef>
          </c:tx>
          <c:invertIfNegative val="0"/>
          <c:cat>
            <c:strRef>
              <c:f>'103'!$A$21:$A$26</c:f>
              <c:strCache>
                <c:ptCount val="6"/>
                <c:pt idx="0">
                  <c:v>15 - 19</c:v>
                </c:pt>
                <c:pt idx="1">
                  <c:v>20 - 24</c:v>
                </c:pt>
                <c:pt idx="2">
                  <c:v>25 - 29</c:v>
                </c:pt>
                <c:pt idx="3">
                  <c:v>30 - 34</c:v>
                </c:pt>
                <c:pt idx="4">
                  <c:v>35 - 39</c:v>
                </c:pt>
                <c:pt idx="5">
                  <c:v>40 - 44</c:v>
                </c:pt>
              </c:strCache>
            </c:strRef>
          </c:cat>
          <c:val>
            <c:numRef>
              <c:f>'103'!$B$21:$B$26</c:f>
              <c:numCache>
                <c:formatCode>#,##0</c:formatCode>
                <c:ptCount val="6"/>
                <c:pt idx="0">
                  <c:v>14</c:v>
                </c:pt>
                <c:pt idx="1">
                  <c:v>356</c:v>
                </c:pt>
                <c:pt idx="2">
                  <c:v>226</c:v>
                </c:pt>
                <c:pt idx="3">
                  <c:v>278</c:v>
                </c:pt>
                <c:pt idx="4">
                  <c:v>102</c:v>
                </c:pt>
                <c:pt idx="5">
                  <c:v>74</c:v>
                </c:pt>
              </c:numCache>
            </c:numRef>
          </c:val>
          <c:extLst>
            <c:ext xmlns:c16="http://schemas.microsoft.com/office/drawing/2014/chart" uri="{C3380CC4-5D6E-409C-BE32-E72D297353CC}">
              <c16:uniqueId val="{00000000-0BAF-4A75-9057-10D5C50AEE94}"/>
            </c:ext>
          </c:extLst>
        </c:ser>
        <c:ser>
          <c:idx val="1"/>
          <c:order val="1"/>
          <c:tx>
            <c:strRef>
              <c:f>'103'!$C$20</c:f>
              <c:strCache>
                <c:ptCount val="1"/>
                <c:pt idx="0">
                  <c:v>اناث Female</c:v>
                </c:pt>
              </c:strCache>
            </c:strRef>
          </c:tx>
          <c:invertIfNegative val="0"/>
          <c:cat>
            <c:strRef>
              <c:f>'103'!$A$21:$A$26</c:f>
              <c:strCache>
                <c:ptCount val="6"/>
                <c:pt idx="0">
                  <c:v>15 - 19</c:v>
                </c:pt>
                <c:pt idx="1">
                  <c:v>20 - 24</c:v>
                </c:pt>
                <c:pt idx="2">
                  <c:v>25 - 29</c:v>
                </c:pt>
                <c:pt idx="3">
                  <c:v>30 - 34</c:v>
                </c:pt>
                <c:pt idx="4">
                  <c:v>35 - 39</c:v>
                </c:pt>
                <c:pt idx="5">
                  <c:v>40 - 44</c:v>
                </c:pt>
              </c:strCache>
            </c:strRef>
          </c:cat>
          <c:val>
            <c:numRef>
              <c:f>'103'!$C$21:$C$26</c:f>
              <c:numCache>
                <c:formatCode>#,##0</c:formatCode>
                <c:ptCount val="6"/>
                <c:pt idx="0">
                  <c:v>14</c:v>
                </c:pt>
                <c:pt idx="1">
                  <c:v>758</c:v>
                </c:pt>
                <c:pt idx="2">
                  <c:v>440</c:v>
                </c:pt>
                <c:pt idx="3">
                  <c:v>458</c:v>
                </c:pt>
                <c:pt idx="4">
                  <c:v>120</c:v>
                </c:pt>
                <c:pt idx="5">
                  <c:v>106</c:v>
                </c:pt>
              </c:numCache>
            </c:numRef>
          </c:val>
          <c:extLst>
            <c:ext xmlns:c16="http://schemas.microsoft.com/office/drawing/2014/chart" uri="{C3380CC4-5D6E-409C-BE32-E72D297353CC}">
              <c16:uniqueId val="{00000001-0BAF-4A75-9057-10D5C50AEE94}"/>
            </c:ext>
          </c:extLst>
        </c:ser>
        <c:dLbls>
          <c:showLegendKey val="0"/>
          <c:showVal val="0"/>
          <c:showCatName val="0"/>
          <c:showSerName val="0"/>
          <c:showPercent val="0"/>
          <c:showBubbleSize val="0"/>
        </c:dLbls>
        <c:gapWidth val="150"/>
        <c:axId val="6947872"/>
        <c:axId val="1"/>
      </c:barChart>
      <c:catAx>
        <c:axId val="6947872"/>
        <c:scaling>
          <c:orientation val="minMax"/>
        </c:scaling>
        <c:delete val="0"/>
        <c:axPos val="b"/>
        <c:majorGridlines>
          <c:spPr>
            <a:ln w="19050">
              <a:solidFill>
                <a:schemeClr val="bg1">
                  <a:lumMod val="85000"/>
                </a:schemeClr>
              </a:solidFill>
            </a:ln>
          </c:spPr>
        </c:majorGridlines>
        <c:title>
          <c:tx>
            <c:rich>
              <a:bodyPr/>
              <a:lstStyle/>
              <a:p>
                <a:pPr>
                  <a:defRPr sz="12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Age groups</a:t>
                </a:r>
                <a:r>
                  <a:rPr lang="en-US" sz="1200" b="1" i="0" u="none" strike="noStrike" baseline="0">
                    <a:solidFill>
                      <a:srgbClr val="000000"/>
                    </a:solidFill>
                    <a:latin typeface="Arial"/>
                    <a:cs typeface="Arial"/>
                  </a:rPr>
                  <a:t>فئات</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العمر</a:t>
                </a:r>
                <a:r>
                  <a:rPr lang="en-US" sz="1200" b="1" i="0" u="none" strike="noStrike" baseline="0">
                    <a:solidFill>
                      <a:srgbClr val="000000"/>
                    </a:solidFill>
                    <a:latin typeface="Calibri"/>
                    <a:cs typeface="Arial"/>
                  </a:rPr>
                  <a:t>  </a:t>
                </a:r>
                <a:endParaRPr lang="en-US" sz="1200" b="1" i="0" u="none" strike="noStrike" baseline="0">
                  <a:solidFill>
                    <a:srgbClr val="000000"/>
                  </a:solidFill>
                  <a:latin typeface="Calibri"/>
                </a:endParaRPr>
              </a:p>
            </c:rich>
          </c:tx>
          <c:layout>
            <c:manualLayout>
              <c:xMode val="edge"/>
              <c:yMode val="edge"/>
              <c:x val="0.41422491419341811"/>
              <c:y val="0.9533324296904202"/>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947872"/>
        <c:crosses val="autoZero"/>
        <c:crossBetween val="between"/>
      </c:valAx>
    </c:plotArea>
    <c:legend>
      <c:legendPos val="r"/>
      <c:layout>
        <c:manualLayout>
          <c:xMode val="edge"/>
          <c:yMode val="edge"/>
          <c:x val="0.88158795345653662"/>
          <c:y val="0.44514106583072099"/>
          <c:w val="9.7193702943189603E-2"/>
          <c:h val="7.0010449320794144E-2"/>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المتعطلون</a:t>
            </a:r>
            <a:r>
              <a:rPr lang="en-US" sz="1400" b="1">
                <a:effectLst/>
              </a:rPr>
              <a:t> </a:t>
            </a:r>
            <a:r>
              <a:rPr lang="ar-QA" sz="1400" b="1">
                <a:effectLst/>
              </a:rPr>
              <a:t>(15</a:t>
            </a:r>
            <a:r>
              <a:rPr lang="ar-QA" sz="1400" b="1" baseline="0">
                <a:effectLst/>
              </a:rPr>
              <a:t> </a:t>
            </a:r>
            <a:r>
              <a:rPr lang="ar-SA" sz="1400" b="1">
                <a:effectLst/>
              </a:rPr>
              <a:t>سنة فأكثر ) حسب النوع ومدة البحث عن العمل بالشهور</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UNEMPLOYED ( 15 YEARS &amp; ABOVE ) BY  GENDER &amp; DURATION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OF EMPLOYMENT SEARCH IN MONTHS</a:t>
            </a:r>
            <a:endParaRPr lang="en-US" sz="1200" b="1" i="0" u="none" strike="noStrike" baseline="0">
              <a:solidFill>
                <a:srgbClr val="000000"/>
              </a:solidFill>
              <a:latin typeface="Calibri"/>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9.9250531247565402E-2"/>
          <c:y val="0.17157488542772278"/>
          <c:w val="0.78322577664590609"/>
          <c:h val="0.74902475748525166"/>
        </c:manualLayout>
      </c:layout>
      <c:lineChart>
        <c:grouping val="standard"/>
        <c:varyColors val="0"/>
        <c:ser>
          <c:idx val="0"/>
          <c:order val="0"/>
          <c:tx>
            <c:strRef>
              <c:f>'109'!$B$15</c:f>
              <c:strCache>
                <c:ptCount val="1"/>
                <c:pt idx="0">
                  <c:v>ذكور Male</c:v>
                </c:pt>
              </c:strCache>
            </c:strRef>
          </c:tx>
          <c:cat>
            <c:strRef>
              <c:f>'109'!$A$16:$A$18</c:f>
              <c:strCache>
                <c:ptCount val="3"/>
                <c:pt idx="0">
                  <c:v>1 - 6</c:v>
                </c:pt>
                <c:pt idx="1">
                  <c:v>7 - 12</c:v>
                </c:pt>
                <c:pt idx="2">
                  <c:v>13 +</c:v>
                </c:pt>
              </c:strCache>
            </c:strRef>
          </c:cat>
          <c:val>
            <c:numRef>
              <c:f>'109'!$B$16:$B$18</c:f>
              <c:numCache>
                <c:formatCode>General</c:formatCode>
                <c:ptCount val="3"/>
                <c:pt idx="0" formatCode="#,##0">
                  <c:v>532</c:v>
                </c:pt>
                <c:pt idx="1">
                  <c:v>490</c:v>
                </c:pt>
                <c:pt idx="2">
                  <c:v>28</c:v>
                </c:pt>
              </c:numCache>
            </c:numRef>
          </c:val>
          <c:smooth val="0"/>
          <c:extLst>
            <c:ext xmlns:c16="http://schemas.microsoft.com/office/drawing/2014/chart" uri="{C3380CC4-5D6E-409C-BE32-E72D297353CC}">
              <c16:uniqueId val="{00000000-65C8-4550-ACA9-1BDF17B86E78}"/>
            </c:ext>
          </c:extLst>
        </c:ser>
        <c:ser>
          <c:idx val="1"/>
          <c:order val="1"/>
          <c:tx>
            <c:strRef>
              <c:f>'109'!$C$15</c:f>
              <c:strCache>
                <c:ptCount val="1"/>
                <c:pt idx="0">
                  <c:v>اناث Female</c:v>
                </c:pt>
              </c:strCache>
            </c:strRef>
          </c:tx>
          <c:spPr>
            <a:ln w="25400">
              <a:solidFill>
                <a:srgbClr val="802060"/>
              </a:solidFill>
              <a:prstDash val="solid"/>
            </a:ln>
          </c:spPr>
          <c:cat>
            <c:strRef>
              <c:f>'109'!$A$16:$A$18</c:f>
              <c:strCache>
                <c:ptCount val="3"/>
                <c:pt idx="0">
                  <c:v>1 - 6</c:v>
                </c:pt>
                <c:pt idx="1">
                  <c:v>7 - 12</c:v>
                </c:pt>
                <c:pt idx="2">
                  <c:v>13 +</c:v>
                </c:pt>
              </c:strCache>
            </c:strRef>
          </c:cat>
          <c:val>
            <c:numRef>
              <c:f>'109'!$C$16:$C$18</c:f>
              <c:numCache>
                <c:formatCode>General</c:formatCode>
                <c:ptCount val="3"/>
                <c:pt idx="0">
                  <c:v>790</c:v>
                </c:pt>
                <c:pt idx="1">
                  <c:v>786</c:v>
                </c:pt>
                <c:pt idx="2">
                  <c:v>320</c:v>
                </c:pt>
              </c:numCache>
            </c:numRef>
          </c:val>
          <c:smooth val="0"/>
          <c:extLst>
            <c:ext xmlns:c16="http://schemas.microsoft.com/office/drawing/2014/chart" uri="{C3380CC4-5D6E-409C-BE32-E72D297353CC}">
              <c16:uniqueId val="{00000001-65C8-4550-ACA9-1BDF17B86E78}"/>
            </c:ext>
          </c:extLst>
        </c:ser>
        <c:dLbls>
          <c:showLegendKey val="0"/>
          <c:showVal val="0"/>
          <c:showCatName val="0"/>
          <c:showSerName val="0"/>
          <c:showPercent val="0"/>
          <c:showBubbleSize val="0"/>
        </c:dLbls>
        <c:marker val="1"/>
        <c:smooth val="0"/>
        <c:axId val="6946912"/>
        <c:axId val="1"/>
      </c:lineChart>
      <c:catAx>
        <c:axId val="694691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Search in months </a:t>
                </a:r>
                <a:r>
                  <a:rPr lang="en-US" sz="1050" b="1" i="0" u="none" strike="noStrike" baseline="0">
                    <a:solidFill>
                      <a:srgbClr val="000000"/>
                    </a:solidFill>
                    <a:latin typeface="Arial"/>
                    <a:cs typeface="Arial"/>
                  </a:rPr>
                  <a:t>مدة</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البحث</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عن</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العمل</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بالشهور</a:t>
                </a:r>
                <a:r>
                  <a:rPr lang="en-US" sz="1050" b="1" i="0" u="none" strike="noStrike" baseline="0">
                    <a:solidFill>
                      <a:srgbClr val="000000"/>
                    </a:solidFill>
                    <a:latin typeface="Calibri"/>
                    <a:cs typeface="Arial"/>
                  </a:rPr>
                  <a:t>   </a:t>
                </a:r>
                <a:endParaRPr lang="en-US" sz="1050" b="1" i="0" u="none" strike="noStrike" baseline="0">
                  <a:solidFill>
                    <a:srgbClr val="000000"/>
                  </a:solidFill>
                  <a:latin typeface="Calibri"/>
                </a:endParaRPr>
              </a:p>
            </c:rich>
          </c:tx>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6946912"/>
        <c:crosses val="autoZero"/>
        <c:crossBetween val="between"/>
      </c:valAx>
    </c:plotArea>
    <c:legend>
      <c:legendPos val="r"/>
      <c:layout>
        <c:manualLayout>
          <c:xMode val="edge"/>
          <c:yMode val="edge"/>
          <c:x val="0.71321013004791234"/>
          <c:y val="0.21839080459770116"/>
          <c:w val="0.14784394250513347"/>
          <c:h val="0.13688610240334378"/>
        </c:manualLayout>
      </c:layout>
      <c:overlay val="1"/>
      <c:txPr>
        <a:bodyPr/>
        <a:lstStyle/>
        <a:p>
          <a:pPr>
            <a:defRPr sz="9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SA" sz="1400" b="1">
                <a:effectLst/>
              </a:rPr>
              <a:t>السكان غير النشيطين اقتصادياً (15 سنة فأكثر) حسب النوع والحالة التعليمية</a:t>
            </a:r>
            <a:endParaRPr lang="en-US" sz="1400">
              <a:effectLst/>
            </a:endParaRPr>
          </a:p>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ECONOMICALLY INACTIVE POPULATION (15 YEARS &amp; ABOVE) BY  </a:t>
            </a:r>
          </a:p>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GENDER &amp; EDUCATIONAL STATUS</a:t>
            </a:r>
          </a:p>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9.9250531247565402E-2"/>
          <c:y val="0.14436089238845143"/>
          <c:w val="0.87728024073415822"/>
          <c:h val="0.75325016404199474"/>
        </c:manualLayout>
      </c:layout>
      <c:barChart>
        <c:barDir val="col"/>
        <c:grouping val="clustered"/>
        <c:varyColors val="0"/>
        <c:ser>
          <c:idx val="0"/>
          <c:order val="0"/>
          <c:tx>
            <c:strRef>
              <c:f>'114'!$B$19</c:f>
              <c:strCache>
                <c:ptCount val="1"/>
                <c:pt idx="0">
                  <c:v>ذكور 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'114'!$B$20:$B$26</c:f>
              <c:numCache>
                <c:formatCode>#,##0</c:formatCode>
                <c:ptCount val="7"/>
                <c:pt idx="0">
                  <c:v>905</c:v>
                </c:pt>
                <c:pt idx="1">
                  <c:v>4240</c:v>
                </c:pt>
                <c:pt idx="2">
                  <c:v>7284</c:v>
                </c:pt>
                <c:pt idx="3">
                  <c:v>20253</c:v>
                </c:pt>
                <c:pt idx="4">
                  <c:v>23847</c:v>
                </c:pt>
                <c:pt idx="5">
                  <c:v>1297</c:v>
                </c:pt>
                <c:pt idx="6">
                  <c:v>7848</c:v>
                </c:pt>
              </c:numCache>
            </c:numRef>
          </c:val>
          <c:extLst>
            <c:ext xmlns:c16="http://schemas.microsoft.com/office/drawing/2014/chart" uri="{C3380CC4-5D6E-409C-BE32-E72D297353CC}">
              <c16:uniqueId val="{00000000-47CD-4E60-B3A3-670FBB57182E}"/>
            </c:ext>
          </c:extLst>
        </c:ser>
        <c:ser>
          <c:idx val="1"/>
          <c:order val="1"/>
          <c:tx>
            <c:strRef>
              <c:f>'114'!$C$19</c:f>
              <c:strCache>
                <c:ptCount val="1"/>
                <c:pt idx="0">
                  <c:v>إناث Female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'114'!$C$20:$C$26</c:f>
              <c:numCache>
                <c:formatCode>#,##0</c:formatCode>
                <c:ptCount val="7"/>
                <c:pt idx="0">
                  <c:v>4699</c:v>
                </c:pt>
                <c:pt idx="1">
                  <c:v>15659</c:v>
                </c:pt>
                <c:pt idx="2">
                  <c:v>15069</c:v>
                </c:pt>
                <c:pt idx="3">
                  <c:v>32321</c:v>
                </c:pt>
                <c:pt idx="4">
                  <c:v>53747</c:v>
                </c:pt>
                <c:pt idx="5">
                  <c:v>9661</c:v>
                </c:pt>
                <c:pt idx="6">
                  <c:v>55206</c:v>
                </c:pt>
              </c:numCache>
            </c:numRef>
          </c:val>
          <c:extLst>
            <c:ext xmlns:c16="http://schemas.microsoft.com/office/drawing/2014/chart" uri="{C3380CC4-5D6E-409C-BE32-E72D297353CC}">
              <c16:uniqueId val="{00000001-47CD-4E60-B3A3-670FBB57182E}"/>
            </c:ext>
          </c:extLst>
        </c:ser>
        <c:dLbls>
          <c:showLegendKey val="0"/>
          <c:showVal val="0"/>
          <c:showCatName val="0"/>
          <c:showSerName val="0"/>
          <c:showPercent val="0"/>
          <c:showBubbleSize val="0"/>
        </c:dLbls>
        <c:gapWidth val="150"/>
        <c:axId val="4005792"/>
        <c:axId val="1"/>
      </c:barChart>
      <c:catAx>
        <c:axId val="400579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4005792"/>
        <c:crosses val="autoZero"/>
        <c:crossBetween val="between"/>
      </c:valAx>
    </c:plotArea>
    <c:legend>
      <c:legendPos val="r"/>
      <c:layout>
        <c:manualLayout>
          <c:xMode val="edge"/>
          <c:yMode val="edge"/>
          <c:x val="0.10472279260780287"/>
          <c:y val="0.17032392894461859"/>
          <c:w val="0.12320328542094455"/>
          <c:h val="0.1180773249738767"/>
        </c:manualLayout>
      </c:layout>
      <c:overlay val="1"/>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SA" sz="1400" b="1">
                <a:effectLst/>
              </a:rPr>
              <a:t>السكان غير النشيطين اقتصادياً (15 سنة فأكثر) حسب النوع والفئات العمرية</a:t>
            </a:r>
            <a:endParaRPr lang="en-US" sz="1400">
              <a:effectLst/>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INACTIVE POPULATION (15 YEARS &amp; ABOVE)</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BY GENDER &amp; AGE GROUP</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overlay val="0"/>
    </c:title>
    <c:autoTitleDeleted val="0"/>
    <c:plotArea>
      <c:layout>
        <c:manualLayout>
          <c:layoutTarget val="inner"/>
          <c:xMode val="edge"/>
          <c:yMode val="edge"/>
          <c:x val="9.9250531247565402E-2"/>
          <c:y val="0.14645463039137732"/>
          <c:w val="0.77609098619875305"/>
          <c:h val="0.77414502543240338"/>
        </c:manualLayout>
      </c:layout>
      <c:lineChart>
        <c:grouping val="standard"/>
        <c:varyColors val="0"/>
        <c:ser>
          <c:idx val="0"/>
          <c:order val="0"/>
          <c:tx>
            <c:strRef>
              <c:f>'115'!$B$24</c:f>
              <c:strCache>
                <c:ptCount val="1"/>
                <c:pt idx="0">
                  <c:v>ذكور Male</c:v>
                </c:pt>
              </c:strCache>
            </c:strRef>
          </c:tx>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'115'!$B$25:$B$35</c:f>
              <c:numCache>
                <c:formatCode>General</c:formatCode>
                <c:ptCount val="11"/>
                <c:pt idx="0" formatCode="#,##0">
                  <c:v>33249</c:v>
                </c:pt>
                <c:pt idx="1">
                  <c:v>13185</c:v>
                </c:pt>
                <c:pt idx="2">
                  <c:v>2697</c:v>
                </c:pt>
                <c:pt idx="3">
                  <c:v>676</c:v>
                </c:pt>
                <c:pt idx="4">
                  <c:v>580</c:v>
                </c:pt>
                <c:pt idx="5">
                  <c:v>541</c:v>
                </c:pt>
                <c:pt idx="6">
                  <c:v>850</c:v>
                </c:pt>
                <c:pt idx="7">
                  <c:v>1568</c:v>
                </c:pt>
                <c:pt idx="8">
                  <c:v>2682</c:v>
                </c:pt>
                <c:pt idx="9">
                  <c:v>2470</c:v>
                </c:pt>
                <c:pt idx="10">
                  <c:v>7176</c:v>
                </c:pt>
              </c:numCache>
            </c:numRef>
          </c:val>
          <c:smooth val="0"/>
          <c:extLst>
            <c:ext xmlns:c16="http://schemas.microsoft.com/office/drawing/2014/chart" uri="{C3380CC4-5D6E-409C-BE32-E72D297353CC}">
              <c16:uniqueId val="{00000000-D9F1-4A8B-B627-DF6B64A86DD1}"/>
            </c:ext>
          </c:extLst>
        </c:ser>
        <c:ser>
          <c:idx val="1"/>
          <c:order val="1"/>
          <c:tx>
            <c:strRef>
              <c:f>'115'!$C$24</c:f>
              <c:strCache>
                <c:ptCount val="1"/>
                <c:pt idx="0">
                  <c:v>إناث Female</c:v>
                </c:pt>
              </c:strCache>
            </c:strRef>
          </c:tx>
          <c:spPr>
            <a:ln w="25400">
              <a:solidFill>
                <a:srgbClr val="802060"/>
              </a:solidFill>
              <a:prstDash val="solid"/>
            </a:ln>
          </c:spPr>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'115'!$C$25:$C$35</c:f>
              <c:numCache>
                <c:formatCode>General</c:formatCode>
                <c:ptCount val="11"/>
                <c:pt idx="0">
                  <c:v>31801</c:v>
                </c:pt>
                <c:pt idx="1">
                  <c:v>21136</c:v>
                </c:pt>
                <c:pt idx="2">
                  <c:v>21602</c:v>
                </c:pt>
                <c:pt idx="3">
                  <c:v>20469</c:v>
                </c:pt>
                <c:pt idx="4">
                  <c:v>20170</c:v>
                </c:pt>
                <c:pt idx="5">
                  <c:v>19500</c:v>
                </c:pt>
                <c:pt idx="6">
                  <c:v>15875</c:v>
                </c:pt>
                <c:pt idx="7">
                  <c:v>12660</c:v>
                </c:pt>
                <c:pt idx="8">
                  <c:v>9986</c:v>
                </c:pt>
                <c:pt idx="9">
                  <c:v>5205</c:v>
                </c:pt>
                <c:pt idx="10">
                  <c:v>7958</c:v>
                </c:pt>
              </c:numCache>
            </c:numRef>
          </c:val>
          <c:smooth val="0"/>
          <c:extLst>
            <c:ext xmlns:c16="http://schemas.microsoft.com/office/drawing/2014/chart" uri="{C3380CC4-5D6E-409C-BE32-E72D297353CC}">
              <c16:uniqueId val="{00000001-D9F1-4A8B-B627-DF6B64A86DD1}"/>
            </c:ext>
          </c:extLst>
        </c:ser>
        <c:dLbls>
          <c:showLegendKey val="0"/>
          <c:showVal val="0"/>
          <c:showCatName val="0"/>
          <c:showSerName val="0"/>
          <c:showPercent val="0"/>
          <c:showBubbleSize val="0"/>
        </c:dLbls>
        <c:marker val="1"/>
        <c:smooth val="0"/>
        <c:axId val="1234957552"/>
        <c:axId val="1"/>
      </c:lineChart>
      <c:catAx>
        <c:axId val="123495755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57552"/>
        <c:crosses val="autoZero"/>
        <c:crossBetween val="between"/>
      </c:valAx>
    </c:plotArea>
    <c:legend>
      <c:legendPos val="r"/>
      <c:layout>
        <c:manualLayout>
          <c:xMode val="edge"/>
          <c:yMode val="edge"/>
          <c:x val="0.87268993839835729"/>
          <c:y val="0.48380355276907"/>
          <c:w val="0.11772758384668036"/>
          <c:h val="9.299895506792058E-2"/>
        </c:manualLayout>
      </c:layout>
      <c:overlay val="1"/>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معدل المشاركة الاقتصادية (15سنة فأكثر) حسب </a:t>
            </a:r>
            <a:r>
              <a:rPr lang="ar-QA" sz="1400" b="1">
                <a:effectLst/>
                <a:cs typeface="+mn-cs"/>
              </a:rPr>
              <a:t>الجنسية والجنس و</a:t>
            </a:r>
            <a:r>
              <a:rPr lang="ar-SA" sz="1400" b="1">
                <a:effectLst/>
                <a:cs typeface="+mn-cs"/>
              </a:rPr>
              <a:t>فئات العمر</a:t>
            </a:r>
            <a:endParaRPr lang="en-US" sz="1400">
              <a:effectLst/>
              <a:cs typeface="+mn-cs"/>
            </a:endParaRPr>
          </a:p>
          <a:p>
            <a:pPr algn="ctr" rtl="0">
              <a:defRPr/>
            </a:pPr>
            <a:r>
              <a:rPr lang="en-US" sz="1200" b="1">
                <a:effectLst/>
                <a:latin typeface="Arial" panose="020B0604020202020204" pitchFamily="34" charset="0"/>
                <a:cs typeface="Arial" panose="020B0604020202020204" pitchFamily="34" charset="0"/>
              </a:rPr>
              <a:t>PARTICIPATION RATE (15 YEARS &amp; ABOVE) BY  NATIONALITY,</a:t>
            </a:r>
            <a:r>
              <a:rPr lang="en-US" sz="1200" b="1" baseline="0">
                <a:effectLst/>
                <a:latin typeface="Arial" panose="020B0604020202020204" pitchFamily="34" charset="0"/>
                <a:cs typeface="Arial" panose="020B0604020202020204" pitchFamily="34" charset="0"/>
              </a:rPr>
              <a:t> SEX &amp; </a:t>
            </a:r>
            <a:r>
              <a:rPr lang="en-US" sz="1200" b="1">
                <a:effectLst/>
                <a:latin typeface="Arial" panose="020B0604020202020204" pitchFamily="34" charset="0"/>
                <a:cs typeface="Arial" panose="020B0604020202020204" pitchFamily="34" charset="0"/>
              </a:rPr>
              <a:t>AGE GROUP</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2016</a:t>
            </a:r>
            <a:endParaRPr lang="en-US" sz="1200">
              <a:effectLst/>
              <a:latin typeface="Arial" panose="020B0604020202020204" pitchFamily="34" charset="0"/>
              <a:cs typeface="Arial" panose="020B0604020202020204" pitchFamily="34" charset="0"/>
            </a:endParaRPr>
          </a:p>
        </c:rich>
      </c:tx>
      <c:layout>
        <c:manualLayout>
          <c:xMode val="edge"/>
          <c:yMode val="edge"/>
          <c:x val="0.19455629584763445"/>
          <c:y val="3.5416615242843862E-2"/>
        </c:manualLayout>
      </c:layout>
      <c:overlay val="0"/>
    </c:title>
    <c:autoTitleDeleted val="0"/>
    <c:plotArea>
      <c:layout>
        <c:manualLayout>
          <c:layoutTarget val="inner"/>
          <c:xMode val="edge"/>
          <c:yMode val="edge"/>
          <c:x val="0.10493295152008164"/>
          <c:y val="0.27276706036745407"/>
          <c:w val="0.86409546965545858"/>
          <c:h val="0.6291792979002625"/>
        </c:manualLayout>
      </c:layout>
      <c:lineChart>
        <c:grouping val="standard"/>
        <c:varyColors val="0"/>
        <c:ser>
          <c:idx val="0"/>
          <c:order val="0"/>
          <c:tx>
            <c:strRef>
              <c:f>'[1]5A'!$B$37</c:f>
              <c:strCache>
                <c:ptCount val="1"/>
                <c:pt idx="0">
                  <c:v>ذكور قطريون
Qatari Males</c:v>
                </c:pt>
              </c:strCache>
            </c:strRef>
          </c:tx>
          <c:marker>
            <c:symbol val="none"/>
          </c:marker>
          <c:cat>
            <c:strRef>
              <c:f>'[1]5A'!$A$38:$A$48</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'[1]5A'!$B$38:$B$48</c:f>
              <c:numCache>
                <c:formatCode>General</c:formatCode>
                <c:ptCount val="11"/>
                <c:pt idx="0">
                  <c:v>6.3651218062982764</c:v>
                </c:pt>
                <c:pt idx="1">
                  <c:v>72.377131394182541</c:v>
                </c:pt>
                <c:pt idx="2">
                  <c:v>96.291476903057898</c:v>
                </c:pt>
                <c:pt idx="3">
                  <c:v>97.708105962893143</c:v>
                </c:pt>
                <c:pt idx="4">
                  <c:v>97.344924812030072</c:v>
                </c:pt>
                <c:pt idx="5">
                  <c:v>96.625070901871808</c:v>
                </c:pt>
                <c:pt idx="6">
                  <c:v>91.073294521570375</c:v>
                </c:pt>
                <c:pt idx="7">
                  <c:v>84.328992072480176</c:v>
                </c:pt>
                <c:pt idx="8">
                  <c:v>49.372884730240891</c:v>
                </c:pt>
                <c:pt idx="9">
                  <c:v>31.425920197958551</c:v>
                </c:pt>
                <c:pt idx="10">
                  <c:v>6.8005897530409145</c:v>
                </c:pt>
              </c:numCache>
            </c:numRef>
          </c:val>
          <c:smooth val="0"/>
          <c:extLst>
            <c:ext xmlns:c16="http://schemas.microsoft.com/office/drawing/2014/chart" uri="{C3380CC4-5D6E-409C-BE32-E72D297353CC}">
              <c16:uniqueId val="{00000000-6A7F-4217-B3AD-7C1BB24F8983}"/>
            </c:ext>
          </c:extLst>
        </c:ser>
        <c:ser>
          <c:idx val="1"/>
          <c:order val="1"/>
          <c:tx>
            <c:strRef>
              <c:f>'[1]5A'!$C$37</c:f>
              <c:strCache>
                <c:ptCount val="1"/>
                <c:pt idx="0">
                  <c:v>ذكور غير قطريين
Non-Qatari Males</c:v>
                </c:pt>
              </c:strCache>
            </c:strRef>
          </c:tx>
          <c:spPr>
            <a:ln w="25400">
              <a:solidFill>
                <a:srgbClr val="802060"/>
              </a:solidFill>
              <a:prstDash val="lgDash"/>
            </a:ln>
          </c:spPr>
          <c:marker>
            <c:symbol val="none"/>
          </c:marker>
          <c:cat>
            <c:strRef>
              <c:f>'[1]5A'!$A$38:$A$48</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'[1]5A'!$C$38:$C$48</c:f>
              <c:numCache>
                <c:formatCode>General</c:formatCode>
                <c:ptCount val="11"/>
                <c:pt idx="0">
                  <c:v>21.707249584947427</c:v>
                </c:pt>
                <c:pt idx="1">
                  <c:v>96.086855953275901</c:v>
                </c:pt>
                <c:pt idx="2">
                  <c:v>99.364718274315891</c:v>
                </c:pt>
                <c:pt idx="3">
                  <c:v>99.908581772238009</c:v>
                </c:pt>
                <c:pt idx="4">
                  <c:v>99.902878676042121</c:v>
                </c:pt>
                <c:pt idx="5">
                  <c:v>99.787502005844914</c:v>
                </c:pt>
                <c:pt idx="6">
                  <c:v>99.849344740376822</c:v>
                </c:pt>
                <c:pt idx="7">
                  <c:v>99.629343456400264</c:v>
                </c:pt>
                <c:pt idx="8">
                  <c:v>98.941114658691347</c:v>
                </c:pt>
                <c:pt idx="9">
                  <c:v>98.08919602734035</c:v>
                </c:pt>
                <c:pt idx="10">
                  <c:v>86.170458482503747</c:v>
                </c:pt>
              </c:numCache>
            </c:numRef>
          </c:val>
          <c:smooth val="0"/>
          <c:extLst>
            <c:ext xmlns:c16="http://schemas.microsoft.com/office/drawing/2014/chart" uri="{C3380CC4-5D6E-409C-BE32-E72D297353CC}">
              <c16:uniqueId val="{00000001-6A7F-4217-B3AD-7C1BB24F8983}"/>
            </c:ext>
          </c:extLst>
        </c:ser>
        <c:ser>
          <c:idx val="2"/>
          <c:order val="2"/>
          <c:tx>
            <c:strRef>
              <c:f>'[1]5A'!$D$37</c:f>
              <c:strCache>
                <c:ptCount val="1"/>
                <c:pt idx="0">
                  <c:v>إناث قطريات
Qatari Females</c:v>
                </c:pt>
              </c:strCache>
            </c:strRef>
          </c:tx>
          <c:marker>
            <c:symbol val="none"/>
          </c:marker>
          <c:cat>
            <c:strRef>
              <c:f>'[1]5A'!$A$38:$A$48</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'[1]5A'!$D$38:$D$48</c:f>
              <c:numCache>
                <c:formatCode>General</c:formatCode>
                <c:ptCount val="11"/>
                <c:pt idx="0">
                  <c:v>1.820737666510476</c:v>
                </c:pt>
                <c:pt idx="1">
                  <c:v>33.598409542743539</c:v>
                </c:pt>
                <c:pt idx="2">
                  <c:v>59.148404177084871</c:v>
                </c:pt>
                <c:pt idx="3">
                  <c:v>71.479607025900577</c:v>
                </c:pt>
                <c:pt idx="4">
                  <c:v>56.080832823025105</c:v>
                </c:pt>
                <c:pt idx="5">
                  <c:v>53.874584205987432</c:v>
                </c:pt>
                <c:pt idx="6">
                  <c:v>35.456085851454397</c:v>
                </c:pt>
                <c:pt idx="7">
                  <c:v>29.94631901840491</c:v>
                </c:pt>
                <c:pt idx="8">
                  <c:v>12.48769281260256</c:v>
                </c:pt>
                <c:pt idx="9">
                  <c:v>16.797820823244553</c:v>
                </c:pt>
                <c:pt idx="10">
                  <c:v>4.3998651382333112</c:v>
                </c:pt>
              </c:numCache>
            </c:numRef>
          </c:val>
          <c:smooth val="0"/>
          <c:extLst>
            <c:ext xmlns:c16="http://schemas.microsoft.com/office/drawing/2014/chart" uri="{C3380CC4-5D6E-409C-BE32-E72D297353CC}">
              <c16:uniqueId val="{00000002-6A7F-4217-B3AD-7C1BB24F8983}"/>
            </c:ext>
          </c:extLst>
        </c:ser>
        <c:ser>
          <c:idx val="3"/>
          <c:order val="3"/>
          <c:tx>
            <c:strRef>
              <c:f>'[1]5A'!$E$37</c:f>
              <c:strCache>
                <c:ptCount val="1"/>
                <c:pt idx="0">
                  <c:v>إناث غير قطريات
Non-Qatari Females</c:v>
                </c:pt>
              </c:strCache>
            </c:strRef>
          </c:tx>
          <c:marker>
            <c:symbol val="none"/>
          </c:marker>
          <c:cat>
            <c:strRef>
              <c:f>'[1]5A'!$A$38:$A$48</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'[1]5A'!$E$38:$E$48</c:f>
              <c:numCache>
                <c:formatCode>General</c:formatCode>
                <c:ptCount val="11"/>
                <c:pt idx="0">
                  <c:v>13.425212027756361</c:v>
                </c:pt>
                <c:pt idx="1">
                  <c:v>74.3748077176636</c:v>
                </c:pt>
                <c:pt idx="2">
                  <c:v>73.706938855628621</c:v>
                </c:pt>
                <c:pt idx="3">
                  <c:v>75.431241839048866</c:v>
                </c:pt>
                <c:pt idx="4">
                  <c:v>68.629052647956897</c:v>
                </c:pt>
                <c:pt idx="5">
                  <c:v>64.21385389265771</c:v>
                </c:pt>
                <c:pt idx="6">
                  <c:v>59.86771155367029</c:v>
                </c:pt>
                <c:pt idx="7">
                  <c:v>46.989479021422234</c:v>
                </c:pt>
                <c:pt idx="8">
                  <c:v>39.310529128808128</c:v>
                </c:pt>
                <c:pt idx="9">
                  <c:v>23.958717287136011</c:v>
                </c:pt>
                <c:pt idx="10">
                  <c:v>26.878504672897197</c:v>
                </c:pt>
              </c:numCache>
            </c:numRef>
          </c:val>
          <c:smooth val="0"/>
          <c:extLst>
            <c:ext xmlns:c16="http://schemas.microsoft.com/office/drawing/2014/chart" uri="{C3380CC4-5D6E-409C-BE32-E72D297353CC}">
              <c16:uniqueId val="{00000003-6A7F-4217-B3AD-7C1BB24F8983}"/>
            </c:ext>
          </c:extLst>
        </c:ser>
        <c:dLbls>
          <c:showLegendKey val="0"/>
          <c:showVal val="0"/>
          <c:showCatName val="0"/>
          <c:showSerName val="0"/>
          <c:showPercent val="0"/>
          <c:showBubbleSize val="0"/>
        </c:dLbls>
        <c:smooth val="0"/>
        <c:axId val="1234981072"/>
        <c:axId val="1"/>
      </c:lineChart>
      <c:catAx>
        <c:axId val="1234981072"/>
        <c:scaling>
          <c:orientation val="minMax"/>
        </c:scaling>
        <c:delete val="0"/>
        <c:axPos val="b"/>
        <c:majorGridlines>
          <c:spPr>
            <a:ln w="19050">
              <a:solidFill>
                <a:sysClr val="window" lastClr="FFFFFF">
                  <a:lumMod val="85000"/>
                </a:sysClr>
              </a:solidFill>
            </a:ln>
          </c:spPr>
        </c:majorGridlines>
        <c:title>
          <c:tx>
            <c:rich>
              <a:bodyPr/>
              <a:lstStyle/>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Age groups </a:t>
                </a:r>
                <a:r>
                  <a:rPr lang="en-US" sz="1000" b="0" i="0" u="none" strike="noStrike" baseline="0">
                    <a:solidFill>
                      <a:srgbClr val="000000"/>
                    </a:solidFill>
                    <a:latin typeface="+mn-cs"/>
                    <a:ea typeface="+mn-cs"/>
                    <a:cs typeface="+mn-cs"/>
                  </a:rPr>
                  <a:t>فئات</a:t>
                </a:r>
                <a:r>
                  <a:rPr lang="en-US" sz="1000" b="0" i="0" u="none" strike="noStrike" baseline="0">
                    <a:solidFill>
                      <a:srgbClr val="000000"/>
                    </a:solidFill>
                    <a:latin typeface="Calibri"/>
                    <a:ea typeface="+mn-cs"/>
                    <a:cs typeface="+mn-cs"/>
                  </a:rPr>
                  <a:t> </a:t>
                </a:r>
                <a:r>
                  <a:rPr lang="en-US" sz="1000" b="0" i="0" u="none" strike="noStrike" baseline="0">
                    <a:solidFill>
                      <a:srgbClr val="000000"/>
                    </a:solidFill>
                    <a:latin typeface="+mn-cs"/>
                    <a:ea typeface="+mn-cs"/>
                    <a:cs typeface="+mn-cs"/>
                  </a:rPr>
                  <a:t>العمر</a:t>
                </a:r>
                <a:r>
                  <a:rPr lang="en-US" sz="1000" b="0" i="0" u="none" strike="noStrike" baseline="0">
                    <a:solidFill>
                      <a:srgbClr val="000000"/>
                    </a:solidFill>
                    <a:latin typeface="Calibri"/>
                    <a:ea typeface="+mn-cs"/>
                    <a:cs typeface="+mn-cs"/>
                  </a:rPr>
                  <a:t>  </a:t>
                </a:r>
                <a:endParaRPr lang="en-US" sz="1000" b="0" i="0" u="none" strike="noStrike" baseline="0">
                  <a:solidFill>
                    <a:srgbClr val="000000"/>
                  </a:solidFill>
                  <a:latin typeface="Calibri"/>
                </a:endParaRPr>
              </a:p>
            </c:rich>
          </c:tx>
          <c:layout>
            <c:manualLayout>
              <c:xMode val="edge"/>
              <c:yMode val="edge"/>
              <c:x val="0.433792745137627"/>
              <c:y val="0.95205390862192385"/>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100"/>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المعدل</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Calibri"/>
                    <a:ea typeface="Calibri"/>
                    <a:cs typeface="Calibri"/>
                  </a:rPr>
                  <a:t>Rate</a:t>
                </a:r>
              </a:p>
            </c:rich>
          </c:tx>
          <c:layout>
            <c:manualLayout>
              <c:xMode val="edge"/>
              <c:yMode val="edge"/>
              <c:x val="5.0588814859681003E-2"/>
              <c:y val="0.1675345362393964"/>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34981072"/>
        <c:crosses val="autoZero"/>
        <c:crossBetween val="between"/>
      </c:valAx>
    </c:plotArea>
    <c:legend>
      <c:legendPos val="r"/>
      <c:layout>
        <c:manualLayout>
          <c:xMode val="edge"/>
          <c:yMode val="edge"/>
          <c:x val="0.14852840520191649"/>
          <c:y val="0.21129707112970711"/>
          <c:w val="0.79534565366187537"/>
          <c:h val="6.3807531380753138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نسبة العمالة لإجمالي السكان </a:t>
            </a:r>
            <a:endParaRPr lang="en-US" sz="1400">
              <a:effectLst/>
              <a:cs typeface="+mn-cs"/>
            </a:endParaRPr>
          </a:p>
          <a:p>
            <a:pPr algn="ctr" rtl="0">
              <a:defRPr/>
            </a:pPr>
            <a:r>
              <a:rPr lang="en-US" sz="1200" b="1">
                <a:effectLst/>
                <a:latin typeface="Arial" panose="020B0604020202020204" pitchFamily="34" charset="0"/>
                <a:cs typeface="Arial" panose="020B0604020202020204" pitchFamily="34" charset="0"/>
              </a:rPr>
              <a:t>EMPLOYMENT TO POPULATION RATIO</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2011- 2016</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10690135585661822"/>
          <c:y val="0.13906005479722561"/>
          <c:w val="0.83615696451454313"/>
          <c:h val="0.77542007092373644"/>
        </c:manualLayout>
      </c:layout>
      <c:barChart>
        <c:barDir val="col"/>
        <c:grouping val="clustered"/>
        <c:varyColors val="0"/>
        <c:ser>
          <c:idx val="0"/>
          <c:order val="0"/>
          <c:spPr>
            <a:solidFill>
              <a:srgbClr val="802060"/>
            </a:solidFill>
            <a:ln w="25400">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'14A'!$A$7:$A$12</c:f>
              <c:numCache>
                <c:formatCode>General</c:formatCode>
                <c:ptCount val="6"/>
                <c:pt idx="0">
                  <c:v>2011</c:v>
                </c:pt>
                <c:pt idx="1">
                  <c:v>2012</c:v>
                </c:pt>
                <c:pt idx="2">
                  <c:v>2013</c:v>
                </c:pt>
                <c:pt idx="3">
                  <c:v>2014</c:v>
                </c:pt>
                <c:pt idx="4">
                  <c:v>2015</c:v>
                </c:pt>
                <c:pt idx="5">
                  <c:v>2016</c:v>
                </c:pt>
              </c:numCache>
            </c:numRef>
          </c:cat>
          <c:val>
            <c:numRef>
              <c:f>'14A'!$D$7:$D$12</c:f>
              <c:numCache>
                <c:formatCode>0.0</c:formatCode>
                <c:ptCount val="6"/>
                <c:pt idx="0">
                  <c:v>74.599999999999994</c:v>
                </c:pt>
                <c:pt idx="1">
                  <c:v>75.190979999999996</c:v>
                </c:pt>
                <c:pt idx="2">
                  <c:v>75.400000000000006</c:v>
                </c:pt>
                <c:pt idx="3">
                  <c:v>76.099999999999994</c:v>
                </c:pt>
                <c:pt idx="4">
                  <c:v>78.368777566475956</c:v>
                </c:pt>
                <c:pt idx="5">
                  <c:v>78.061429501382833</c:v>
                </c:pt>
              </c:numCache>
            </c:numRef>
          </c:val>
          <c:extLst>
            <c:ext xmlns:c16="http://schemas.microsoft.com/office/drawing/2014/chart" uri="{C3380CC4-5D6E-409C-BE32-E72D297353CC}">
              <c16:uniqueId val="{00000000-7511-4BCE-9401-F030E842BEE3}"/>
            </c:ext>
          </c:extLst>
        </c:ser>
        <c:dLbls>
          <c:showLegendKey val="0"/>
          <c:showVal val="0"/>
          <c:showCatName val="0"/>
          <c:showSerName val="0"/>
          <c:showPercent val="0"/>
          <c:showBubbleSize val="0"/>
        </c:dLbls>
        <c:gapWidth val="189"/>
        <c:axId val="1234962832"/>
        <c:axId val="1"/>
      </c:barChart>
      <c:catAx>
        <c:axId val="1234962832"/>
        <c:scaling>
          <c:orientation val="minMax"/>
        </c:scaling>
        <c:delete val="0"/>
        <c:axPos val="b"/>
        <c:majorGridlines>
          <c:spPr>
            <a:ln w="19050">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in val="0"/>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المعدل</a:t>
                </a:r>
              </a:p>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Rate</a:t>
                </a:r>
              </a:p>
            </c:rich>
          </c:tx>
          <c:layout>
            <c:manualLayout>
              <c:xMode val="edge"/>
              <c:yMode val="edge"/>
              <c:x val="1.5011831213406017E-2"/>
              <c:y val="0.16534890885118234"/>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62832"/>
        <c:crosses val="autoZero"/>
        <c:crossBetween val="between"/>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SA" sz="1400" b="1">
                <a:effectLst/>
                <a:cs typeface="+mn-cs"/>
              </a:rPr>
              <a:t>نسبة الإعالة الاقتصادية</a:t>
            </a:r>
            <a:endParaRPr lang="en-US" sz="1400">
              <a:effectLst/>
              <a:cs typeface="+mn-cs"/>
            </a:endParaRPr>
          </a:p>
          <a:p>
            <a:pPr algn="ctr" rtl="0">
              <a:defRPr/>
            </a:pPr>
            <a:r>
              <a:rPr lang="en-US" sz="1200" b="1">
                <a:effectLst/>
                <a:latin typeface="Arial" panose="020B0604020202020204" pitchFamily="34" charset="0"/>
                <a:cs typeface="Arial" panose="020B0604020202020204" pitchFamily="34" charset="0"/>
              </a:rPr>
              <a:t>ECONOMIC DEPENDENCY RATIO</a:t>
            </a:r>
            <a:endParaRPr lang="en-US" sz="1200">
              <a:effectLst/>
              <a:latin typeface="Arial" panose="020B0604020202020204" pitchFamily="34" charset="0"/>
              <a:cs typeface="Arial" panose="020B0604020202020204" pitchFamily="34" charset="0"/>
            </a:endParaRPr>
          </a:p>
          <a:p>
            <a:pPr algn="ctr" rtl="0">
              <a:defRPr/>
            </a:pPr>
            <a:r>
              <a:rPr lang="en-US" sz="1200" b="1">
                <a:effectLst/>
                <a:latin typeface="Arial" panose="020B0604020202020204" pitchFamily="34" charset="0"/>
                <a:cs typeface="Arial" panose="020B0604020202020204" pitchFamily="34" charset="0"/>
              </a:rPr>
              <a:t>2011 - 2016</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13419579461472125"/>
          <c:y val="0.14323978311488494"/>
          <c:w val="0.80886252575644013"/>
          <c:h val="0.7712403426060771"/>
        </c:manualLayout>
      </c:layout>
      <c:barChart>
        <c:barDir val="col"/>
        <c:grouping val="clustered"/>
        <c:varyColors val="0"/>
        <c:ser>
          <c:idx val="0"/>
          <c:order val="0"/>
          <c:spPr>
            <a:solidFill>
              <a:srgbClr val="802060"/>
            </a:solidFill>
            <a:ln w="25400">
              <a:noFill/>
            </a:ln>
          </c:spPr>
          <c:invertIfNegative val="0"/>
          <c:dLbls>
            <c:spPr>
              <a:noFill/>
              <a:ln>
                <a:noFill/>
              </a:ln>
              <a:effectLst/>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'16A'!$A$7:$A$12</c:f>
              <c:numCache>
                <c:formatCode>General</c:formatCode>
                <c:ptCount val="6"/>
                <c:pt idx="0">
                  <c:v>2011</c:v>
                </c:pt>
                <c:pt idx="1">
                  <c:v>2012</c:v>
                </c:pt>
                <c:pt idx="2">
                  <c:v>2013</c:v>
                </c:pt>
                <c:pt idx="3">
                  <c:v>2014</c:v>
                </c:pt>
                <c:pt idx="4">
                  <c:v>2015</c:v>
                </c:pt>
                <c:pt idx="5">
                  <c:v>2016</c:v>
                </c:pt>
              </c:numCache>
            </c:numRef>
          </c:cat>
          <c:val>
            <c:numRef>
              <c:f>'16A'!$D$7:$D$12</c:f>
              <c:numCache>
                <c:formatCode>0.0</c:formatCode>
                <c:ptCount val="6"/>
                <c:pt idx="0">
                  <c:v>34.700000000000003</c:v>
                </c:pt>
                <c:pt idx="1">
                  <c:v>33.637329999999999</c:v>
                </c:pt>
                <c:pt idx="2">
                  <c:v>33</c:v>
                </c:pt>
                <c:pt idx="3">
                  <c:v>31.7</c:v>
                </c:pt>
                <c:pt idx="4">
                  <c:v>27.810148056912993</c:v>
                </c:pt>
                <c:pt idx="5">
                  <c:v>28.288117450045387</c:v>
                </c:pt>
              </c:numCache>
            </c:numRef>
          </c:val>
          <c:extLst>
            <c:ext xmlns:c16="http://schemas.microsoft.com/office/drawing/2014/chart" uri="{C3380CC4-5D6E-409C-BE32-E72D297353CC}">
              <c16:uniqueId val="{00000000-F96B-4408-801F-232B66EBDC66}"/>
            </c:ext>
          </c:extLst>
        </c:ser>
        <c:dLbls>
          <c:showLegendKey val="0"/>
          <c:showVal val="0"/>
          <c:showCatName val="0"/>
          <c:showSerName val="0"/>
          <c:showPercent val="0"/>
          <c:showBubbleSize val="0"/>
        </c:dLbls>
        <c:gapWidth val="189"/>
        <c:axId val="1234980592"/>
        <c:axId val="1"/>
      </c:barChart>
      <c:catAx>
        <c:axId val="1234980592"/>
        <c:scaling>
          <c:orientation val="minMax"/>
        </c:scaling>
        <c:delete val="0"/>
        <c:axPos val="b"/>
        <c:majorGridlines>
          <c:spPr>
            <a:ln w="19050">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المعدل</a:t>
                </a:r>
              </a:p>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Rate</a:t>
                </a:r>
              </a:p>
            </c:rich>
          </c:tx>
          <c:layout>
            <c:manualLayout>
              <c:xMode val="edge"/>
              <c:yMode val="edge"/>
              <c:x val="0.10112109832424793"/>
              <c:y val="6.725584184606033E-2"/>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8059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lgn="ctr" rtl="0">
              <a:defRPr/>
            </a:pPr>
            <a:r>
              <a:rPr lang="ar-SA" sz="1400" b="1">
                <a:effectLst/>
              </a:rPr>
              <a:t>نسبة السكان النشيط</a:t>
            </a:r>
            <a:r>
              <a:rPr lang="ar-QA" sz="1400" b="1">
                <a:effectLst/>
              </a:rPr>
              <a:t>ي</a:t>
            </a:r>
            <a:r>
              <a:rPr lang="ar-SA" sz="1400" b="1">
                <a:effectLst/>
              </a:rPr>
              <a:t>ن اقتصادياً (15سنة فأكثر) حسب النشاط الاقتصادي والنوع</a:t>
            </a:r>
            <a:endParaRPr lang="en-US" sz="1400">
              <a:effectLst/>
            </a:endParaRPr>
          </a:p>
          <a:p>
            <a:pPr algn="ctr" rtl="0">
              <a:defRPr/>
            </a:pPr>
            <a:r>
              <a:rPr lang="en-US" sz="1200" b="1">
                <a:effectLst/>
              </a:rPr>
              <a:t>PERCENTAGE OF EMPLOYMENT (15 YEARS &amp; ABOVE) BY ECONOMIC ACTIVITY &amp; GENDER</a:t>
            </a:r>
            <a:endParaRPr lang="en-US" sz="1200">
              <a:effectLst/>
            </a:endParaRPr>
          </a:p>
          <a:p>
            <a:pPr algn="ctr" rtl="0">
              <a:defRPr/>
            </a:pPr>
            <a:r>
              <a:rPr lang="en-US" sz="1200" b="1">
                <a:effectLst/>
              </a:rPr>
              <a:t> 2011&amp; 2016</a:t>
            </a:r>
            <a:endParaRPr lang="en-US" sz="1200">
              <a:effectLst/>
            </a:endParaRPr>
          </a:p>
        </c:rich>
      </c:tx>
      <c:overlay val="0"/>
    </c:title>
    <c:autoTitleDeleted val="0"/>
    <c:plotArea>
      <c:layout>
        <c:manualLayout>
          <c:layoutTarget val="inner"/>
          <c:xMode val="edge"/>
          <c:yMode val="edge"/>
          <c:x val="5.4446494059422423E-2"/>
          <c:y val="0.13066530441398058"/>
          <c:w val="0.84647079352264476"/>
          <c:h val="0.72152765690899112"/>
        </c:manualLayout>
      </c:layout>
      <c:barChart>
        <c:barDir val="col"/>
        <c:grouping val="clustered"/>
        <c:varyColors val="0"/>
        <c:ser>
          <c:idx val="0"/>
          <c:order val="0"/>
          <c:tx>
            <c:strRef>
              <c:f>'17A'!$C$21</c:f>
              <c:strCache>
                <c:ptCount val="1"/>
                <c:pt idx="0">
                  <c:v>2011</c:v>
                </c:pt>
              </c:strCache>
            </c:strRef>
          </c:tx>
          <c:spPr>
            <a:solidFill>
              <a:schemeClr val="accent3">
                <a:lumMod val="60000"/>
                <a:lumOff val="40000"/>
              </a:schemeClr>
            </a:solidFill>
            <a:ln>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808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'17A'!$A$22:$B$27</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'17A'!$C$22:$C$27</c:f>
              <c:numCache>
                <c:formatCode>#,##0.0</c:formatCode>
                <c:ptCount val="6"/>
                <c:pt idx="0">
                  <c:v>1.6</c:v>
                </c:pt>
                <c:pt idx="1">
                  <c:v>0</c:v>
                </c:pt>
                <c:pt idx="2">
                  <c:v>60.9</c:v>
                </c:pt>
                <c:pt idx="3">
                  <c:v>4.2</c:v>
                </c:pt>
                <c:pt idx="4">
                  <c:v>37.5</c:v>
                </c:pt>
                <c:pt idx="5">
                  <c:v>95.8</c:v>
                </c:pt>
              </c:numCache>
            </c:numRef>
          </c:val>
          <c:extLst>
            <c:ext xmlns:c16="http://schemas.microsoft.com/office/drawing/2014/chart" uri="{C3380CC4-5D6E-409C-BE32-E72D297353CC}">
              <c16:uniqueId val="{00000000-7F90-4072-9BEC-C7E3F4952751}"/>
            </c:ext>
          </c:extLst>
        </c:ser>
        <c:ser>
          <c:idx val="1"/>
          <c:order val="1"/>
          <c:tx>
            <c:strRef>
              <c:f>'17A'!$D$21</c:f>
              <c:strCache>
                <c:ptCount val="1"/>
                <c:pt idx="0">
                  <c:v>2016</c:v>
                </c:pt>
              </c:strCache>
            </c:strRef>
          </c:tx>
          <c:spPr>
            <a:solidFill>
              <a:schemeClr val="accent4">
                <a:lumMod val="75000"/>
              </a:schemeClr>
            </a:solidFill>
            <a:ln>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666699"/>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'17A'!$A$22:$B$27</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'17A'!$D$22:$D$27</c:f>
              <c:numCache>
                <c:formatCode>#,##0.0</c:formatCode>
                <c:ptCount val="6"/>
                <c:pt idx="0">
                  <c:v>1.3984318435660126</c:v>
                </c:pt>
                <c:pt idx="1">
                  <c:v>0</c:v>
                </c:pt>
                <c:pt idx="2">
                  <c:v>61.794175258599878</c:v>
                </c:pt>
                <c:pt idx="3">
                  <c:v>6.4186259350424573</c:v>
                </c:pt>
                <c:pt idx="4">
                  <c:v>36.807392897834099</c:v>
                </c:pt>
                <c:pt idx="5">
                  <c:v>93.581374064957544</c:v>
                </c:pt>
              </c:numCache>
            </c:numRef>
          </c:val>
          <c:extLst>
            <c:ext xmlns:c16="http://schemas.microsoft.com/office/drawing/2014/chart" uri="{C3380CC4-5D6E-409C-BE32-E72D297353CC}">
              <c16:uniqueId val="{00000001-7F90-4072-9BEC-C7E3F4952751}"/>
            </c:ext>
          </c:extLst>
        </c:ser>
        <c:dLbls>
          <c:showLegendKey val="0"/>
          <c:showVal val="0"/>
          <c:showCatName val="0"/>
          <c:showSerName val="0"/>
          <c:showPercent val="0"/>
          <c:showBubbleSize val="0"/>
        </c:dLbls>
        <c:gapWidth val="150"/>
        <c:axId val="1234961392"/>
        <c:axId val="1"/>
      </c:barChart>
      <c:catAx>
        <c:axId val="1234961392"/>
        <c:scaling>
          <c:orientation val="minMax"/>
        </c:scaling>
        <c:delete val="0"/>
        <c:axPos val="b"/>
        <c:majorGridlines>
          <c:spPr>
            <a:ln w="19050">
              <a:solidFill>
                <a:sysClr val="window" lastClr="FFFFFF">
                  <a:lumMod val="85000"/>
                </a:sys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19050">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61392"/>
        <c:crosses val="autoZero"/>
        <c:crossBetween val="between"/>
      </c:valAx>
    </c:plotArea>
    <c:legend>
      <c:legendPos val="r"/>
      <c:layout>
        <c:manualLayout>
          <c:xMode val="edge"/>
          <c:yMode val="edge"/>
          <c:x val="0.9041752224503764"/>
          <c:y val="0.51515151515151514"/>
          <c:w val="8.2135523613963035E-2"/>
          <c:h val="0.13061650992685475"/>
        </c:manualLayout>
      </c:layout>
      <c:overlay val="0"/>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lgn="ctr" rtl="0">
              <a:defRPr/>
            </a:pPr>
            <a:r>
              <a:rPr lang="ar-SA" sz="1400" b="1">
                <a:effectLst/>
              </a:rPr>
              <a:t>معدل البطالة ( 15 سنة فأكثر) حسب النوع</a:t>
            </a:r>
            <a:endParaRPr lang="en-US" sz="1400">
              <a:effectLst/>
            </a:endParaRPr>
          </a:p>
          <a:p>
            <a:pPr algn="ctr" rtl="0">
              <a:defRPr/>
            </a:pPr>
            <a:r>
              <a:rPr lang="en-US" sz="1200" b="1">
                <a:effectLst/>
              </a:rPr>
              <a:t>UNEMPLOYMENT RATE (15 YEARS &amp; ABOVE)  BY GENDER</a:t>
            </a:r>
            <a:endParaRPr lang="en-US" sz="1200">
              <a:effectLst/>
            </a:endParaRPr>
          </a:p>
          <a:p>
            <a:pPr algn="ctr" rtl="0">
              <a:defRPr/>
            </a:pPr>
            <a:r>
              <a:rPr lang="en-US" sz="1200" b="1">
                <a:effectLst/>
              </a:rPr>
              <a:t>2011- 2016</a:t>
            </a:r>
            <a:endParaRPr lang="en-US" sz="1200">
              <a:effectLst/>
            </a:endParaRPr>
          </a:p>
        </c:rich>
      </c:tx>
      <c:overlay val="0"/>
    </c:title>
    <c:autoTitleDeleted val="0"/>
    <c:plotArea>
      <c:layout>
        <c:manualLayout>
          <c:layoutTarget val="inner"/>
          <c:xMode val="edge"/>
          <c:yMode val="edge"/>
          <c:x val="8.9756387852473932E-2"/>
          <c:y val="0.20994174873297586"/>
          <c:w val="0.7630661218208219"/>
          <c:h val="0.70504567458735945"/>
        </c:manualLayout>
      </c:layout>
      <c:lineChart>
        <c:grouping val="standard"/>
        <c:varyColors val="0"/>
        <c:ser>
          <c:idx val="0"/>
          <c:order val="0"/>
          <c:tx>
            <c:strRef>
              <c:f>'18A'!$B$16</c:f>
              <c:strCache>
                <c:ptCount val="1"/>
                <c:pt idx="0">
                  <c:v>ذكور Male</c:v>
                </c:pt>
              </c:strCache>
            </c:strRef>
          </c:tx>
          <c:spPr>
            <a:ln>
              <a:solidFill>
                <a:schemeClr val="accent1"/>
              </a:solidFill>
            </a:ln>
          </c:spPr>
          <c:marker>
            <c:symbol val="none"/>
          </c:marker>
          <c:dLbls>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'18A'!$A$8:$A$13</c:f>
              <c:numCache>
                <c:formatCode>General</c:formatCode>
                <c:ptCount val="6"/>
                <c:pt idx="0">
                  <c:v>2011</c:v>
                </c:pt>
                <c:pt idx="1">
                  <c:v>2012</c:v>
                </c:pt>
                <c:pt idx="2">
                  <c:v>2013</c:v>
                </c:pt>
                <c:pt idx="3">
                  <c:v>2014</c:v>
                </c:pt>
                <c:pt idx="4">
                  <c:v>2015</c:v>
                </c:pt>
                <c:pt idx="5">
                  <c:v>2016</c:v>
                </c:pt>
              </c:numCache>
            </c:numRef>
          </c:cat>
          <c:val>
            <c:numRef>
              <c:f>'18A'!$H$8:$H$13</c:f>
              <c:numCache>
                <c:formatCode>#,##0.0</c:formatCode>
                <c:ptCount val="6"/>
                <c:pt idx="0">
                  <c:v>0.2</c:v>
                </c:pt>
                <c:pt idx="1">
                  <c:v>0.1</c:v>
                </c:pt>
                <c:pt idx="2">
                  <c:v>0.1</c:v>
                </c:pt>
                <c:pt idx="3">
                  <c:v>0.1</c:v>
                </c:pt>
                <c:pt idx="4">
                  <c:v>6.1401815250203544E-2</c:v>
                </c:pt>
                <c:pt idx="5">
                  <c:v>5.8902660268528813E-2</c:v>
                </c:pt>
              </c:numCache>
            </c:numRef>
          </c:val>
          <c:smooth val="0"/>
          <c:extLst>
            <c:ext xmlns:c16="http://schemas.microsoft.com/office/drawing/2014/chart" uri="{C3380CC4-5D6E-409C-BE32-E72D297353CC}">
              <c16:uniqueId val="{00000000-FCA7-4FBE-BF4E-7856B54AE79C}"/>
            </c:ext>
          </c:extLst>
        </c:ser>
        <c:ser>
          <c:idx val="1"/>
          <c:order val="1"/>
          <c:tx>
            <c:strRef>
              <c:f>'18A'!$C$16</c:f>
              <c:strCache>
                <c:ptCount val="1"/>
                <c:pt idx="0">
                  <c:v>إناث Female</c:v>
                </c:pt>
              </c:strCache>
            </c:strRef>
          </c:tx>
          <c:spPr>
            <a:ln w="25400">
              <a:solidFill>
                <a:srgbClr val="802060"/>
              </a:solidFill>
              <a:prstDash val="solid"/>
            </a:ln>
          </c:spPr>
          <c:marker>
            <c:symbol val="none"/>
          </c:marker>
          <c:dLbls>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'18A'!$A$8:$A$13</c:f>
              <c:numCache>
                <c:formatCode>General</c:formatCode>
                <c:ptCount val="6"/>
                <c:pt idx="0">
                  <c:v>2011</c:v>
                </c:pt>
                <c:pt idx="1">
                  <c:v>2012</c:v>
                </c:pt>
                <c:pt idx="2">
                  <c:v>2013</c:v>
                </c:pt>
                <c:pt idx="3">
                  <c:v>2014</c:v>
                </c:pt>
                <c:pt idx="4">
                  <c:v>2015</c:v>
                </c:pt>
                <c:pt idx="5">
                  <c:v>2016</c:v>
                </c:pt>
              </c:numCache>
            </c:numRef>
          </c:cat>
          <c:val>
            <c:numRef>
              <c:f>'18A'!$I$8:$I$13</c:f>
              <c:numCache>
                <c:formatCode>#,##0.0</c:formatCode>
                <c:ptCount val="6"/>
                <c:pt idx="0">
                  <c:v>3.3</c:v>
                </c:pt>
                <c:pt idx="1">
                  <c:v>2.8</c:v>
                </c:pt>
                <c:pt idx="2">
                  <c:v>1.5</c:v>
                </c:pt>
                <c:pt idx="3">
                  <c:v>1.1000000000000001</c:v>
                </c:pt>
                <c:pt idx="4">
                  <c:v>0.81752680072736672</c:v>
                </c:pt>
                <c:pt idx="5">
                  <c:v>0.695124231458771</c:v>
                </c:pt>
              </c:numCache>
            </c:numRef>
          </c:val>
          <c:smooth val="0"/>
          <c:extLst>
            <c:ext xmlns:c16="http://schemas.microsoft.com/office/drawing/2014/chart" uri="{C3380CC4-5D6E-409C-BE32-E72D297353CC}">
              <c16:uniqueId val="{00000001-FCA7-4FBE-BF4E-7856B54AE79C}"/>
            </c:ext>
          </c:extLst>
        </c:ser>
        <c:dLbls>
          <c:showLegendKey val="0"/>
          <c:showVal val="0"/>
          <c:showCatName val="0"/>
          <c:showSerName val="0"/>
          <c:showPercent val="0"/>
          <c:showBubbleSize val="0"/>
        </c:dLbls>
        <c:smooth val="0"/>
        <c:axId val="1234980112"/>
        <c:axId val="1"/>
      </c:lineChart>
      <c:catAx>
        <c:axId val="1234980112"/>
        <c:scaling>
          <c:orientation val="minMax"/>
        </c:scaling>
        <c:delete val="0"/>
        <c:axPos val="b"/>
        <c:majorGridlines>
          <c:spPr>
            <a:ln w="19050">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
        </c:scaling>
        <c:delete val="0"/>
        <c:axPos val="l"/>
        <c:majorGridlines>
          <c:spPr>
            <a:ln w="19050">
              <a:solidFill>
                <a:schemeClr val="bg1">
                  <a:lumMod val="85000"/>
                </a:schemeClr>
              </a:solidFill>
            </a:ln>
          </c:spPr>
        </c:majorGridlines>
        <c:title>
          <c:tx>
            <c:rich>
              <a:bodyPr rot="0" vert="horz"/>
              <a:lstStyle/>
              <a:p>
                <a:pPr algn="ctr">
                  <a:defRPr sz="1000" b="0" i="0" u="none" strike="noStrike" baseline="0">
                    <a:solidFill>
                      <a:srgbClr val="000000"/>
                    </a:solidFill>
                    <a:latin typeface="Arial"/>
                    <a:ea typeface="Arial"/>
                    <a:cs typeface="Arial"/>
                  </a:defRPr>
                </a:pPr>
                <a:r>
                  <a:rPr lang="en-GB" sz="1100" b="0" i="0" u="none" strike="noStrike" baseline="0">
                    <a:solidFill>
                      <a:srgbClr val="000000"/>
                    </a:solidFill>
                    <a:latin typeface="Arial"/>
                    <a:cs typeface="Arial"/>
                  </a:rPr>
                  <a:t>المعدل</a:t>
                </a:r>
              </a:p>
              <a:p>
                <a:pPr algn="ctr">
                  <a:defRPr sz="1000" b="0" i="0" u="none" strike="noStrike" baseline="0">
                    <a:solidFill>
                      <a:srgbClr val="000000"/>
                    </a:solidFill>
                    <a:latin typeface="Arial"/>
                    <a:ea typeface="Arial"/>
                    <a:cs typeface="Arial"/>
                  </a:defRPr>
                </a:pPr>
                <a:r>
                  <a:rPr lang="en-GB" sz="1100" b="0" i="0" u="none" strike="noStrike" baseline="0">
                    <a:solidFill>
                      <a:srgbClr val="000000"/>
                    </a:solidFill>
                    <a:latin typeface="Arial"/>
                    <a:cs typeface="Arial"/>
                  </a:rPr>
                  <a:t>Rate</a:t>
                </a:r>
              </a:p>
            </c:rich>
          </c:tx>
          <c:layout>
            <c:manualLayout>
              <c:xMode val="edge"/>
              <c:yMode val="edge"/>
              <c:x val="5.3390618480382263E-2"/>
              <c:y val="0.12319133817193038"/>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80112"/>
        <c:crosses val="autoZero"/>
        <c:crossBetween val="between"/>
      </c:valAx>
    </c:plotArea>
    <c:legend>
      <c:legendPos val="r"/>
      <c:layout>
        <c:manualLayout>
          <c:xMode val="edge"/>
          <c:yMode val="edge"/>
          <c:x val="0.86926762491444221"/>
          <c:y val="0.51933124346917448"/>
          <c:w val="0.11772758384668036"/>
          <c:h val="0.13897596656217345"/>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rtl="0">
              <a:defRPr sz="1200"/>
            </a:pPr>
            <a:r>
              <a:rPr lang="ar-SA" sz="1400" b="1">
                <a:effectLst/>
              </a:rPr>
              <a:t>معدل البطالة للشباب (15- 24سنة) حسب النوع</a:t>
            </a:r>
            <a:endParaRPr lang="en-US" sz="1400">
              <a:effectLst/>
            </a:endParaRPr>
          </a:p>
          <a:p>
            <a:pPr rtl="0">
              <a:defRPr sz="1200"/>
            </a:pPr>
            <a:r>
              <a:rPr lang="en-US" sz="1200" b="1">
                <a:effectLst/>
              </a:rPr>
              <a:t>YOUTH UNEMPLOYMENT RATE BY GENDER</a:t>
            </a:r>
            <a:endParaRPr lang="en-US" sz="1200">
              <a:effectLst/>
            </a:endParaRPr>
          </a:p>
          <a:p>
            <a:pPr rtl="0">
              <a:defRPr sz="1200"/>
            </a:pPr>
            <a:r>
              <a:rPr lang="en-US" sz="1200" b="1">
                <a:effectLst/>
              </a:rPr>
              <a:t>2011 - 2016</a:t>
            </a:r>
            <a:endParaRPr lang="en-US" sz="1200">
              <a:effectLst/>
            </a:endParaRPr>
          </a:p>
        </c:rich>
      </c:tx>
      <c:layout>
        <c:manualLayout>
          <c:xMode val="edge"/>
          <c:yMode val="edge"/>
          <c:x val="0.33688867353119323"/>
          <c:y val="3.3333415482689074E-2"/>
        </c:manualLayout>
      </c:layout>
      <c:overlay val="0"/>
    </c:title>
    <c:autoTitleDeleted val="0"/>
    <c:plotArea>
      <c:layout>
        <c:manualLayout>
          <c:layoutTarget val="inner"/>
          <c:xMode val="edge"/>
          <c:yMode val="edge"/>
          <c:x val="9.2461670409171581E-2"/>
          <c:y val="0.19742563804243701"/>
          <c:w val="0.78237837289687973"/>
          <c:h val="0.70290967442452912"/>
        </c:manualLayout>
      </c:layout>
      <c:lineChart>
        <c:grouping val="standard"/>
        <c:varyColors val="0"/>
        <c:ser>
          <c:idx val="0"/>
          <c:order val="0"/>
          <c:tx>
            <c:strRef>
              <c:f>'19A'!$B$16</c:f>
              <c:strCache>
                <c:ptCount val="1"/>
                <c:pt idx="0">
                  <c:v>ذكور Male</c:v>
                </c:pt>
              </c:strCache>
            </c:strRef>
          </c:tx>
          <c:spPr>
            <a:ln>
              <a:solidFill>
                <a:schemeClr val="accent1"/>
              </a:solidFill>
            </a:ln>
          </c:spPr>
          <c:marker>
            <c:symbol val="none"/>
          </c:marker>
          <c:dLbls>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'19A'!$A$8:$A$13</c:f>
              <c:numCache>
                <c:formatCode>General</c:formatCode>
                <c:ptCount val="6"/>
                <c:pt idx="0">
                  <c:v>2011</c:v>
                </c:pt>
                <c:pt idx="1">
                  <c:v>2012</c:v>
                </c:pt>
                <c:pt idx="2">
                  <c:v>2013</c:v>
                </c:pt>
                <c:pt idx="3">
                  <c:v>2014</c:v>
                </c:pt>
                <c:pt idx="4">
                  <c:v>2015</c:v>
                </c:pt>
                <c:pt idx="5">
                  <c:v>2016</c:v>
                </c:pt>
              </c:numCache>
            </c:numRef>
          </c:cat>
          <c:val>
            <c:numRef>
              <c:f>'19A'!$H$8:$H$13</c:f>
              <c:numCache>
                <c:formatCode>#,##0.0</c:formatCode>
                <c:ptCount val="6"/>
                <c:pt idx="0">
                  <c:v>0.35245603859807906</c:v>
                </c:pt>
                <c:pt idx="1">
                  <c:v>0.64650084024276799</c:v>
                </c:pt>
                <c:pt idx="2">
                  <c:v>0.41287939028418302</c:v>
                </c:pt>
                <c:pt idx="3">
                  <c:v>0.3</c:v>
                </c:pt>
                <c:pt idx="4">
                  <c:v>0.2406385086945633</c:v>
                </c:pt>
                <c:pt idx="5">
                  <c:v>0.18360278282271911</c:v>
                </c:pt>
              </c:numCache>
            </c:numRef>
          </c:val>
          <c:smooth val="0"/>
          <c:extLst>
            <c:ext xmlns:c16="http://schemas.microsoft.com/office/drawing/2014/chart" uri="{C3380CC4-5D6E-409C-BE32-E72D297353CC}">
              <c16:uniqueId val="{00000000-FB5A-4E1C-BCAD-14B156D20289}"/>
            </c:ext>
          </c:extLst>
        </c:ser>
        <c:ser>
          <c:idx val="1"/>
          <c:order val="1"/>
          <c:tx>
            <c:strRef>
              <c:f>'19A'!$C$16</c:f>
              <c:strCache>
                <c:ptCount val="1"/>
                <c:pt idx="0">
                  <c:v>إناث Female</c:v>
                </c:pt>
              </c:strCache>
            </c:strRef>
          </c:tx>
          <c:spPr>
            <a:ln w="25400">
              <a:solidFill>
                <a:srgbClr val="802060"/>
              </a:solidFill>
              <a:prstDash val="solid"/>
            </a:ln>
          </c:spPr>
          <c:marker>
            <c:symbol val="none"/>
          </c:marker>
          <c:dLbls>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'19A'!$A$8:$A$13</c:f>
              <c:numCache>
                <c:formatCode>General</c:formatCode>
                <c:ptCount val="6"/>
                <c:pt idx="0">
                  <c:v>2011</c:v>
                </c:pt>
                <c:pt idx="1">
                  <c:v>2012</c:v>
                </c:pt>
                <c:pt idx="2">
                  <c:v>2013</c:v>
                </c:pt>
                <c:pt idx="3">
                  <c:v>2014</c:v>
                </c:pt>
                <c:pt idx="4">
                  <c:v>2015</c:v>
                </c:pt>
                <c:pt idx="5">
                  <c:v>2016</c:v>
                </c:pt>
              </c:numCache>
            </c:numRef>
          </c:cat>
          <c:val>
            <c:numRef>
              <c:f>'19A'!$I$8:$I$13</c:f>
              <c:numCache>
                <c:formatCode>#,##0.0</c:formatCode>
                <c:ptCount val="6"/>
                <c:pt idx="0">
                  <c:v>8.9488493618731795</c:v>
                </c:pt>
                <c:pt idx="1">
                  <c:v>5.1659595707511894</c:v>
                </c:pt>
                <c:pt idx="2">
                  <c:v>6.2011803506335701</c:v>
                </c:pt>
                <c:pt idx="3">
                  <c:v>3.9</c:v>
                </c:pt>
                <c:pt idx="4">
                  <c:v>2.2319893925256595</c:v>
                </c:pt>
                <c:pt idx="5">
                  <c:v>2.056034941940982</c:v>
                </c:pt>
              </c:numCache>
            </c:numRef>
          </c:val>
          <c:smooth val="0"/>
          <c:extLst>
            <c:ext xmlns:c16="http://schemas.microsoft.com/office/drawing/2014/chart" uri="{C3380CC4-5D6E-409C-BE32-E72D297353CC}">
              <c16:uniqueId val="{00000001-FB5A-4E1C-BCAD-14B156D20289}"/>
            </c:ext>
          </c:extLst>
        </c:ser>
        <c:dLbls>
          <c:showLegendKey val="0"/>
          <c:showVal val="0"/>
          <c:showCatName val="0"/>
          <c:showSerName val="0"/>
          <c:showPercent val="0"/>
          <c:showBubbleSize val="0"/>
        </c:dLbls>
        <c:smooth val="0"/>
        <c:axId val="1234963312"/>
        <c:axId val="1"/>
      </c:lineChart>
      <c:catAx>
        <c:axId val="1234963312"/>
        <c:scaling>
          <c:orientation val="minMax"/>
        </c:scaling>
        <c:delete val="0"/>
        <c:axPos val="b"/>
        <c:majorGridlines>
          <c:spPr>
            <a:ln w="19050">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title>
          <c:tx>
            <c:rich>
              <a:bodyPr rot="0" vert="horz"/>
              <a:lstStyle/>
              <a:p>
                <a:pPr algn="ctr">
                  <a:defRPr sz="1000" b="0" i="0" u="none" strike="noStrike" baseline="0">
                    <a:solidFill>
                      <a:srgbClr val="000000"/>
                    </a:solidFill>
                    <a:latin typeface="Arial"/>
                    <a:ea typeface="Arial"/>
                    <a:cs typeface="Arial"/>
                  </a:defRPr>
                </a:pPr>
                <a:r>
                  <a:rPr lang="en-GB" sz="1050" b="0" i="0" u="none" strike="noStrike" baseline="0">
                    <a:solidFill>
                      <a:srgbClr val="000000"/>
                    </a:solidFill>
                    <a:latin typeface="Arial"/>
                    <a:cs typeface="Arial"/>
                  </a:rPr>
                  <a:t>المعدل</a:t>
                </a:r>
              </a:p>
              <a:p>
                <a:pPr algn="ctr">
                  <a:defRPr sz="1000" b="0" i="0" u="none" strike="noStrike" baseline="0">
                    <a:solidFill>
                      <a:srgbClr val="000000"/>
                    </a:solidFill>
                    <a:latin typeface="Arial"/>
                    <a:ea typeface="Arial"/>
                    <a:cs typeface="Arial"/>
                  </a:defRPr>
                </a:pPr>
                <a:r>
                  <a:rPr lang="en-GB" sz="1050" b="0" i="0" u="none" strike="noStrike" baseline="0">
                    <a:solidFill>
                      <a:srgbClr val="000000"/>
                    </a:solidFill>
                    <a:latin typeface="Arial"/>
                    <a:cs typeface="Arial"/>
                  </a:rPr>
                  <a:t>Rate</a:t>
                </a:r>
              </a:p>
            </c:rich>
          </c:tx>
          <c:layout>
            <c:manualLayout>
              <c:xMode val="edge"/>
              <c:yMode val="edge"/>
              <c:x val="4.9186728582004173E-2"/>
              <c:y val="0.12057537408762872"/>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63312"/>
        <c:crosses val="autoZero"/>
        <c:crossBetween val="between"/>
      </c:valAx>
    </c:plotArea>
    <c:legend>
      <c:legendPos val="r"/>
      <c:layout>
        <c:manualLayout>
          <c:xMode val="edge"/>
          <c:yMode val="edge"/>
          <c:x val="0.86995208761122522"/>
          <c:y val="0.5214211076280042"/>
          <c:w val="0.11909650924024641"/>
          <c:h val="0.13897596656217345"/>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pPr>
            <a:r>
              <a:rPr lang="ar-SA" sz="1400" b="1">
                <a:effectLst/>
              </a:rPr>
              <a:t>السكان حسب العلاقة بقوة العمل والبلدية (بالألف</a:t>
            </a:r>
            <a:r>
              <a:rPr lang="ar-QA" sz="1400" b="1">
                <a:effectLst/>
              </a:rPr>
              <a:t>)</a:t>
            </a:r>
            <a:r>
              <a:rPr lang="ar-QA" sz="1400" b="1" baseline="0">
                <a:effectLst/>
              </a:rPr>
              <a:t> </a:t>
            </a:r>
            <a:r>
              <a:rPr lang="ar-QA" sz="1400" b="1" baseline="0">
                <a:solidFill>
                  <a:schemeClr val="bg1"/>
                </a:solidFill>
                <a:effectLst/>
              </a:rPr>
              <a:t>م</a:t>
            </a:r>
            <a:endParaRPr lang="en-US" sz="1400">
              <a:solidFill>
                <a:schemeClr val="bg1"/>
              </a:solidFill>
              <a:effectLst/>
            </a:endParaRPr>
          </a:p>
          <a:p>
            <a:pPr rtl="0">
              <a:defRPr sz="1200"/>
            </a:pPr>
            <a:r>
              <a:rPr lang="en-US" sz="1200" b="1">
                <a:effectLst/>
                <a:latin typeface="Arial" panose="020B0604020202020204" pitchFamily="34" charset="0"/>
                <a:cs typeface="Arial" panose="020B0604020202020204" pitchFamily="34" charset="0"/>
              </a:rPr>
              <a:t>POPULATION BY RELATION TO LABOUR FORCE &amp; MUNICIPALITY (THOUSANDS) </a:t>
            </a:r>
            <a:endParaRPr lang="en-US" sz="1200">
              <a:effectLst/>
              <a:latin typeface="Arial" panose="020B0604020202020204" pitchFamily="34" charset="0"/>
              <a:cs typeface="Arial" panose="020B0604020202020204" pitchFamily="34" charset="0"/>
            </a:endParaRPr>
          </a:p>
          <a:p>
            <a:pPr rtl="0">
              <a:defRPr sz="1200"/>
            </a:pPr>
            <a:r>
              <a:rPr lang="en-US" sz="1200" b="1">
                <a:effectLst/>
                <a:latin typeface="Arial" panose="020B0604020202020204" pitchFamily="34" charset="0"/>
                <a:cs typeface="Arial" panose="020B0604020202020204" pitchFamily="34" charset="0"/>
              </a:rPr>
              <a:t>2016</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3754926673769742E-2"/>
          <c:y val="0.19874311110497359"/>
          <c:w val="0.88749944757931953"/>
          <c:h val="0.70722747430865818"/>
        </c:manualLayout>
      </c:layout>
      <c:barChart>
        <c:barDir val="col"/>
        <c:grouping val="clustered"/>
        <c:varyColors val="0"/>
        <c:ser>
          <c:idx val="0"/>
          <c:order val="0"/>
          <c:tx>
            <c:strRef>
              <c:f>'1'!$B$17</c:f>
              <c:strCache>
                <c:ptCount val="1"/>
                <c:pt idx="0">
                  <c:v>النشيطون اقتصادياً Economically Active</c:v>
                </c:pt>
              </c:strCache>
            </c:strRef>
          </c:tx>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'1'!$B$18:$B$25</c:f>
              <c:numCache>
                <c:formatCode>General</c:formatCode>
                <c:ptCount val="8"/>
                <c:pt idx="0" formatCode="#,##0_ ;\-#,##0\ ">
                  <c:v>816164</c:v>
                </c:pt>
                <c:pt idx="1">
                  <c:v>435152</c:v>
                </c:pt>
                <c:pt idx="2">
                  <c:v>273127</c:v>
                </c:pt>
                <c:pt idx="3" formatCode="#,##0_ ;\-#,##0\ ">
                  <c:v>211285</c:v>
                </c:pt>
                <c:pt idx="4">
                  <c:v>200149</c:v>
                </c:pt>
                <c:pt idx="5">
                  <c:v>49215</c:v>
                </c:pt>
                <c:pt idx="6">
                  <c:v>59856</c:v>
                </c:pt>
                <c:pt idx="7" formatCode="#,##0_ ;\-#,##0\ ">
                  <c:v>10411</c:v>
                </c:pt>
              </c:numCache>
            </c:numRef>
          </c:val>
          <c:extLst>
            <c:ext xmlns:c16="http://schemas.microsoft.com/office/drawing/2014/chart" uri="{C3380CC4-5D6E-409C-BE32-E72D297353CC}">
              <c16:uniqueId val="{00000000-32AB-4188-994E-853DA806EA98}"/>
            </c:ext>
          </c:extLst>
        </c:ser>
        <c:ser>
          <c:idx val="1"/>
          <c:order val="1"/>
          <c:tx>
            <c:strRef>
              <c:f>'1'!$C$17</c:f>
              <c:strCache>
                <c:ptCount val="1"/>
                <c:pt idx="0">
                  <c:v>غير النشيطين اقتصادياً  Economically Inactive</c:v>
                </c:pt>
              </c:strCache>
            </c:strRef>
          </c:tx>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'1'!$C$18:$C$25</c:f>
              <c:numCache>
                <c:formatCode>General</c:formatCode>
                <c:ptCount val="8"/>
                <c:pt idx="0" formatCode="#,##0_ ;\-#,##0\ ">
                  <c:v>97147</c:v>
                </c:pt>
                <c:pt idx="1">
                  <c:v>96224</c:v>
                </c:pt>
                <c:pt idx="2">
                  <c:v>22983</c:v>
                </c:pt>
                <c:pt idx="3" formatCode="#,##0_ ;\-#,##0\ ">
                  <c:v>9392</c:v>
                </c:pt>
                <c:pt idx="4">
                  <c:v>7742</c:v>
                </c:pt>
                <c:pt idx="5">
                  <c:v>6718</c:v>
                </c:pt>
                <c:pt idx="6">
                  <c:v>10800</c:v>
                </c:pt>
                <c:pt idx="7">
                  <c:v>1030</c:v>
                </c:pt>
              </c:numCache>
            </c:numRef>
          </c:val>
          <c:extLst>
            <c:ext xmlns:c16="http://schemas.microsoft.com/office/drawing/2014/chart" uri="{C3380CC4-5D6E-409C-BE32-E72D297353CC}">
              <c16:uniqueId val="{00000001-32AB-4188-994E-853DA806EA98}"/>
            </c:ext>
          </c:extLst>
        </c:ser>
        <c:dLbls>
          <c:showLegendKey val="0"/>
          <c:showVal val="0"/>
          <c:showCatName val="0"/>
          <c:showSerName val="0"/>
          <c:showPercent val="0"/>
          <c:showBubbleSize val="0"/>
        </c:dLbls>
        <c:gapWidth val="150"/>
        <c:axId val="1234958992"/>
        <c:axId val="1"/>
      </c:barChart>
      <c:catAx>
        <c:axId val="123495899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4958992"/>
        <c:crosses val="autoZero"/>
        <c:crossBetween val="between"/>
        <c:dispUnits>
          <c:builtInUnit val="thousands"/>
          <c:dispUnitsLbl>
            <c:layout>
              <c:manualLayout>
                <c:xMode val="edge"/>
                <c:yMode val="edge"/>
                <c:x val="1.1109999569725915E-2"/>
                <c:y val="0.11724236664774269"/>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20533880903490759"/>
          <c:y val="0.16927899686520376"/>
          <c:w val="0.6652977412731006"/>
          <c:h val="4.911180773249739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4.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6.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65.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67.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69.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71.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73.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77.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7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81.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84.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56.bin"/></Relationships>
</file>

<file path=xl/chartsheets/_rels/sheet23.xml.rels><?xml version="1.0" encoding="UTF-8" standalone="yes"?>
<Relationships xmlns="http://schemas.openxmlformats.org/package/2006/relationships"><Relationship Id="rId2" Type="http://schemas.openxmlformats.org/officeDocument/2006/relationships/drawing" Target="../drawings/drawing175.xml"/><Relationship Id="rId1" Type="http://schemas.openxmlformats.org/officeDocument/2006/relationships/printerSettings" Target="../printerSettings/printerSettings158.bin"/></Relationships>
</file>

<file path=xl/chartsheets/_rels/sheet24.xml.rels><?xml version="1.0" encoding="UTF-8" standalone="yes"?>
<Relationships xmlns="http://schemas.openxmlformats.org/package/2006/relationships"><Relationship Id="rId2" Type="http://schemas.openxmlformats.org/officeDocument/2006/relationships/drawing" Target="../drawings/drawing183.xml"/><Relationship Id="rId1" Type="http://schemas.openxmlformats.org/officeDocument/2006/relationships/printerSettings" Target="../printerSettings/printerSettings165.bin"/></Relationships>
</file>

<file path=xl/chartsheets/_rels/sheet25.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171.bin"/></Relationships>
</file>

<file path=xl/chartsheets/_rels/sheet26.xml.rels><?xml version="1.0" encoding="UTF-8" standalone="yes"?>
<Relationships xmlns="http://schemas.openxmlformats.org/package/2006/relationships"><Relationship Id="rId2" Type="http://schemas.openxmlformats.org/officeDocument/2006/relationships/drawing" Target="../drawings/drawing193.xml"/><Relationship Id="rId1" Type="http://schemas.openxmlformats.org/officeDocument/2006/relationships/printerSettings" Target="../printerSettings/printerSettings17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6.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4E15760-BDBB-427E-8E03-75FCA7FA09CF}">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 شكل رقم</oddFooter>
  </headerFooter>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9561BB1-EA4B-4BB4-8707-B5A2FC70EB18}">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975F4D-D98A-4A08-B11A-108F27FE0F2D}">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CEBB016-52BF-4073-BA87-E0EDA3497E8D}">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98834C2-E457-4999-BD72-B1CDF8FAC89C}">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92BD31-5A3B-45B2-B483-39BE75F01AE1}">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(14) شكل رقم</oddFooter>
  </headerFooter>
  <drawing r:id="rId2"/>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93CB1C0-78AC-4B26-B786-680C9F9EFDA1}">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2C7E625-2B48-4B77-BA27-D2962B3A8709}">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(16) شكل رقم</oddFooter>
  </headerFooter>
  <drawing r:id="rId2"/>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005FEEF-7663-4CA6-91BA-F6A66CADE986}">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(17) شكل رقم</oddFooter>
  </headerFooter>
  <drawing r:id="rId2"/>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B5FA4ED-483C-43FC-AA20-AA9EE288D31A}">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(18) شكل رقم</oddFooter>
  </headerFooter>
  <drawing r:id="rId2"/>
</chartsheet>
</file>

<file path=xl/chartsheets/sheet1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A251B9-6A1A-43B7-868B-F4F0C1A6A07A}">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(19)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4EB6BBE-D974-4841-8BF2-2CB94E723387}">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 شكل رقم</oddFooter>
  </headerFooter>
  <drawing r:id="rId2"/>
</chartsheet>
</file>

<file path=xl/chartsheets/sheet2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B4A1BE-E17D-460D-A4C1-22B8C0948CF6}">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(20) شكل رقم</oddFooter>
  </headerFooter>
  <drawing r:id="rId2"/>
</chartsheet>
</file>

<file path=xl/chartsheets/sheet2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6198B57-3E99-446B-8882-81025F5C6AC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(21) شكل رقم</oddFooter>
  </headerFooter>
  <drawing r:id="rId2"/>
</chartsheet>
</file>

<file path=xl/chartsheets/sheet2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23C99D-46A6-423E-B826-BCFE2D8EC258}">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(22) شكل رقم</oddFooter>
  </headerFooter>
  <drawing r:id="rId2"/>
</chartsheet>
</file>

<file path=xl/chartsheets/sheet2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5FE0A62-3B34-4D8A-9AB1-293F455C2D6F}">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(23) شكل رقم</oddFooter>
  </headerFooter>
  <drawing r:id="rId2"/>
</chartsheet>
</file>

<file path=xl/chartsheets/sheet2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B04B5DA-3FA5-494F-8C63-D52C6936FEA5}">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(24) شكل رقم</oddFooter>
  </headerFooter>
  <drawing r:id="rId2"/>
</chartsheet>
</file>

<file path=xl/chartsheets/sheet2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0DC7DE7-9223-4FDD-9994-13000AA7CAF4}">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(25) شكل رقم</oddFooter>
  </headerFooter>
  <drawing r:id="rId2"/>
</chartsheet>
</file>

<file path=xl/chartsheets/sheet2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C435F10-1D41-4E9E-B8AC-0EAAD28B1FEB}">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(26)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09689D6-7038-41BE-9D2E-EFEE98963999}">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F0807B-92FB-41A3-B653-2A6A88AD0BC5}">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7CCCD73-685A-49A0-A0EC-1CB8EC91F133}">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E456827-CF02-40EB-8136-E2994F3293E4}">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(6)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6236A4-EA2F-4C3A-AD59-3F423E48F52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8B7A376-AC96-4832-9E7D-6E7866F388E2}">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CA8055-7B4B-4235-8D29-3B0420A7B5D3}">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0.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6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6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6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7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7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7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7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77.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7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7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8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8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8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8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8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87.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8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89.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9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9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92.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9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9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hyperlink" Target="#'&#1601;&#1607;&#1585;&#1587; &#1575;&#1604;&#1580;&#1583;&#1575;&#1608;&#1604;'!A1"/></Relationships>
</file>

<file path=xl/drawings/_rels/drawing4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9.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7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7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9.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8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9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38100</xdr:rowOff>
    </xdr:from>
    <xdr:to>
      <xdr:col>7</xdr:col>
      <xdr:colOff>431800</xdr:colOff>
      <xdr:row>17</xdr:row>
      <xdr:rowOff>139700</xdr:rowOff>
    </xdr:to>
    <xdr:pic>
      <xdr:nvPicPr>
        <xdr:cNvPr id="911368" name="Picture 5" descr="ORNA430.WMF">
          <a:extLst>
            <a:ext uri="{FF2B5EF4-FFF2-40B4-BE49-F238E27FC236}">
              <a16:creationId xmlns:a16="http://schemas.microsoft.com/office/drawing/2014/main" id="{BF1068CC-EB7D-6517-36CC-03F5FE0904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152323800" y="-927100"/>
          <a:ext cx="2800350" cy="4730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563561</xdr:colOff>
      <xdr:row>2</xdr:row>
      <xdr:rowOff>55563</xdr:rowOff>
    </xdr:from>
    <xdr:to>
      <xdr:col>7</xdr:col>
      <xdr:colOff>47623</xdr:colOff>
      <xdr:row>15</xdr:row>
      <xdr:rowOff>93682</xdr:rowOff>
    </xdr:to>
    <xdr:sp macro="" textlink="">
      <xdr:nvSpPr>
        <xdr:cNvPr id="3" name="Text Box 3">
          <a:extLst>
            <a:ext uri="{FF2B5EF4-FFF2-40B4-BE49-F238E27FC236}">
              <a16:creationId xmlns:a16="http://schemas.microsoft.com/office/drawing/2014/main" id="{D88D9C49-0686-0F6C-10C0-D9BE3DF5E49C}"/>
            </a:ext>
          </a:extLst>
        </xdr:cNvPr>
        <xdr:cNvSpPr txBox="1">
          <a:spLocks noChangeArrowheads="1"/>
        </xdr:cNvSpPr>
      </xdr:nvSpPr>
      <xdr:spPr bwMode="auto">
        <a:xfrm>
          <a:off x="152138064" y="373063"/>
          <a:ext cx="4000500" cy="2108200"/>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3000" b="1" i="0" strike="noStrike">
              <a:solidFill>
                <a:sysClr val="windowText" lastClr="000000"/>
              </a:solidFill>
              <a:latin typeface="Sakkal Majalla" panose="02000000000000000000" pitchFamily="2" charset="-78"/>
              <a:cs typeface="Sakkal Majalla" panose="02000000000000000000" pitchFamily="2" charset="-78"/>
            </a:rPr>
            <a:t>نشرة</a:t>
          </a:r>
        </a:p>
        <a:p>
          <a:pPr algn="ctr" rtl="1">
            <a:defRPr sz="1000"/>
          </a:pPr>
          <a:r>
            <a:rPr lang="ar-QA" sz="2600" b="1" i="0" strike="noStrike">
              <a:solidFill>
                <a:sysClr val="windowText" lastClr="000000"/>
              </a:solidFill>
              <a:latin typeface="Sakkal Majalla" panose="02000000000000000000" pitchFamily="2" charset="-78"/>
              <a:cs typeface="Sakkal Majalla" panose="02000000000000000000" pitchFamily="2" charset="-78"/>
            </a:rPr>
            <a:t>إحصاءات القوى العاملة 2016</a:t>
          </a:r>
        </a:p>
        <a:p>
          <a:pPr algn="ctr" rtl="1">
            <a:defRPr sz="1000"/>
          </a:pPr>
          <a:endParaRPr lang="ar-QA" sz="1600" b="1" i="0" strike="noStrike">
            <a:solidFill>
              <a:sysClr val="windowText" lastClr="000000"/>
            </a:solidFill>
            <a:latin typeface="Arial"/>
            <a:cs typeface="Arial"/>
          </a:endParaRPr>
        </a:p>
        <a:p>
          <a:pPr algn="ctr" rtl="1">
            <a:defRPr sz="1000"/>
          </a:pPr>
          <a:r>
            <a:rPr lang="en-US" sz="1600" b="1" i="0" strike="noStrike">
              <a:solidFill>
                <a:sysClr val="windowText" lastClr="000000"/>
              </a:solidFill>
              <a:latin typeface="Arial"/>
              <a:cs typeface="Arial"/>
            </a:rPr>
            <a:t>BULLETIN</a:t>
          </a:r>
          <a:r>
            <a:rPr lang="en-US" sz="1600" b="1" i="0" strike="noStrike" baseline="0">
              <a:solidFill>
                <a:sysClr val="windowText" lastClr="000000"/>
              </a:solidFill>
              <a:latin typeface="Arial"/>
              <a:cs typeface="Arial"/>
            </a:rPr>
            <a:t> </a:t>
          </a:r>
        </a:p>
        <a:p>
          <a:pPr algn="ctr" rtl="1">
            <a:defRPr sz="1000"/>
          </a:pPr>
          <a:r>
            <a:rPr lang="en-US" sz="1600" b="1" i="0" strike="noStrike">
              <a:solidFill>
                <a:sysClr val="windowText" lastClr="000000"/>
              </a:solidFill>
              <a:latin typeface="Arial"/>
              <a:cs typeface="Arial"/>
            </a:rPr>
            <a:t>LABOR  FORCE  STATISTICS,  2016</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742950</xdr:colOff>
      <xdr:row>0</xdr:row>
      <xdr:rowOff>152400</xdr:rowOff>
    </xdr:from>
    <xdr:to>
      <xdr:col>10</xdr:col>
      <xdr:colOff>1447800</xdr:colOff>
      <xdr:row>3</xdr:row>
      <xdr:rowOff>114300</xdr:rowOff>
    </xdr:to>
    <xdr:pic>
      <xdr:nvPicPr>
        <xdr:cNvPr id="385354" name="Picture 1" descr="Ministry of Development Planning and Statistics.jpg">
          <a:extLst>
            <a:ext uri="{FF2B5EF4-FFF2-40B4-BE49-F238E27FC236}">
              <a16:creationId xmlns:a16="http://schemas.microsoft.com/office/drawing/2014/main" id="{7AFDA1EF-8F0F-62E4-C3A3-60DB88F22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01039450" y="1524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0.xml><?xml version="1.0" encoding="utf-8"?>
<c:userShapes xmlns:c="http://schemas.openxmlformats.org/drawingml/2006/chart">
  <cdr:relSizeAnchor xmlns:cdr="http://schemas.openxmlformats.org/drawingml/2006/chartDrawing">
    <cdr:from>
      <cdr:x>0.00896</cdr:x>
      <cdr:y>0.01622</cdr:y>
    </cdr:from>
    <cdr:to>
      <cdr:x>0.08732</cdr:x>
      <cdr:y>0.13615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AA91BA2D-140E-F855-4D28-D735527C0C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445" y="84876"/>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01.xml><?xml version="1.0" encoding="utf-8"?>
<xdr:wsDr xmlns:xdr="http://schemas.openxmlformats.org/drawingml/2006/spreadsheetDrawing" xmlns:a="http://schemas.openxmlformats.org/drawingml/2006/main">
  <xdr:twoCellAnchor editAs="oneCell">
    <xdr:from>
      <xdr:col>10</xdr:col>
      <xdr:colOff>996950</xdr:colOff>
      <xdr:row>0</xdr:row>
      <xdr:rowOff>63500</xdr:rowOff>
    </xdr:from>
    <xdr:to>
      <xdr:col>10</xdr:col>
      <xdr:colOff>1708150</xdr:colOff>
      <xdr:row>2</xdr:row>
      <xdr:rowOff>139700</xdr:rowOff>
    </xdr:to>
    <xdr:pic>
      <xdr:nvPicPr>
        <xdr:cNvPr id="948228" name="Picture 1" descr="Ministry of Development Planning and Statistics.jpg">
          <a:extLst>
            <a:ext uri="{FF2B5EF4-FFF2-40B4-BE49-F238E27FC236}">
              <a16:creationId xmlns:a16="http://schemas.microsoft.com/office/drawing/2014/main" id="{877C52B5-D66E-8745-1551-61D7092631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9650" y="635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6</xdr:col>
      <xdr:colOff>2057400</xdr:colOff>
      <xdr:row>0</xdr:row>
      <xdr:rowOff>133350</xdr:rowOff>
    </xdr:from>
    <xdr:to>
      <xdr:col>6</xdr:col>
      <xdr:colOff>2762250</xdr:colOff>
      <xdr:row>2</xdr:row>
      <xdr:rowOff>209550</xdr:rowOff>
    </xdr:to>
    <xdr:pic>
      <xdr:nvPicPr>
        <xdr:cNvPr id="949252" name="Picture 1" descr="Ministry of Development Planning and Statistics.jpg">
          <a:extLst>
            <a:ext uri="{FF2B5EF4-FFF2-40B4-BE49-F238E27FC236}">
              <a16:creationId xmlns:a16="http://schemas.microsoft.com/office/drawing/2014/main" id="{E451E365-772D-9ED7-211D-07BABACF90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1333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6</xdr:col>
      <xdr:colOff>2038350</xdr:colOff>
      <xdr:row>0</xdr:row>
      <xdr:rowOff>76200</xdr:rowOff>
    </xdr:from>
    <xdr:to>
      <xdr:col>6</xdr:col>
      <xdr:colOff>2743200</xdr:colOff>
      <xdr:row>2</xdr:row>
      <xdr:rowOff>152400</xdr:rowOff>
    </xdr:to>
    <xdr:pic>
      <xdr:nvPicPr>
        <xdr:cNvPr id="950276" name="Picture 1" descr="Ministry of Development Planning and Statistics.jpg">
          <a:extLst>
            <a:ext uri="{FF2B5EF4-FFF2-40B4-BE49-F238E27FC236}">
              <a16:creationId xmlns:a16="http://schemas.microsoft.com/office/drawing/2014/main" id="{0CDD9F1D-BB6B-3725-FCBB-513ED85B84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9775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6</xdr:col>
      <xdr:colOff>2057400</xdr:colOff>
      <xdr:row>0</xdr:row>
      <xdr:rowOff>82550</xdr:rowOff>
    </xdr:from>
    <xdr:to>
      <xdr:col>6</xdr:col>
      <xdr:colOff>2762250</xdr:colOff>
      <xdr:row>2</xdr:row>
      <xdr:rowOff>158750</xdr:rowOff>
    </xdr:to>
    <xdr:pic>
      <xdr:nvPicPr>
        <xdr:cNvPr id="951300" name="Picture 1" descr="Ministry of Development Planning and Statistics.jpg">
          <a:extLst>
            <a:ext uri="{FF2B5EF4-FFF2-40B4-BE49-F238E27FC236}">
              <a16:creationId xmlns:a16="http://schemas.microsoft.com/office/drawing/2014/main" id="{18C8567B-7146-FF03-772E-1AD9BBD5A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6</xdr:col>
      <xdr:colOff>2413000</xdr:colOff>
      <xdr:row>0</xdr:row>
      <xdr:rowOff>82550</xdr:rowOff>
    </xdr:from>
    <xdr:to>
      <xdr:col>6</xdr:col>
      <xdr:colOff>3124200</xdr:colOff>
      <xdr:row>2</xdr:row>
      <xdr:rowOff>158750</xdr:rowOff>
    </xdr:to>
    <xdr:pic>
      <xdr:nvPicPr>
        <xdr:cNvPr id="952324" name="Picture 1" descr="Ministry of Development Planning and Statistics.jpg">
          <a:extLst>
            <a:ext uri="{FF2B5EF4-FFF2-40B4-BE49-F238E27FC236}">
              <a16:creationId xmlns:a16="http://schemas.microsoft.com/office/drawing/2014/main" id="{EC7B6F60-6062-3DA1-0E96-1AD75626A8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825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6</xdr:col>
      <xdr:colOff>2413000</xdr:colOff>
      <xdr:row>0</xdr:row>
      <xdr:rowOff>95250</xdr:rowOff>
    </xdr:from>
    <xdr:to>
      <xdr:col>6</xdr:col>
      <xdr:colOff>3124200</xdr:colOff>
      <xdr:row>2</xdr:row>
      <xdr:rowOff>171450</xdr:rowOff>
    </xdr:to>
    <xdr:pic>
      <xdr:nvPicPr>
        <xdr:cNvPr id="953348" name="Picture 1" descr="Ministry of Development Planning and Statistics.jpg">
          <a:extLst>
            <a:ext uri="{FF2B5EF4-FFF2-40B4-BE49-F238E27FC236}">
              <a16:creationId xmlns:a16="http://schemas.microsoft.com/office/drawing/2014/main" id="{4DDB9016-15F3-2B3A-304F-282CCEDB8D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952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6</xdr:col>
      <xdr:colOff>2406650</xdr:colOff>
      <xdr:row>0</xdr:row>
      <xdr:rowOff>95250</xdr:rowOff>
    </xdr:from>
    <xdr:to>
      <xdr:col>6</xdr:col>
      <xdr:colOff>3111500</xdr:colOff>
      <xdr:row>2</xdr:row>
      <xdr:rowOff>171450</xdr:rowOff>
    </xdr:to>
    <xdr:pic>
      <xdr:nvPicPr>
        <xdr:cNvPr id="954372" name="Picture 1" descr="Ministry of Development Planning and Statistics.jpg">
          <a:extLst>
            <a:ext uri="{FF2B5EF4-FFF2-40B4-BE49-F238E27FC236}">
              <a16:creationId xmlns:a16="http://schemas.microsoft.com/office/drawing/2014/main" id="{A0007DA0-F47B-31DB-0660-02CFB81C47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11</xdr:col>
      <xdr:colOff>1720850</xdr:colOff>
      <xdr:row>0</xdr:row>
      <xdr:rowOff>76200</xdr:rowOff>
    </xdr:from>
    <xdr:to>
      <xdr:col>11</xdr:col>
      <xdr:colOff>2425700</xdr:colOff>
      <xdr:row>2</xdr:row>
      <xdr:rowOff>152400</xdr:rowOff>
    </xdr:to>
    <xdr:pic>
      <xdr:nvPicPr>
        <xdr:cNvPr id="955396" name="Picture 3" descr="Ministry of Development Planning and Statistics.jpg">
          <a:extLst>
            <a:ext uri="{FF2B5EF4-FFF2-40B4-BE49-F238E27FC236}">
              <a16:creationId xmlns:a16="http://schemas.microsoft.com/office/drawing/2014/main" id="{94BB9937-9728-CE6F-E0CE-5D3DB996C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11</xdr:col>
      <xdr:colOff>1689100</xdr:colOff>
      <xdr:row>0</xdr:row>
      <xdr:rowOff>114300</xdr:rowOff>
    </xdr:from>
    <xdr:to>
      <xdr:col>11</xdr:col>
      <xdr:colOff>2393950</xdr:colOff>
      <xdr:row>2</xdr:row>
      <xdr:rowOff>177800</xdr:rowOff>
    </xdr:to>
    <xdr:pic>
      <xdr:nvPicPr>
        <xdr:cNvPr id="956420" name="Picture 1" descr="Ministry of Development Planning and Statistics.jpg">
          <a:extLst>
            <a:ext uri="{FF2B5EF4-FFF2-40B4-BE49-F238E27FC236}">
              <a16:creationId xmlns:a16="http://schemas.microsoft.com/office/drawing/2014/main" id="{19977FC4-C01C-7125-CA08-401E48CD12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91000" y="11430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725A8F46-3C15-FCAB-3582-7EE994CE47C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0.xml><?xml version="1.0" encoding="utf-8"?>
<xdr:wsDr xmlns:xdr="http://schemas.openxmlformats.org/drawingml/2006/spreadsheetDrawing" xmlns:a="http://schemas.openxmlformats.org/drawingml/2006/main">
  <xdr:twoCellAnchor editAs="oneCell">
    <xdr:from>
      <xdr:col>11</xdr:col>
      <xdr:colOff>1708150</xdr:colOff>
      <xdr:row>0</xdr:row>
      <xdr:rowOff>114300</xdr:rowOff>
    </xdr:from>
    <xdr:to>
      <xdr:col>11</xdr:col>
      <xdr:colOff>2413000</xdr:colOff>
      <xdr:row>2</xdr:row>
      <xdr:rowOff>177800</xdr:rowOff>
    </xdr:to>
    <xdr:pic>
      <xdr:nvPicPr>
        <xdr:cNvPr id="957444" name="Picture 1" descr="Ministry of Development Planning and Statistics.jpg">
          <a:extLst>
            <a:ext uri="{FF2B5EF4-FFF2-40B4-BE49-F238E27FC236}">
              <a16:creationId xmlns:a16="http://schemas.microsoft.com/office/drawing/2014/main" id="{AA52AF6C-507F-B3A3-188C-CAE671CB23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71950" y="11430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9</xdr:col>
      <xdr:colOff>1358900</xdr:colOff>
      <xdr:row>0</xdr:row>
      <xdr:rowOff>82550</xdr:rowOff>
    </xdr:from>
    <xdr:to>
      <xdr:col>9</xdr:col>
      <xdr:colOff>2063750</xdr:colOff>
      <xdr:row>2</xdr:row>
      <xdr:rowOff>158750</xdr:rowOff>
    </xdr:to>
    <xdr:pic>
      <xdr:nvPicPr>
        <xdr:cNvPr id="958468" name="Picture 1" descr="Ministry of Development Planning and Statistics.jpg">
          <a:extLst>
            <a:ext uri="{FF2B5EF4-FFF2-40B4-BE49-F238E27FC236}">
              <a16:creationId xmlns:a16="http://schemas.microsoft.com/office/drawing/2014/main" id="{0FE680F9-DC84-C7A6-388B-FE979CFB7C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9</xdr:col>
      <xdr:colOff>1397000</xdr:colOff>
      <xdr:row>0</xdr:row>
      <xdr:rowOff>57150</xdr:rowOff>
    </xdr:from>
    <xdr:to>
      <xdr:col>9</xdr:col>
      <xdr:colOff>2108200</xdr:colOff>
      <xdr:row>2</xdr:row>
      <xdr:rowOff>133350</xdr:rowOff>
    </xdr:to>
    <xdr:pic>
      <xdr:nvPicPr>
        <xdr:cNvPr id="959492" name="Picture 1" descr="Ministry of Development Planning and Statistics.jpg">
          <a:extLst>
            <a:ext uri="{FF2B5EF4-FFF2-40B4-BE49-F238E27FC236}">
              <a16:creationId xmlns:a16="http://schemas.microsoft.com/office/drawing/2014/main" id="{9358DECF-A137-3F99-63BD-07DD56D316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9</xdr:col>
      <xdr:colOff>1397000</xdr:colOff>
      <xdr:row>0</xdr:row>
      <xdr:rowOff>82550</xdr:rowOff>
    </xdr:from>
    <xdr:to>
      <xdr:col>9</xdr:col>
      <xdr:colOff>2108200</xdr:colOff>
      <xdr:row>2</xdr:row>
      <xdr:rowOff>158750</xdr:rowOff>
    </xdr:to>
    <xdr:pic>
      <xdr:nvPicPr>
        <xdr:cNvPr id="960516" name="Picture 1" descr="Ministry of Development Planning and Statistics.jpg">
          <a:extLst>
            <a:ext uri="{FF2B5EF4-FFF2-40B4-BE49-F238E27FC236}">
              <a16:creationId xmlns:a16="http://schemas.microsoft.com/office/drawing/2014/main" id="{78515FC8-AB0B-AF2F-2176-485EBAC5BF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825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9</xdr:col>
      <xdr:colOff>1727200</xdr:colOff>
      <xdr:row>0</xdr:row>
      <xdr:rowOff>101600</xdr:rowOff>
    </xdr:from>
    <xdr:to>
      <xdr:col>9</xdr:col>
      <xdr:colOff>2432050</xdr:colOff>
      <xdr:row>2</xdr:row>
      <xdr:rowOff>177800</xdr:rowOff>
    </xdr:to>
    <xdr:pic>
      <xdr:nvPicPr>
        <xdr:cNvPr id="961540" name="Picture 1" descr="Ministry of Development Planning and Statistics.jpg">
          <a:extLst>
            <a:ext uri="{FF2B5EF4-FFF2-40B4-BE49-F238E27FC236}">
              <a16:creationId xmlns:a16="http://schemas.microsoft.com/office/drawing/2014/main" id="{56431F2F-3D17-7AF6-BDD2-F8E660F3E8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1016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9</xdr:col>
      <xdr:colOff>1720850</xdr:colOff>
      <xdr:row>0</xdr:row>
      <xdr:rowOff>76200</xdr:rowOff>
    </xdr:from>
    <xdr:to>
      <xdr:col>9</xdr:col>
      <xdr:colOff>2425700</xdr:colOff>
      <xdr:row>2</xdr:row>
      <xdr:rowOff>152400</xdr:rowOff>
    </xdr:to>
    <xdr:pic>
      <xdr:nvPicPr>
        <xdr:cNvPr id="962564" name="Picture 1" descr="Ministry of Development Planning and Statistics.jpg">
          <a:extLst>
            <a:ext uri="{FF2B5EF4-FFF2-40B4-BE49-F238E27FC236}">
              <a16:creationId xmlns:a16="http://schemas.microsoft.com/office/drawing/2014/main" id="{6D02FAC4-4526-0C75-AE98-B4EC380DC6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9</xdr:col>
      <xdr:colOff>1625600</xdr:colOff>
      <xdr:row>0</xdr:row>
      <xdr:rowOff>101600</xdr:rowOff>
    </xdr:from>
    <xdr:to>
      <xdr:col>9</xdr:col>
      <xdr:colOff>2336800</xdr:colOff>
      <xdr:row>2</xdr:row>
      <xdr:rowOff>177800</xdr:rowOff>
    </xdr:to>
    <xdr:pic>
      <xdr:nvPicPr>
        <xdr:cNvPr id="963588" name="Picture 1" descr="Ministry of Development Planning and Statistics.jpg">
          <a:extLst>
            <a:ext uri="{FF2B5EF4-FFF2-40B4-BE49-F238E27FC236}">
              <a16:creationId xmlns:a16="http://schemas.microsoft.com/office/drawing/2014/main" id="{2BEF48D4-FFD1-3680-ECD9-5B37CA7E47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30850" y="1016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13</xdr:col>
      <xdr:colOff>1358900</xdr:colOff>
      <xdr:row>0</xdr:row>
      <xdr:rowOff>82550</xdr:rowOff>
    </xdr:from>
    <xdr:to>
      <xdr:col>13</xdr:col>
      <xdr:colOff>2063750</xdr:colOff>
      <xdr:row>2</xdr:row>
      <xdr:rowOff>158750</xdr:rowOff>
    </xdr:to>
    <xdr:pic>
      <xdr:nvPicPr>
        <xdr:cNvPr id="964612" name="Picture 1" descr="Ministry of Development Planning and Statistics.jpg">
          <a:extLst>
            <a:ext uri="{FF2B5EF4-FFF2-40B4-BE49-F238E27FC236}">
              <a16:creationId xmlns:a16="http://schemas.microsoft.com/office/drawing/2014/main" id="{354A53FC-2D4D-02C7-8D2A-B86968C76D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8925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13</xdr:col>
      <xdr:colOff>1346200</xdr:colOff>
      <xdr:row>0</xdr:row>
      <xdr:rowOff>76200</xdr:rowOff>
    </xdr:from>
    <xdr:to>
      <xdr:col>13</xdr:col>
      <xdr:colOff>2057400</xdr:colOff>
      <xdr:row>2</xdr:row>
      <xdr:rowOff>152400</xdr:rowOff>
    </xdr:to>
    <xdr:pic>
      <xdr:nvPicPr>
        <xdr:cNvPr id="965636" name="Picture 1" descr="Ministry of Development Planning and Statistics.jpg">
          <a:extLst>
            <a:ext uri="{FF2B5EF4-FFF2-40B4-BE49-F238E27FC236}">
              <a16:creationId xmlns:a16="http://schemas.microsoft.com/office/drawing/2014/main" id="{61097785-F63A-BC6E-D41C-E10C29E9B8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95600" y="762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13</xdr:col>
      <xdr:colOff>1377950</xdr:colOff>
      <xdr:row>0</xdr:row>
      <xdr:rowOff>76200</xdr:rowOff>
    </xdr:from>
    <xdr:to>
      <xdr:col>13</xdr:col>
      <xdr:colOff>2082800</xdr:colOff>
      <xdr:row>2</xdr:row>
      <xdr:rowOff>152400</xdr:rowOff>
    </xdr:to>
    <xdr:pic>
      <xdr:nvPicPr>
        <xdr:cNvPr id="966660" name="Picture 1" descr="Ministry of Development Planning and Statistics.jpg">
          <a:extLst>
            <a:ext uri="{FF2B5EF4-FFF2-40B4-BE49-F238E27FC236}">
              <a16:creationId xmlns:a16="http://schemas.microsoft.com/office/drawing/2014/main" id="{3BC49525-724A-F64E-8437-11D1D10CBD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020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c:userShapes xmlns:c="http://schemas.openxmlformats.org/drawingml/2006/chart">
  <cdr:relSizeAnchor xmlns:cdr="http://schemas.openxmlformats.org/drawingml/2006/chartDrawing">
    <cdr:from>
      <cdr:x>0.00615</cdr:x>
      <cdr:y>0.01114</cdr:y>
    </cdr:from>
    <cdr:to>
      <cdr:x>0.08427</cdr:x>
      <cdr:y>0.11407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E23F16DC-7E77-EA8F-6025-3CB9B14C69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57150"/>
          <a:ext cx="699952" cy="533662"/>
        </a:xfrm>
        <a:prstGeom xmlns:a="http://schemas.openxmlformats.org/drawingml/2006/main" prst="rect">
          <a:avLst/>
        </a:prstGeom>
      </cdr:spPr>
    </cdr:pic>
  </cdr:relSizeAnchor>
</c:userShapes>
</file>

<file path=xl/drawings/drawing120.xml><?xml version="1.0" encoding="utf-8"?>
<xdr:wsDr xmlns:xdr="http://schemas.openxmlformats.org/drawingml/2006/spreadsheetDrawing" xmlns:a="http://schemas.openxmlformats.org/drawingml/2006/main">
  <xdr:twoCellAnchor editAs="oneCell">
    <xdr:from>
      <xdr:col>9</xdr:col>
      <xdr:colOff>1936750</xdr:colOff>
      <xdr:row>0</xdr:row>
      <xdr:rowOff>82550</xdr:rowOff>
    </xdr:from>
    <xdr:to>
      <xdr:col>9</xdr:col>
      <xdr:colOff>2641600</xdr:colOff>
      <xdr:row>2</xdr:row>
      <xdr:rowOff>158750</xdr:rowOff>
    </xdr:to>
    <xdr:pic>
      <xdr:nvPicPr>
        <xdr:cNvPr id="967684" name="Picture 1" descr="Ministry of Development Planning and Statistics.jpg">
          <a:extLst>
            <a:ext uri="{FF2B5EF4-FFF2-40B4-BE49-F238E27FC236}">
              <a16:creationId xmlns:a16="http://schemas.microsoft.com/office/drawing/2014/main" id="{843B596E-81F2-ADB3-BE86-AD0F301DC9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9</xdr:col>
      <xdr:colOff>1917700</xdr:colOff>
      <xdr:row>0</xdr:row>
      <xdr:rowOff>63500</xdr:rowOff>
    </xdr:from>
    <xdr:to>
      <xdr:col>9</xdr:col>
      <xdr:colOff>2628900</xdr:colOff>
      <xdr:row>2</xdr:row>
      <xdr:rowOff>139700</xdr:rowOff>
    </xdr:to>
    <xdr:pic>
      <xdr:nvPicPr>
        <xdr:cNvPr id="968708" name="Picture 1" descr="Ministry of Development Planning and Statistics.jpg">
          <a:extLst>
            <a:ext uri="{FF2B5EF4-FFF2-40B4-BE49-F238E27FC236}">
              <a16:creationId xmlns:a16="http://schemas.microsoft.com/office/drawing/2014/main" id="{932B371B-0A69-79B1-0FB8-B6D840C010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8300" y="635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9</xdr:col>
      <xdr:colOff>1898650</xdr:colOff>
      <xdr:row>0</xdr:row>
      <xdr:rowOff>101600</xdr:rowOff>
    </xdr:from>
    <xdr:to>
      <xdr:col>9</xdr:col>
      <xdr:colOff>2603500</xdr:colOff>
      <xdr:row>2</xdr:row>
      <xdr:rowOff>177800</xdr:rowOff>
    </xdr:to>
    <xdr:pic>
      <xdr:nvPicPr>
        <xdr:cNvPr id="969732" name="Picture 1" descr="Ministry of Development Planning and Statistics.jpg">
          <a:extLst>
            <a:ext uri="{FF2B5EF4-FFF2-40B4-BE49-F238E27FC236}">
              <a16:creationId xmlns:a16="http://schemas.microsoft.com/office/drawing/2014/main" id="{80CD9A05-3455-57B3-7D56-133E83B918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1016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9</xdr:col>
      <xdr:colOff>1695450</xdr:colOff>
      <xdr:row>0</xdr:row>
      <xdr:rowOff>82550</xdr:rowOff>
    </xdr:from>
    <xdr:to>
      <xdr:col>9</xdr:col>
      <xdr:colOff>2406650</xdr:colOff>
      <xdr:row>2</xdr:row>
      <xdr:rowOff>158750</xdr:rowOff>
    </xdr:to>
    <xdr:pic>
      <xdr:nvPicPr>
        <xdr:cNvPr id="970756" name="Picture 1" descr="Ministry of Development Planning and Statistics.jpg">
          <a:extLst>
            <a:ext uri="{FF2B5EF4-FFF2-40B4-BE49-F238E27FC236}">
              <a16:creationId xmlns:a16="http://schemas.microsoft.com/office/drawing/2014/main" id="{38233F58-982B-4FB4-F80C-C1FE93B5F3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825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9</xdr:col>
      <xdr:colOff>1720850</xdr:colOff>
      <xdr:row>0</xdr:row>
      <xdr:rowOff>95250</xdr:rowOff>
    </xdr:from>
    <xdr:to>
      <xdr:col>9</xdr:col>
      <xdr:colOff>2425700</xdr:colOff>
      <xdr:row>2</xdr:row>
      <xdr:rowOff>171450</xdr:rowOff>
    </xdr:to>
    <xdr:pic>
      <xdr:nvPicPr>
        <xdr:cNvPr id="971780" name="Picture 1" descr="Ministry of Development Planning and Statistics.jpg">
          <a:extLst>
            <a:ext uri="{FF2B5EF4-FFF2-40B4-BE49-F238E27FC236}">
              <a16:creationId xmlns:a16="http://schemas.microsoft.com/office/drawing/2014/main" id="{EFACD92C-2C9F-B426-8896-34B4E8FCD7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9</xdr:col>
      <xdr:colOff>1720850</xdr:colOff>
      <xdr:row>0</xdr:row>
      <xdr:rowOff>101600</xdr:rowOff>
    </xdr:from>
    <xdr:to>
      <xdr:col>9</xdr:col>
      <xdr:colOff>2425700</xdr:colOff>
      <xdr:row>2</xdr:row>
      <xdr:rowOff>177800</xdr:rowOff>
    </xdr:to>
    <xdr:pic>
      <xdr:nvPicPr>
        <xdr:cNvPr id="972804" name="Picture 1" descr="Ministry of Development Planning and Statistics.jpg">
          <a:extLst>
            <a:ext uri="{FF2B5EF4-FFF2-40B4-BE49-F238E27FC236}">
              <a16:creationId xmlns:a16="http://schemas.microsoft.com/office/drawing/2014/main" id="{60C4440B-6F71-BAF5-88C2-C1565232AB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1016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13</xdr:col>
      <xdr:colOff>1339850</xdr:colOff>
      <xdr:row>0</xdr:row>
      <xdr:rowOff>82550</xdr:rowOff>
    </xdr:from>
    <xdr:to>
      <xdr:col>13</xdr:col>
      <xdr:colOff>2044700</xdr:colOff>
      <xdr:row>2</xdr:row>
      <xdr:rowOff>158750</xdr:rowOff>
    </xdr:to>
    <xdr:pic>
      <xdr:nvPicPr>
        <xdr:cNvPr id="973828" name="Picture 1" descr="Ministry of Development Planning and Statistics.jpg">
          <a:extLst>
            <a:ext uri="{FF2B5EF4-FFF2-40B4-BE49-F238E27FC236}">
              <a16:creationId xmlns:a16="http://schemas.microsoft.com/office/drawing/2014/main" id="{33825F5B-5853-9544-AC10-AF8193A78B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30830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13</xdr:col>
      <xdr:colOff>1320800</xdr:colOff>
      <xdr:row>0</xdr:row>
      <xdr:rowOff>114300</xdr:rowOff>
    </xdr:from>
    <xdr:to>
      <xdr:col>13</xdr:col>
      <xdr:colOff>2025650</xdr:colOff>
      <xdr:row>2</xdr:row>
      <xdr:rowOff>190500</xdr:rowOff>
    </xdr:to>
    <xdr:pic>
      <xdr:nvPicPr>
        <xdr:cNvPr id="974852" name="Picture 1" descr="Ministry of Development Planning and Statistics.jpg">
          <a:extLst>
            <a:ext uri="{FF2B5EF4-FFF2-40B4-BE49-F238E27FC236}">
              <a16:creationId xmlns:a16="http://schemas.microsoft.com/office/drawing/2014/main" id="{3E2D007B-77E4-5E43-DA69-EBA2F0C75A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327350" y="1143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13</xdr:col>
      <xdr:colOff>1371600</xdr:colOff>
      <xdr:row>0</xdr:row>
      <xdr:rowOff>63500</xdr:rowOff>
    </xdr:from>
    <xdr:to>
      <xdr:col>13</xdr:col>
      <xdr:colOff>2076450</xdr:colOff>
      <xdr:row>2</xdr:row>
      <xdr:rowOff>133350</xdr:rowOff>
    </xdr:to>
    <xdr:pic>
      <xdr:nvPicPr>
        <xdr:cNvPr id="703600" name="Picture 1" descr="Ministry of Development Planning and Statistics.jpg">
          <a:extLst>
            <a:ext uri="{FF2B5EF4-FFF2-40B4-BE49-F238E27FC236}">
              <a16:creationId xmlns:a16="http://schemas.microsoft.com/office/drawing/2014/main" id="{64A65450-4D54-0EFD-075A-A26EFDF1F7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6550" y="63500"/>
          <a:ext cx="70485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9</xdr:col>
      <xdr:colOff>1365250</xdr:colOff>
      <xdr:row>0</xdr:row>
      <xdr:rowOff>114300</xdr:rowOff>
    </xdr:from>
    <xdr:to>
      <xdr:col>9</xdr:col>
      <xdr:colOff>2076450</xdr:colOff>
      <xdr:row>2</xdr:row>
      <xdr:rowOff>190500</xdr:rowOff>
    </xdr:to>
    <xdr:pic>
      <xdr:nvPicPr>
        <xdr:cNvPr id="704624" name="Picture 1" descr="Ministry of Development Planning and Statistics.jpg">
          <a:extLst>
            <a:ext uri="{FF2B5EF4-FFF2-40B4-BE49-F238E27FC236}">
              <a16:creationId xmlns:a16="http://schemas.microsoft.com/office/drawing/2014/main" id="{C8EE9E80-8948-89D2-5833-EA8FAAF6AF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30850" y="1143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679450</xdr:colOff>
      <xdr:row>0</xdr:row>
      <xdr:rowOff>76200</xdr:rowOff>
    </xdr:from>
    <xdr:to>
      <xdr:col>10</xdr:col>
      <xdr:colOff>1384300</xdr:colOff>
      <xdr:row>3</xdr:row>
      <xdr:rowOff>38100</xdr:rowOff>
    </xdr:to>
    <xdr:pic>
      <xdr:nvPicPr>
        <xdr:cNvPr id="386378" name="Picture 1" descr="Ministry of Development Planning and Statistics.jpg">
          <a:extLst>
            <a:ext uri="{FF2B5EF4-FFF2-40B4-BE49-F238E27FC236}">
              <a16:creationId xmlns:a16="http://schemas.microsoft.com/office/drawing/2014/main" id="{A205CA03-8CE4-B87C-B1CE-EB2002C1EE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41015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9</xdr:col>
      <xdr:colOff>1466850</xdr:colOff>
      <xdr:row>0</xdr:row>
      <xdr:rowOff>63500</xdr:rowOff>
    </xdr:from>
    <xdr:to>
      <xdr:col>9</xdr:col>
      <xdr:colOff>2178050</xdr:colOff>
      <xdr:row>2</xdr:row>
      <xdr:rowOff>139700</xdr:rowOff>
    </xdr:to>
    <xdr:pic>
      <xdr:nvPicPr>
        <xdr:cNvPr id="705648" name="Picture 1" descr="Ministry of Development Planning and Statistics.jpg">
          <a:extLst>
            <a:ext uri="{FF2B5EF4-FFF2-40B4-BE49-F238E27FC236}">
              <a16:creationId xmlns:a16="http://schemas.microsoft.com/office/drawing/2014/main" id="{36521EB4-E1E8-04BD-A170-BF7EF0B60B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9250" y="635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1.xml><?xml version="1.0" encoding="utf-8"?>
<xdr:wsDr xmlns:xdr="http://schemas.openxmlformats.org/drawingml/2006/spreadsheetDrawing" xmlns:a="http://schemas.openxmlformats.org/drawingml/2006/main">
  <xdr:twoCellAnchor editAs="oneCell">
    <xdr:from>
      <xdr:col>9</xdr:col>
      <xdr:colOff>1327150</xdr:colOff>
      <xdr:row>0</xdr:row>
      <xdr:rowOff>95250</xdr:rowOff>
    </xdr:from>
    <xdr:to>
      <xdr:col>9</xdr:col>
      <xdr:colOff>2038350</xdr:colOff>
      <xdr:row>2</xdr:row>
      <xdr:rowOff>171450</xdr:rowOff>
    </xdr:to>
    <xdr:pic>
      <xdr:nvPicPr>
        <xdr:cNvPr id="706672" name="Picture 1" descr="Ministry of Development Planning and Statistics.jpg">
          <a:extLst>
            <a:ext uri="{FF2B5EF4-FFF2-40B4-BE49-F238E27FC236}">
              <a16:creationId xmlns:a16="http://schemas.microsoft.com/office/drawing/2014/main" id="{6AD8A48F-CF6D-BC6A-3E1B-44E037E162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68950" y="952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2.xml><?xml version="1.0" encoding="utf-8"?>
<xdr:wsDr xmlns:xdr="http://schemas.openxmlformats.org/drawingml/2006/spreadsheetDrawing" xmlns:a="http://schemas.openxmlformats.org/drawingml/2006/main">
  <xdr:twoCellAnchor editAs="oneCell">
    <xdr:from>
      <xdr:col>6</xdr:col>
      <xdr:colOff>2019300</xdr:colOff>
      <xdr:row>0</xdr:row>
      <xdr:rowOff>101600</xdr:rowOff>
    </xdr:from>
    <xdr:to>
      <xdr:col>6</xdr:col>
      <xdr:colOff>2724150</xdr:colOff>
      <xdr:row>1</xdr:row>
      <xdr:rowOff>438150</xdr:rowOff>
    </xdr:to>
    <xdr:pic>
      <xdr:nvPicPr>
        <xdr:cNvPr id="707696" name="Picture 1" descr="Ministry of Development Planning and Statistics.jpg">
          <a:extLst>
            <a:ext uri="{FF2B5EF4-FFF2-40B4-BE49-F238E27FC236}">
              <a16:creationId xmlns:a16="http://schemas.microsoft.com/office/drawing/2014/main" id="{790F947C-350D-707A-06E0-FB1E383057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816800" y="1016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6</xdr:col>
      <xdr:colOff>1924050</xdr:colOff>
      <xdr:row>0</xdr:row>
      <xdr:rowOff>101600</xdr:rowOff>
    </xdr:from>
    <xdr:to>
      <xdr:col>6</xdr:col>
      <xdr:colOff>2635250</xdr:colOff>
      <xdr:row>1</xdr:row>
      <xdr:rowOff>438150</xdr:rowOff>
    </xdr:to>
    <xdr:pic>
      <xdr:nvPicPr>
        <xdr:cNvPr id="708720" name="Picture 1" descr="Ministry of Development Planning and Statistics.jpg">
          <a:extLst>
            <a:ext uri="{FF2B5EF4-FFF2-40B4-BE49-F238E27FC236}">
              <a16:creationId xmlns:a16="http://schemas.microsoft.com/office/drawing/2014/main" id="{340E1FE9-1152-188B-434B-3C00732B64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905700" y="1016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6</xdr:col>
      <xdr:colOff>2019300</xdr:colOff>
      <xdr:row>0</xdr:row>
      <xdr:rowOff>76200</xdr:rowOff>
    </xdr:from>
    <xdr:to>
      <xdr:col>6</xdr:col>
      <xdr:colOff>2724150</xdr:colOff>
      <xdr:row>1</xdr:row>
      <xdr:rowOff>412750</xdr:rowOff>
    </xdr:to>
    <xdr:pic>
      <xdr:nvPicPr>
        <xdr:cNvPr id="709744" name="Picture 1" descr="Ministry of Development Planning and Statistics.jpg">
          <a:extLst>
            <a:ext uri="{FF2B5EF4-FFF2-40B4-BE49-F238E27FC236}">
              <a16:creationId xmlns:a16="http://schemas.microsoft.com/office/drawing/2014/main" id="{5C5DF1A0-A279-55C9-8AB8-05D094EED5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816800" y="762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6</xdr:col>
      <xdr:colOff>2463800</xdr:colOff>
      <xdr:row>0</xdr:row>
      <xdr:rowOff>82550</xdr:rowOff>
    </xdr:from>
    <xdr:to>
      <xdr:col>6</xdr:col>
      <xdr:colOff>3175000</xdr:colOff>
      <xdr:row>1</xdr:row>
      <xdr:rowOff>419100</xdr:rowOff>
    </xdr:to>
    <xdr:pic>
      <xdr:nvPicPr>
        <xdr:cNvPr id="710768" name="Picture 1" descr="Ministry of Development Planning and Statistics.jpg">
          <a:extLst>
            <a:ext uri="{FF2B5EF4-FFF2-40B4-BE49-F238E27FC236}">
              <a16:creationId xmlns:a16="http://schemas.microsoft.com/office/drawing/2014/main" id="{4DDDA529-2BAB-0060-DF09-7AA746DDA0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34250" y="825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6</xdr:col>
      <xdr:colOff>2444750</xdr:colOff>
      <xdr:row>0</xdr:row>
      <xdr:rowOff>82550</xdr:rowOff>
    </xdr:from>
    <xdr:to>
      <xdr:col>6</xdr:col>
      <xdr:colOff>3155950</xdr:colOff>
      <xdr:row>1</xdr:row>
      <xdr:rowOff>419100</xdr:rowOff>
    </xdr:to>
    <xdr:pic>
      <xdr:nvPicPr>
        <xdr:cNvPr id="711792" name="Picture 1" descr="Ministry of Development Planning and Statistics.jpg">
          <a:extLst>
            <a:ext uri="{FF2B5EF4-FFF2-40B4-BE49-F238E27FC236}">
              <a16:creationId xmlns:a16="http://schemas.microsoft.com/office/drawing/2014/main" id="{B3D68B90-6A25-E929-F705-D585F1068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53300" y="825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6</xdr:col>
      <xdr:colOff>2413000</xdr:colOff>
      <xdr:row>0</xdr:row>
      <xdr:rowOff>101600</xdr:rowOff>
    </xdr:from>
    <xdr:to>
      <xdr:col>6</xdr:col>
      <xdr:colOff>3124200</xdr:colOff>
      <xdr:row>2</xdr:row>
      <xdr:rowOff>19050</xdr:rowOff>
    </xdr:to>
    <xdr:pic>
      <xdr:nvPicPr>
        <xdr:cNvPr id="712816" name="Picture 1" descr="Ministry of Development Planning and Statistics.jpg">
          <a:extLst>
            <a:ext uri="{FF2B5EF4-FFF2-40B4-BE49-F238E27FC236}">
              <a16:creationId xmlns:a16="http://schemas.microsoft.com/office/drawing/2014/main" id="{654CFDE5-4490-45B0-641E-FA69951066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1016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11</xdr:col>
      <xdr:colOff>1816100</xdr:colOff>
      <xdr:row>0</xdr:row>
      <xdr:rowOff>120650</xdr:rowOff>
    </xdr:from>
    <xdr:to>
      <xdr:col>11</xdr:col>
      <xdr:colOff>2520950</xdr:colOff>
      <xdr:row>2</xdr:row>
      <xdr:rowOff>196850</xdr:rowOff>
    </xdr:to>
    <xdr:pic>
      <xdr:nvPicPr>
        <xdr:cNvPr id="713840" name="Picture 1" descr="Ministry of Development Planning and Statistics.jpg">
          <a:extLst>
            <a:ext uri="{FF2B5EF4-FFF2-40B4-BE49-F238E27FC236}">
              <a16:creationId xmlns:a16="http://schemas.microsoft.com/office/drawing/2014/main" id="{BB11904C-F7B9-D36B-8243-EB0C369A4F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610050" y="1206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11</xdr:col>
      <xdr:colOff>1822450</xdr:colOff>
      <xdr:row>0</xdr:row>
      <xdr:rowOff>120650</xdr:rowOff>
    </xdr:from>
    <xdr:to>
      <xdr:col>11</xdr:col>
      <xdr:colOff>2533650</xdr:colOff>
      <xdr:row>2</xdr:row>
      <xdr:rowOff>209550</xdr:rowOff>
    </xdr:to>
    <xdr:pic>
      <xdr:nvPicPr>
        <xdr:cNvPr id="714864" name="Picture 1" descr="Ministry of Development Planning and Statistics.jpg">
          <a:extLst>
            <a:ext uri="{FF2B5EF4-FFF2-40B4-BE49-F238E27FC236}">
              <a16:creationId xmlns:a16="http://schemas.microsoft.com/office/drawing/2014/main" id="{E3968FBF-C997-4CF7-A6D7-DB492BD14F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97350" y="120650"/>
          <a:ext cx="7112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1346200</xdr:colOff>
      <xdr:row>0</xdr:row>
      <xdr:rowOff>101600</xdr:rowOff>
    </xdr:from>
    <xdr:to>
      <xdr:col>7</xdr:col>
      <xdr:colOff>2057400</xdr:colOff>
      <xdr:row>3</xdr:row>
      <xdr:rowOff>44450</xdr:rowOff>
    </xdr:to>
    <xdr:pic>
      <xdr:nvPicPr>
        <xdr:cNvPr id="262827" name="Picture 1" descr="Ministry of Development Planning and Statistics.jpg">
          <a:extLst>
            <a:ext uri="{FF2B5EF4-FFF2-40B4-BE49-F238E27FC236}">
              <a16:creationId xmlns:a16="http://schemas.microsoft.com/office/drawing/2014/main" id="{C59AF250-2D0C-A94B-F271-C643550A5B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43700" y="1016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11</xdr:col>
      <xdr:colOff>1866900</xdr:colOff>
      <xdr:row>0</xdr:row>
      <xdr:rowOff>63500</xdr:rowOff>
    </xdr:from>
    <xdr:to>
      <xdr:col>11</xdr:col>
      <xdr:colOff>2571750</xdr:colOff>
      <xdr:row>2</xdr:row>
      <xdr:rowOff>133350</xdr:rowOff>
    </xdr:to>
    <xdr:pic>
      <xdr:nvPicPr>
        <xdr:cNvPr id="715888" name="Picture 1" descr="Ministry of Development Planning and Statistics.jpg">
          <a:extLst>
            <a:ext uri="{FF2B5EF4-FFF2-40B4-BE49-F238E27FC236}">
              <a16:creationId xmlns:a16="http://schemas.microsoft.com/office/drawing/2014/main" id="{9E0C3444-981E-DA73-F562-7588986A3A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63500"/>
          <a:ext cx="70485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9</xdr:col>
      <xdr:colOff>2038350</xdr:colOff>
      <xdr:row>0</xdr:row>
      <xdr:rowOff>120650</xdr:rowOff>
    </xdr:from>
    <xdr:to>
      <xdr:col>9</xdr:col>
      <xdr:colOff>2743200</xdr:colOff>
      <xdr:row>2</xdr:row>
      <xdr:rowOff>196850</xdr:rowOff>
    </xdr:to>
    <xdr:pic>
      <xdr:nvPicPr>
        <xdr:cNvPr id="716912" name="Picture 1" descr="Ministry of Development Planning and Statistics.jpg">
          <a:extLst>
            <a:ext uri="{FF2B5EF4-FFF2-40B4-BE49-F238E27FC236}">
              <a16:creationId xmlns:a16="http://schemas.microsoft.com/office/drawing/2014/main" id="{533F7482-A737-388C-E7D5-4CBE81D9BB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1206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9</xdr:col>
      <xdr:colOff>2070100</xdr:colOff>
      <xdr:row>0</xdr:row>
      <xdr:rowOff>82550</xdr:rowOff>
    </xdr:from>
    <xdr:to>
      <xdr:col>9</xdr:col>
      <xdr:colOff>2774950</xdr:colOff>
      <xdr:row>2</xdr:row>
      <xdr:rowOff>158750</xdr:rowOff>
    </xdr:to>
    <xdr:pic>
      <xdr:nvPicPr>
        <xdr:cNvPr id="717936" name="Picture 1" descr="Ministry of Development Planning and Statistics.jpg">
          <a:extLst>
            <a:ext uri="{FF2B5EF4-FFF2-40B4-BE49-F238E27FC236}">
              <a16:creationId xmlns:a16="http://schemas.microsoft.com/office/drawing/2014/main" id="{08C3C3E8-ED0E-11CD-E610-7BA9E70EDB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9</xdr:col>
      <xdr:colOff>2038350</xdr:colOff>
      <xdr:row>0</xdr:row>
      <xdr:rowOff>101600</xdr:rowOff>
    </xdr:from>
    <xdr:to>
      <xdr:col>9</xdr:col>
      <xdr:colOff>2743200</xdr:colOff>
      <xdr:row>2</xdr:row>
      <xdr:rowOff>177800</xdr:rowOff>
    </xdr:to>
    <xdr:pic>
      <xdr:nvPicPr>
        <xdr:cNvPr id="718960" name="Picture 1" descr="Ministry of Development Planning and Statistics.jpg">
          <a:extLst>
            <a:ext uri="{FF2B5EF4-FFF2-40B4-BE49-F238E27FC236}">
              <a16:creationId xmlns:a16="http://schemas.microsoft.com/office/drawing/2014/main" id="{14A19583-16D4-678B-F9A5-E724BE202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1016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9</xdr:col>
      <xdr:colOff>1974850</xdr:colOff>
      <xdr:row>0</xdr:row>
      <xdr:rowOff>114300</xdr:rowOff>
    </xdr:from>
    <xdr:to>
      <xdr:col>9</xdr:col>
      <xdr:colOff>2686050</xdr:colOff>
      <xdr:row>2</xdr:row>
      <xdr:rowOff>190500</xdr:rowOff>
    </xdr:to>
    <xdr:pic>
      <xdr:nvPicPr>
        <xdr:cNvPr id="719984" name="Picture 1" descr="Ministry of Development Planning and Statistics.jpg">
          <a:extLst>
            <a:ext uri="{FF2B5EF4-FFF2-40B4-BE49-F238E27FC236}">
              <a16:creationId xmlns:a16="http://schemas.microsoft.com/office/drawing/2014/main" id="{61BDD4AA-6BAA-A2C7-A3D0-412A9C322E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30850" y="1143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9</xdr:col>
      <xdr:colOff>2019300</xdr:colOff>
      <xdr:row>0</xdr:row>
      <xdr:rowOff>114300</xdr:rowOff>
    </xdr:from>
    <xdr:to>
      <xdr:col>9</xdr:col>
      <xdr:colOff>2724150</xdr:colOff>
      <xdr:row>2</xdr:row>
      <xdr:rowOff>190500</xdr:rowOff>
    </xdr:to>
    <xdr:pic>
      <xdr:nvPicPr>
        <xdr:cNvPr id="721008" name="Picture 1" descr="Ministry of Development Planning and Statistics.jpg">
          <a:extLst>
            <a:ext uri="{FF2B5EF4-FFF2-40B4-BE49-F238E27FC236}">
              <a16:creationId xmlns:a16="http://schemas.microsoft.com/office/drawing/2014/main" id="{864D8B60-384C-3344-BC28-E5E8BED046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50" y="1143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9</xdr:col>
      <xdr:colOff>2044700</xdr:colOff>
      <xdr:row>0</xdr:row>
      <xdr:rowOff>101600</xdr:rowOff>
    </xdr:from>
    <xdr:to>
      <xdr:col>9</xdr:col>
      <xdr:colOff>2755900</xdr:colOff>
      <xdr:row>2</xdr:row>
      <xdr:rowOff>177800</xdr:rowOff>
    </xdr:to>
    <xdr:pic>
      <xdr:nvPicPr>
        <xdr:cNvPr id="722032" name="Picture 1" descr="Ministry of Development Planning and Statistics.jpg">
          <a:extLst>
            <a:ext uri="{FF2B5EF4-FFF2-40B4-BE49-F238E27FC236}">
              <a16:creationId xmlns:a16="http://schemas.microsoft.com/office/drawing/2014/main" id="{A6C39D75-D63F-923F-50D1-D3738691FB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1016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9</xdr:col>
      <xdr:colOff>2000250</xdr:colOff>
      <xdr:row>0</xdr:row>
      <xdr:rowOff>95250</xdr:rowOff>
    </xdr:from>
    <xdr:to>
      <xdr:col>9</xdr:col>
      <xdr:colOff>2705100</xdr:colOff>
      <xdr:row>2</xdr:row>
      <xdr:rowOff>171450</xdr:rowOff>
    </xdr:to>
    <xdr:pic>
      <xdr:nvPicPr>
        <xdr:cNvPr id="723056" name="Picture 1" descr="Ministry of Development Planning and Statistics.jpg">
          <a:extLst>
            <a:ext uri="{FF2B5EF4-FFF2-40B4-BE49-F238E27FC236}">
              <a16:creationId xmlns:a16="http://schemas.microsoft.com/office/drawing/2014/main" id="{CDB7EFC8-DF5E-419E-C8EA-98BDEC6405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118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9</xdr:col>
      <xdr:colOff>2057400</xdr:colOff>
      <xdr:row>0</xdr:row>
      <xdr:rowOff>114300</xdr:rowOff>
    </xdr:from>
    <xdr:to>
      <xdr:col>9</xdr:col>
      <xdr:colOff>2762250</xdr:colOff>
      <xdr:row>2</xdr:row>
      <xdr:rowOff>190500</xdr:rowOff>
    </xdr:to>
    <xdr:pic>
      <xdr:nvPicPr>
        <xdr:cNvPr id="724080" name="Picture 1" descr="Ministry of Development Planning and Statistics.jpg">
          <a:extLst>
            <a:ext uri="{FF2B5EF4-FFF2-40B4-BE49-F238E27FC236}">
              <a16:creationId xmlns:a16="http://schemas.microsoft.com/office/drawing/2014/main" id="{2B7E8A4E-3CB3-668D-B1CB-9B6AD4F267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1143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9</xdr:col>
      <xdr:colOff>2044700</xdr:colOff>
      <xdr:row>0</xdr:row>
      <xdr:rowOff>76200</xdr:rowOff>
    </xdr:from>
    <xdr:to>
      <xdr:col>9</xdr:col>
      <xdr:colOff>2755900</xdr:colOff>
      <xdr:row>2</xdr:row>
      <xdr:rowOff>152400</xdr:rowOff>
    </xdr:to>
    <xdr:pic>
      <xdr:nvPicPr>
        <xdr:cNvPr id="725104" name="Picture 1" descr="Ministry of Development Planning and Statistics.jpg">
          <a:extLst>
            <a:ext uri="{FF2B5EF4-FFF2-40B4-BE49-F238E27FC236}">
              <a16:creationId xmlns:a16="http://schemas.microsoft.com/office/drawing/2014/main" id="{DB698CB6-B7C4-81BD-9648-FD7D6DD998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762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1346200</xdr:colOff>
      <xdr:row>0</xdr:row>
      <xdr:rowOff>57150</xdr:rowOff>
    </xdr:from>
    <xdr:to>
      <xdr:col>7</xdr:col>
      <xdr:colOff>2057400</xdr:colOff>
      <xdr:row>3</xdr:row>
      <xdr:rowOff>0</xdr:rowOff>
    </xdr:to>
    <xdr:pic>
      <xdr:nvPicPr>
        <xdr:cNvPr id="264878" name="Picture 1" descr="Ministry of Development Planning and Statistics.jpg">
          <a:extLst>
            <a:ext uri="{FF2B5EF4-FFF2-40B4-BE49-F238E27FC236}">
              <a16:creationId xmlns:a16="http://schemas.microsoft.com/office/drawing/2014/main" id="{4A40BFF6-D860-FBCF-4B62-7FE1A5C75D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4370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6</xdr:col>
      <xdr:colOff>1720850</xdr:colOff>
      <xdr:row>0</xdr:row>
      <xdr:rowOff>76200</xdr:rowOff>
    </xdr:from>
    <xdr:to>
      <xdr:col>6</xdr:col>
      <xdr:colOff>2425700</xdr:colOff>
      <xdr:row>1</xdr:row>
      <xdr:rowOff>412750</xdr:rowOff>
    </xdr:to>
    <xdr:pic>
      <xdr:nvPicPr>
        <xdr:cNvPr id="726128" name="Picture 1" descr="Ministry of Development Planning and Statistics.jpg">
          <a:extLst>
            <a:ext uri="{FF2B5EF4-FFF2-40B4-BE49-F238E27FC236}">
              <a16:creationId xmlns:a16="http://schemas.microsoft.com/office/drawing/2014/main" id="{A0AEFC1A-8B03-C57A-F2CE-DED1277347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762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6</xdr:col>
      <xdr:colOff>1708150</xdr:colOff>
      <xdr:row>0</xdr:row>
      <xdr:rowOff>95250</xdr:rowOff>
    </xdr:from>
    <xdr:to>
      <xdr:col>6</xdr:col>
      <xdr:colOff>2413000</xdr:colOff>
      <xdr:row>1</xdr:row>
      <xdr:rowOff>425450</xdr:rowOff>
    </xdr:to>
    <xdr:pic>
      <xdr:nvPicPr>
        <xdr:cNvPr id="727152" name="Picture 1" descr="Ministry of Development Planning and Statistics.jpg">
          <a:extLst>
            <a:ext uri="{FF2B5EF4-FFF2-40B4-BE49-F238E27FC236}">
              <a16:creationId xmlns:a16="http://schemas.microsoft.com/office/drawing/2014/main" id="{C6372CBE-1B9B-D5EF-BB9E-54C4CA749F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6</xdr:col>
      <xdr:colOff>1708150</xdr:colOff>
      <xdr:row>0</xdr:row>
      <xdr:rowOff>76200</xdr:rowOff>
    </xdr:from>
    <xdr:to>
      <xdr:col>6</xdr:col>
      <xdr:colOff>2413000</xdr:colOff>
      <xdr:row>1</xdr:row>
      <xdr:rowOff>412750</xdr:rowOff>
    </xdr:to>
    <xdr:pic>
      <xdr:nvPicPr>
        <xdr:cNvPr id="728176" name="Picture 1" descr="Ministry of Development Planning and Statistics.jpg">
          <a:extLst>
            <a:ext uri="{FF2B5EF4-FFF2-40B4-BE49-F238E27FC236}">
              <a16:creationId xmlns:a16="http://schemas.microsoft.com/office/drawing/2014/main" id="{084BA834-2111-3069-420E-F403E8FC19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762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6</xdr:col>
      <xdr:colOff>2070100</xdr:colOff>
      <xdr:row>0</xdr:row>
      <xdr:rowOff>95250</xdr:rowOff>
    </xdr:from>
    <xdr:to>
      <xdr:col>6</xdr:col>
      <xdr:colOff>2774950</xdr:colOff>
      <xdr:row>1</xdr:row>
      <xdr:rowOff>425450</xdr:rowOff>
    </xdr:to>
    <xdr:pic>
      <xdr:nvPicPr>
        <xdr:cNvPr id="729200" name="Picture 1" descr="Ministry of Development Planning and Statistics.jpg">
          <a:extLst>
            <a:ext uri="{FF2B5EF4-FFF2-40B4-BE49-F238E27FC236}">
              <a16:creationId xmlns:a16="http://schemas.microsoft.com/office/drawing/2014/main" id="{E554532C-84CE-AF83-45E6-16476B9F3B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6</xdr:col>
      <xdr:colOff>2070100</xdr:colOff>
      <xdr:row>0</xdr:row>
      <xdr:rowOff>82550</xdr:rowOff>
    </xdr:from>
    <xdr:to>
      <xdr:col>6</xdr:col>
      <xdr:colOff>2774950</xdr:colOff>
      <xdr:row>1</xdr:row>
      <xdr:rowOff>419100</xdr:rowOff>
    </xdr:to>
    <xdr:pic>
      <xdr:nvPicPr>
        <xdr:cNvPr id="730224" name="Picture 1" descr="Ministry of Development Planning and Statistics.jpg">
          <a:extLst>
            <a:ext uri="{FF2B5EF4-FFF2-40B4-BE49-F238E27FC236}">
              <a16:creationId xmlns:a16="http://schemas.microsoft.com/office/drawing/2014/main" id="{5D9091DD-8334-7EE6-C667-EBBF9DC6A5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825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6</xdr:col>
      <xdr:colOff>2089150</xdr:colOff>
      <xdr:row>0</xdr:row>
      <xdr:rowOff>114300</xdr:rowOff>
    </xdr:from>
    <xdr:to>
      <xdr:col>6</xdr:col>
      <xdr:colOff>2794000</xdr:colOff>
      <xdr:row>1</xdr:row>
      <xdr:rowOff>450850</xdr:rowOff>
    </xdr:to>
    <xdr:pic>
      <xdr:nvPicPr>
        <xdr:cNvPr id="731248" name="Picture 1" descr="Ministry of Development Planning and Statistics.jpg">
          <a:extLst>
            <a:ext uri="{FF2B5EF4-FFF2-40B4-BE49-F238E27FC236}">
              <a16:creationId xmlns:a16="http://schemas.microsoft.com/office/drawing/2014/main" id="{EEDEA9FA-9485-9821-F8BC-3AE70ED64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46950" y="1143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11</xdr:col>
      <xdr:colOff>1866900</xdr:colOff>
      <xdr:row>0</xdr:row>
      <xdr:rowOff>120650</xdr:rowOff>
    </xdr:from>
    <xdr:to>
      <xdr:col>11</xdr:col>
      <xdr:colOff>2578100</xdr:colOff>
      <xdr:row>2</xdr:row>
      <xdr:rowOff>196850</xdr:rowOff>
    </xdr:to>
    <xdr:pic>
      <xdr:nvPicPr>
        <xdr:cNvPr id="732272" name="Picture 1" descr="Ministry of Development Planning and Statistics.jpg">
          <a:extLst>
            <a:ext uri="{FF2B5EF4-FFF2-40B4-BE49-F238E27FC236}">
              <a16:creationId xmlns:a16="http://schemas.microsoft.com/office/drawing/2014/main" id="{FAD14BCA-C88A-92F5-4718-C3AB792F07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97350" y="1206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11</xdr:col>
      <xdr:colOff>1936750</xdr:colOff>
      <xdr:row>0</xdr:row>
      <xdr:rowOff>76200</xdr:rowOff>
    </xdr:from>
    <xdr:to>
      <xdr:col>11</xdr:col>
      <xdr:colOff>2647950</xdr:colOff>
      <xdr:row>2</xdr:row>
      <xdr:rowOff>152400</xdr:rowOff>
    </xdr:to>
    <xdr:pic>
      <xdr:nvPicPr>
        <xdr:cNvPr id="733296" name="Picture 1" descr="Ministry of Development Planning and Statistics.jpg">
          <a:extLst>
            <a:ext uri="{FF2B5EF4-FFF2-40B4-BE49-F238E27FC236}">
              <a16:creationId xmlns:a16="http://schemas.microsoft.com/office/drawing/2014/main" id="{11328540-CF9B-4915-3904-412D9042C9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27500" y="762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11</xdr:col>
      <xdr:colOff>1905000</xdr:colOff>
      <xdr:row>0</xdr:row>
      <xdr:rowOff>120650</xdr:rowOff>
    </xdr:from>
    <xdr:to>
      <xdr:col>11</xdr:col>
      <xdr:colOff>2616200</xdr:colOff>
      <xdr:row>2</xdr:row>
      <xdr:rowOff>196850</xdr:rowOff>
    </xdr:to>
    <xdr:pic>
      <xdr:nvPicPr>
        <xdr:cNvPr id="734320" name="Picture 1" descr="Ministry of Development Planning and Statistics.jpg">
          <a:extLst>
            <a:ext uri="{FF2B5EF4-FFF2-40B4-BE49-F238E27FC236}">
              <a16:creationId xmlns:a16="http://schemas.microsoft.com/office/drawing/2014/main" id="{18BC96A5-C441-85AD-37AB-2D41BF5C26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1206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9</xdr:col>
      <xdr:colOff>1339850</xdr:colOff>
      <xdr:row>0</xdr:row>
      <xdr:rowOff>76200</xdr:rowOff>
    </xdr:from>
    <xdr:to>
      <xdr:col>9</xdr:col>
      <xdr:colOff>2044700</xdr:colOff>
      <xdr:row>1</xdr:row>
      <xdr:rowOff>412750</xdr:rowOff>
    </xdr:to>
    <xdr:pic>
      <xdr:nvPicPr>
        <xdr:cNvPr id="735344" name="Picture 1" descr="Ministry of Development Planning and Statistics.jpg">
          <a:extLst>
            <a:ext uri="{FF2B5EF4-FFF2-40B4-BE49-F238E27FC236}">
              <a16:creationId xmlns:a16="http://schemas.microsoft.com/office/drawing/2014/main" id="{F15D7D63-94D9-F7FF-557F-05333AEBEA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762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1346200</xdr:colOff>
      <xdr:row>0</xdr:row>
      <xdr:rowOff>57150</xdr:rowOff>
    </xdr:from>
    <xdr:to>
      <xdr:col>7</xdr:col>
      <xdr:colOff>2057400</xdr:colOff>
      <xdr:row>3</xdr:row>
      <xdr:rowOff>0</xdr:rowOff>
    </xdr:to>
    <xdr:pic>
      <xdr:nvPicPr>
        <xdr:cNvPr id="266927" name="Picture 1" descr="Ministry of Development Planning and Statistics.jpg">
          <a:extLst>
            <a:ext uri="{FF2B5EF4-FFF2-40B4-BE49-F238E27FC236}">
              <a16:creationId xmlns:a16="http://schemas.microsoft.com/office/drawing/2014/main" id="{ECDCA9B7-2A22-6674-8AF9-51F0B55E6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4370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9</xdr:col>
      <xdr:colOff>1377950</xdr:colOff>
      <xdr:row>0</xdr:row>
      <xdr:rowOff>95250</xdr:rowOff>
    </xdr:from>
    <xdr:to>
      <xdr:col>9</xdr:col>
      <xdr:colOff>2082800</xdr:colOff>
      <xdr:row>1</xdr:row>
      <xdr:rowOff>425450</xdr:rowOff>
    </xdr:to>
    <xdr:pic>
      <xdr:nvPicPr>
        <xdr:cNvPr id="736368" name="Picture 1" descr="Ministry of Development Planning and Statistics.jpg">
          <a:extLst>
            <a:ext uri="{FF2B5EF4-FFF2-40B4-BE49-F238E27FC236}">
              <a16:creationId xmlns:a16="http://schemas.microsoft.com/office/drawing/2014/main" id="{8572B13E-3474-A820-6A18-CC7AFD1DC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9</xdr:col>
      <xdr:colOff>1339850</xdr:colOff>
      <xdr:row>0</xdr:row>
      <xdr:rowOff>95250</xdr:rowOff>
    </xdr:from>
    <xdr:to>
      <xdr:col>9</xdr:col>
      <xdr:colOff>2044700</xdr:colOff>
      <xdr:row>2</xdr:row>
      <xdr:rowOff>0</xdr:rowOff>
    </xdr:to>
    <xdr:pic>
      <xdr:nvPicPr>
        <xdr:cNvPr id="737392" name="Picture 1" descr="Ministry of Development Planning and Statistics.jpg">
          <a:extLst>
            <a:ext uri="{FF2B5EF4-FFF2-40B4-BE49-F238E27FC236}">
              <a16:creationId xmlns:a16="http://schemas.microsoft.com/office/drawing/2014/main" id="{5BD6D879-7696-BB0C-3C42-91A04D4A21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9</xdr:col>
      <xdr:colOff>1390650</xdr:colOff>
      <xdr:row>0</xdr:row>
      <xdr:rowOff>82550</xdr:rowOff>
    </xdr:from>
    <xdr:to>
      <xdr:col>9</xdr:col>
      <xdr:colOff>2095500</xdr:colOff>
      <xdr:row>1</xdr:row>
      <xdr:rowOff>419100</xdr:rowOff>
    </xdr:to>
    <xdr:pic>
      <xdr:nvPicPr>
        <xdr:cNvPr id="738416" name="Picture 1" descr="Ministry of Development Planning and Statistics.jpg">
          <a:extLst>
            <a:ext uri="{FF2B5EF4-FFF2-40B4-BE49-F238E27FC236}">
              <a16:creationId xmlns:a16="http://schemas.microsoft.com/office/drawing/2014/main" id="{8EE22CB2-29E1-6E24-B70C-5E707A0AD4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825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3.xml><?xml version="1.0" encoding="utf-8"?>
<xdr:wsDr xmlns:xdr="http://schemas.openxmlformats.org/drawingml/2006/spreadsheetDrawing" xmlns:a="http://schemas.openxmlformats.org/drawingml/2006/main">
  <xdr:twoCellAnchor editAs="oneCell">
    <xdr:from>
      <xdr:col>9</xdr:col>
      <xdr:colOff>1397000</xdr:colOff>
      <xdr:row>0</xdr:row>
      <xdr:rowOff>82550</xdr:rowOff>
    </xdr:from>
    <xdr:to>
      <xdr:col>9</xdr:col>
      <xdr:colOff>2108200</xdr:colOff>
      <xdr:row>1</xdr:row>
      <xdr:rowOff>419100</xdr:rowOff>
    </xdr:to>
    <xdr:pic>
      <xdr:nvPicPr>
        <xdr:cNvPr id="739440" name="Picture 1" descr="Ministry of Development Planning and Statistics.jpg">
          <a:extLst>
            <a:ext uri="{FF2B5EF4-FFF2-40B4-BE49-F238E27FC236}">
              <a16:creationId xmlns:a16="http://schemas.microsoft.com/office/drawing/2014/main" id="{F955DEA4-3B1E-4675-7D3E-5E5DC0AFFB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825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4.xml><?xml version="1.0" encoding="utf-8"?>
<xdr:wsDr xmlns:xdr="http://schemas.openxmlformats.org/drawingml/2006/spreadsheetDrawing" xmlns:a="http://schemas.openxmlformats.org/drawingml/2006/main">
  <xdr:twoCellAnchor editAs="oneCell">
    <xdr:from>
      <xdr:col>9</xdr:col>
      <xdr:colOff>1308100</xdr:colOff>
      <xdr:row>0</xdr:row>
      <xdr:rowOff>95250</xdr:rowOff>
    </xdr:from>
    <xdr:to>
      <xdr:col>9</xdr:col>
      <xdr:colOff>2019300</xdr:colOff>
      <xdr:row>1</xdr:row>
      <xdr:rowOff>425450</xdr:rowOff>
    </xdr:to>
    <xdr:pic>
      <xdr:nvPicPr>
        <xdr:cNvPr id="740464" name="Picture 1" descr="Ministry of Development Planning and Statistics.jpg">
          <a:extLst>
            <a:ext uri="{FF2B5EF4-FFF2-40B4-BE49-F238E27FC236}">
              <a16:creationId xmlns:a16="http://schemas.microsoft.com/office/drawing/2014/main" id="{3621570F-6B7F-C055-1633-D2046751F3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9100" y="952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5.xml><?xml version="1.0" encoding="utf-8"?>
<xdr:wsDr xmlns:xdr="http://schemas.openxmlformats.org/drawingml/2006/spreadsheetDrawing" xmlns:a="http://schemas.openxmlformats.org/drawingml/2006/main">
  <xdr:twoCellAnchor editAs="oneCell">
    <xdr:from>
      <xdr:col>9</xdr:col>
      <xdr:colOff>1390650</xdr:colOff>
      <xdr:row>0</xdr:row>
      <xdr:rowOff>114300</xdr:rowOff>
    </xdr:from>
    <xdr:to>
      <xdr:col>9</xdr:col>
      <xdr:colOff>2095500</xdr:colOff>
      <xdr:row>1</xdr:row>
      <xdr:rowOff>450850</xdr:rowOff>
    </xdr:to>
    <xdr:pic>
      <xdr:nvPicPr>
        <xdr:cNvPr id="741488" name="Picture 1" descr="Ministry of Development Planning and Statistics.jpg">
          <a:extLst>
            <a:ext uri="{FF2B5EF4-FFF2-40B4-BE49-F238E27FC236}">
              <a16:creationId xmlns:a16="http://schemas.microsoft.com/office/drawing/2014/main" id="{E2E7E916-8CFB-A880-3325-E83EAF9981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1143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6.xml><?xml version="1.0" encoding="utf-8"?>
<xdr:wsDr xmlns:xdr="http://schemas.openxmlformats.org/drawingml/2006/spreadsheetDrawing" xmlns:a="http://schemas.openxmlformats.org/drawingml/2006/main">
  <xdr:twoCellAnchor editAs="oneCell">
    <xdr:from>
      <xdr:col>9</xdr:col>
      <xdr:colOff>1358900</xdr:colOff>
      <xdr:row>0</xdr:row>
      <xdr:rowOff>82550</xdr:rowOff>
    </xdr:from>
    <xdr:to>
      <xdr:col>9</xdr:col>
      <xdr:colOff>2063750</xdr:colOff>
      <xdr:row>2</xdr:row>
      <xdr:rowOff>158750</xdr:rowOff>
    </xdr:to>
    <xdr:pic>
      <xdr:nvPicPr>
        <xdr:cNvPr id="742512" name="Picture 1" descr="Ministry of Development Planning and Statistics.jpg">
          <a:extLst>
            <a:ext uri="{FF2B5EF4-FFF2-40B4-BE49-F238E27FC236}">
              <a16:creationId xmlns:a16="http://schemas.microsoft.com/office/drawing/2014/main" id="{FD604A31-19BE-E1A0-F113-4846149B32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825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7.xml><?xml version="1.0" encoding="utf-8"?>
<xdr:wsDr xmlns:xdr="http://schemas.openxmlformats.org/drawingml/2006/spreadsheetDrawing" xmlns:a="http://schemas.openxmlformats.org/drawingml/2006/main">
  <xdr:twoCellAnchor editAs="oneCell">
    <xdr:from>
      <xdr:col>9</xdr:col>
      <xdr:colOff>1358900</xdr:colOff>
      <xdr:row>0</xdr:row>
      <xdr:rowOff>101600</xdr:rowOff>
    </xdr:from>
    <xdr:to>
      <xdr:col>9</xdr:col>
      <xdr:colOff>2063750</xdr:colOff>
      <xdr:row>2</xdr:row>
      <xdr:rowOff>177800</xdr:rowOff>
    </xdr:to>
    <xdr:pic>
      <xdr:nvPicPr>
        <xdr:cNvPr id="743536" name="Picture 1" descr="Ministry of Development Planning and Statistics.jpg">
          <a:extLst>
            <a:ext uri="{FF2B5EF4-FFF2-40B4-BE49-F238E27FC236}">
              <a16:creationId xmlns:a16="http://schemas.microsoft.com/office/drawing/2014/main" id="{6E3E71C2-A408-4FE8-ED38-6D07865EC5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1016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8.xml><?xml version="1.0" encoding="utf-8"?>
<xdr:wsDr xmlns:xdr="http://schemas.openxmlformats.org/drawingml/2006/spreadsheetDrawing" xmlns:a="http://schemas.openxmlformats.org/drawingml/2006/main">
  <xdr:twoCellAnchor editAs="oneCell">
    <xdr:from>
      <xdr:col>9</xdr:col>
      <xdr:colOff>1695450</xdr:colOff>
      <xdr:row>0</xdr:row>
      <xdr:rowOff>101600</xdr:rowOff>
    </xdr:from>
    <xdr:to>
      <xdr:col>9</xdr:col>
      <xdr:colOff>2406650</xdr:colOff>
      <xdr:row>2</xdr:row>
      <xdr:rowOff>177800</xdr:rowOff>
    </xdr:to>
    <xdr:pic>
      <xdr:nvPicPr>
        <xdr:cNvPr id="744560" name="Picture 1" descr="Ministry of Development Planning and Statistics.jpg">
          <a:extLst>
            <a:ext uri="{FF2B5EF4-FFF2-40B4-BE49-F238E27FC236}">
              <a16:creationId xmlns:a16="http://schemas.microsoft.com/office/drawing/2014/main" id="{1CD367E0-19A8-E28A-9139-3486CCE8BC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1016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9</xdr:col>
      <xdr:colOff>1720850</xdr:colOff>
      <xdr:row>0</xdr:row>
      <xdr:rowOff>133350</xdr:rowOff>
    </xdr:from>
    <xdr:to>
      <xdr:col>9</xdr:col>
      <xdr:colOff>2425700</xdr:colOff>
      <xdr:row>2</xdr:row>
      <xdr:rowOff>209550</xdr:rowOff>
    </xdr:to>
    <xdr:pic>
      <xdr:nvPicPr>
        <xdr:cNvPr id="745584" name="Picture 1" descr="Ministry of Development Planning and Statistics.jpg">
          <a:extLst>
            <a:ext uri="{FF2B5EF4-FFF2-40B4-BE49-F238E27FC236}">
              <a16:creationId xmlns:a16="http://schemas.microsoft.com/office/drawing/2014/main" id="{D3F22CAA-9245-6234-D9B6-034B7FEAC9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1333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1409700</xdr:colOff>
      <xdr:row>0</xdr:row>
      <xdr:rowOff>44450</xdr:rowOff>
    </xdr:from>
    <xdr:to>
      <xdr:col>7</xdr:col>
      <xdr:colOff>2114550</xdr:colOff>
      <xdr:row>2</xdr:row>
      <xdr:rowOff>190500</xdr:rowOff>
    </xdr:to>
    <xdr:pic>
      <xdr:nvPicPr>
        <xdr:cNvPr id="268976" name="Picture 1" descr="Ministry of Development Planning and Statistics.jpg">
          <a:extLst>
            <a:ext uri="{FF2B5EF4-FFF2-40B4-BE49-F238E27FC236}">
              <a16:creationId xmlns:a16="http://schemas.microsoft.com/office/drawing/2014/main" id="{67CAAEBA-8C86-440A-9843-ED226C7127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86550" y="444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0.xml><?xml version="1.0" encoding="utf-8"?>
<xdr:wsDr xmlns:xdr="http://schemas.openxmlformats.org/drawingml/2006/spreadsheetDrawing" xmlns:a="http://schemas.openxmlformats.org/drawingml/2006/main">
  <xdr:twoCellAnchor editAs="oneCell">
    <xdr:from>
      <xdr:col>9</xdr:col>
      <xdr:colOff>1727200</xdr:colOff>
      <xdr:row>0</xdr:row>
      <xdr:rowOff>114300</xdr:rowOff>
    </xdr:from>
    <xdr:to>
      <xdr:col>9</xdr:col>
      <xdr:colOff>2432050</xdr:colOff>
      <xdr:row>2</xdr:row>
      <xdr:rowOff>190500</xdr:rowOff>
    </xdr:to>
    <xdr:pic>
      <xdr:nvPicPr>
        <xdr:cNvPr id="746608" name="Picture 1" descr="Ministry of Development Planning and Statistics.jpg">
          <a:extLst>
            <a:ext uri="{FF2B5EF4-FFF2-40B4-BE49-F238E27FC236}">
              <a16:creationId xmlns:a16="http://schemas.microsoft.com/office/drawing/2014/main" id="{4B9DCE2E-12F8-4B4F-2F84-DCE02442C6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1143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1.xml><?xml version="1.0" encoding="utf-8"?>
<xdr:wsDr xmlns:xdr="http://schemas.openxmlformats.org/drawingml/2006/spreadsheetDrawing" xmlns:a="http://schemas.openxmlformats.org/drawingml/2006/main">
  <xdr:twoCellAnchor editAs="oneCell">
    <xdr:from>
      <xdr:col>10</xdr:col>
      <xdr:colOff>1295400</xdr:colOff>
      <xdr:row>0</xdr:row>
      <xdr:rowOff>57150</xdr:rowOff>
    </xdr:from>
    <xdr:to>
      <xdr:col>10</xdr:col>
      <xdr:colOff>2006600</xdr:colOff>
      <xdr:row>3</xdr:row>
      <xdr:rowOff>0</xdr:rowOff>
    </xdr:to>
    <xdr:pic>
      <xdr:nvPicPr>
        <xdr:cNvPr id="747632" name="Picture 1" descr="Ministry of Development Planning and Statistics.jpg">
          <a:extLst>
            <a:ext uri="{FF2B5EF4-FFF2-40B4-BE49-F238E27FC236}">
              <a16:creationId xmlns:a16="http://schemas.microsoft.com/office/drawing/2014/main" id="{B8D0262F-AEAD-5570-6ACA-C2F0D2B0A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321250" y="57150"/>
          <a:ext cx="711200" cy="56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EB8F0F63-5D4A-3DB3-2C15-1FD1DBAA85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3.xml><?xml version="1.0" encoding="utf-8"?>
<c:userShapes xmlns:c="http://schemas.openxmlformats.org/drawingml/2006/chart">
  <cdr:relSizeAnchor xmlns:cdr="http://schemas.openxmlformats.org/drawingml/2006/chartDrawing">
    <cdr:from>
      <cdr:x>0.01055</cdr:x>
      <cdr:y>0.00696</cdr:y>
    </cdr:from>
    <cdr:to>
      <cdr:x>0.09491</cdr:x>
      <cdr:y>0.11439</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79567103-B18A-1043-F4DD-9CCDC054C55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4876" y="37723"/>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74.xml><?xml version="1.0" encoding="utf-8"?>
<xdr:wsDr xmlns:xdr="http://schemas.openxmlformats.org/drawingml/2006/spreadsheetDrawing" xmlns:a="http://schemas.openxmlformats.org/drawingml/2006/main">
  <xdr:twoCellAnchor editAs="oneCell">
    <xdr:from>
      <xdr:col>10</xdr:col>
      <xdr:colOff>1149350</xdr:colOff>
      <xdr:row>0</xdr:row>
      <xdr:rowOff>57150</xdr:rowOff>
    </xdr:from>
    <xdr:to>
      <xdr:col>10</xdr:col>
      <xdr:colOff>1854200</xdr:colOff>
      <xdr:row>3</xdr:row>
      <xdr:rowOff>6350</xdr:rowOff>
    </xdr:to>
    <xdr:pic>
      <xdr:nvPicPr>
        <xdr:cNvPr id="748656" name="Picture 1" descr="Ministry of Development Planning and Statistics.jpg">
          <a:extLst>
            <a:ext uri="{FF2B5EF4-FFF2-40B4-BE49-F238E27FC236}">
              <a16:creationId xmlns:a16="http://schemas.microsoft.com/office/drawing/2014/main" id="{A8C6457C-C60E-B6A2-C8EB-3A08DCDFB9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70450" y="5715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5.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ED67010A-5B60-8C2C-2329-80EE7B8E02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6.xml><?xml version="1.0" encoding="utf-8"?>
<c:userShapes xmlns:c="http://schemas.openxmlformats.org/drawingml/2006/chart">
  <cdr:relSizeAnchor xmlns:cdr="http://schemas.openxmlformats.org/drawingml/2006/chartDrawing">
    <cdr:from>
      <cdr:x>0.01516</cdr:x>
      <cdr:y>0</cdr:y>
    </cdr:from>
    <cdr:to>
      <cdr:x>0.09827</cdr:x>
      <cdr:y>0.11293</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C358E9A3-56F7-B9A4-73F8-EE5930D0291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29175" y="0"/>
          <a:ext cx="707042" cy="760303"/>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77.xml><?xml version="1.0" encoding="utf-8"?>
<xdr:wsDr xmlns:xdr="http://schemas.openxmlformats.org/drawingml/2006/spreadsheetDrawing" xmlns:a="http://schemas.openxmlformats.org/drawingml/2006/main">
  <xdr:twoCellAnchor editAs="oneCell">
    <xdr:from>
      <xdr:col>10</xdr:col>
      <xdr:colOff>2082800</xdr:colOff>
      <xdr:row>0</xdr:row>
      <xdr:rowOff>38100</xdr:rowOff>
    </xdr:from>
    <xdr:to>
      <xdr:col>10</xdr:col>
      <xdr:colOff>2794000</xdr:colOff>
      <xdr:row>2</xdr:row>
      <xdr:rowOff>177800</xdr:rowOff>
    </xdr:to>
    <xdr:pic>
      <xdr:nvPicPr>
        <xdr:cNvPr id="749680" name="Picture 1" descr="Ministry of Development Planning and Statistics.jpg">
          <a:extLst>
            <a:ext uri="{FF2B5EF4-FFF2-40B4-BE49-F238E27FC236}">
              <a16:creationId xmlns:a16="http://schemas.microsoft.com/office/drawing/2014/main" id="{4F07FED7-04E2-860F-CFC2-BA463EA4B0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38100"/>
          <a:ext cx="711200" cy="56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8.xml><?xml version="1.0" encoding="utf-8"?>
<xdr:wsDr xmlns:xdr="http://schemas.openxmlformats.org/drawingml/2006/spreadsheetDrawing" xmlns:a="http://schemas.openxmlformats.org/drawingml/2006/main">
  <xdr:twoCellAnchor editAs="oneCell">
    <xdr:from>
      <xdr:col>10</xdr:col>
      <xdr:colOff>2044700</xdr:colOff>
      <xdr:row>0</xdr:row>
      <xdr:rowOff>44450</xdr:rowOff>
    </xdr:from>
    <xdr:to>
      <xdr:col>10</xdr:col>
      <xdr:colOff>2749550</xdr:colOff>
      <xdr:row>1</xdr:row>
      <xdr:rowOff>393700</xdr:rowOff>
    </xdr:to>
    <xdr:pic>
      <xdr:nvPicPr>
        <xdr:cNvPr id="750704" name="Picture 1" descr="Ministry of Development Planning and Statistics.jpg">
          <a:extLst>
            <a:ext uri="{FF2B5EF4-FFF2-40B4-BE49-F238E27FC236}">
              <a16:creationId xmlns:a16="http://schemas.microsoft.com/office/drawing/2014/main" id="{A451AEC0-0FA0-D43E-AB54-A854128C7E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2350" y="44450"/>
          <a:ext cx="70485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9.xml><?xml version="1.0" encoding="utf-8"?>
<xdr:wsDr xmlns:xdr="http://schemas.openxmlformats.org/drawingml/2006/spreadsheetDrawing" xmlns:a="http://schemas.openxmlformats.org/drawingml/2006/main">
  <xdr:twoCellAnchor editAs="oneCell">
    <xdr:from>
      <xdr:col>4</xdr:col>
      <xdr:colOff>1784350</xdr:colOff>
      <xdr:row>0</xdr:row>
      <xdr:rowOff>209550</xdr:rowOff>
    </xdr:from>
    <xdr:to>
      <xdr:col>4</xdr:col>
      <xdr:colOff>2495550</xdr:colOff>
      <xdr:row>2</xdr:row>
      <xdr:rowOff>38100</xdr:rowOff>
    </xdr:to>
    <xdr:pic>
      <xdr:nvPicPr>
        <xdr:cNvPr id="751728" name="Picture 1" descr="Ministry of Development Planning and Statistics.jpg">
          <a:extLst>
            <a:ext uri="{FF2B5EF4-FFF2-40B4-BE49-F238E27FC236}">
              <a16:creationId xmlns:a16="http://schemas.microsoft.com/office/drawing/2014/main" id="{44ED6D1A-4B0C-2E1B-5367-409B19520F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7750" y="2095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1371600</xdr:colOff>
      <xdr:row>0</xdr:row>
      <xdr:rowOff>57150</xdr:rowOff>
    </xdr:from>
    <xdr:to>
      <xdr:col>7</xdr:col>
      <xdr:colOff>2076450</xdr:colOff>
      <xdr:row>3</xdr:row>
      <xdr:rowOff>0</xdr:rowOff>
    </xdr:to>
    <xdr:pic>
      <xdr:nvPicPr>
        <xdr:cNvPr id="271025" name="Picture 1" descr="Ministry of Development Planning and Statistics.jpg">
          <a:extLst>
            <a:ext uri="{FF2B5EF4-FFF2-40B4-BE49-F238E27FC236}">
              <a16:creationId xmlns:a16="http://schemas.microsoft.com/office/drawing/2014/main" id="{70342492-BD39-ACC8-8E4F-AA163FC498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571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0.xml><?xml version="1.0" encoding="utf-8"?>
<xdr:wsDr xmlns:xdr="http://schemas.openxmlformats.org/drawingml/2006/spreadsheetDrawing" xmlns:a="http://schemas.openxmlformats.org/drawingml/2006/main">
  <xdr:twoCellAnchor editAs="oneCell">
    <xdr:from>
      <xdr:col>4</xdr:col>
      <xdr:colOff>1346200</xdr:colOff>
      <xdr:row>0</xdr:row>
      <xdr:rowOff>95250</xdr:rowOff>
    </xdr:from>
    <xdr:to>
      <xdr:col>4</xdr:col>
      <xdr:colOff>2057400</xdr:colOff>
      <xdr:row>1</xdr:row>
      <xdr:rowOff>152400</xdr:rowOff>
    </xdr:to>
    <xdr:pic>
      <xdr:nvPicPr>
        <xdr:cNvPr id="752752" name="Picture 1" descr="Ministry of Development Planning and Statistics.jpg">
          <a:extLst>
            <a:ext uri="{FF2B5EF4-FFF2-40B4-BE49-F238E27FC236}">
              <a16:creationId xmlns:a16="http://schemas.microsoft.com/office/drawing/2014/main" id="{2A2EBA7A-49EB-8848-7B90-37B05264A8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7750" y="952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1.xml><?xml version="1.0" encoding="utf-8"?>
<xdr:wsDr xmlns:xdr="http://schemas.openxmlformats.org/drawingml/2006/spreadsheetDrawing" xmlns:a="http://schemas.openxmlformats.org/drawingml/2006/main">
  <xdr:twoCellAnchor editAs="oneCell">
    <xdr:from>
      <xdr:col>4</xdr:col>
      <xdr:colOff>1289050</xdr:colOff>
      <xdr:row>0</xdr:row>
      <xdr:rowOff>152400</xdr:rowOff>
    </xdr:from>
    <xdr:to>
      <xdr:col>4</xdr:col>
      <xdr:colOff>2000250</xdr:colOff>
      <xdr:row>2</xdr:row>
      <xdr:rowOff>82550</xdr:rowOff>
    </xdr:to>
    <xdr:pic>
      <xdr:nvPicPr>
        <xdr:cNvPr id="753776" name="Picture 1" descr="Ministry of Development Planning and Statistics.jpg">
          <a:extLst>
            <a:ext uri="{FF2B5EF4-FFF2-40B4-BE49-F238E27FC236}">
              <a16:creationId xmlns:a16="http://schemas.microsoft.com/office/drawing/2014/main" id="{070E913C-BE83-C929-6594-D38CD595C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124900" y="15240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2.xml><?xml version="1.0" encoding="utf-8"?>
<xdr:wsDr xmlns:xdr="http://schemas.openxmlformats.org/drawingml/2006/spreadsheetDrawing" xmlns:a="http://schemas.openxmlformats.org/drawingml/2006/main">
  <xdr:twoCellAnchor editAs="oneCell">
    <xdr:from>
      <xdr:col>10</xdr:col>
      <xdr:colOff>1016000</xdr:colOff>
      <xdr:row>0</xdr:row>
      <xdr:rowOff>44450</xdr:rowOff>
    </xdr:from>
    <xdr:to>
      <xdr:col>10</xdr:col>
      <xdr:colOff>1727200</xdr:colOff>
      <xdr:row>1</xdr:row>
      <xdr:rowOff>393700</xdr:rowOff>
    </xdr:to>
    <xdr:pic>
      <xdr:nvPicPr>
        <xdr:cNvPr id="754800" name="Picture 1" descr="Ministry of Development Planning and Statistics.jpg">
          <a:extLst>
            <a:ext uri="{FF2B5EF4-FFF2-40B4-BE49-F238E27FC236}">
              <a16:creationId xmlns:a16="http://schemas.microsoft.com/office/drawing/2014/main" id="{AB9E2013-A2EE-CC86-1260-241B7D7CB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4445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3.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A024753E-C2A9-6FEA-D2A3-120373B80A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4.xml><?xml version="1.0" encoding="utf-8"?>
<c:userShapes xmlns:c="http://schemas.openxmlformats.org/drawingml/2006/chart">
  <cdr:relSizeAnchor xmlns:cdr="http://schemas.openxmlformats.org/drawingml/2006/chartDrawing">
    <cdr:from>
      <cdr:x>0.01489</cdr:x>
      <cdr:y>0.00552</cdr:y>
    </cdr:from>
    <cdr:to>
      <cdr:x>0.09867</cdr:x>
      <cdr:y>0.12179</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DF5D1D7E-7D70-B698-FDB6-2902DA5E6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22599" y="28292"/>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85.xml><?xml version="1.0" encoding="utf-8"?>
<xdr:wsDr xmlns:xdr="http://schemas.openxmlformats.org/drawingml/2006/spreadsheetDrawing" xmlns:a="http://schemas.openxmlformats.org/drawingml/2006/main">
  <xdr:twoCellAnchor editAs="oneCell">
    <xdr:from>
      <xdr:col>10</xdr:col>
      <xdr:colOff>1524000</xdr:colOff>
      <xdr:row>0</xdr:row>
      <xdr:rowOff>57150</xdr:rowOff>
    </xdr:from>
    <xdr:to>
      <xdr:col>10</xdr:col>
      <xdr:colOff>2235200</xdr:colOff>
      <xdr:row>3</xdr:row>
      <xdr:rowOff>6350</xdr:rowOff>
    </xdr:to>
    <xdr:pic>
      <xdr:nvPicPr>
        <xdr:cNvPr id="755824" name="Picture 1" descr="Ministry of Development Planning and Statistics.jpg">
          <a:extLst>
            <a:ext uri="{FF2B5EF4-FFF2-40B4-BE49-F238E27FC236}">
              <a16:creationId xmlns:a16="http://schemas.microsoft.com/office/drawing/2014/main" id="{E8763FB7-AEFA-9742-3CA5-06EFC39047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9650" y="571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6.xml><?xml version="1.0" encoding="utf-8"?>
<xdr:wsDr xmlns:xdr="http://schemas.openxmlformats.org/drawingml/2006/spreadsheetDrawing" xmlns:a="http://schemas.openxmlformats.org/drawingml/2006/main">
  <xdr:twoCellAnchor editAs="oneCell">
    <xdr:from>
      <xdr:col>4</xdr:col>
      <xdr:colOff>1377950</xdr:colOff>
      <xdr:row>0</xdr:row>
      <xdr:rowOff>82550</xdr:rowOff>
    </xdr:from>
    <xdr:to>
      <xdr:col>4</xdr:col>
      <xdr:colOff>2082800</xdr:colOff>
      <xdr:row>1</xdr:row>
      <xdr:rowOff>406400</xdr:rowOff>
    </xdr:to>
    <xdr:pic>
      <xdr:nvPicPr>
        <xdr:cNvPr id="756848" name="Picture 1" descr="Ministry of Development Planning and Statistics.jpg">
          <a:extLst>
            <a:ext uri="{FF2B5EF4-FFF2-40B4-BE49-F238E27FC236}">
              <a16:creationId xmlns:a16="http://schemas.microsoft.com/office/drawing/2014/main" id="{30E90441-23B9-9D71-BD57-76B1F042D3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42350" y="825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7.xml><?xml version="1.0" encoding="utf-8"?>
<xdr:wsDr xmlns:xdr="http://schemas.openxmlformats.org/drawingml/2006/spreadsheetDrawing" xmlns:a="http://schemas.openxmlformats.org/drawingml/2006/main">
  <xdr:twoCellAnchor editAs="oneCell">
    <xdr:from>
      <xdr:col>4</xdr:col>
      <xdr:colOff>1397000</xdr:colOff>
      <xdr:row>0</xdr:row>
      <xdr:rowOff>44450</xdr:rowOff>
    </xdr:from>
    <xdr:to>
      <xdr:col>4</xdr:col>
      <xdr:colOff>2108200</xdr:colOff>
      <xdr:row>1</xdr:row>
      <xdr:rowOff>387350</xdr:rowOff>
    </xdr:to>
    <xdr:pic>
      <xdr:nvPicPr>
        <xdr:cNvPr id="757872" name="Picture 1" descr="Ministry of Development Planning and Statistics.jpg">
          <a:extLst>
            <a:ext uri="{FF2B5EF4-FFF2-40B4-BE49-F238E27FC236}">
              <a16:creationId xmlns:a16="http://schemas.microsoft.com/office/drawing/2014/main" id="{B76A0616-EC21-EE16-C1FD-182443F45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16950" y="444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8.xml><?xml version="1.0" encoding="utf-8"?>
<xdr:wsDr xmlns:xdr="http://schemas.openxmlformats.org/drawingml/2006/spreadsheetDrawing" xmlns:a="http://schemas.openxmlformats.org/drawingml/2006/main">
  <xdr:twoCellAnchor editAs="oneCell">
    <xdr:from>
      <xdr:col>7</xdr:col>
      <xdr:colOff>869950</xdr:colOff>
      <xdr:row>0</xdr:row>
      <xdr:rowOff>184150</xdr:rowOff>
    </xdr:from>
    <xdr:to>
      <xdr:col>7</xdr:col>
      <xdr:colOff>1574800</xdr:colOff>
      <xdr:row>1</xdr:row>
      <xdr:rowOff>279400</xdr:rowOff>
    </xdr:to>
    <xdr:pic>
      <xdr:nvPicPr>
        <xdr:cNvPr id="758896" name="Picture 1" descr="Ministry of Development Planning and Statistics.jpg">
          <a:extLst>
            <a:ext uri="{FF2B5EF4-FFF2-40B4-BE49-F238E27FC236}">
              <a16:creationId xmlns:a16="http://schemas.microsoft.com/office/drawing/2014/main" id="{DEB8EC4E-4594-79DF-0C36-2C33D743C3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56400" y="1841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9.xml><?xml version="1.0" encoding="utf-8"?>
<xdr:wsDr xmlns:xdr="http://schemas.openxmlformats.org/drawingml/2006/spreadsheetDrawing" xmlns:a="http://schemas.openxmlformats.org/drawingml/2006/main">
  <xdr:twoCellAnchor editAs="oneCell">
    <xdr:from>
      <xdr:col>10</xdr:col>
      <xdr:colOff>1435100</xdr:colOff>
      <xdr:row>0</xdr:row>
      <xdr:rowOff>57150</xdr:rowOff>
    </xdr:from>
    <xdr:to>
      <xdr:col>10</xdr:col>
      <xdr:colOff>2146300</xdr:colOff>
      <xdr:row>1</xdr:row>
      <xdr:rowOff>400050</xdr:rowOff>
    </xdr:to>
    <xdr:pic>
      <xdr:nvPicPr>
        <xdr:cNvPr id="759920" name="Picture 1" descr="Ministry of Development Planning and Statistics.jpg">
          <a:extLst>
            <a:ext uri="{FF2B5EF4-FFF2-40B4-BE49-F238E27FC236}">
              <a16:creationId xmlns:a16="http://schemas.microsoft.com/office/drawing/2014/main" id="{D2830A4B-1EF2-C27E-CAD6-8B32BFF644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571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1371600</xdr:colOff>
      <xdr:row>0</xdr:row>
      <xdr:rowOff>38100</xdr:rowOff>
    </xdr:from>
    <xdr:to>
      <xdr:col>7</xdr:col>
      <xdr:colOff>2076450</xdr:colOff>
      <xdr:row>2</xdr:row>
      <xdr:rowOff>177800</xdr:rowOff>
    </xdr:to>
    <xdr:pic>
      <xdr:nvPicPr>
        <xdr:cNvPr id="273074" name="Picture 1" descr="Ministry of Development Planning and Statistics.jpg">
          <a:extLst>
            <a:ext uri="{FF2B5EF4-FFF2-40B4-BE49-F238E27FC236}">
              <a16:creationId xmlns:a16="http://schemas.microsoft.com/office/drawing/2014/main" id="{A159DE71-5BA1-A376-9EA1-7309058EBF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381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0.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DB24ED1D-CE32-5F04-3A5A-5BEEF8823D1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1.xml><?xml version="1.0" encoding="utf-8"?>
<c:userShapes xmlns:c="http://schemas.openxmlformats.org/drawingml/2006/chart">
  <cdr:relSizeAnchor xmlns:cdr="http://schemas.openxmlformats.org/drawingml/2006/chartDrawing">
    <cdr:from>
      <cdr:x>0.00461</cdr:x>
      <cdr:y>0.00696</cdr:y>
    </cdr:from>
    <cdr:to>
      <cdr:x>0.09196</cdr:x>
      <cdr:y>0.11864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B76975F7-1443-9CA7-01EE-973C740911B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37723" y="37723"/>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92.xml><?xml version="1.0" encoding="utf-8"?>
<xdr:wsDr xmlns:xdr="http://schemas.openxmlformats.org/drawingml/2006/spreadsheetDrawing" xmlns:a="http://schemas.openxmlformats.org/drawingml/2006/main">
  <xdr:twoCellAnchor editAs="oneCell">
    <xdr:from>
      <xdr:col>10</xdr:col>
      <xdr:colOff>1416050</xdr:colOff>
      <xdr:row>0</xdr:row>
      <xdr:rowOff>38100</xdr:rowOff>
    </xdr:from>
    <xdr:to>
      <xdr:col>10</xdr:col>
      <xdr:colOff>2120900</xdr:colOff>
      <xdr:row>1</xdr:row>
      <xdr:rowOff>381000</xdr:rowOff>
    </xdr:to>
    <xdr:pic>
      <xdr:nvPicPr>
        <xdr:cNvPr id="760944" name="Picture 1" descr="Ministry of Development Planning and Statistics.jpg">
          <a:extLst>
            <a:ext uri="{FF2B5EF4-FFF2-40B4-BE49-F238E27FC236}">
              <a16:creationId xmlns:a16="http://schemas.microsoft.com/office/drawing/2014/main" id="{0BAFDC11-1BD8-6408-4D2D-8161AA1985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3300" y="3810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3.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1D1B09AA-8034-2C2B-974C-D36464D1B8D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4.xml><?xml version="1.0" encoding="utf-8"?>
<c:userShapes xmlns:c="http://schemas.openxmlformats.org/drawingml/2006/chart">
  <cdr:relSizeAnchor xmlns:cdr="http://schemas.openxmlformats.org/drawingml/2006/chartDrawing">
    <cdr:from>
      <cdr:x>0.00109</cdr:x>
      <cdr:y>0.00771</cdr:y>
    </cdr:from>
    <cdr:to>
      <cdr:x>0.0857</cdr:x>
      <cdr:y>0.10225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1F310D96-9417-D192-70F3-BBC3B33C47D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443" y="48474"/>
          <a:ext cx="717872" cy="630536"/>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95.xml><?xml version="1.0" encoding="utf-8"?>
<xdr:wsDr xmlns:xdr="http://schemas.openxmlformats.org/drawingml/2006/spreadsheetDrawing" xmlns:a="http://schemas.openxmlformats.org/drawingml/2006/main">
  <xdr:twoCellAnchor editAs="oneCell">
    <xdr:from>
      <xdr:col>10</xdr:col>
      <xdr:colOff>1028700</xdr:colOff>
      <xdr:row>0</xdr:row>
      <xdr:rowOff>44450</xdr:rowOff>
    </xdr:from>
    <xdr:to>
      <xdr:col>10</xdr:col>
      <xdr:colOff>1739900</xdr:colOff>
      <xdr:row>1</xdr:row>
      <xdr:rowOff>387350</xdr:rowOff>
    </xdr:to>
    <xdr:pic>
      <xdr:nvPicPr>
        <xdr:cNvPr id="761968" name="Picture 1" descr="Ministry of Development Planning and Statistics.jpg">
          <a:extLst>
            <a:ext uri="{FF2B5EF4-FFF2-40B4-BE49-F238E27FC236}">
              <a16:creationId xmlns:a16="http://schemas.microsoft.com/office/drawing/2014/main" id="{35CC5405-6C24-CCAC-F71A-B6CEC0110F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57750" y="444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4184650</xdr:colOff>
      <xdr:row>0</xdr:row>
      <xdr:rowOff>495300</xdr:rowOff>
    </xdr:from>
    <xdr:to>
      <xdr:col>2</xdr:col>
      <xdr:colOff>298450</xdr:colOff>
      <xdr:row>0</xdr:row>
      <xdr:rowOff>1155700</xdr:rowOff>
    </xdr:to>
    <xdr:pic>
      <xdr:nvPicPr>
        <xdr:cNvPr id="379210" name="Picture 2" descr="Ministry of Development Planning and Statistics.jpg">
          <a:extLst>
            <a:ext uri="{FF2B5EF4-FFF2-40B4-BE49-F238E27FC236}">
              <a16:creationId xmlns:a16="http://schemas.microsoft.com/office/drawing/2014/main" id="{3D79387C-39C7-8B8E-CE90-144AEC87AB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14450" y="495300"/>
          <a:ext cx="7874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1371600</xdr:colOff>
      <xdr:row>0</xdr:row>
      <xdr:rowOff>57150</xdr:rowOff>
    </xdr:from>
    <xdr:to>
      <xdr:col>7</xdr:col>
      <xdr:colOff>2076450</xdr:colOff>
      <xdr:row>3</xdr:row>
      <xdr:rowOff>0</xdr:rowOff>
    </xdr:to>
    <xdr:pic>
      <xdr:nvPicPr>
        <xdr:cNvPr id="275121" name="Picture 1" descr="Ministry of Development Planning and Statistics.jpg">
          <a:extLst>
            <a:ext uri="{FF2B5EF4-FFF2-40B4-BE49-F238E27FC236}">
              <a16:creationId xmlns:a16="http://schemas.microsoft.com/office/drawing/2014/main" id="{2705A8FC-0218-5791-55B4-89026C2F95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571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107950</xdr:colOff>
      <xdr:row>0</xdr:row>
      <xdr:rowOff>19050</xdr:rowOff>
    </xdr:from>
    <xdr:to>
      <xdr:col>7</xdr:col>
      <xdr:colOff>819150</xdr:colOff>
      <xdr:row>2</xdr:row>
      <xdr:rowOff>158750</xdr:rowOff>
    </xdr:to>
    <xdr:pic>
      <xdr:nvPicPr>
        <xdr:cNvPr id="692336" name="Picture 1" descr="Ministry of Development Planning and Statistics.jpg">
          <a:extLst>
            <a:ext uri="{FF2B5EF4-FFF2-40B4-BE49-F238E27FC236}">
              <a16:creationId xmlns:a16="http://schemas.microsoft.com/office/drawing/2014/main" id="{90C3EB8C-9FC2-420C-AD77-D1419CF498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404300" y="190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1339850</xdr:colOff>
      <xdr:row>0</xdr:row>
      <xdr:rowOff>69850</xdr:rowOff>
    </xdr:from>
    <xdr:to>
      <xdr:col>7</xdr:col>
      <xdr:colOff>2044700</xdr:colOff>
      <xdr:row>3</xdr:row>
      <xdr:rowOff>6350</xdr:rowOff>
    </xdr:to>
    <xdr:pic>
      <xdr:nvPicPr>
        <xdr:cNvPr id="693360" name="Picture 1" descr="Ministry of Development Planning and Statistics.jpg">
          <a:extLst>
            <a:ext uri="{FF2B5EF4-FFF2-40B4-BE49-F238E27FC236}">
              <a16:creationId xmlns:a16="http://schemas.microsoft.com/office/drawing/2014/main" id="{2305BA4A-EBD4-647A-ED97-34CD3F40B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56400" y="69850"/>
          <a:ext cx="70485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absoluteAnchor>
    <xdr:pos x="0" y="0"/>
    <xdr:ext cx="9277350" cy="6070600"/>
    <xdr:graphicFrame macro="">
      <xdr:nvGraphicFramePr>
        <xdr:cNvPr id="2" name="Chart 1">
          <a:extLst>
            <a:ext uri="{FF2B5EF4-FFF2-40B4-BE49-F238E27FC236}">
              <a16:creationId xmlns:a16="http://schemas.microsoft.com/office/drawing/2014/main" id="{13A46E06-9516-7E86-2525-4A156BE5467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0.00329</cdr:x>
      <cdr:y>0.0122</cdr:y>
    </cdr:from>
    <cdr:to>
      <cdr:x>0.08291</cdr:x>
      <cdr:y>0.10869</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D1F844F5-2BC0-B0A4-D314-DC455FA47C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0562" y="66710"/>
          <a:ext cx="732641" cy="525394"/>
        </a:xfrm>
        <a:prstGeom xmlns:a="http://schemas.openxmlformats.org/drawingml/2006/main" prst="rect">
          <a:avLst/>
        </a:prstGeom>
      </cdr:spPr>
    </cdr:pic>
  </cdr:relSizeAnchor>
</c:userShapes>
</file>

<file path=xl/drawings/drawing25.xml><?xml version="1.0" encoding="utf-8"?>
<xdr:wsDr xmlns:xdr="http://schemas.openxmlformats.org/drawingml/2006/spreadsheetDrawing" xmlns:a="http://schemas.openxmlformats.org/drawingml/2006/main">
  <xdr:twoCellAnchor editAs="oneCell">
    <xdr:from>
      <xdr:col>4</xdr:col>
      <xdr:colOff>1358900</xdr:colOff>
      <xdr:row>0</xdr:row>
      <xdr:rowOff>57150</xdr:rowOff>
    </xdr:from>
    <xdr:to>
      <xdr:col>4</xdr:col>
      <xdr:colOff>2063750</xdr:colOff>
      <xdr:row>3</xdr:row>
      <xdr:rowOff>19050</xdr:rowOff>
    </xdr:to>
    <xdr:pic>
      <xdr:nvPicPr>
        <xdr:cNvPr id="694384" name="Picture 1" descr="Ministry of Development Planning and Statistics.jpg">
          <a:extLst>
            <a:ext uri="{FF2B5EF4-FFF2-40B4-BE49-F238E27FC236}">
              <a16:creationId xmlns:a16="http://schemas.microsoft.com/office/drawing/2014/main" id="{6AC02BAF-5A5F-B048-C800-27373796CA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1400" y="571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B9843CF1-3B3C-E606-F5D3-DB5CCCEEF4A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0.00409</cdr:x>
      <cdr:y>0</cdr:y>
    </cdr:from>
    <cdr:to>
      <cdr:x>0.07672</cdr:x>
      <cdr:y>0.10893</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4CD812D-7166-F7FD-FCFF-1B0AA9515E1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8022" y="0"/>
          <a:ext cx="679846" cy="737153"/>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10</xdr:col>
      <xdr:colOff>660400</xdr:colOff>
      <xdr:row>0</xdr:row>
      <xdr:rowOff>57150</xdr:rowOff>
    </xdr:from>
    <xdr:to>
      <xdr:col>10</xdr:col>
      <xdr:colOff>1371600</xdr:colOff>
      <xdr:row>3</xdr:row>
      <xdr:rowOff>19050</xdr:rowOff>
    </xdr:to>
    <xdr:pic>
      <xdr:nvPicPr>
        <xdr:cNvPr id="695408" name="Picture 1" descr="Ministry of Development Planning and Statistics.jpg">
          <a:extLst>
            <a:ext uri="{FF2B5EF4-FFF2-40B4-BE49-F238E27FC236}">
              <a16:creationId xmlns:a16="http://schemas.microsoft.com/office/drawing/2014/main" id="{387C7C56-77EE-D0F2-1B26-C540D766CB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695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1377950</xdr:colOff>
      <xdr:row>0</xdr:row>
      <xdr:rowOff>44450</xdr:rowOff>
    </xdr:from>
    <xdr:to>
      <xdr:col>4</xdr:col>
      <xdr:colOff>2082800</xdr:colOff>
      <xdr:row>3</xdr:row>
      <xdr:rowOff>6350</xdr:rowOff>
    </xdr:to>
    <xdr:pic>
      <xdr:nvPicPr>
        <xdr:cNvPr id="696432" name="Picture 1" descr="Ministry of Development Planning and Statistics.jpg">
          <a:extLst>
            <a:ext uri="{FF2B5EF4-FFF2-40B4-BE49-F238E27FC236}">
              <a16:creationId xmlns:a16="http://schemas.microsoft.com/office/drawing/2014/main" id="{D2E5B31B-2BDF-0270-4D91-6E5A6346B2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42350" y="444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101600</xdr:rowOff>
    </xdr:from>
    <xdr:to>
      <xdr:col>8</xdr:col>
      <xdr:colOff>584200</xdr:colOff>
      <xdr:row>48</xdr:row>
      <xdr:rowOff>101600</xdr:rowOff>
    </xdr:to>
    <xdr:pic>
      <xdr:nvPicPr>
        <xdr:cNvPr id="380234" name="Picture 1">
          <a:extLst>
            <a:ext uri="{FF2B5EF4-FFF2-40B4-BE49-F238E27FC236}">
              <a16:creationId xmlns:a16="http://schemas.microsoft.com/office/drawing/2014/main" id="{0303A9C1-C28B-55C0-6EC2-76E4BA8C8D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596600" y="101600"/>
          <a:ext cx="544195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CC62B8B5-8CC6-B82E-52D3-2A55A94A81C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0.00716</cdr:x>
      <cdr:y>0.01015</cdr:y>
    </cdr:from>
    <cdr:to>
      <cdr:x>0.08029</cdr:x>
      <cdr:y>0.11983</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212CD0DD-E0A9-42AD-6CE3-34AF14F75B0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6675" y="57150"/>
          <a:ext cx="675838" cy="590550"/>
        </a:xfrm>
        <a:prstGeom xmlns:a="http://schemas.openxmlformats.org/drawingml/2006/main" prst="rect">
          <a:avLst/>
        </a:prstGeom>
      </cdr:spPr>
    </cdr:pic>
  </cdr:relSizeAnchor>
</c:userShapes>
</file>

<file path=xl/drawings/drawing32.xml><?xml version="1.0" encoding="utf-8"?>
<xdr:wsDr xmlns:xdr="http://schemas.openxmlformats.org/drawingml/2006/spreadsheetDrawing" xmlns:a="http://schemas.openxmlformats.org/drawingml/2006/main">
  <xdr:twoCellAnchor editAs="oneCell">
    <xdr:from>
      <xdr:col>13</xdr:col>
      <xdr:colOff>1371600</xdr:colOff>
      <xdr:row>0</xdr:row>
      <xdr:rowOff>44450</xdr:rowOff>
    </xdr:from>
    <xdr:to>
      <xdr:col>13</xdr:col>
      <xdr:colOff>2076450</xdr:colOff>
      <xdr:row>3</xdr:row>
      <xdr:rowOff>6350</xdr:rowOff>
    </xdr:to>
    <xdr:pic>
      <xdr:nvPicPr>
        <xdr:cNvPr id="697456" name="Picture 1" descr="Ministry of Development Planning and Statistics.jpg">
          <a:extLst>
            <a:ext uri="{FF2B5EF4-FFF2-40B4-BE49-F238E27FC236}">
              <a16:creationId xmlns:a16="http://schemas.microsoft.com/office/drawing/2014/main" id="{E8E8D1E7-8CCA-DA75-C169-29CBFCB925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6550" y="444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6E811961-394D-4958-D601-4BF9256076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0.00812</cdr:x>
      <cdr:y>0.00541</cdr:y>
    </cdr:from>
    <cdr:to>
      <cdr:x>0.0784</cdr:x>
      <cdr:y>0.104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1FAB5CD8-2601-A0CD-AD1F-8E8447478B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847" y="35586"/>
          <a:ext cx="656532" cy="649712"/>
        </a:xfrm>
        <a:prstGeom xmlns:a="http://schemas.openxmlformats.org/drawingml/2006/main" prst="rect">
          <a:avLst/>
        </a:prstGeom>
      </cdr:spPr>
    </cdr:pic>
  </cdr:relSizeAnchor>
</c:userShapes>
</file>

<file path=xl/drawings/drawing35.xml><?xml version="1.0" encoding="utf-8"?>
<xdr:wsDr xmlns:xdr="http://schemas.openxmlformats.org/drawingml/2006/spreadsheetDrawing" xmlns:a="http://schemas.openxmlformats.org/drawingml/2006/main">
  <xdr:twoCellAnchor editAs="oneCell">
    <xdr:from>
      <xdr:col>10</xdr:col>
      <xdr:colOff>1358900</xdr:colOff>
      <xdr:row>0</xdr:row>
      <xdr:rowOff>69850</xdr:rowOff>
    </xdr:from>
    <xdr:to>
      <xdr:col>10</xdr:col>
      <xdr:colOff>2063750</xdr:colOff>
      <xdr:row>3</xdr:row>
      <xdr:rowOff>25400</xdr:rowOff>
    </xdr:to>
    <xdr:pic>
      <xdr:nvPicPr>
        <xdr:cNvPr id="698480" name="Picture 1" descr="Ministry of Development Planning and Statistics.jpg">
          <a:extLst>
            <a:ext uri="{FF2B5EF4-FFF2-40B4-BE49-F238E27FC236}">
              <a16:creationId xmlns:a16="http://schemas.microsoft.com/office/drawing/2014/main" id="{06D7A7AA-9D42-130B-4E89-9AAB7AD31B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3300" y="69850"/>
          <a:ext cx="70485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A3425C55-1EF9-CC03-74C4-1F96578215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0.00967</cdr:x>
      <cdr:y>0.00933</cdr:y>
    </cdr:from>
    <cdr:to>
      <cdr:x>0.08889</cdr:x>
      <cdr:y>0.12557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6110D90F-88AB-D42B-5EA5-0BD1945DB18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7468" y="49238"/>
          <a:ext cx="708026" cy="613731"/>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1390650</xdr:colOff>
      <xdr:row>0</xdr:row>
      <xdr:rowOff>57150</xdr:rowOff>
    </xdr:from>
    <xdr:to>
      <xdr:col>10</xdr:col>
      <xdr:colOff>2095500</xdr:colOff>
      <xdr:row>3</xdr:row>
      <xdr:rowOff>19050</xdr:rowOff>
    </xdr:to>
    <xdr:pic>
      <xdr:nvPicPr>
        <xdr:cNvPr id="699504" name="Picture 1" descr="Ministry of Development Planning and Statistics.jpg">
          <a:extLst>
            <a:ext uri="{FF2B5EF4-FFF2-40B4-BE49-F238E27FC236}">
              <a16:creationId xmlns:a16="http://schemas.microsoft.com/office/drawing/2014/main" id="{D587F3B1-49D6-C8E8-E732-368177A45F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1550" y="571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96DB982D-1F67-B5D7-BF06-A6F802A272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xdr:col>
      <xdr:colOff>2701925</xdr:colOff>
      <xdr:row>6</xdr:row>
      <xdr:rowOff>133349</xdr:rowOff>
    </xdr:from>
    <xdr:to>
      <xdr:col>3</xdr:col>
      <xdr:colOff>241374</xdr:colOff>
      <xdr:row>9</xdr:row>
      <xdr:rowOff>9524</xdr:rowOff>
    </xdr:to>
    <xdr:sp macro="" textlink="">
      <xdr:nvSpPr>
        <xdr:cNvPr id="2" name="TextBox 1">
          <a:extLst>
            <a:ext uri="{FF2B5EF4-FFF2-40B4-BE49-F238E27FC236}">
              <a16:creationId xmlns:a16="http://schemas.microsoft.com/office/drawing/2014/main" id="{6C87B181-935C-F9FA-3103-F533ABD78116}"/>
            </a:ext>
          </a:extLst>
        </xdr:cNvPr>
        <xdr:cNvSpPr txBox="1"/>
      </xdr:nvSpPr>
      <xdr:spPr>
        <a:xfrm>
          <a:off x="155457525" y="2057399"/>
          <a:ext cx="1247775" cy="504825"/>
        </a:xfrm>
        <a:prstGeom prst="round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QA" sz="1100"/>
            <a:t>إجمالي السكان</a:t>
          </a:r>
        </a:p>
        <a:p>
          <a:pPr algn="ctr" rtl="1"/>
          <a:r>
            <a:rPr lang="en-US" sz="1100"/>
            <a:t>Total</a:t>
          </a:r>
          <a:r>
            <a:rPr lang="en-US" sz="1100" baseline="0"/>
            <a:t> population</a:t>
          </a:r>
          <a:endParaRPr lang="en-US" sz="1100"/>
        </a:p>
      </xdr:txBody>
    </xdr:sp>
    <xdr:clientData/>
  </xdr:twoCellAnchor>
  <xdr:twoCellAnchor>
    <xdr:from>
      <xdr:col>0</xdr:col>
      <xdr:colOff>82549</xdr:colOff>
      <xdr:row>10</xdr:row>
      <xdr:rowOff>190498</xdr:rowOff>
    </xdr:from>
    <xdr:to>
      <xdr:col>1</xdr:col>
      <xdr:colOff>1222369</xdr:colOff>
      <xdr:row>14</xdr:row>
      <xdr:rowOff>171450</xdr:rowOff>
    </xdr:to>
    <xdr:sp macro="" textlink="">
      <xdr:nvSpPr>
        <xdr:cNvPr id="3" name="TextBox 2">
          <a:extLst>
            <a:ext uri="{FF2B5EF4-FFF2-40B4-BE49-F238E27FC236}">
              <a16:creationId xmlns:a16="http://schemas.microsoft.com/office/drawing/2014/main" id="{22B55A60-0DFF-78E5-2C8E-44C71AD00068}"/>
            </a:ext>
          </a:extLst>
        </xdr:cNvPr>
        <xdr:cNvSpPr txBox="1"/>
      </xdr:nvSpPr>
      <xdr:spPr>
        <a:xfrm>
          <a:off x="158115000" y="2952748"/>
          <a:ext cx="1438276" cy="819152"/>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الأشخاص دون سن العمل</a:t>
          </a:r>
          <a:endParaRPr lang="ar-QA" sz="1000"/>
        </a:p>
        <a:p>
          <a:pPr algn="ctr" rtl="1"/>
          <a:r>
            <a:rPr lang="en-US" sz="1000"/>
            <a:t>Person below working age</a:t>
          </a:r>
        </a:p>
      </xdr:txBody>
    </xdr:sp>
    <xdr:clientData/>
  </xdr:twoCellAnchor>
  <xdr:twoCellAnchor>
    <xdr:from>
      <xdr:col>3</xdr:col>
      <xdr:colOff>587374</xdr:colOff>
      <xdr:row>10</xdr:row>
      <xdr:rowOff>193673</xdr:rowOff>
    </xdr:from>
    <xdr:to>
      <xdr:col>3</xdr:col>
      <xdr:colOff>2374747</xdr:colOff>
      <xdr:row>14</xdr:row>
      <xdr:rowOff>167892</xdr:rowOff>
    </xdr:to>
    <xdr:sp macro="" textlink="">
      <xdr:nvSpPr>
        <xdr:cNvPr id="4" name="TextBox 3">
          <a:extLst>
            <a:ext uri="{FF2B5EF4-FFF2-40B4-BE49-F238E27FC236}">
              <a16:creationId xmlns:a16="http://schemas.microsoft.com/office/drawing/2014/main" id="{AF86BBEF-BD0B-2529-7E9D-C1C500528E54}"/>
            </a:ext>
          </a:extLst>
        </xdr:cNvPr>
        <xdr:cNvSpPr txBox="1"/>
      </xdr:nvSpPr>
      <xdr:spPr>
        <a:xfrm>
          <a:off x="153419175" y="2962273"/>
          <a:ext cx="1704976" cy="799649"/>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في سن العمل</a:t>
          </a:r>
        </a:p>
        <a:p>
          <a:pPr algn="ctr" rtl="1"/>
          <a:r>
            <a:rPr lang="ar-SA" sz="1000"/>
            <a:t>(15 سنة فأكثر)</a:t>
          </a:r>
          <a:endParaRPr lang="ar-QA" sz="1000"/>
        </a:p>
        <a:p>
          <a:pPr algn="ctr" rtl="1"/>
          <a:r>
            <a:rPr lang="en-US" sz="1000"/>
            <a:t>Working age population</a:t>
          </a:r>
        </a:p>
        <a:p>
          <a:pPr algn="ctr" rtl="1"/>
          <a:r>
            <a:rPr lang="en-US" sz="1000" baseline="0"/>
            <a:t> (15 years &amp; above)</a:t>
          </a:r>
          <a:endParaRPr lang="en-US" sz="1000"/>
        </a:p>
      </xdr:txBody>
    </xdr:sp>
    <xdr:clientData/>
  </xdr:twoCellAnchor>
  <xdr:twoCellAnchor>
    <xdr:from>
      <xdr:col>1</xdr:col>
      <xdr:colOff>1638299</xdr:colOff>
      <xdr:row>15</xdr:row>
      <xdr:rowOff>180973</xdr:rowOff>
    </xdr:from>
    <xdr:to>
      <xdr:col>2</xdr:col>
      <xdr:colOff>260456</xdr:colOff>
      <xdr:row>18</xdr:row>
      <xdr:rowOff>111112</xdr:rowOff>
    </xdr:to>
    <xdr:sp macro="" textlink="">
      <xdr:nvSpPr>
        <xdr:cNvPr id="5" name="TextBox 4">
          <a:extLst>
            <a:ext uri="{FF2B5EF4-FFF2-40B4-BE49-F238E27FC236}">
              <a16:creationId xmlns:a16="http://schemas.microsoft.com/office/drawing/2014/main" id="{43910DB5-5344-4FC8-CE87-6CAEB01B2631}"/>
            </a:ext>
          </a:extLst>
        </xdr:cNvPr>
        <xdr:cNvSpPr txBox="1"/>
      </xdr:nvSpPr>
      <xdr:spPr>
        <a:xfrm>
          <a:off x="156286200" y="3990973"/>
          <a:ext cx="1438276" cy="552452"/>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مشتغلين</a:t>
          </a:r>
          <a:endParaRPr lang="ar-QA" sz="1000"/>
        </a:p>
        <a:p>
          <a:pPr algn="ctr" rtl="1"/>
          <a:r>
            <a:rPr lang="en-US" sz="1000"/>
            <a:t>Not employed</a:t>
          </a:r>
        </a:p>
      </xdr:txBody>
    </xdr:sp>
    <xdr:clientData/>
  </xdr:twoCellAnchor>
  <xdr:twoCellAnchor>
    <xdr:from>
      <xdr:col>3</xdr:col>
      <xdr:colOff>1590674</xdr:colOff>
      <xdr:row>15</xdr:row>
      <xdr:rowOff>180973</xdr:rowOff>
    </xdr:from>
    <xdr:to>
      <xdr:col>4</xdr:col>
      <xdr:colOff>212702</xdr:colOff>
      <xdr:row>20</xdr:row>
      <xdr:rowOff>92063</xdr:rowOff>
    </xdr:to>
    <xdr:sp macro="" textlink="">
      <xdr:nvSpPr>
        <xdr:cNvPr id="6" name="TextBox 5">
          <a:extLst>
            <a:ext uri="{FF2B5EF4-FFF2-40B4-BE49-F238E27FC236}">
              <a16:creationId xmlns:a16="http://schemas.microsoft.com/office/drawing/2014/main" id="{0BF57673-35D5-3123-FF42-3584A88B6ACB}"/>
            </a:ext>
          </a:extLst>
        </xdr:cNvPr>
        <xdr:cNvSpPr txBox="1"/>
      </xdr:nvSpPr>
      <xdr:spPr>
        <a:xfrm>
          <a:off x="152733375" y="3990973"/>
          <a:ext cx="1438276" cy="952502"/>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مشتغلون أو متغيبون</a:t>
          </a:r>
          <a:r>
            <a:rPr lang="ar-SA" sz="1000" baseline="0"/>
            <a:t> مؤقتاً عن العمل</a:t>
          </a:r>
          <a:endParaRPr lang="ar-QA" sz="1000"/>
        </a:p>
        <a:p>
          <a:pPr algn="ctr" rtl="1"/>
          <a:r>
            <a:rPr lang="en-US" sz="1000"/>
            <a:t>Employed (at work or temporarily</a:t>
          </a:r>
          <a:r>
            <a:rPr lang="en-US" sz="1000" baseline="0"/>
            <a:t> absent from work)</a:t>
          </a:r>
          <a:endParaRPr lang="en-US" sz="1000"/>
        </a:p>
      </xdr:txBody>
    </xdr:sp>
    <xdr:clientData/>
  </xdr:twoCellAnchor>
  <xdr:twoCellAnchor>
    <xdr:from>
      <xdr:col>2</xdr:col>
      <xdr:colOff>477837</xdr:colOff>
      <xdr:row>9</xdr:row>
      <xdr:rowOff>9524</xdr:rowOff>
    </xdr:from>
    <xdr:to>
      <xdr:col>2</xdr:col>
      <xdr:colOff>477837</xdr:colOff>
      <xdr:row>10</xdr:row>
      <xdr:rowOff>76200</xdr:rowOff>
    </xdr:to>
    <xdr:cxnSp macro="">
      <xdr:nvCxnSpPr>
        <xdr:cNvPr id="7" name="Straight Connector 6">
          <a:extLst>
            <a:ext uri="{FF2B5EF4-FFF2-40B4-BE49-F238E27FC236}">
              <a16:creationId xmlns:a16="http://schemas.microsoft.com/office/drawing/2014/main" id="{16ED6F47-3E7A-99C2-9ABC-E85AC72AA9BB}"/>
            </a:ext>
          </a:extLst>
        </xdr:cNvPr>
        <xdr:cNvCxnSpPr>
          <a:stCxn id="2" idx="2"/>
        </xdr:cNvCxnSpPr>
      </xdr:nvCxnSpPr>
      <xdr:spPr>
        <a:xfrm>
          <a:off x="156081413" y="2562224"/>
          <a:ext cx="0" cy="2762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307975</xdr:colOff>
      <xdr:row>10</xdr:row>
      <xdr:rowOff>76200</xdr:rowOff>
    </xdr:from>
    <xdr:to>
      <xdr:col>3</xdr:col>
      <xdr:colOff>1574782</xdr:colOff>
      <xdr:row>10</xdr:row>
      <xdr:rowOff>76200</xdr:rowOff>
    </xdr:to>
    <xdr:cxnSp macro="">
      <xdr:nvCxnSpPr>
        <xdr:cNvPr id="8" name="Straight Connector 7">
          <a:extLst>
            <a:ext uri="{FF2B5EF4-FFF2-40B4-BE49-F238E27FC236}">
              <a16:creationId xmlns:a16="http://schemas.microsoft.com/office/drawing/2014/main" id="{F09FB20F-C545-F5FE-0ADB-CA71D010789E}"/>
            </a:ext>
          </a:extLst>
        </xdr:cNvPr>
        <xdr:cNvCxnSpPr/>
      </xdr:nvCxnSpPr>
      <xdr:spPr>
        <a:xfrm flipH="1">
          <a:off x="154181175" y="2838450"/>
          <a:ext cx="481012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312737</xdr:colOff>
      <xdr:row>10</xdr:row>
      <xdr:rowOff>60324</xdr:rowOff>
    </xdr:from>
    <xdr:to>
      <xdr:col>1</xdr:col>
      <xdr:colOff>312737</xdr:colOff>
      <xdr:row>10</xdr:row>
      <xdr:rowOff>184150</xdr:rowOff>
    </xdr:to>
    <xdr:cxnSp macro="">
      <xdr:nvCxnSpPr>
        <xdr:cNvPr id="9" name="Straight Connector 8">
          <a:extLst>
            <a:ext uri="{FF2B5EF4-FFF2-40B4-BE49-F238E27FC236}">
              <a16:creationId xmlns:a16="http://schemas.microsoft.com/office/drawing/2014/main" id="{A90FC717-306F-75D1-FEB6-3A88EA0633B2}"/>
            </a:ext>
          </a:extLst>
        </xdr:cNvPr>
        <xdr:cNvCxnSpPr/>
      </xdr:nvCxnSpPr>
      <xdr:spPr>
        <a:xfrm>
          <a:off x="158986538" y="2828924"/>
          <a:ext cx="0" cy="1238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1565275</xdr:colOff>
      <xdr:row>10</xdr:row>
      <xdr:rowOff>76200</xdr:rowOff>
    </xdr:from>
    <xdr:to>
      <xdr:col>3</xdr:col>
      <xdr:colOff>1565275</xdr:colOff>
      <xdr:row>10</xdr:row>
      <xdr:rowOff>193835</xdr:rowOff>
    </xdr:to>
    <xdr:cxnSp macro="">
      <xdr:nvCxnSpPr>
        <xdr:cNvPr id="10" name="Straight Connector 9">
          <a:extLst>
            <a:ext uri="{FF2B5EF4-FFF2-40B4-BE49-F238E27FC236}">
              <a16:creationId xmlns:a16="http://schemas.microsoft.com/office/drawing/2014/main" id="{E9B12A9C-4DF3-EFE7-AFEE-ED0F6B71715E}"/>
            </a:ext>
          </a:extLst>
        </xdr:cNvPr>
        <xdr:cNvCxnSpPr/>
      </xdr:nvCxnSpPr>
      <xdr:spPr>
        <a:xfrm>
          <a:off x="154190700" y="2838450"/>
          <a:ext cx="0" cy="1238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1590405</xdr:colOff>
      <xdr:row>14</xdr:row>
      <xdr:rowOff>166308</xdr:rowOff>
    </xdr:from>
    <xdr:to>
      <xdr:col>3</xdr:col>
      <xdr:colOff>1590405</xdr:colOff>
      <xdr:row>15</xdr:row>
      <xdr:rowOff>66587</xdr:rowOff>
    </xdr:to>
    <xdr:cxnSp macro="">
      <xdr:nvCxnSpPr>
        <xdr:cNvPr id="11" name="Straight Connector 10">
          <a:extLst>
            <a:ext uri="{FF2B5EF4-FFF2-40B4-BE49-F238E27FC236}">
              <a16:creationId xmlns:a16="http://schemas.microsoft.com/office/drawing/2014/main" id="{E7282A24-A54D-9315-C254-34D8358F9A82}"/>
            </a:ext>
          </a:extLst>
        </xdr:cNvPr>
        <xdr:cNvCxnSpPr/>
      </xdr:nvCxnSpPr>
      <xdr:spPr>
        <a:xfrm>
          <a:off x="154165570" y="3760408"/>
          <a:ext cx="0" cy="11626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2476501</xdr:colOff>
      <xdr:row>15</xdr:row>
      <xdr:rowOff>47625</xdr:rowOff>
    </xdr:from>
    <xdr:to>
      <xdr:col>1</xdr:col>
      <xdr:colOff>2476501</xdr:colOff>
      <xdr:row>15</xdr:row>
      <xdr:rowOff>143374</xdr:rowOff>
    </xdr:to>
    <xdr:cxnSp macro="">
      <xdr:nvCxnSpPr>
        <xdr:cNvPr id="12" name="Straight Connector 11">
          <a:extLst>
            <a:ext uri="{FF2B5EF4-FFF2-40B4-BE49-F238E27FC236}">
              <a16:creationId xmlns:a16="http://schemas.microsoft.com/office/drawing/2014/main" id="{57F86543-C62E-6A9F-92F3-CFCB380D8D7F}"/>
            </a:ext>
          </a:extLst>
        </xdr:cNvPr>
        <xdr:cNvCxnSpPr/>
      </xdr:nvCxnSpPr>
      <xdr:spPr>
        <a:xfrm>
          <a:off x="156924374" y="3857625"/>
          <a:ext cx="0" cy="9574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2476501</xdr:colOff>
      <xdr:row>15</xdr:row>
      <xdr:rowOff>54258</xdr:rowOff>
    </xdr:from>
    <xdr:to>
      <xdr:col>3</xdr:col>
      <xdr:colOff>2270179</xdr:colOff>
      <xdr:row>15</xdr:row>
      <xdr:rowOff>54258</xdr:rowOff>
    </xdr:to>
    <xdr:cxnSp macro="">
      <xdr:nvCxnSpPr>
        <xdr:cNvPr id="13" name="Straight Connector 12">
          <a:extLst>
            <a:ext uri="{FF2B5EF4-FFF2-40B4-BE49-F238E27FC236}">
              <a16:creationId xmlns:a16="http://schemas.microsoft.com/office/drawing/2014/main" id="{CDCFA776-8703-24E1-3EF1-F48F55599FAE}"/>
            </a:ext>
          </a:extLst>
        </xdr:cNvPr>
        <xdr:cNvCxnSpPr/>
      </xdr:nvCxnSpPr>
      <xdr:spPr>
        <a:xfrm flipH="1">
          <a:off x="153523898" y="3864258"/>
          <a:ext cx="340047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1200150</xdr:colOff>
      <xdr:row>18</xdr:row>
      <xdr:rowOff>114300</xdr:rowOff>
    </xdr:from>
    <xdr:to>
      <xdr:col>2</xdr:col>
      <xdr:colOff>876300</xdr:colOff>
      <xdr:row>19</xdr:row>
      <xdr:rowOff>165100</xdr:rowOff>
    </xdr:to>
    <xdr:grpSp>
      <xdr:nvGrpSpPr>
        <xdr:cNvPr id="912512" name="Group 39">
          <a:extLst>
            <a:ext uri="{FF2B5EF4-FFF2-40B4-BE49-F238E27FC236}">
              <a16:creationId xmlns:a16="http://schemas.microsoft.com/office/drawing/2014/main" id="{2550733D-E7F0-4513-7561-620CF1CFB94E}"/>
            </a:ext>
          </a:extLst>
        </xdr:cNvPr>
        <xdr:cNvGrpSpPr>
          <a:grpSpLocks/>
        </xdr:cNvGrpSpPr>
      </xdr:nvGrpSpPr>
      <xdr:grpSpPr bwMode="auto">
        <a:xfrm>
          <a:off x="10037988112" y="4544359"/>
          <a:ext cx="4128621" cy="259976"/>
          <a:chOff x="146580225" y="3857625"/>
          <a:chExt cx="3429000" cy="228601"/>
        </a:xfrm>
      </xdr:grpSpPr>
      <xdr:cxnSp macro="">
        <xdr:nvCxnSpPr>
          <xdr:cNvPr id="15" name="Straight Connector 14">
            <a:extLst>
              <a:ext uri="{FF2B5EF4-FFF2-40B4-BE49-F238E27FC236}">
                <a16:creationId xmlns:a16="http://schemas.microsoft.com/office/drawing/2014/main" id="{1DF893DA-FA32-C731-50E7-803427A627DE}"/>
              </a:ext>
            </a:extLst>
          </xdr:cNvPr>
          <xdr:cNvCxnSpPr/>
        </xdr:nvCxnSpPr>
        <xdr:spPr>
          <a:xfrm>
            <a:off x="148352754" y="3857625"/>
            <a:ext cx="0" cy="1282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85BDC2C4-EE0D-41A5-7615-097F35EB933E}"/>
              </a:ext>
            </a:extLst>
          </xdr:cNvPr>
          <xdr:cNvCxnSpPr/>
        </xdr:nvCxnSpPr>
        <xdr:spPr>
          <a:xfrm flipH="1">
            <a:off x="146596051" y="3969138"/>
            <a:ext cx="341317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9A5ED5F5-3D67-E106-7173-85132B98C97E}"/>
              </a:ext>
            </a:extLst>
          </xdr:cNvPr>
          <xdr:cNvCxnSpPr/>
        </xdr:nvCxnSpPr>
        <xdr:spPr>
          <a:xfrm>
            <a:off x="150009225" y="3957986"/>
            <a:ext cx="0" cy="1282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E4474AAF-1B89-022F-E587-3BD93F73FD8B}"/>
              </a:ext>
            </a:extLst>
          </xdr:cNvPr>
          <xdr:cNvCxnSpPr/>
        </xdr:nvCxnSpPr>
        <xdr:spPr>
          <a:xfrm>
            <a:off x="146580225" y="3957986"/>
            <a:ext cx="0" cy="1282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463549</xdr:colOff>
      <xdr:row>19</xdr:row>
      <xdr:rowOff>168273</xdr:rowOff>
    </xdr:from>
    <xdr:to>
      <xdr:col>1</xdr:col>
      <xdr:colOff>1958849</xdr:colOff>
      <xdr:row>23</xdr:row>
      <xdr:rowOff>95236</xdr:rowOff>
    </xdr:to>
    <xdr:sp macro="" textlink="">
      <xdr:nvSpPr>
        <xdr:cNvPr id="19" name="TextBox 18">
          <a:extLst>
            <a:ext uri="{FF2B5EF4-FFF2-40B4-BE49-F238E27FC236}">
              <a16:creationId xmlns:a16="http://schemas.microsoft.com/office/drawing/2014/main" id="{AFE910B2-15B9-30F6-3218-55A01F768D2F}"/>
            </a:ext>
          </a:extLst>
        </xdr:cNvPr>
        <xdr:cNvSpPr txBox="1"/>
      </xdr:nvSpPr>
      <xdr:spPr>
        <a:xfrm>
          <a:off x="157410150" y="4810123"/>
          <a:ext cx="1438276" cy="771527"/>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باحثين عن العمل ولا</a:t>
          </a:r>
          <a:r>
            <a:rPr lang="ar-SA" sz="1000" baseline="0"/>
            <a:t> تتوفر لديهم الإرادة للعمل</a:t>
          </a:r>
          <a:endParaRPr lang="ar-QA" sz="1000"/>
        </a:p>
        <a:p>
          <a:pPr algn="ctr" rtl="1"/>
          <a:r>
            <a:rPr lang="en-US" sz="1000"/>
            <a:t>Not seeking work or not available for work</a:t>
          </a:r>
        </a:p>
      </xdr:txBody>
    </xdr:sp>
    <xdr:clientData/>
  </xdr:twoCellAnchor>
  <xdr:twoCellAnchor>
    <xdr:from>
      <xdr:col>2</xdr:col>
      <xdr:colOff>212724</xdr:colOff>
      <xdr:row>19</xdr:row>
      <xdr:rowOff>180973</xdr:rowOff>
    </xdr:from>
    <xdr:to>
      <xdr:col>3</xdr:col>
      <xdr:colOff>835025</xdr:colOff>
      <xdr:row>23</xdr:row>
      <xdr:rowOff>114300</xdr:rowOff>
    </xdr:to>
    <xdr:sp macro="" textlink="">
      <xdr:nvSpPr>
        <xdr:cNvPr id="20" name="TextBox 19">
          <a:extLst>
            <a:ext uri="{FF2B5EF4-FFF2-40B4-BE49-F238E27FC236}">
              <a16:creationId xmlns:a16="http://schemas.microsoft.com/office/drawing/2014/main" id="{70B7D5F3-09EA-EF3A-56DC-C52AF8FEFB45}"/>
            </a:ext>
          </a:extLst>
        </xdr:cNvPr>
        <xdr:cNvSpPr txBox="1"/>
      </xdr:nvSpPr>
      <xdr:spPr>
        <a:xfrm>
          <a:off x="154895550" y="4829173"/>
          <a:ext cx="1438276" cy="771527"/>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باحثون</a:t>
          </a:r>
          <a:r>
            <a:rPr lang="ar-SA" sz="1000" baseline="0"/>
            <a:t> عن العمل ومتوفر لديهم الإرادة للعمل</a:t>
          </a:r>
          <a:endParaRPr lang="ar-QA" sz="1000"/>
        </a:p>
        <a:p>
          <a:pPr algn="ctr" rtl="1"/>
          <a:r>
            <a:rPr lang="en-US" sz="1000"/>
            <a:t>Seeking work and available for work</a:t>
          </a:r>
        </a:p>
      </xdr:txBody>
    </xdr:sp>
    <xdr:clientData/>
  </xdr:twoCellAnchor>
  <xdr:twoCellAnchor>
    <xdr:from>
      <xdr:col>1</xdr:col>
      <xdr:colOff>244475</xdr:colOff>
      <xdr:row>14</xdr:row>
      <xdr:rowOff>200025</xdr:rowOff>
    </xdr:from>
    <xdr:to>
      <xdr:col>1</xdr:col>
      <xdr:colOff>244475</xdr:colOff>
      <xdr:row>30</xdr:row>
      <xdr:rowOff>190500</xdr:rowOff>
    </xdr:to>
    <xdr:cxnSp macro="">
      <xdr:nvCxnSpPr>
        <xdr:cNvPr id="21" name="Straight Arrow Connector 20">
          <a:extLst>
            <a:ext uri="{FF2B5EF4-FFF2-40B4-BE49-F238E27FC236}">
              <a16:creationId xmlns:a16="http://schemas.microsoft.com/office/drawing/2014/main" id="{39CF43A3-4258-3602-8152-FB91E84A1A0A}"/>
            </a:ext>
          </a:extLst>
        </xdr:cNvPr>
        <xdr:cNvCxnSpPr/>
      </xdr:nvCxnSpPr>
      <xdr:spPr>
        <a:xfrm>
          <a:off x="159048450" y="3800475"/>
          <a:ext cx="0" cy="334327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1184275</xdr:colOff>
      <xdr:row>23</xdr:row>
      <xdr:rowOff>104775</xdr:rowOff>
    </xdr:from>
    <xdr:to>
      <xdr:col>1</xdr:col>
      <xdr:colOff>1184275</xdr:colOff>
      <xdr:row>30</xdr:row>
      <xdr:rowOff>200025</xdr:rowOff>
    </xdr:to>
    <xdr:cxnSp macro="">
      <xdr:nvCxnSpPr>
        <xdr:cNvPr id="22" name="Straight Arrow Connector 21">
          <a:extLst>
            <a:ext uri="{FF2B5EF4-FFF2-40B4-BE49-F238E27FC236}">
              <a16:creationId xmlns:a16="http://schemas.microsoft.com/office/drawing/2014/main" id="{CB5085C9-8721-B023-C8F7-A6365F223A97}"/>
            </a:ext>
          </a:extLst>
        </xdr:cNvPr>
        <xdr:cNvCxnSpPr/>
      </xdr:nvCxnSpPr>
      <xdr:spPr>
        <a:xfrm>
          <a:off x="158153100" y="5591175"/>
          <a:ext cx="0" cy="1562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149225</xdr:colOff>
      <xdr:row>23</xdr:row>
      <xdr:rowOff>114300</xdr:rowOff>
    </xdr:from>
    <xdr:to>
      <xdr:col>3</xdr:col>
      <xdr:colOff>149225</xdr:colOff>
      <xdr:row>31</xdr:row>
      <xdr:rowOff>15876</xdr:rowOff>
    </xdr:to>
    <xdr:cxnSp macro="">
      <xdr:nvCxnSpPr>
        <xdr:cNvPr id="23" name="Straight Arrow Connector 22">
          <a:extLst>
            <a:ext uri="{FF2B5EF4-FFF2-40B4-BE49-F238E27FC236}">
              <a16:creationId xmlns:a16="http://schemas.microsoft.com/office/drawing/2014/main" id="{6E97557B-2771-3165-FE20-89A6BA00761F}"/>
            </a:ext>
          </a:extLst>
        </xdr:cNvPr>
        <xdr:cNvCxnSpPr/>
      </xdr:nvCxnSpPr>
      <xdr:spPr>
        <a:xfrm>
          <a:off x="155543250" y="5600700"/>
          <a:ext cx="0" cy="157162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2336800</xdr:colOff>
      <xdr:row>20</xdr:row>
      <xdr:rowOff>133350</xdr:rowOff>
    </xdr:from>
    <xdr:to>
      <xdr:col>3</xdr:col>
      <xdr:colOff>2355850</xdr:colOff>
      <xdr:row>31</xdr:row>
      <xdr:rowOff>0</xdr:rowOff>
    </xdr:to>
    <xdr:cxnSp macro="">
      <xdr:nvCxnSpPr>
        <xdr:cNvPr id="24" name="Straight Arrow Connector 23">
          <a:extLst>
            <a:ext uri="{FF2B5EF4-FFF2-40B4-BE49-F238E27FC236}">
              <a16:creationId xmlns:a16="http://schemas.microsoft.com/office/drawing/2014/main" id="{C0B83572-B23F-3CFC-3DF9-0E866FA39905}"/>
            </a:ext>
          </a:extLst>
        </xdr:cNvPr>
        <xdr:cNvCxnSpPr/>
      </xdr:nvCxnSpPr>
      <xdr:spPr>
        <a:xfrm>
          <a:off x="153438225" y="4991100"/>
          <a:ext cx="19050" cy="21717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447674</xdr:colOff>
      <xdr:row>25</xdr:row>
      <xdr:rowOff>193673</xdr:rowOff>
    </xdr:from>
    <xdr:to>
      <xdr:col>1</xdr:col>
      <xdr:colOff>1955955</xdr:colOff>
      <xdr:row>28</xdr:row>
      <xdr:rowOff>38128</xdr:rowOff>
    </xdr:to>
    <xdr:sp macro="" textlink="">
      <xdr:nvSpPr>
        <xdr:cNvPr id="25" name="TextBox 24">
          <a:extLst>
            <a:ext uri="{FF2B5EF4-FFF2-40B4-BE49-F238E27FC236}">
              <a16:creationId xmlns:a16="http://schemas.microsoft.com/office/drawing/2014/main" id="{8C573D89-B593-76F0-FCBB-4F2C03A1C79E}"/>
            </a:ext>
          </a:extLst>
        </xdr:cNvPr>
        <xdr:cNvSpPr txBox="1"/>
      </xdr:nvSpPr>
      <xdr:spPr>
        <a:xfrm>
          <a:off x="157419675" y="6105523"/>
          <a:ext cx="1438276" cy="466727"/>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نشيط</a:t>
          </a:r>
          <a:r>
            <a:rPr lang="ar-QA" sz="1000"/>
            <a:t>ين</a:t>
          </a:r>
        </a:p>
        <a:p>
          <a:pPr algn="ctr" rtl="1"/>
          <a:r>
            <a:rPr lang="en-US" sz="1000"/>
            <a:t>Inactive</a:t>
          </a:r>
        </a:p>
      </xdr:txBody>
    </xdr:sp>
    <xdr:clientData/>
  </xdr:twoCellAnchor>
  <xdr:twoCellAnchor>
    <xdr:from>
      <xdr:col>2</xdr:col>
      <xdr:colOff>193674</xdr:colOff>
      <xdr:row>25</xdr:row>
      <xdr:rowOff>190498</xdr:rowOff>
    </xdr:from>
    <xdr:to>
      <xdr:col>3</xdr:col>
      <xdr:colOff>809625</xdr:colOff>
      <xdr:row>28</xdr:row>
      <xdr:rowOff>28575</xdr:rowOff>
    </xdr:to>
    <xdr:sp macro="" textlink="">
      <xdr:nvSpPr>
        <xdr:cNvPr id="26" name="TextBox 25">
          <a:extLst>
            <a:ext uri="{FF2B5EF4-FFF2-40B4-BE49-F238E27FC236}">
              <a16:creationId xmlns:a16="http://schemas.microsoft.com/office/drawing/2014/main" id="{19EFE645-1374-DA7F-2947-BDE61665BC08}"/>
            </a:ext>
          </a:extLst>
        </xdr:cNvPr>
        <xdr:cNvSpPr txBox="1"/>
      </xdr:nvSpPr>
      <xdr:spPr>
        <a:xfrm>
          <a:off x="154914600" y="6095998"/>
          <a:ext cx="1438276" cy="466727"/>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متعطلون</a:t>
          </a:r>
          <a:endParaRPr lang="ar-QA" sz="1000"/>
        </a:p>
        <a:p>
          <a:pPr algn="ctr" rtl="1"/>
          <a:r>
            <a:rPr lang="en-US" sz="1000"/>
            <a:t>Unemployed</a:t>
          </a:r>
        </a:p>
      </xdr:txBody>
    </xdr:sp>
    <xdr:clientData/>
  </xdr:twoCellAnchor>
  <xdr:twoCellAnchor>
    <xdr:from>
      <xdr:col>3</xdr:col>
      <xdr:colOff>1514474</xdr:colOff>
      <xdr:row>25</xdr:row>
      <xdr:rowOff>171448</xdr:rowOff>
    </xdr:from>
    <xdr:to>
      <xdr:col>4</xdr:col>
      <xdr:colOff>130150</xdr:colOff>
      <xdr:row>28</xdr:row>
      <xdr:rowOff>9525</xdr:rowOff>
    </xdr:to>
    <xdr:sp macro="" textlink="">
      <xdr:nvSpPr>
        <xdr:cNvPr id="27" name="TextBox 26">
          <a:extLst>
            <a:ext uri="{FF2B5EF4-FFF2-40B4-BE49-F238E27FC236}">
              <a16:creationId xmlns:a16="http://schemas.microsoft.com/office/drawing/2014/main" id="{1256C117-8611-290C-92D0-E9F771EAAC70}"/>
            </a:ext>
          </a:extLst>
        </xdr:cNvPr>
        <xdr:cNvSpPr txBox="1"/>
      </xdr:nvSpPr>
      <xdr:spPr>
        <a:xfrm>
          <a:off x="152809575" y="6076948"/>
          <a:ext cx="1438276" cy="466727"/>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مشتغلون</a:t>
          </a:r>
          <a:endParaRPr lang="ar-QA" sz="1000"/>
        </a:p>
        <a:p>
          <a:pPr algn="ctr" rtl="1"/>
          <a:r>
            <a:rPr lang="en-US" sz="1000"/>
            <a:t>Employed</a:t>
          </a:r>
        </a:p>
      </xdr:txBody>
    </xdr:sp>
    <xdr:clientData/>
  </xdr:twoCellAnchor>
  <xdr:twoCellAnchor>
    <xdr:from>
      <xdr:col>0</xdr:col>
      <xdr:colOff>260349</xdr:colOff>
      <xdr:row>31</xdr:row>
      <xdr:rowOff>19048</xdr:rowOff>
    </xdr:from>
    <xdr:to>
      <xdr:col>1</xdr:col>
      <xdr:colOff>2876676</xdr:colOff>
      <xdr:row>33</xdr:row>
      <xdr:rowOff>76200</xdr:rowOff>
    </xdr:to>
    <xdr:sp macro="" textlink="">
      <xdr:nvSpPr>
        <xdr:cNvPr id="28" name="TextBox 27">
          <a:extLst>
            <a:ext uri="{FF2B5EF4-FFF2-40B4-BE49-F238E27FC236}">
              <a16:creationId xmlns:a16="http://schemas.microsoft.com/office/drawing/2014/main" id="{65FEC5A3-CC93-FDAE-D354-B896D0640CFC}"/>
            </a:ext>
          </a:extLst>
        </xdr:cNvPr>
        <xdr:cNvSpPr txBox="1"/>
      </xdr:nvSpPr>
      <xdr:spPr>
        <a:xfrm>
          <a:off x="156543375" y="7181848"/>
          <a:ext cx="2838451" cy="476252"/>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غير النشيطين اقتصادياً حالياً</a:t>
          </a:r>
          <a:endParaRPr lang="ar-QA" sz="1000"/>
        </a:p>
        <a:p>
          <a:pPr algn="ctr" rtl="1"/>
          <a:r>
            <a:rPr lang="en-US" sz="1000"/>
            <a:t>Population not currently active</a:t>
          </a:r>
        </a:p>
      </xdr:txBody>
    </xdr:sp>
    <xdr:clientData/>
  </xdr:twoCellAnchor>
  <xdr:twoCellAnchor>
    <xdr:from>
      <xdr:col>2</xdr:col>
      <xdr:colOff>520700</xdr:colOff>
      <xdr:row>31</xdr:row>
      <xdr:rowOff>19048</xdr:rowOff>
    </xdr:from>
    <xdr:to>
      <xdr:col>3</xdr:col>
      <xdr:colOff>2616200</xdr:colOff>
      <xdr:row>33</xdr:row>
      <xdr:rowOff>76200</xdr:rowOff>
    </xdr:to>
    <xdr:sp macro="" textlink="">
      <xdr:nvSpPr>
        <xdr:cNvPr id="29" name="TextBox 28">
          <a:extLst>
            <a:ext uri="{FF2B5EF4-FFF2-40B4-BE49-F238E27FC236}">
              <a16:creationId xmlns:a16="http://schemas.microsoft.com/office/drawing/2014/main" id="{C91B5BED-C459-D663-D04D-292390F1A7F4}"/>
            </a:ext>
          </a:extLst>
        </xdr:cNvPr>
        <xdr:cNvSpPr txBox="1"/>
      </xdr:nvSpPr>
      <xdr:spPr>
        <a:xfrm>
          <a:off x="153190575" y="7181848"/>
          <a:ext cx="2847975" cy="476252"/>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النشيط</a:t>
          </a:r>
          <a:r>
            <a:rPr lang="ar-QA" sz="1000"/>
            <a:t>و</a:t>
          </a:r>
          <a:r>
            <a:rPr lang="ar-SA" sz="1000"/>
            <a:t>ن</a:t>
          </a:r>
          <a:r>
            <a:rPr lang="ar-SA" sz="1000" baseline="0"/>
            <a:t> اقتصادياً حالياً</a:t>
          </a:r>
          <a:endParaRPr lang="ar-QA" sz="1000"/>
        </a:p>
        <a:p>
          <a:pPr algn="ctr" rtl="1"/>
          <a:r>
            <a:rPr lang="en-US" sz="1000"/>
            <a:t>Currently active population</a:t>
          </a:r>
        </a:p>
      </xdr:txBody>
    </xdr:sp>
    <xdr:clientData/>
  </xdr:twoCellAnchor>
  <xdr:twoCellAnchor>
    <xdr:from>
      <xdr:col>3</xdr:col>
      <xdr:colOff>2270124</xdr:colOff>
      <xdr:row>15</xdr:row>
      <xdr:rowOff>47625</xdr:rowOff>
    </xdr:from>
    <xdr:to>
      <xdr:col>3</xdr:col>
      <xdr:colOff>2312987</xdr:colOff>
      <xdr:row>15</xdr:row>
      <xdr:rowOff>161923</xdr:rowOff>
    </xdr:to>
    <xdr:cxnSp macro="">
      <xdr:nvCxnSpPr>
        <xdr:cNvPr id="30" name="Straight Connector 29">
          <a:extLst>
            <a:ext uri="{FF2B5EF4-FFF2-40B4-BE49-F238E27FC236}">
              <a16:creationId xmlns:a16="http://schemas.microsoft.com/office/drawing/2014/main" id="{18CC6ED9-28C2-8523-8422-1791F245417C}"/>
            </a:ext>
          </a:extLst>
        </xdr:cNvPr>
        <xdr:cNvCxnSpPr/>
      </xdr:nvCxnSpPr>
      <xdr:spPr>
        <a:xfrm flipH="1">
          <a:off x="153481088" y="3857625"/>
          <a:ext cx="42863" cy="1142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0.xml><?xml version="1.0" encoding="utf-8"?>
<c:userShapes xmlns:c="http://schemas.openxmlformats.org/drawingml/2006/chart">
  <cdr:relSizeAnchor xmlns:cdr="http://schemas.openxmlformats.org/drawingml/2006/chartDrawing">
    <cdr:from>
      <cdr:x>0.0102</cdr:x>
      <cdr:y>0</cdr:y>
    </cdr:from>
    <cdr:to>
      <cdr:x>0.08542</cdr:x>
      <cdr:y>0.11648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4157714-F6C9-7E6B-30D2-9CCF8AADB0D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6203" y="0"/>
          <a:ext cx="669009" cy="762188"/>
        </a:xfrm>
        <a:prstGeom xmlns:a="http://schemas.openxmlformats.org/drawingml/2006/main" prst="rect">
          <a:avLst/>
        </a:prstGeom>
      </cdr:spPr>
    </cdr:pic>
  </cdr:relSizeAnchor>
</c:userShapes>
</file>

<file path=xl/drawings/drawing41.xml><?xml version="1.0" encoding="utf-8"?>
<xdr:wsDr xmlns:xdr="http://schemas.openxmlformats.org/drawingml/2006/spreadsheetDrawing" xmlns:a="http://schemas.openxmlformats.org/drawingml/2006/main">
  <xdr:twoCellAnchor editAs="oneCell">
    <xdr:from>
      <xdr:col>5</xdr:col>
      <xdr:colOff>1371600</xdr:colOff>
      <xdr:row>0</xdr:row>
      <xdr:rowOff>57150</xdr:rowOff>
    </xdr:from>
    <xdr:to>
      <xdr:col>5</xdr:col>
      <xdr:colOff>2076450</xdr:colOff>
      <xdr:row>1</xdr:row>
      <xdr:rowOff>82550</xdr:rowOff>
    </xdr:to>
    <xdr:pic>
      <xdr:nvPicPr>
        <xdr:cNvPr id="700528" name="Picture 1" descr="Ministry of Development Planning and Statistics.jpg">
          <a:extLst>
            <a:ext uri="{FF2B5EF4-FFF2-40B4-BE49-F238E27FC236}">
              <a16:creationId xmlns:a16="http://schemas.microsoft.com/office/drawing/2014/main" id="{BD5D9650-BB6B-5D4B-501A-B93D38053E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407350" y="571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2</xdr:col>
      <xdr:colOff>1543050</xdr:colOff>
      <xdr:row>0</xdr:row>
      <xdr:rowOff>76200</xdr:rowOff>
    </xdr:from>
    <xdr:to>
      <xdr:col>2</xdr:col>
      <xdr:colOff>2254250</xdr:colOff>
      <xdr:row>3</xdr:row>
      <xdr:rowOff>6350</xdr:rowOff>
    </xdr:to>
    <xdr:pic>
      <xdr:nvPicPr>
        <xdr:cNvPr id="701552" name="Picture 1" descr="Ministry of Development Planning and Statistics.jpg">
          <a:extLst>
            <a:ext uri="{FF2B5EF4-FFF2-40B4-BE49-F238E27FC236}">
              <a16:creationId xmlns:a16="http://schemas.microsoft.com/office/drawing/2014/main" id="{6A19D683-8243-7E56-8832-B8233DEC3B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350450" y="7620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2</xdr:col>
      <xdr:colOff>1454150</xdr:colOff>
      <xdr:row>0</xdr:row>
      <xdr:rowOff>133350</xdr:rowOff>
    </xdr:from>
    <xdr:to>
      <xdr:col>2</xdr:col>
      <xdr:colOff>2165350</xdr:colOff>
      <xdr:row>1</xdr:row>
      <xdr:rowOff>209550</xdr:rowOff>
    </xdr:to>
    <xdr:pic>
      <xdr:nvPicPr>
        <xdr:cNvPr id="702576" name="Picture 1" descr="Ministry of Development Planning and Statistics.jpg">
          <a:extLst>
            <a:ext uri="{FF2B5EF4-FFF2-40B4-BE49-F238E27FC236}">
              <a16:creationId xmlns:a16="http://schemas.microsoft.com/office/drawing/2014/main" id="{4AAF9405-57E1-522C-B981-D269FCDF4D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369500" y="1333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6</xdr:col>
      <xdr:colOff>1016000</xdr:colOff>
      <xdr:row>0</xdr:row>
      <xdr:rowOff>120650</xdr:rowOff>
    </xdr:from>
    <xdr:to>
      <xdr:col>6</xdr:col>
      <xdr:colOff>1727200</xdr:colOff>
      <xdr:row>2</xdr:row>
      <xdr:rowOff>196850</xdr:rowOff>
    </xdr:to>
    <xdr:pic>
      <xdr:nvPicPr>
        <xdr:cNvPr id="913412" name="Picture 1" descr="Ministry of Development Planning and Statistics.jpg">
          <a:extLst>
            <a:ext uri="{FF2B5EF4-FFF2-40B4-BE49-F238E27FC236}">
              <a16:creationId xmlns:a16="http://schemas.microsoft.com/office/drawing/2014/main" id="{334B4045-8E1D-575B-6C52-20C6F2F23A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1206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71A7D840-6D60-4C62-CEF0-E42E2D6292A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0.01064</cdr:x>
      <cdr:y>0.01006</cdr:y>
    </cdr:from>
    <cdr:to>
      <cdr:x>0.08914</cdr:x>
      <cdr:y>0.11299</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88FA694A-7A4B-6B3B-CC7D-F2A6C2A0A5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4307" y="56584"/>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47.xml><?xml version="1.0" encoding="utf-8"?>
<xdr:wsDr xmlns:xdr="http://schemas.openxmlformats.org/drawingml/2006/spreadsheetDrawing" xmlns:a="http://schemas.openxmlformats.org/drawingml/2006/main">
  <xdr:twoCellAnchor>
    <xdr:from>
      <xdr:col>0</xdr:col>
      <xdr:colOff>-7750175</xdr:colOff>
      <xdr:row>0</xdr:row>
      <xdr:rowOff>0</xdr:rowOff>
    </xdr:from>
    <xdr:to>
      <xdr:col>0</xdr:col>
      <xdr:colOff>-6422994</xdr:colOff>
      <xdr:row>0</xdr:row>
      <xdr:rowOff>0</xdr:rowOff>
    </xdr:to>
    <xdr:sp macro="" textlink="">
      <xdr:nvSpPr>
        <xdr:cNvPr id="3" name="TextBox 2">
          <a:hlinkClick xmlns:r="http://schemas.openxmlformats.org/officeDocument/2006/relationships" r:id="rId1"/>
          <a:extLst>
            <a:ext uri="{FF2B5EF4-FFF2-40B4-BE49-F238E27FC236}">
              <a16:creationId xmlns:a16="http://schemas.microsoft.com/office/drawing/2014/main" id="{EE827050-4228-088D-9B88-BF2793EC7C1A}"/>
            </a:ext>
          </a:extLst>
        </xdr:cNvPr>
        <xdr:cNvSpPr txBox="1"/>
      </xdr:nvSpPr>
      <xdr:spPr>
        <a:xfrm>
          <a:off x="166592250" y="733425"/>
          <a:ext cx="1257300" cy="238125"/>
        </a:xfrm>
        <a:prstGeom prst="rect">
          <a:avLst/>
        </a:prstGeom>
        <a:solidFill>
          <a:schemeClr val="bg1">
            <a:lumMod val="95000"/>
          </a:schemeClr>
        </a:solidFill>
        <a:ln w="2540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rtl="1"/>
          <a:r>
            <a:rPr lang="ar-QA" sz="1050" b="0"/>
            <a:t>القائمة</a:t>
          </a:r>
          <a:r>
            <a:rPr lang="ar-QA" sz="1050" b="0" baseline="0"/>
            <a:t> الرئيسة</a:t>
          </a:r>
          <a:endParaRPr lang="en-US" sz="1050" b="0"/>
        </a:p>
      </xdr:txBody>
    </xdr:sp>
    <xdr:clientData/>
  </xdr:twoCellAnchor>
  <xdr:twoCellAnchor editAs="oneCell">
    <xdr:from>
      <xdr:col>6</xdr:col>
      <xdr:colOff>1016000</xdr:colOff>
      <xdr:row>0</xdr:row>
      <xdr:rowOff>63500</xdr:rowOff>
    </xdr:from>
    <xdr:to>
      <xdr:col>6</xdr:col>
      <xdr:colOff>1727200</xdr:colOff>
      <xdr:row>2</xdr:row>
      <xdr:rowOff>139700</xdr:rowOff>
    </xdr:to>
    <xdr:pic>
      <xdr:nvPicPr>
        <xdr:cNvPr id="915465" name="Picture 1" descr="Ministry of Development Planning and Statistics.jpg">
          <a:extLst>
            <a:ext uri="{FF2B5EF4-FFF2-40B4-BE49-F238E27FC236}">
              <a16:creationId xmlns:a16="http://schemas.microsoft.com/office/drawing/2014/main" id="{04BE6D5B-EB0B-351B-F43F-D08AB4C6CD9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9766000" y="635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E6EDA826-9FA9-8DEB-AAAA-6F507FE1D7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9.xml><?xml version="1.0" encoding="utf-8"?>
<c:userShapes xmlns:c="http://schemas.openxmlformats.org/drawingml/2006/chart">
  <cdr:relSizeAnchor xmlns:cdr="http://schemas.openxmlformats.org/drawingml/2006/chartDrawing">
    <cdr:from>
      <cdr:x>0.00432</cdr:x>
      <cdr:y>0.0112</cdr:y>
    </cdr:from>
    <cdr:to>
      <cdr:x>0.07996</cdr:x>
      <cdr:y>0.11415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B012938B-DCEF-0C97-E7B6-FF59EAAD95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37723" y="66015"/>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2</xdr:col>
      <xdr:colOff>3778250</xdr:colOff>
      <xdr:row>0</xdr:row>
      <xdr:rowOff>114300</xdr:rowOff>
    </xdr:from>
    <xdr:to>
      <xdr:col>2</xdr:col>
      <xdr:colOff>4527550</xdr:colOff>
      <xdr:row>0</xdr:row>
      <xdr:rowOff>742950</xdr:rowOff>
    </xdr:to>
    <xdr:pic>
      <xdr:nvPicPr>
        <xdr:cNvPr id="382282" name="Picture 2" descr="Ministry of Development Planning and Statistics.jpg">
          <a:extLst>
            <a:ext uri="{FF2B5EF4-FFF2-40B4-BE49-F238E27FC236}">
              <a16:creationId xmlns:a16="http://schemas.microsoft.com/office/drawing/2014/main" id="{5B58CCE9-12E6-775E-117B-4EC2C26A3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483800" y="114300"/>
          <a:ext cx="7493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6</xdr:col>
      <xdr:colOff>971550</xdr:colOff>
      <xdr:row>0</xdr:row>
      <xdr:rowOff>152400</xdr:rowOff>
    </xdr:from>
    <xdr:to>
      <xdr:col>6</xdr:col>
      <xdr:colOff>1676400</xdr:colOff>
      <xdr:row>2</xdr:row>
      <xdr:rowOff>228600</xdr:rowOff>
    </xdr:to>
    <xdr:pic>
      <xdr:nvPicPr>
        <xdr:cNvPr id="916484" name="Picture 1" descr="Ministry of Development Planning and Statistics.jpg">
          <a:extLst>
            <a:ext uri="{FF2B5EF4-FFF2-40B4-BE49-F238E27FC236}">
              <a16:creationId xmlns:a16="http://schemas.microsoft.com/office/drawing/2014/main" id="{F29AC774-6E68-A60D-7044-6CE82CA18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816800" y="1524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98CA2A86-ACD2-1F42-2821-588C343E0E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2.xml><?xml version="1.0" encoding="utf-8"?>
<c:userShapes xmlns:c="http://schemas.openxmlformats.org/drawingml/2006/chart">
  <cdr:relSizeAnchor xmlns:cdr="http://schemas.openxmlformats.org/drawingml/2006/chartDrawing">
    <cdr:from>
      <cdr:x>0.0043</cdr:x>
      <cdr:y>0.00671</cdr:y>
    </cdr:from>
    <cdr:to>
      <cdr:x>0.07898</cdr:x>
      <cdr:y>0.11414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52132BB4-1114-D220-AFA5-72177AF63A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37723" y="37723"/>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53.xml><?xml version="1.0" encoding="utf-8"?>
<xdr:wsDr xmlns:xdr="http://schemas.openxmlformats.org/drawingml/2006/spreadsheetDrawing" xmlns:a="http://schemas.openxmlformats.org/drawingml/2006/main">
  <xdr:twoCellAnchor editAs="oneCell">
    <xdr:from>
      <xdr:col>14</xdr:col>
      <xdr:colOff>12700</xdr:colOff>
      <xdr:row>0</xdr:row>
      <xdr:rowOff>114300</xdr:rowOff>
    </xdr:from>
    <xdr:to>
      <xdr:col>14</xdr:col>
      <xdr:colOff>717550</xdr:colOff>
      <xdr:row>1</xdr:row>
      <xdr:rowOff>450850</xdr:rowOff>
    </xdr:to>
    <xdr:pic>
      <xdr:nvPicPr>
        <xdr:cNvPr id="917508" name="Picture 1" descr="Ministry of Development Planning and Statistics.jpg">
          <a:extLst>
            <a:ext uri="{FF2B5EF4-FFF2-40B4-BE49-F238E27FC236}">
              <a16:creationId xmlns:a16="http://schemas.microsoft.com/office/drawing/2014/main" id="{C20E2A2D-ED8A-FD88-A2E7-CA060EC53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825700" y="1143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9</xdr:col>
      <xdr:colOff>247650</xdr:colOff>
      <xdr:row>0</xdr:row>
      <xdr:rowOff>63500</xdr:rowOff>
    </xdr:from>
    <xdr:to>
      <xdr:col>9</xdr:col>
      <xdr:colOff>958850</xdr:colOff>
      <xdr:row>1</xdr:row>
      <xdr:rowOff>400050</xdr:rowOff>
    </xdr:to>
    <xdr:pic>
      <xdr:nvPicPr>
        <xdr:cNvPr id="918532" name="Picture 1" descr="Ministry of Development Planning and Statistics.jpg">
          <a:extLst>
            <a:ext uri="{FF2B5EF4-FFF2-40B4-BE49-F238E27FC236}">
              <a16:creationId xmlns:a16="http://schemas.microsoft.com/office/drawing/2014/main" id="{7A2262F0-AFAF-DF50-5FDC-5748761E3E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925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9</xdr:col>
      <xdr:colOff>241300</xdr:colOff>
      <xdr:row>0</xdr:row>
      <xdr:rowOff>63500</xdr:rowOff>
    </xdr:from>
    <xdr:to>
      <xdr:col>9</xdr:col>
      <xdr:colOff>946150</xdr:colOff>
      <xdr:row>1</xdr:row>
      <xdr:rowOff>400050</xdr:rowOff>
    </xdr:to>
    <xdr:pic>
      <xdr:nvPicPr>
        <xdr:cNvPr id="919556" name="Picture 1" descr="Ministry of Development Planning and Statistics.jpg">
          <a:extLst>
            <a:ext uri="{FF2B5EF4-FFF2-40B4-BE49-F238E27FC236}">
              <a16:creationId xmlns:a16="http://schemas.microsoft.com/office/drawing/2014/main" id="{9AC3949C-FCC6-9F0D-BAD9-56E9A09645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9</xdr:col>
      <xdr:colOff>222250</xdr:colOff>
      <xdr:row>0</xdr:row>
      <xdr:rowOff>82550</xdr:rowOff>
    </xdr:from>
    <xdr:to>
      <xdr:col>9</xdr:col>
      <xdr:colOff>927100</xdr:colOff>
      <xdr:row>1</xdr:row>
      <xdr:rowOff>419100</xdr:rowOff>
    </xdr:to>
    <xdr:pic>
      <xdr:nvPicPr>
        <xdr:cNvPr id="920580" name="Picture 1" descr="Ministry of Development Planning and Statistics.jpg">
          <a:extLst>
            <a:ext uri="{FF2B5EF4-FFF2-40B4-BE49-F238E27FC236}">
              <a16:creationId xmlns:a16="http://schemas.microsoft.com/office/drawing/2014/main" id="{51D76346-9535-472C-39DC-CF7CC59FE8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825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9</xdr:col>
      <xdr:colOff>698500</xdr:colOff>
      <xdr:row>0</xdr:row>
      <xdr:rowOff>63500</xdr:rowOff>
    </xdr:from>
    <xdr:to>
      <xdr:col>9</xdr:col>
      <xdr:colOff>1409700</xdr:colOff>
      <xdr:row>2</xdr:row>
      <xdr:rowOff>184150</xdr:rowOff>
    </xdr:to>
    <xdr:pic>
      <xdr:nvPicPr>
        <xdr:cNvPr id="921604" name="Picture 1" descr="Ministry of Development Planning and Statistics.jpg">
          <a:extLst>
            <a:ext uri="{FF2B5EF4-FFF2-40B4-BE49-F238E27FC236}">
              <a16:creationId xmlns:a16="http://schemas.microsoft.com/office/drawing/2014/main" id="{84C8CE3A-9D9A-DA79-4AA1-D8710C3448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9</xdr:col>
      <xdr:colOff>698500</xdr:colOff>
      <xdr:row>0</xdr:row>
      <xdr:rowOff>57150</xdr:rowOff>
    </xdr:from>
    <xdr:to>
      <xdr:col>9</xdr:col>
      <xdr:colOff>1409700</xdr:colOff>
      <xdr:row>2</xdr:row>
      <xdr:rowOff>171450</xdr:rowOff>
    </xdr:to>
    <xdr:pic>
      <xdr:nvPicPr>
        <xdr:cNvPr id="922628" name="Picture 1" descr="Ministry of Development Planning and Statistics.jpg">
          <a:extLst>
            <a:ext uri="{FF2B5EF4-FFF2-40B4-BE49-F238E27FC236}">
              <a16:creationId xmlns:a16="http://schemas.microsoft.com/office/drawing/2014/main" id="{2BFA322B-9ADD-7322-99CC-EB477BDC68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9</xdr:col>
      <xdr:colOff>666750</xdr:colOff>
      <xdr:row>0</xdr:row>
      <xdr:rowOff>63500</xdr:rowOff>
    </xdr:from>
    <xdr:to>
      <xdr:col>9</xdr:col>
      <xdr:colOff>1377950</xdr:colOff>
      <xdr:row>2</xdr:row>
      <xdr:rowOff>184150</xdr:rowOff>
    </xdr:to>
    <xdr:pic>
      <xdr:nvPicPr>
        <xdr:cNvPr id="923652" name="Picture 1" descr="Ministry of Development Planning and Statistics.jpg">
          <a:extLst>
            <a:ext uri="{FF2B5EF4-FFF2-40B4-BE49-F238E27FC236}">
              <a16:creationId xmlns:a16="http://schemas.microsoft.com/office/drawing/2014/main" id="{A2435A58-5364-0494-D58D-8ABA9C1E01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711200</xdr:colOff>
      <xdr:row>0</xdr:row>
      <xdr:rowOff>76200</xdr:rowOff>
    </xdr:from>
    <xdr:to>
      <xdr:col>10</xdr:col>
      <xdr:colOff>1416050</xdr:colOff>
      <xdr:row>2</xdr:row>
      <xdr:rowOff>177800</xdr:rowOff>
    </xdr:to>
    <xdr:pic>
      <xdr:nvPicPr>
        <xdr:cNvPr id="383306" name="Picture 1" descr="Ministry of Development Planning and Statistics.jpg">
          <a:extLst>
            <a:ext uri="{FF2B5EF4-FFF2-40B4-BE49-F238E27FC236}">
              <a16:creationId xmlns:a16="http://schemas.microsoft.com/office/drawing/2014/main" id="{F36338B2-C6FD-13EB-5E9E-EAF117007D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473650" y="7620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9</xdr:col>
      <xdr:colOff>685800</xdr:colOff>
      <xdr:row>0</xdr:row>
      <xdr:rowOff>57150</xdr:rowOff>
    </xdr:from>
    <xdr:to>
      <xdr:col>9</xdr:col>
      <xdr:colOff>1397000</xdr:colOff>
      <xdr:row>2</xdr:row>
      <xdr:rowOff>171450</xdr:rowOff>
    </xdr:to>
    <xdr:pic>
      <xdr:nvPicPr>
        <xdr:cNvPr id="924676" name="Picture 1" descr="Ministry of Development Planning and Statistics.jpg">
          <a:extLst>
            <a:ext uri="{FF2B5EF4-FFF2-40B4-BE49-F238E27FC236}">
              <a16:creationId xmlns:a16="http://schemas.microsoft.com/office/drawing/2014/main" id="{0F185A49-43EC-6B18-0B95-F1C2F530FA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571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9</xdr:col>
      <xdr:colOff>666750</xdr:colOff>
      <xdr:row>0</xdr:row>
      <xdr:rowOff>63500</xdr:rowOff>
    </xdr:from>
    <xdr:to>
      <xdr:col>9</xdr:col>
      <xdr:colOff>1377950</xdr:colOff>
      <xdr:row>2</xdr:row>
      <xdr:rowOff>184150</xdr:rowOff>
    </xdr:to>
    <xdr:pic>
      <xdr:nvPicPr>
        <xdr:cNvPr id="925700" name="Picture 1" descr="Ministry of Development Planning and Statistics.jpg">
          <a:extLst>
            <a:ext uri="{FF2B5EF4-FFF2-40B4-BE49-F238E27FC236}">
              <a16:creationId xmlns:a16="http://schemas.microsoft.com/office/drawing/2014/main" id="{54CCE8FB-16A7-774A-E780-C80E9FA8DF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9</xdr:col>
      <xdr:colOff>647700</xdr:colOff>
      <xdr:row>0</xdr:row>
      <xdr:rowOff>63500</xdr:rowOff>
    </xdr:from>
    <xdr:to>
      <xdr:col>9</xdr:col>
      <xdr:colOff>1358900</xdr:colOff>
      <xdr:row>2</xdr:row>
      <xdr:rowOff>184150</xdr:rowOff>
    </xdr:to>
    <xdr:pic>
      <xdr:nvPicPr>
        <xdr:cNvPr id="926724" name="Picture 1" descr="Ministry of Development Planning and Statistics.jpg">
          <a:extLst>
            <a:ext uri="{FF2B5EF4-FFF2-40B4-BE49-F238E27FC236}">
              <a16:creationId xmlns:a16="http://schemas.microsoft.com/office/drawing/2014/main" id="{DAD3562A-9BA0-7240-9A11-B09D46D95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9</xdr:col>
      <xdr:colOff>666750</xdr:colOff>
      <xdr:row>0</xdr:row>
      <xdr:rowOff>63500</xdr:rowOff>
    </xdr:from>
    <xdr:to>
      <xdr:col>9</xdr:col>
      <xdr:colOff>1377950</xdr:colOff>
      <xdr:row>2</xdr:row>
      <xdr:rowOff>184150</xdr:rowOff>
    </xdr:to>
    <xdr:pic>
      <xdr:nvPicPr>
        <xdr:cNvPr id="927748" name="Picture 1" descr="Ministry of Development Planning and Statistics.jpg">
          <a:extLst>
            <a:ext uri="{FF2B5EF4-FFF2-40B4-BE49-F238E27FC236}">
              <a16:creationId xmlns:a16="http://schemas.microsoft.com/office/drawing/2014/main" id="{999B4AF9-AD8C-A9F9-6208-1A916F17AA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9</xdr:col>
      <xdr:colOff>647700</xdr:colOff>
      <xdr:row>0</xdr:row>
      <xdr:rowOff>82550</xdr:rowOff>
    </xdr:from>
    <xdr:to>
      <xdr:col>9</xdr:col>
      <xdr:colOff>1358900</xdr:colOff>
      <xdr:row>2</xdr:row>
      <xdr:rowOff>190500</xdr:rowOff>
    </xdr:to>
    <xdr:pic>
      <xdr:nvPicPr>
        <xdr:cNvPr id="928772" name="Picture 6" descr="Ministry of Development Planning and Statistics.jpg">
          <a:extLst>
            <a:ext uri="{FF2B5EF4-FFF2-40B4-BE49-F238E27FC236}">
              <a16:creationId xmlns:a16="http://schemas.microsoft.com/office/drawing/2014/main" id="{DABE9127-342C-3113-7CBF-0D16297664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8255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9</xdr:col>
      <xdr:colOff>609600</xdr:colOff>
      <xdr:row>0</xdr:row>
      <xdr:rowOff>95250</xdr:rowOff>
    </xdr:from>
    <xdr:to>
      <xdr:col>9</xdr:col>
      <xdr:colOff>1320800</xdr:colOff>
      <xdr:row>2</xdr:row>
      <xdr:rowOff>209550</xdr:rowOff>
    </xdr:to>
    <xdr:pic>
      <xdr:nvPicPr>
        <xdr:cNvPr id="929796" name="Picture 2" descr="Ministry of Development Planning and Statistics.jpg">
          <a:extLst>
            <a:ext uri="{FF2B5EF4-FFF2-40B4-BE49-F238E27FC236}">
              <a16:creationId xmlns:a16="http://schemas.microsoft.com/office/drawing/2014/main" id="{BBD8AFD9-55D5-9690-401D-48030D2383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9100" y="9525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10</xdr:col>
      <xdr:colOff>977900</xdr:colOff>
      <xdr:row>0</xdr:row>
      <xdr:rowOff>44450</xdr:rowOff>
    </xdr:from>
    <xdr:to>
      <xdr:col>10</xdr:col>
      <xdr:colOff>1689100</xdr:colOff>
      <xdr:row>2</xdr:row>
      <xdr:rowOff>190500</xdr:rowOff>
    </xdr:to>
    <xdr:pic>
      <xdr:nvPicPr>
        <xdr:cNvPr id="930820" name="Picture 1" descr="Ministry of Development Planning and Statistics.jpg">
          <a:extLst>
            <a:ext uri="{FF2B5EF4-FFF2-40B4-BE49-F238E27FC236}">
              <a16:creationId xmlns:a16="http://schemas.microsoft.com/office/drawing/2014/main" id="{629C5E35-CA7D-15CF-1B34-8B180E79FE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8700" y="444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10</xdr:col>
      <xdr:colOff>1016000</xdr:colOff>
      <xdr:row>0</xdr:row>
      <xdr:rowOff>38100</xdr:rowOff>
    </xdr:from>
    <xdr:to>
      <xdr:col>10</xdr:col>
      <xdr:colOff>1727200</xdr:colOff>
      <xdr:row>1</xdr:row>
      <xdr:rowOff>381000</xdr:rowOff>
    </xdr:to>
    <xdr:pic>
      <xdr:nvPicPr>
        <xdr:cNvPr id="931844" name="Picture 1" descr="Ministry of Development Planning and Statistics.jpg">
          <a:extLst>
            <a:ext uri="{FF2B5EF4-FFF2-40B4-BE49-F238E27FC236}">
              <a16:creationId xmlns:a16="http://schemas.microsoft.com/office/drawing/2014/main" id="{28B2B471-CEFB-31E4-16CB-C2C9960A2E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381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10</xdr:col>
      <xdr:colOff>1028700</xdr:colOff>
      <xdr:row>0</xdr:row>
      <xdr:rowOff>44450</xdr:rowOff>
    </xdr:from>
    <xdr:to>
      <xdr:col>10</xdr:col>
      <xdr:colOff>1739900</xdr:colOff>
      <xdr:row>1</xdr:row>
      <xdr:rowOff>393700</xdr:rowOff>
    </xdr:to>
    <xdr:pic>
      <xdr:nvPicPr>
        <xdr:cNvPr id="932868" name="Picture 1" descr="Ministry of Development Planning and Statistics.jpg">
          <a:extLst>
            <a:ext uri="{FF2B5EF4-FFF2-40B4-BE49-F238E27FC236}">
              <a16:creationId xmlns:a16="http://schemas.microsoft.com/office/drawing/2014/main" id="{E893DF42-506A-BCDC-537C-98EA644261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4445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D7BDB2A9-8C33-7A21-46CB-94084B685AE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78471" cy="6081059"/>
    <xdr:graphicFrame macro="">
      <xdr:nvGraphicFramePr>
        <xdr:cNvPr id="2" name="Chart 1">
          <a:extLst>
            <a:ext uri="{FF2B5EF4-FFF2-40B4-BE49-F238E27FC236}">
              <a16:creationId xmlns:a16="http://schemas.microsoft.com/office/drawing/2014/main" id="{A9D4CB55-CFD2-70DA-B52C-1A0ECF53068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0.xml><?xml version="1.0" encoding="utf-8"?>
<c:userShapes xmlns:c="http://schemas.openxmlformats.org/drawingml/2006/chart">
  <cdr:relSizeAnchor xmlns:cdr="http://schemas.openxmlformats.org/drawingml/2006/chartDrawing">
    <cdr:from>
      <cdr:x>0.00786</cdr:x>
      <cdr:y>0.00541</cdr:y>
    </cdr:from>
    <cdr:to>
      <cdr:x>0.07978</cdr:x>
      <cdr:y>0.11908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E65F7EE2-E30E-F5F4-7BD3-37A7019B161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446" y="28292"/>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1.xml><?xml version="1.0" encoding="utf-8"?>
<xdr:wsDr xmlns:xdr="http://schemas.openxmlformats.org/drawingml/2006/spreadsheetDrawing" xmlns:a="http://schemas.openxmlformats.org/drawingml/2006/main">
  <xdr:twoCellAnchor editAs="oneCell">
    <xdr:from>
      <xdr:col>10</xdr:col>
      <xdr:colOff>990600</xdr:colOff>
      <xdr:row>0</xdr:row>
      <xdr:rowOff>101600</xdr:rowOff>
    </xdr:from>
    <xdr:to>
      <xdr:col>10</xdr:col>
      <xdr:colOff>1695450</xdr:colOff>
      <xdr:row>2</xdr:row>
      <xdr:rowOff>25400</xdr:rowOff>
    </xdr:to>
    <xdr:pic>
      <xdr:nvPicPr>
        <xdr:cNvPr id="933892" name="Picture 1" descr="Ministry of Development Planning and Statistics.jpg">
          <a:extLst>
            <a:ext uri="{FF2B5EF4-FFF2-40B4-BE49-F238E27FC236}">
              <a16:creationId xmlns:a16="http://schemas.microsoft.com/office/drawing/2014/main" id="{7AFD854F-DA6B-411C-EF8C-0171681FD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2350" y="10160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B3B65424-68C1-10EC-1787-459B5C1DA27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3.xml><?xml version="1.0" encoding="utf-8"?>
<c:userShapes xmlns:c="http://schemas.openxmlformats.org/drawingml/2006/chart">
  <cdr:relSizeAnchor xmlns:cdr="http://schemas.openxmlformats.org/drawingml/2006/chartDrawing">
    <cdr:from>
      <cdr:x>0.01049</cdr:x>
      <cdr:y>0.01572</cdr:y>
    </cdr:from>
    <cdr:to>
      <cdr:x>0.08366</cdr:x>
      <cdr:y>0.15415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F35908F4-58AF-1C44-5941-94C5FAAC44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5250" y="66675"/>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4.xml><?xml version="1.0" encoding="utf-8"?>
<xdr:wsDr xmlns:xdr="http://schemas.openxmlformats.org/drawingml/2006/spreadsheetDrawing" xmlns:a="http://schemas.openxmlformats.org/drawingml/2006/main">
  <xdr:twoCellAnchor editAs="oneCell">
    <xdr:from>
      <xdr:col>10</xdr:col>
      <xdr:colOff>1028700</xdr:colOff>
      <xdr:row>0</xdr:row>
      <xdr:rowOff>69850</xdr:rowOff>
    </xdr:from>
    <xdr:to>
      <xdr:col>10</xdr:col>
      <xdr:colOff>1739900</xdr:colOff>
      <xdr:row>1</xdr:row>
      <xdr:rowOff>419100</xdr:rowOff>
    </xdr:to>
    <xdr:pic>
      <xdr:nvPicPr>
        <xdr:cNvPr id="934916" name="Picture 1" descr="Ministry of Development Planning and Statistics.jpg">
          <a:extLst>
            <a:ext uri="{FF2B5EF4-FFF2-40B4-BE49-F238E27FC236}">
              <a16:creationId xmlns:a16="http://schemas.microsoft.com/office/drawing/2014/main" id="{1F476DF9-168E-977E-EF0E-D02B47CE6E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6985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5.xml><?xml version="1.0" encoding="utf-8"?>
<xdr:wsDr xmlns:xdr="http://schemas.openxmlformats.org/drawingml/2006/spreadsheetDrawing" xmlns:a="http://schemas.openxmlformats.org/drawingml/2006/main">
  <xdr:absoluteAnchor>
    <xdr:pos x="0" y="0"/>
    <xdr:ext cx="9277350" cy="6070600"/>
    <xdr:graphicFrame macro="">
      <xdr:nvGraphicFramePr>
        <xdr:cNvPr id="2" name="Chart 1">
          <a:extLst>
            <a:ext uri="{FF2B5EF4-FFF2-40B4-BE49-F238E27FC236}">
              <a16:creationId xmlns:a16="http://schemas.microsoft.com/office/drawing/2014/main" id="{A7531683-5BD8-8764-AEF7-540642254D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6.xml><?xml version="1.0" encoding="utf-8"?>
<c:userShapes xmlns:c="http://schemas.openxmlformats.org/drawingml/2006/chart">
  <cdr:relSizeAnchor xmlns:cdr="http://schemas.openxmlformats.org/drawingml/2006/chartDrawing">
    <cdr:from>
      <cdr:x>0.00869</cdr:x>
      <cdr:y>0.01155</cdr:y>
    </cdr:from>
    <cdr:to>
      <cdr:x>0.08264</cdr:x>
      <cdr:y>0.11687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2F8688B-32A8-689A-728D-ACAD54CBA7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445" y="66014"/>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0.00974</cdr:x>
      <cdr:y>0.01522</cdr:y>
    </cdr:from>
    <cdr:to>
      <cdr:x>0.08116</cdr:x>
      <cdr:y>0.15215</cdr:y>
    </cdr:to>
    <cdr:pic>
      <cdr:nvPicPr>
        <cdr:cNvPr id="3" name="Picture 1" descr="Ministry of Development Planning and Statistics.jpg">
          <a:extLst xmlns:a="http://schemas.openxmlformats.org/drawingml/2006/main">
            <a:ext uri="{FF2B5EF4-FFF2-40B4-BE49-F238E27FC236}">
              <a16:creationId xmlns:a16="http://schemas.microsoft.com/office/drawing/2014/main" id="{BA991168-32A3-FA95-3A06-4AC8B35C0C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5250" y="66675"/>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7.xml><?xml version="1.0" encoding="utf-8"?>
<xdr:wsDr xmlns:xdr="http://schemas.openxmlformats.org/drawingml/2006/spreadsheetDrawing" xmlns:a="http://schemas.openxmlformats.org/drawingml/2006/main">
  <xdr:twoCellAnchor editAs="oneCell">
    <xdr:from>
      <xdr:col>10</xdr:col>
      <xdr:colOff>1695450</xdr:colOff>
      <xdr:row>0</xdr:row>
      <xdr:rowOff>69850</xdr:rowOff>
    </xdr:from>
    <xdr:to>
      <xdr:col>10</xdr:col>
      <xdr:colOff>2406650</xdr:colOff>
      <xdr:row>3</xdr:row>
      <xdr:rowOff>19050</xdr:rowOff>
    </xdr:to>
    <xdr:pic>
      <xdr:nvPicPr>
        <xdr:cNvPr id="936964" name="Picture 1" descr="Ministry of Development Planning and Statistics.jpg">
          <a:extLst>
            <a:ext uri="{FF2B5EF4-FFF2-40B4-BE49-F238E27FC236}">
              <a16:creationId xmlns:a16="http://schemas.microsoft.com/office/drawing/2014/main" id="{F9A12955-244E-6D86-825E-AD8BC6495C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9650" y="69850"/>
          <a:ext cx="7112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8.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3A7C02E3-39C9-693A-A65E-307A53FFEF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9.xml><?xml version="1.0" encoding="utf-8"?>
<c:userShapes xmlns:c="http://schemas.openxmlformats.org/drawingml/2006/chart">
  <cdr:relSizeAnchor xmlns:cdr="http://schemas.openxmlformats.org/drawingml/2006/chartDrawing">
    <cdr:from>
      <cdr:x>0.0087</cdr:x>
      <cdr:y>0.00699</cdr:y>
    </cdr:from>
    <cdr:to>
      <cdr:x>0.08848</cdr:x>
      <cdr:y>0.12362</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C510335-D319-276C-1F4E-ED725F1EFDF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446" y="37723"/>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c:userShapes xmlns:c="http://schemas.openxmlformats.org/drawingml/2006/chart">
  <cdr:relSizeAnchor xmlns:cdr="http://schemas.openxmlformats.org/drawingml/2006/chartDrawing">
    <cdr:from>
      <cdr:x>0.013</cdr:x>
      <cdr:y>0.01005</cdr:y>
    </cdr:from>
    <cdr:to>
      <cdr:x>0.09345</cdr:x>
      <cdr:y>0.11522</cdr:y>
    </cdr:to>
    <cdr:pic>
      <cdr:nvPicPr>
        <cdr:cNvPr id="3" name="Picture 1" descr="Ministry of Development Planning and Statistics.jpg">
          <a:extLst xmlns:a="http://schemas.openxmlformats.org/drawingml/2006/main">
            <a:ext uri="{FF2B5EF4-FFF2-40B4-BE49-F238E27FC236}">
              <a16:creationId xmlns:a16="http://schemas.microsoft.com/office/drawing/2014/main" id="{0537047B-790D-DE05-57AD-943E54C26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403" y="52009"/>
          <a:ext cx="730877" cy="545835"/>
        </a:xfrm>
        <a:prstGeom xmlns:a="http://schemas.openxmlformats.org/drawingml/2006/main" prst="rect">
          <a:avLst/>
        </a:prstGeom>
      </cdr:spPr>
    </cdr:pic>
  </cdr:relSizeAnchor>
</c:userShapes>
</file>

<file path=xl/drawings/drawing80.xml><?xml version="1.0" encoding="utf-8"?>
<xdr:wsDr xmlns:xdr="http://schemas.openxmlformats.org/drawingml/2006/spreadsheetDrawing" xmlns:a="http://schemas.openxmlformats.org/drawingml/2006/main">
  <xdr:twoCellAnchor editAs="oneCell">
    <xdr:from>
      <xdr:col>10</xdr:col>
      <xdr:colOff>1028700</xdr:colOff>
      <xdr:row>0</xdr:row>
      <xdr:rowOff>57150</xdr:rowOff>
    </xdr:from>
    <xdr:to>
      <xdr:col>10</xdr:col>
      <xdr:colOff>1733550</xdr:colOff>
      <xdr:row>3</xdr:row>
      <xdr:rowOff>0</xdr:rowOff>
    </xdr:to>
    <xdr:pic>
      <xdr:nvPicPr>
        <xdr:cNvPr id="937988" name="Picture 1" descr="Ministry of Development Planning and Statistics.jpg">
          <a:extLst>
            <a:ext uri="{FF2B5EF4-FFF2-40B4-BE49-F238E27FC236}">
              <a16:creationId xmlns:a16="http://schemas.microsoft.com/office/drawing/2014/main" id="{AEE11070-3E32-5E99-661E-DC9478CE87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511750" y="57150"/>
          <a:ext cx="704850" cy="56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1.xml><?xml version="1.0" encoding="utf-8"?>
<xdr:wsDr xmlns:xdr="http://schemas.openxmlformats.org/drawingml/2006/spreadsheetDrawing" xmlns:a="http://schemas.openxmlformats.org/drawingml/2006/main">
  <xdr:absoluteAnchor>
    <xdr:pos x="0" y="0"/>
    <xdr:ext cx="9277350" cy="6070600"/>
    <xdr:graphicFrame macro="">
      <xdr:nvGraphicFramePr>
        <xdr:cNvPr id="2" name="Chart 1">
          <a:extLst>
            <a:ext uri="{FF2B5EF4-FFF2-40B4-BE49-F238E27FC236}">
              <a16:creationId xmlns:a16="http://schemas.microsoft.com/office/drawing/2014/main" id="{7C97CD2A-C6BA-2F65-B886-073E3F19E3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2.xml><?xml version="1.0" encoding="utf-8"?>
<c:userShapes xmlns:c="http://schemas.openxmlformats.org/drawingml/2006/chart">
  <cdr:relSizeAnchor xmlns:cdr="http://schemas.openxmlformats.org/drawingml/2006/chartDrawing">
    <cdr:from>
      <cdr:x>0.00326</cdr:x>
      <cdr:y>0.01193</cdr:y>
    </cdr:from>
    <cdr:to>
      <cdr:x>0.07854</cdr:x>
      <cdr:y>0.11947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393856D8-5951-735E-1EC1-F619B336EF6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28292" y="66015"/>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0.00869</cdr:x>
      <cdr:y>0.01155</cdr:y>
    </cdr:from>
    <cdr:to>
      <cdr:x>0.08264</cdr:x>
      <cdr:y>0.11587</cdr:y>
    </cdr:to>
    <cdr:pic>
      <cdr:nvPicPr>
        <cdr:cNvPr id="3" name="Picture 1" descr="Ministry of Development Planning and Statistics.jpg">
          <a:extLst xmlns:a="http://schemas.openxmlformats.org/drawingml/2006/main">
            <a:ext uri="{FF2B5EF4-FFF2-40B4-BE49-F238E27FC236}">
              <a16:creationId xmlns:a16="http://schemas.microsoft.com/office/drawing/2014/main" id="{81A69175-9259-B072-C925-26D75506722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445" y="66014"/>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0.00974</cdr:x>
      <cdr:y>0.01547</cdr:y>
    </cdr:from>
    <cdr:to>
      <cdr:x>0.08116</cdr:x>
      <cdr:y>0.1504</cdr:y>
    </cdr:to>
    <cdr:pic>
      <cdr:nvPicPr>
        <cdr:cNvPr id="4" name="Picture 1" descr="Ministry of Development Planning and Statistics.jpg">
          <a:extLst xmlns:a="http://schemas.openxmlformats.org/drawingml/2006/main">
            <a:ext uri="{FF2B5EF4-FFF2-40B4-BE49-F238E27FC236}">
              <a16:creationId xmlns:a16="http://schemas.microsoft.com/office/drawing/2014/main" id="{E58BCF6E-2EA6-462F-CF1E-A6CAF65305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95250" y="66675"/>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3.xml><?xml version="1.0" encoding="utf-8"?>
<xdr:wsDr xmlns:xdr="http://schemas.openxmlformats.org/drawingml/2006/spreadsheetDrawing" xmlns:a="http://schemas.openxmlformats.org/drawingml/2006/main">
  <xdr:twoCellAnchor editAs="oneCell">
    <xdr:from>
      <xdr:col>7</xdr:col>
      <xdr:colOff>1276350</xdr:colOff>
      <xdr:row>0</xdr:row>
      <xdr:rowOff>120650</xdr:rowOff>
    </xdr:from>
    <xdr:to>
      <xdr:col>7</xdr:col>
      <xdr:colOff>1987550</xdr:colOff>
      <xdr:row>1</xdr:row>
      <xdr:rowOff>457200</xdr:rowOff>
    </xdr:to>
    <xdr:pic>
      <xdr:nvPicPr>
        <xdr:cNvPr id="940036" name="Picture 1" descr="Ministry of Development Planning and Statistics.jpg">
          <a:extLst>
            <a:ext uri="{FF2B5EF4-FFF2-40B4-BE49-F238E27FC236}">
              <a16:creationId xmlns:a16="http://schemas.microsoft.com/office/drawing/2014/main" id="{A0B10E40-6C9D-D781-2513-CECEBF4207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43700" y="12065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4.xml><?xml version="1.0" encoding="utf-8"?>
<xdr:wsDr xmlns:xdr="http://schemas.openxmlformats.org/drawingml/2006/spreadsheetDrawing" xmlns:a="http://schemas.openxmlformats.org/drawingml/2006/main">
  <xdr:absoluteAnchor>
    <xdr:pos x="0" y="0"/>
    <xdr:ext cx="9277350" cy="6070600"/>
    <xdr:graphicFrame macro="">
      <xdr:nvGraphicFramePr>
        <xdr:cNvPr id="2" name="Chart 1">
          <a:extLst>
            <a:ext uri="{FF2B5EF4-FFF2-40B4-BE49-F238E27FC236}">
              <a16:creationId xmlns:a16="http://schemas.microsoft.com/office/drawing/2014/main" id="{EB0E6798-B58D-275A-EB41-BFA435B1535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5.xml><?xml version="1.0" encoding="utf-8"?>
<c:userShapes xmlns:c="http://schemas.openxmlformats.org/drawingml/2006/chart">
  <cdr:relSizeAnchor xmlns:cdr="http://schemas.openxmlformats.org/drawingml/2006/chartDrawing">
    <cdr:from>
      <cdr:x>0.00544</cdr:x>
      <cdr:y>0.02248</cdr:y>
    </cdr:from>
    <cdr:to>
      <cdr:x>0.08471</cdr:x>
      <cdr:y>0.1144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60E497B7-83BD-F437-BA35-0BF5EE639A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47153" y="132029"/>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6.xml><?xml version="1.0" encoding="utf-8"?>
<xdr:wsDr xmlns:xdr="http://schemas.openxmlformats.org/drawingml/2006/spreadsheetDrawing" xmlns:a="http://schemas.openxmlformats.org/drawingml/2006/main">
  <xdr:twoCellAnchor editAs="oneCell">
    <xdr:from>
      <xdr:col>7</xdr:col>
      <xdr:colOff>2647950</xdr:colOff>
      <xdr:row>0</xdr:row>
      <xdr:rowOff>82550</xdr:rowOff>
    </xdr:from>
    <xdr:to>
      <xdr:col>7</xdr:col>
      <xdr:colOff>3352800</xdr:colOff>
      <xdr:row>1</xdr:row>
      <xdr:rowOff>419100</xdr:rowOff>
    </xdr:to>
    <xdr:pic>
      <xdr:nvPicPr>
        <xdr:cNvPr id="941060" name="Picture 1" descr="Ministry of Development Planning and Statistics.jpg">
          <a:extLst>
            <a:ext uri="{FF2B5EF4-FFF2-40B4-BE49-F238E27FC236}">
              <a16:creationId xmlns:a16="http://schemas.microsoft.com/office/drawing/2014/main" id="{B7FB73D5-7D18-0FDF-0809-F3B30810BC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75450" y="8255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7</xdr:col>
      <xdr:colOff>1308100</xdr:colOff>
      <xdr:row>0</xdr:row>
      <xdr:rowOff>63500</xdr:rowOff>
    </xdr:from>
    <xdr:to>
      <xdr:col>7</xdr:col>
      <xdr:colOff>2012950</xdr:colOff>
      <xdr:row>1</xdr:row>
      <xdr:rowOff>400050</xdr:rowOff>
    </xdr:to>
    <xdr:pic>
      <xdr:nvPicPr>
        <xdr:cNvPr id="942084" name="Picture 1" descr="Ministry of Development Planning and Statistics.jpg">
          <a:extLst>
            <a:ext uri="{FF2B5EF4-FFF2-40B4-BE49-F238E27FC236}">
              <a16:creationId xmlns:a16="http://schemas.microsoft.com/office/drawing/2014/main" id="{E6303671-5CAD-7388-751D-E4A16BB83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232600" y="635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7</xdr:col>
      <xdr:colOff>1244600</xdr:colOff>
      <xdr:row>0</xdr:row>
      <xdr:rowOff>114300</xdr:rowOff>
    </xdr:from>
    <xdr:to>
      <xdr:col>7</xdr:col>
      <xdr:colOff>1955800</xdr:colOff>
      <xdr:row>1</xdr:row>
      <xdr:rowOff>450850</xdr:rowOff>
    </xdr:to>
    <xdr:pic>
      <xdr:nvPicPr>
        <xdr:cNvPr id="943108" name="Picture 1" descr="Ministry of Development Planning and Statistics.jpg">
          <a:extLst>
            <a:ext uri="{FF2B5EF4-FFF2-40B4-BE49-F238E27FC236}">
              <a16:creationId xmlns:a16="http://schemas.microsoft.com/office/drawing/2014/main" id="{A4646D70-4AF6-7440-179E-B67E70403C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75450" y="114300"/>
          <a:ext cx="711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3067E102-7FEF-F4FB-0BBA-085637EEBE6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10</xdr:col>
      <xdr:colOff>685800</xdr:colOff>
      <xdr:row>0</xdr:row>
      <xdr:rowOff>88900</xdr:rowOff>
    </xdr:from>
    <xdr:to>
      <xdr:col>10</xdr:col>
      <xdr:colOff>1397000</xdr:colOff>
      <xdr:row>3</xdr:row>
      <xdr:rowOff>44450</xdr:rowOff>
    </xdr:to>
    <xdr:pic>
      <xdr:nvPicPr>
        <xdr:cNvPr id="384330" name="Picture 3" descr="Ministry of Development Planning and Statistics.jpg">
          <a:extLst>
            <a:ext uri="{FF2B5EF4-FFF2-40B4-BE49-F238E27FC236}">
              <a16:creationId xmlns:a16="http://schemas.microsoft.com/office/drawing/2014/main" id="{70B1A05F-7983-7155-7824-4F1D3F9122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397450" y="88900"/>
          <a:ext cx="711200" cy="57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0.xml><?xml version="1.0" encoding="utf-8"?>
<c:userShapes xmlns:c="http://schemas.openxmlformats.org/drawingml/2006/chart">
  <cdr:relSizeAnchor xmlns:cdr="http://schemas.openxmlformats.org/drawingml/2006/chartDrawing">
    <cdr:from>
      <cdr:x>0.00837</cdr:x>
      <cdr:y>0.0099</cdr:y>
    </cdr:from>
    <cdr:to>
      <cdr:x>0.0837</cdr:x>
      <cdr:y>0.13114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8E7BF03A-66AC-8E07-A172-043C26E24E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75582" y="49498"/>
          <a:ext cx="684933" cy="60122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91.xml><?xml version="1.0" encoding="utf-8"?>
<xdr:wsDr xmlns:xdr="http://schemas.openxmlformats.org/drawingml/2006/spreadsheetDrawing" xmlns:a="http://schemas.openxmlformats.org/drawingml/2006/main">
  <xdr:twoCellAnchor editAs="oneCell">
    <xdr:from>
      <xdr:col>19</xdr:col>
      <xdr:colOff>520700</xdr:colOff>
      <xdr:row>0</xdr:row>
      <xdr:rowOff>114300</xdr:rowOff>
    </xdr:from>
    <xdr:to>
      <xdr:col>19</xdr:col>
      <xdr:colOff>1225550</xdr:colOff>
      <xdr:row>2</xdr:row>
      <xdr:rowOff>196850</xdr:rowOff>
    </xdr:to>
    <xdr:pic>
      <xdr:nvPicPr>
        <xdr:cNvPr id="944132" name="Picture 1" descr="Ministry of Development Planning and Statistics.jpg">
          <a:extLst>
            <a:ext uri="{FF2B5EF4-FFF2-40B4-BE49-F238E27FC236}">
              <a16:creationId xmlns:a16="http://schemas.microsoft.com/office/drawing/2014/main" id="{85376C54-AAF0-795A-708B-BDF2A62147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511000" y="1143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C0A65C81-D463-66C3-3605-5803852E066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3.xml><?xml version="1.0" encoding="utf-8"?>
<c:userShapes xmlns:c="http://schemas.openxmlformats.org/drawingml/2006/chart">
  <cdr:relSizeAnchor xmlns:cdr="http://schemas.openxmlformats.org/drawingml/2006/chartDrawing">
    <cdr:from>
      <cdr:x>0.00654</cdr:x>
      <cdr:y>0.01467</cdr:y>
    </cdr:from>
    <cdr:to>
      <cdr:x>0.08414</cdr:x>
      <cdr:y>0.13284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D230629D-100D-B288-0E23-E74A94CF205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6584" y="75446"/>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94.xml><?xml version="1.0" encoding="utf-8"?>
<xdr:wsDr xmlns:xdr="http://schemas.openxmlformats.org/drawingml/2006/spreadsheetDrawing" xmlns:a="http://schemas.openxmlformats.org/drawingml/2006/main">
  <xdr:twoCellAnchor editAs="oneCell">
    <xdr:from>
      <xdr:col>7</xdr:col>
      <xdr:colOff>2197100</xdr:colOff>
      <xdr:row>0</xdr:row>
      <xdr:rowOff>95250</xdr:rowOff>
    </xdr:from>
    <xdr:to>
      <xdr:col>7</xdr:col>
      <xdr:colOff>2901950</xdr:colOff>
      <xdr:row>2</xdr:row>
      <xdr:rowOff>171450</xdr:rowOff>
    </xdr:to>
    <xdr:pic>
      <xdr:nvPicPr>
        <xdr:cNvPr id="945156" name="Picture 1" descr="Ministry of Development Planning and Statistics.jpg">
          <a:extLst>
            <a:ext uri="{FF2B5EF4-FFF2-40B4-BE49-F238E27FC236}">
              <a16:creationId xmlns:a16="http://schemas.microsoft.com/office/drawing/2014/main" id="{BAE46EAD-FB95-BC8A-6CB1-29EFA48F52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88150" y="95250"/>
          <a:ext cx="70485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5.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9D676B24-4957-9B0B-4EEF-54A5733556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6.xml><?xml version="1.0" encoding="utf-8"?>
<c:userShapes xmlns:c="http://schemas.openxmlformats.org/drawingml/2006/chart">
  <cdr:relSizeAnchor xmlns:cdr="http://schemas.openxmlformats.org/drawingml/2006/chartDrawing">
    <cdr:from>
      <cdr:x>0.00967</cdr:x>
      <cdr:y>0.01467</cdr:y>
    </cdr:from>
    <cdr:to>
      <cdr:x>0.08552</cdr:x>
      <cdr:y>0.13634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42A43534-7814-B005-8DFB-739DD30562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4876" y="75446"/>
          <a:ext cx="676275" cy="590550"/>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97.xml><?xml version="1.0" encoding="utf-8"?>
<xdr:wsDr xmlns:xdr="http://schemas.openxmlformats.org/drawingml/2006/spreadsheetDrawing" xmlns:a="http://schemas.openxmlformats.org/drawingml/2006/main">
  <xdr:twoCellAnchor editAs="oneCell">
    <xdr:from>
      <xdr:col>7</xdr:col>
      <xdr:colOff>1270000</xdr:colOff>
      <xdr:row>0</xdr:row>
      <xdr:rowOff>76200</xdr:rowOff>
    </xdr:from>
    <xdr:to>
      <xdr:col>7</xdr:col>
      <xdr:colOff>1974850</xdr:colOff>
      <xdr:row>1</xdr:row>
      <xdr:rowOff>412750</xdr:rowOff>
    </xdr:to>
    <xdr:pic>
      <xdr:nvPicPr>
        <xdr:cNvPr id="946180" name="Picture 1" descr="Ministry of Development Planning and Statistics.jpg">
          <a:extLst>
            <a:ext uri="{FF2B5EF4-FFF2-40B4-BE49-F238E27FC236}">
              <a16:creationId xmlns:a16="http://schemas.microsoft.com/office/drawing/2014/main" id="{746A2EA1-969D-9588-1F5F-B2B53013D4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56400" y="76200"/>
          <a:ext cx="704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7</xdr:col>
      <xdr:colOff>1695450</xdr:colOff>
      <xdr:row>0</xdr:row>
      <xdr:rowOff>101600</xdr:rowOff>
    </xdr:from>
    <xdr:to>
      <xdr:col>7</xdr:col>
      <xdr:colOff>2406650</xdr:colOff>
      <xdr:row>2</xdr:row>
      <xdr:rowOff>177800</xdr:rowOff>
    </xdr:to>
    <xdr:pic>
      <xdr:nvPicPr>
        <xdr:cNvPr id="947204" name="Picture 1" descr="Ministry of Development Planning and Statistics.jpg">
          <a:extLst>
            <a:ext uri="{FF2B5EF4-FFF2-40B4-BE49-F238E27FC236}">
              <a16:creationId xmlns:a16="http://schemas.microsoft.com/office/drawing/2014/main" id="{A1FB47D1-1E76-702F-FBB4-C3E400F4F5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43700" y="101600"/>
          <a:ext cx="711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4D37D413-A3C1-E154-BA83-EEE5A8CF90C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bdelwahab\AppData\Local\Microsoft\Windows\Temporary%20Internet%20Files\Content.Outlook\O1CFQOPY\Copy%20of%20Bulletin_labor_force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el"/>
      <sheetName val="Pref."/>
      <sheetName val="-"/>
      <sheetName val="Def."/>
      <sheetName val="Indicators"/>
      <sheetName val="Goals"/>
      <sheetName val="Survey description"/>
      <sheetName val="Contents"/>
      <sheetName val="Chapter 1"/>
      <sheetName val="1A"/>
      <sheetName val="GR-1"/>
      <sheetName val="2A"/>
      <sheetName val="3A"/>
      <sheetName val="GR-2"/>
      <sheetName val="4A"/>
      <sheetName val="5A"/>
      <sheetName val="6A"/>
      <sheetName val="7A"/>
      <sheetName val="8A"/>
      <sheetName val="9A"/>
      <sheetName val="10A"/>
      <sheetName val="11A"/>
      <sheetName val="Chapter 2"/>
      <sheetName val="1"/>
      <sheetName val="GR-9"/>
      <sheetName val="2"/>
      <sheetName val="GR-10"/>
      <sheetName val="3"/>
      <sheetName val="GR-11"/>
      <sheetName val="4"/>
      <sheetName val="5"/>
      <sheetName val="6"/>
      <sheetName val="07"/>
      <sheetName val="08"/>
      <sheetName val="09"/>
      <sheetName val="10"/>
      <sheetName val="11"/>
      <sheetName val="12"/>
      <sheetName val="13"/>
      <sheetName val="14"/>
      <sheetName val="15"/>
      <sheetName val="16"/>
      <sheetName val="17"/>
      <sheetName val="18"/>
      <sheetName val="19"/>
      <sheetName val="GR-12"/>
      <sheetName val="20"/>
      <sheetName val="GR-13"/>
      <sheetName val="021"/>
      <sheetName val="GR-14"/>
      <sheetName val="022"/>
      <sheetName val="GR-15"/>
      <sheetName val="023"/>
      <sheetName val="GR-16"/>
      <sheetName val="024"/>
      <sheetName val="GR-17"/>
      <sheetName val="025"/>
      <sheetName val="026"/>
      <sheetName val="027"/>
      <sheetName val="GR-18"/>
      <sheetName val="028"/>
      <sheetName val="GR-19"/>
      <sheetName val="029"/>
      <sheetName val="GR-20"/>
      <sheetName val="030"/>
      <sheetName val="031"/>
      <sheetName val="GR-21"/>
      <sheetName val="032"/>
      <sheetName val="033"/>
      <sheetName val="034"/>
      <sheetName val="035"/>
      <sheetName val="036"/>
      <sheetName val="037"/>
      <sheetName val="038"/>
      <sheetName val="039"/>
      <sheetName val="040"/>
      <sheetName val="041"/>
      <sheetName val="042"/>
      <sheetName val="043"/>
      <sheetName val="044"/>
      <sheetName val="045"/>
      <sheetName val="046"/>
      <sheetName val="047"/>
      <sheetName val="048"/>
      <sheetName val="049"/>
      <sheetName val="050"/>
      <sheetName val="051"/>
      <sheetName val="052"/>
      <sheetName val="053"/>
      <sheetName val="054"/>
      <sheetName val="055"/>
      <sheetName val="056"/>
      <sheetName val="057"/>
      <sheetName val="058"/>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refreshError="1"/>
      <sheetData sheetId="14"/>
      <sheetData sheetId="15">
        <row r="37">
          <cell r="B37" t="str">
            <v>ذكور قطريون
Qatari Males</v>
          </cell>
          <cell r="C37" t="str">
            <v>ذكور غير قطريين
Non-Qatari Males</v>
          </cell>
          <cell r="D37" t="str">
            <v>إناث قطريات
Qatari Females</v>
          </cell>
          <cell r="E37" t="str">
            <v>إناث غير قطريات
Non-Qatari Females</v>
          </cell>
        </row>
        <row r="38">
          <cell r="A38" t="str">
            <v>15 - 19</v>
          </cell>
          <cell r="B38">
            <v>6.3651218062982764</v>
          </cell>
          <cell r="C38">
            <v>21.707249584947427</v>
          </cell>
          <cell r="D38">
            <v>1.820737666510476</v>
          </cell>
          <cell r="E38">
            <v>13.425212027756361</v>
          </cell>
        </row>
        <row r="39">
          <cell r="A39" t="str">
            <v>20 - 24</v>
          </cell>
          <cell r="B39">
            <v>72.377131394182541</v>
          </cell>
          <cell r="C39">
            <v>96.086855953275901</v>
          </cell>
          <cell r="D39">
            <v>33.598409542743539</v>
          </cell>
          <cell r="E39">
            <v>74.3748077176636</v>
          </cell>
        </row>
        <row r="40">
          <cell r="A40" t="str">
            <v>25 - 29</v>
          </cell>
          <cell r="B40">
            <v>96.291476903057898</v>
          </cell>
          <cell r="C40">
            <v>99.364718274315891</v>
          </cell>
          <cell r="D40">
            <v>59.148404177084871</v>
          </cell>
          <cell r="E40">
            <v>73.706938855628621</v>
          </cell>
        </row>
        <row r="41">
          <cell r="A41" t="str">
            <v>30 - 34</v>
          </cell>
          <cell r="B41">
            <v>97.708105962893143</v>
          </cell>
          <cell r="C41">
            <v>99.908581772238009</v>
          </cell>
          <cell r="D41">
            <v>71.479607025900577</v>
          </cell>
          <cell r="E41">
            <v>75.431241839048866</v>
          </cell>
        </row>
        <row r="42">
          <cell r="A42" t="str">
            <v>35 - 39</v>
          </cell>
          <cell r="B42">
            <v>97.344924812030072</v>
          </cell>
          <cell r="C42">
            <v>99.902878676042121</v>
          </cell>
          <cell r="D42">
            <v>56.080832823025105</v>
          </cell>
          <cell r="E42">
            <v>68.629052647956897</v>
          </cell>
        </row>
        <row r="43">
          <cell r="A43" t="str">
            <v>40 - 44</v>
          </cell>
          <cell r="B43">
            <v>96.625070901871808</v>
          </cell>
          <cell r="C43">
            <v>99.787502005844914</v>
          </cell>
          <cell r="D43">
            <v>53.874584205987432</v>
          </cell>
          <cell r="E43">
            <v>64.21385389265771</v>
          </cell>
        </row>
        <row r="44">
          <cell r="A44" t="str">
            <v>45 - 49</v>
          </cell>
          <cell r="B44">
            <v>91.073294521570375</v>
          </cell>
          <cell r="C44">
            <v>99.849344740376822</v>
          </cell>
          <cell r="D44">
            <v>35.456085851454397</v>
          </cell>
          <cell r="E44">
            <v>59.86771155367029</v>
          </cell>
        </row>
        <row r="45">
          <cell r="A45" t="str">
            <v>50 - 54</v>
          </cell>
          <cell r="B45">
            <v>84.328992072480176</v>
          </cell>
          <cell r="C45">
            <v>99.629343456400264</v>
          </cell>
          <cell r="D45">
            <v>29.94631901840491</v>
          </cell>
          <cell r="E45">
            <v>46.989479021422234</v>
          </cell>
        </row>
        <row r="46">
          <cell r="A46" t="str">
            <v>55 - 59</v>
          </cell>
          <cell r="B46">
            <v>49.372884730240891</v>
          </cell>
          <cell r="C46">
            <v>98.941114658691347</v>
          </cell>
          <cell r="D46">
            <v>12.48769281260256</v>
          </cell>
          <cell r="E46">
            <v>39.310529128808128</v>
          </cell>
        </row>
        <row r="47">
          <cell r="A47" t="str">
            <v>60 - 64</v>
          </cell>
          <cell r="B47">
            <v>31.425920197958551</v>
          </cell>
          <cell r="C47">
            <v>98.08919602734035</v>
          </cell>
          <cell r="D47">
            <v>16.797820823244553</v>
          </cell>
          <cell r="E47">
            <v>23.958717287136011</v>
          </cell>
        </row>
        <row r="48">
          <cell r="A48" t="str">
            <v>65+</v>
          </cell>
          <cell r="B48">
            <v>6.8005897530409145</v>
          </cell>
          <cell r="C48">
            <v>86.170458482503747</v>
          </cell>
          <cell r="D48">
            <v>4.3998651382333112</v>
          </cell>
          <cell r="E48">
            <v>26.878504672897197</v>
          </cell>
        </row>
      </sheetData>
      <sheetData sheetId="16"/>
      <sheetData sheetId="17"/>
      <sheetData sheetId="18"/>
      <sheetData sheetId="19"/>
      <sheetData sheetId="20"/>
      <sheetData sheetId="21"/>
      <sheetData sheetId="22"/>
      <sheetData sheetId="23"/>
      <sheetData sheetId="24" refreshError="1"/>
      <sheetData sheetId="25"/>
      <sheetData sheetId="26" refreshError="1"/>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refreshError="1"/>
      <sheetData sheetId="48"/>
      <sheetData sheetId="49" refreshError="1"/>
      <sheetData sheetId="50"/>
      <sheetData sheetId="51" refreshError="1"/>
      <sheetData sheetId="52"/>
      <sheetData sheetId="53" refreshError="1"/>
      <sheetData sheetId="54"/>
      <sheetData sheetId="55" refreshError="1"/>
      <sheetData sheetId="56"/>
      <sheetData sheetId="57"/>
      <sheetData sheetId="58"/>
      <sheetData sheetId="59" refreshError="1"/>
      <sheetData sheetId="60"/>
      <sheetData sheetId="61" refreshError="1"/>
      <sheetData sheetId="62"/>
      <sheetData sheetId="63" refreshError="1"/>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21.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22.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23.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24.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25.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26.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27.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28.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29.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3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31.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32.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33.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34.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35.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36.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37.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38.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39.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4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41.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42.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43.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44.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45.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46.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47.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64.xml"/><Relationship Id="rId1" Type="http://schemas.openxmlformats.org/officeDocument/2006/relationships/printerSettings" Target="../printerSettings/printerSettings148.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49.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5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67.xml"/><Relationship Id="rId1" Type="http://schemas.openxmlformats.org/officeDocument/2006/relationships/printerSettings" Target="../printerSettings/printerSettings151.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52.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53.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54.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55.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157.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77.xml"/><Relationship Id="rId1" Type="http://schemas.openxmlformats.org/officeDocument/2006/relationships/printerSettings" Target="../printerSettings/printerSettings159.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160.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79.xml"/><Relationship Id="rId1" Type="http://schemas.openxmlformats.org/officeDocument/2006/relationships/printerSettings" Target="../printerSettings/printerSettings161.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80.xml"/><Relationship Id="rId1" Type="http://schemas.openxmlformats.org/officeDocument/2006/relationships/printerSettings" Target="../printerSettings/printerSettings16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81.xml"/><Relationship Id="rId1" Type="http://schemas.openxmlformats.org/officeDocument/2006/relationships/printerSettings" Target="../printerSettings/printerSettings163.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164.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85.xml"/><Relationship Id="rId1" Type="http://schemas.openxmlformats.org/officeDocument/2006/relationships/printerSettings" Target="../printerSettings/printerSettings166.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167.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87.xml"/><Relationship Id="rId1" Type="http://schemas.openxmlformats.org/officeDocument/2006/relationships/printerSettings" Target="../printerSettings/printerSettings168.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88.xml"/><Relationship Id="rId1" Type="http://schemas.openxmlformats.org/officeDocument/2006/relationships/printerSettings" Target="../printerSettings/printerSettings169.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89.xml"/><Relationship Id="rId1" Type="http://schemas.openxmlformats.org/officeDocument/2006/relationships/printerSettings" Target="../printerSettings/printerSettings170.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92.xml"/><Relationship Id="rId1" Type="http://schemas.openxmlformats.org/officeDocument/2006/relationships/printerSettings" Target="../printerSettings/printerSettings172.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95.xml"/><Relationship Id="rId1" Type="http://schemas.openxmlformats.org/officeDocument/2006/relationships/printerSettings" Target="../printerSettings/printerSettings17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4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5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7.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8.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9.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1.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2.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64.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66.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68.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70.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7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7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7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7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7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8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8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8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85.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8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87.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88.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89.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1.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2.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93.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4.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5.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6.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7.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98.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99.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1.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2.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3.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4.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05.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06.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07.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08.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09.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11.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12.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13.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14.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15.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16.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17.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18.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19.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B33A-8599-403D-A7BA-F0EF4B9CDE4E}">
  <dimension ref="A1:H19"/>
  <sheetViews>
    <sheetView rightToLeft="1" view="pageBreakPreview" zoomScale="120" zoomScaleNormal="100" zoomScaleSheetLayoutView="120" workbookViewId="0">
      <selection activeCell="K15" sqref="K15"/>
    </sheetView>
  </sheetViews>
  <sheetFormatPr defaultRowHeight="12.5" x14ac:dyDescent="0.25"/>
  <cols>
    <col min="7" max="7" width="12.7265625" customWidth="1"/>
  </cols>
  <sheetData>
    <row r="1" spans="1:8" x14ac:dyDescent="0.25">
      <c r="A1" s="203"/>
      <c r="B1" s="203"/>
      <c r="C1" s="203"/>
      <c r="D1" s="203"/>
      <c r="E1" s="203"/>
      <c r="F1" s="203"/>
      <c r="G1" s="203"/>
      <c r="H1" s="203"/>
    </row>
    <row r="2" spans="1:8" x14ac:dyDescent="0.25">
      <c r="A2" s="203"/>
      <c r="B2" s="203"/>
      <c r="C2" s="203"/>
      <c r="D2" s="203"/>
      <c r="E2" s="203"/>
      <c r="F2" s="203"/>
      <c r="G2" s="203"/>
      <c r="H2" s="203"/>
    </row>
    <row r="3" spans="1:8" x14ac:dyDescent="0.25">
      <c r="A3" s="203"/>
      <c r="B3" s="203"/>
      <c r="C3" s="203"/>
      <c r="D3" s="203"/>
      <c r="E3" s="203"/>
      <c r="F3" s="203"/>
      <c r="G3" s="203"/>
      <c r="H3" s="203"/>
    </row>
    <row r="4" spans="1:8" x14ac:dyDescent="0.25">
      <c r="A4" s="203"/>
      <c r="B4" s="203"/>
      <c r="C4" s="203"/>
      <c r="D4" s="203"/>
      <c r="E4" s="203"/>
      <c r="F4" s="203"/>
      <c r="G4" s="203"/>
      <c r="H4" s="203"/>
    </row>
    <row r="5" spans="1:8" x14ac:dyDescent="0.25">
      <c r="A5" s="203"/>
      <c r="B5" s="203"/>
      <c r="C5" s="203"/>
      <c r="D5" s="203"/>
      <c r="E5" s="203"/>
      <c r="F5" s="203"/>
      <c r="G5" s="203"/>
      <c r="H5" s="203"/>
    </row>
    <row r="6" spans="1:8" x14ac:dyDescent="0.25">
      <c r="A6" s="203"/>
      <c r="B6" s="203"/>
      <c r="C6" s="203"/>
      <c r="D6" s="203"/>
      <c r="E6" s="203"/>
      <c r="F6" s="203"/>
      <c r="G6" s="203"/>
      <c r="H6" s="203"/>
    </row>
    <row r="7" spans="1:8" x14ac:dyDescent="0.25">
      <c r="A7" s="203"/>
      <c r="B7" s="203"/>
      <c r="C7" s="203"/>
      <c r="D7" s="203"/>
      <c r="E7" s="203"/>
      <c r="F7" s="203"/>
      <c r="G7" s="203"/>
      <c r="H7" s="203"/>
    </row>
    <row r="8" spans="1:8" x14ac:dyDescent="0.25">
      <c r="A8" s="203"/>
      <c r="B8" s="203"/>
      <c r="C8" s="203"/>
      <c r="D8" s="203"/>
      <c r="E8" s="203"/>
      <c r="F8" s="203"/>
      <c r="G8" s="203"/>
      <c r="H8" s="203"/>
    </row>
    <row r="9" spans="1:8" x14ac:dyDescent="0.25">
      <c r="A9" s="203"/>
      <c r="B9" s="203"/>
      <c r="C9" s="203"/>
      <c r="D9" s="203"/>
      <c r="E9" s="203"/>
      <c r="F9" s="203"/>
      <c r="G9" s="203"/>
      <c r="H9" s="203"/>
    </row>
    <row r="10" spans="1:8" x14ac:dyDescent="0.25">
      <c r="A10" s="203"/>
      <c r="B10" s="203"/>
      <c r="C10" s="203"/>
      <c r="D10" s="203"/>
      <c r="E10" s="203"/>
      <c r="F10" s="203"/>
      <c r="G10" s="203"/>
      <c r="H10" s="203"/>
    </row>
    <row r="11" spans="1:8" x14ac:dyDescent="0.25">
      <c r="A11" s="203"/>
      <c r="B11" s="203"/>
      <c r="C11" s="203"/>
      <c r="D11" s="203"/>
      <c r="E11" s="203"/>
      <c r="F11" s="203"/>
      <c r="G11" s="203"/>
      <c r="H11" s="203"/>
    </row>
    <row r="12" spans="1:8" x14ac:dyDescent="0.25">
      <c r="A12" s="203"/>
      <c r="B12" s="203"/>
      <c r="C12" s="203"/>
      <c r="D12" s="203"/>
      <c r="E12" s="203"/>
      <c r="F12" s="203"/>
      <c r="G12" s="203"/>
      <c r="H12" s="203"/>
    </row>
    <row r="13" spans="1:8" x14ac:dyDescent="0.25">
      <c r="A13" s="203"/>
      <c r="B13" s="203"/>
      <c r="C13" s="203"/>
      <c r="D13" s="203"/>
      <c r="E13" s="203"/>
      <c r="F13" s="203"/>
      <c r="G13" s="203"/>
      <c r="H13" s="203"/>
    </row>
    <row r="14" spans="1:8" x14ac:dyDescent="0.25">
      <c r="A14" s="203"/>
      <c r="B14" s="203"/>
      <c r="C14" s="203"/>
      <c r="D14" s="203"/>
      <c r="E14" s="203"/>
      <c r="F14" s="203"/>
      <c r="G14" s="203"/>
      <c r="H14" s="203"/>
    </row>
    <row r="15" spans="1:8" x14ac:dyDescent="0.25">
      <c r="A15" s="203"/>
      <c r="B15" s="203"/>
      <c r="C15" s="203"/>
      <c r="D15" s="203"/>
      <c r="E15" s="203"/>
      <c r="F15" s="203"/>
      <c r="G15" s="203"/>
      <c r="H15" s="203"/>
    </row>
    <row r="16" spans="1:8" x14ac:dyDescent="0.25">
      <c r="A16" s="203"/>
      <c r="B16" s="203"/>
      <c r="C16" s="203"/>
      <c r="D16" s="203"/>
      <c r="E16" s="203"/>
      <c r="F16" s="203"/>
      <c r="G16" s="203"/>
      <c r="H16" s="203"/>
    </row>
    <row r="17" spans="1:8" x14ac:dyDescent="0.25">
      <c r="A17" s="203"/>
      <c r="B17" s="203"/>
      <c r="C17" s="203"/>
      <c r="D17" s="203"/>
      <c r="E17" s="203"/>
      <c r="F17" s="203"/>
      <c r="G17" s="203"/>
      <c r="H17" s="203"/>
    </row>
    <row r="18" spans="1:8" x14ac:dyDescent="0.25">
      <c r="A18" s="203"/>
      <c r="B18" s="203"/>
      <c r="C18" s="203"/>
      <c r="D18" s="203"/>
      <c r="E18" s="203"/>
      <c r="F18" s="203"/>
      <c r="G18" s="203"/>
      <c r="H18" s="203"/>
    </row>
    <row r="19" spans="1:8" x14ac:dyDescent="0.25">
      <c r="A19" s="203"/>
      <c r="B19" s="203"/>
      <c r="C19" s="203"/>
      <c r="D19" s="203"/>
      <c r="E19" s="203"/>
      <c r="F19" s="203"/>
      <c r="G19" s="203"/>
      <c r="H19" s="203"/>
    </row>
  </sheetData>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1A6B5-0540-442E-859C-88D13B0E6EC2}">
  <dimension ref="A1:M24"/>
  <sheetViews>
    <sheetView rightToLeft="1" view="pageBreakPreview" zoomScaleNormal="100" zoomScaleSheetLayoutView="100" workbookViewId="0">
      <selection activeCell="K15" sqref="K15"/>
    </sheetView>
  </sheetViews>
  <sheetFormatPr defaultColWidth="9.1796875" defaultRowHeight="12.5" x14ac:dyDescent="0.25"/>
  <cols>
    <col min="1" max="1" width="23" style="135" customWidth="1"/>
    <col min="2" max="2" width="10.26953125" style="135" bestFit="1" customWidth="1"/>
    <col min="3" max="4" width="9.453125" style="135" bestFit="1" customWidth="1"/>
    <col min="5" max="5" width="12" style="135" bestFit="1" customWidth="1"/>
    <col min="6" max="6" width="10.453125" style="135" bestFit="1" customWidth="1"/>
    <col min="7" max="8" width="12" style="135" bestFit="1" customWidth="1"/>
    <col min="9" max="9" width="10.453125" style="135" bestFit="1" customWidth="1"/>
    <col min="10" max="10" width="12" style="135" bestFit="1" customWidth="1"/>
    <col min="11" max="11" width="25.1796875" style="135" customWidth="1"/>
    <col min="12" max="16384" width="9.1796875" style="135"/>
  </cols>
  <sheetData>
    <row r="1" spans="1:13" ht="22.5" customHeight="1" x14ac:dyDescent="0.25">
      <c r="A1" s="721" t="s">
        <v>1270</v>
      </c>
      <c r="B1" s="721"/>
      <c r="C1" s="721"/>
      <c r="D1" s="721"/>
      <c r="E1" s="721"/>
      <c r="F1" s="721"/>
      <c r="G1" s="721"/>
      <c r="H1" s="721"/>
      <c r="I1" s="721"/>
      <c r="J1" s="721"/>
      <c r="K1" s="721"/>
    </row>
    <row r="2" spans="1:13" ht="15.5" x14ac:dyDescent="0.25">
      <c r="A2" s="722" t="s">
        <v>1284</v>
      </c>
      <c r="B2" s="722"/>
      <c r="C2" s="722"/>
      <c r="D2" s="722"/>
      <c r="E2" s="722"/>
      <c r="F2" s="722"/>
      <c r="G2" s="722"/>
      <c r="H2" s="722"/>
      <c r="I2" s="722"/>
      <c r="J2" s="722"/>
      <c r="K2" s="722"/>
    </row>
    <row r="3" spans="1:13" ht="15.5" x14ac:dyDescent="0.25">
      <c r="A3" s="722" t="s">
        <v>1515</v>
      </c>
      <c r="B3" s="722"/>
      <c r="C3" s="722"/>
      <c r="D3" s="722"/>
      <c r="E3" s="722"/>
      <c r="F3" s="722"/>
      <c r="G3" s="722"/>
      <c r="H3" s="722"/>
      <c r="I3" s="722"/>
      <c r="J3" s="722"/>
      <c r="K3" s="722"/>
    </row>
    <row r="4" spans="1:13" ht="15.5" x14ac:dyDescent="0.25">
      <c r="A4" s="352"/>
      <c r="B4" s="352"/>
      <c r="C4" s="352"/>
      <c r="D4" s="352"/>
      <c r="E4" s="352"/>
      <c r="F4" s="352"/>
      <c r="G4" s="352"/>
      <c r="H4" s="352"/>
      <c r="I4" s="352"/>
      <c r="J4" s="352"/>
      <c r="K4" s="352"/>
    </row>
    <row r="5" spans="1:13" ht="15.5" x14ac:dyDescent="0.25">
      <c r="A5" s="353" t="s">
        <v>956</v>
      </c>
      <c r="B5" s="354"/>
      <c r="C5" s="354"/>
      <c r="D5" s="354"/>
      <c r="E5" s="354"/>
      <c r="F5" s="354"/>
      <c r="G5" s="354"/>
      <c r="H5" s="354"/>
      <c r="I5" s="354"/>
      <c r="J5" s="354"/>
      <c r="K5" s="355" t="s">
        <v>957</v>
      </c>
    </row>
    <row r="6" spans="1:13" ht="29.25" customHeight="1" thickBot="1" x14ac:dyDescent="0.3">
      <c r="A6" s="723" t="s">
        <v>1442</v>
      </c>
      <c r="B6" s="725" t="s">
        <v>1613</v>
      </c>
      <c r="C6" s="726"/>
      <c r="D6" s="727"/>
      <c r="E6" s="725" t="s">
        <v>1614</v>
      </c>
      <c r="F6" s="726"/>
      <c r="G6" s="727"/>
      <c r="H6" s="728" t="s">
        <v>1615</v>
      </c>
      <c r="I6" s="729"/>
      <c r="J6" s="730"/>
      <c r="K6" s="731" t="s">
        <v>1646</v>
      </c>
    </row>
    <row r="7" spans="1:13" ht="41.25" customHeight="1" x14ac:dyDescent="0.25">
      <c r="A7" s="724"/>
      <c r="B7" s="337" t="s">
        <v>1580</v>
      </c>
      <c r="C7" s="337" t="s">
        <v>1579</v>
      </c>
      <c r="D7" s="337" t="s">
        <v>944</v>
      </c>
      <c r="E7" s="337" t="s">
        <v>1580</v>
      </c>
      <c r="F7" s="337" t="s">
        <v>1579</v>
      </c>
      <c r="G7" s="337" t="s">
        <v>944</v>
      </c>
      <c r="H7" s="337" t="s">
        <v>1580</v>
      </c>
      <c r="I7" s="337" t="s">
        <v>1579</v>
      </c>
      <c r="J7" s="337" t="s">
        <v>944</v>
      </c>
      <c r="K7" s="732"/>
    </row>
    <row r="8" spans="1:13" ht="27.75" customHeight="1" thickBot="1" x14ac:dyDescent="0.3">
      <c r="A8" s="338">
        <v>2011</v>
      </c>
      <c r="B8" s="339">
        <v>50093</v>
      </c>
      <c r="C8" s="339">
        <v>27317</v>
      </c>
      <c r="D8" s="349">
        <f t="shared" ref="D8:D13" si="0">SUM(B8:C8)</f>
        <v>77410</v>
      </c>
      <c r="E8" s="339">
        <v>1069164</v>
      </c>
      <c r="F8" s="339">
        <v>130871</v>
      </c>
      <c r="G8" s="349">
        <f t="shared" ref="G8:G13" si="1">SUM(E8:F8)</f>
        <v>1200035</v>
      </c>
      <c r="H8" s="349">
        <f t="shared" ref="H8:I11" si="2">B8+E8</f>
        <v>1119257</v>
      </c>
      <c r="I8" s="349">
        <f t="shared" si="2"/>
        <v>158188</v>
      </c>
      <c r="J8" s="349">
        <f t="shared" ref="J8:J13" si="3">SUM(H8:I8)</f>
        <v>1277445</v>
      </c>
      <c r="K8" s="340">
        <v>2011</v>
      </c>
    </row>
    <row r="9" spans="1:13" ht="27.75" customHeight="1" thickBot="1" x14ac:dyDescent="0.3">
      <c r="A9" s="344">
        <v>2012</v>
      </c>
      <c r="B9" s="345">
        <v>56356</v>
      </c>
      <c r="C9" s="345">
        <v>28831</v>
      </c>
      <c r="D9" s="351">
        <f t="shared" si="0"/>
        <v>85187</v>
      </c>
      <c r="E9" s="345">
        <v>1118455</v>
      </c>
      <c r="F9" s="345">
        <v>143418</v>
      </c>
      <c r="G9" s="351">
        <f t="shared" si="1"/>
        <v>1261873</v>
      </c>
      <c r="H9" s="351">
        <f t="shared" si="2"/>
        <v>1174811</v>
      </c>
      <c r="I9" s="351">
        <f t="shared" si="2"/>
        <v>172249</v>
      </c>
      <c r="J9" s="351">
        <f t="shared" si="3"/>
        <v>1347060</v>
      </c>
      <c r="K9" s="346">
        <v>2012</v>
      </c>
    </row>
    <row r="10" spans="1:13" ht="27.75" customHeight="1" thickBot="1" x14ac:dyDescent="0.3">
      <c r="A10" s="341">
        <v>2013</v>
      </c>
      <c r="B10" s="342">
        <v>61277</v>
      </c>
      <c r="C10" s="342">
        <v>31285</v>
      </c>
      <c r="D10" s="350">
        <f t="shared" si="0"/>
        <v>92562</v>
      </c>
      <c r="E10" s="342">
        <v>1285631</v>
      </c>
      <c r="F10" s="342">
        <v>165072</v>
      </c>
      <c r="G10" s="350">
        <f t="shared" si="1"/>
        <v>1450703</v>
      </c>
      <c r="H10" s="350">
        <f t="shared" si="2"/>
        <v>1346908</v>
      </c>
      <c r="I10" s="350">
        <f t="shared" si="2"/>
        <v>196357</v>
      </c>
      <c r="J10" s="350">
        <f t="shared" si="3"/>
        <v>1543265</v>
      </c>
      <c r="K10" s="343">
        <v>2013</v>
      </c>
    </row>
    <row r="11" spans="1:13" ht="27.75" customHeight="1" thickBot="1" x14ac:dyDescent="0.3">
      <c r="A11" s="344">
        <v>2014</v>
      </c>
      <c r="B11" s="345">
        <v>62459</v>
      </c>
      <c r="C11" s="345">
        <v>31851</v>
      </c>
      <c r="D11" s="351">
        <f t="shared" si="0"/>
        <v>94310</v>
      </c>
      <c r="E11" s="345">
        <v>1420716</v>
      </c>
      <c r="F11" s="345">
        <v>174907</v>
      </c>
      <c r="G11" s="351">
        <f t="shared" si="1"/>
        <v>1595623</v>
      </c>
      <c r="H11" s="351">
        <f t="shared" si="2"/>
        <v>1483175</v>
      </c>
      <c r="I11" s="351">
        <f t="shared" si="2"/>
        <v>206758</v>
      </c>
      <c r="J11" s="351">
        <f t="shared" si="3"/>
        <v>1689933</v>
      </c>
      <c r="K11" s="346">
        <v>2014</v>
      </c>
    </row>
    <row r="12" spans="1:13" ht="27.75" customHeight="1" thickBot="1" x14ac:dyDescent="0.3">
      <c r="A12" s="341">
        <v>2015</v>
      </c>
      <c r="B12" s="342">
        <v>64352</v>
      </c>
      <c r="C12" s="342">
        <v>34852</v>
      </c>
      <c r="D12" s="350">
        <f t="shared" si="0"/>
        <v>99204</v>
      </c>
      <c r="E12" s="342">
        <v>1629409</v>
      </c>
      <c r="F12" s="342">
        <v>228014</v>
      </c>
      <c r="G12" s="350">
        <f t="shared" si="1"/>
        <v>1857423</v>
      </c>
      <c r="H12" s="350">
        <f>B12+E12</f>
        <v>1693761</v>
      </c>
      <c r="I12" s="350">
        <f>C12+F12</f>
        <v>262866</v>
      </c>
      <c r="J12" s="350">
        <f t="shared" si="3"/>
        <v>1956627</v>
      </c>
      <c r="K12" s="343">
        <v>2015</v>
      </c>
    </row>
    <row r="13" spans="1:13" ht="27.75" customHeight="1" x14ac:dyDescent="0.25">
      <c r="A13" s="344">
        <v>2016</v>
      </c>
      <c r="B13" s="345">
        <v>65135</v>
      </c>
      <c r="C13" s="345">
        <v>36646</v>
      </c>
      <c r="D13" s="351">
        <f t="shared" si="0"/>
        <v>101781</v>
      </c>
      <c r="E13" s="345">
        <v>1717467</v>
      </c>
      <c r="F13" s="345">
        <v>236111</v>
      </c>
      <c r="G13" s="351">
        <f t="shared" si="1"/>
        <v>1953578</v>
      </c>
      <c r="H13" s="351">
        <f>B13+E13</f>
        <v>1782602</v>
      </c>
      <c r="I13" s="351">
        <f>C13+F13</f>
        <v>272757</v>
      </c>
      <c r="J13" s="351">
        <f t="shared" si="3"/>
        <v>2055359</v>
      </c>
      <c r="K13" s="346">
        <v>2016</v>
      </c>
    </row>
    <row r="15" spans="1:13" x14ac:dyDescent="0.25">
      <c r="B15" s="135" t="s">
        <v>579</v>
      </c>
      <c r="C15" s="135" t="s">
        <v>1065</v>
      </c>
    </row>
    <row r="16" spans="1:13" ht="15.5" x14ac:dyDescent="0.35">
      <c r="A16" s="135">
        <f>A8</f>
        <v>2011</v>
      </c>
      <c r="B16" s="178">
        <f t="shared" ref="B16:C19" si="4">H8</f>
        <v>1119257</v>
      </c>
      <c r="C16" s="178">
        <f t="shared" si="4"/>
        <v>158188</v>
      </c>
      <c r="E16" s="115"/>
      <c r="F16" s="115"/>
      <c r="G16" s="115"/>
      <c r="H16" s="115"/>
      <c r="I16" s="115"/>
      <c r="J16" s="115"/>
      <c r="K16" s="115"/>
      <c r="L16" s="115"/>
      <c r="M16" s="115"/>
    </row>
    <row r="17" spans="1:11" x14ac:dyDescent="0.25">
      <c r="A17" s="135">
        <f>A9</f>
        <v>2012</v>
      </c>
      <c r="B17" s="178">
        <f t="shared" si="4"/>
        <v>1174811</v>
      </c>
      <c r="C17" s="178">
        <f t="shared" si="4"/>
        <v>172249</v>
      </c>
    </row>
    <row r="18" spans="1:11" x14ac:dyDescent="0.25">
      <c r="A18" s="135">
        <f>A10</f>
        <v>2013</v>
      </c>
      <c r="B18" s="178">
        <f t="shared" si="4"/>
        <v>1346908</v>
      </c>
      <c r="C18" s="178">
        <f t="shared" si="4"/>
        <v>196357</v>
      </c>
    </row>
    <row r="19" spans="1:11" x14ac:dyDescent="0.25">
      <c r="A19" s="135">
        <f>A11</f>
        <v>2014</v>
      </c>
      <c r="B19" s="178">
        <f t="shared" si="4"/>
        <v>1483175</v>
      </c>
      <c r="C19" s="178">
        <f t="shared" si="4"/>
        <v>206758</v>
      </c>
    </row>
    <row r="20" spans="1:11" x14ac:dyDescent="0.25">
      <c r="A20" s="135">
        <f>A13</f>
        <v>2016</v>
      </c>
      <c r="B20" s="178">
        <f>H13</f>
        <v>1782602</v>
      </c>
      <c r="C20" s="178">
        <f>I13</f>
        <v>272757</v>
      </c>
    </row>
    <row r="21" spans="1:11" x14ac:dyDescent="0.25">
      <c r="B21" s="178"/>
      <c r="C21" s="178"/>
    </row>
    <row r="24" spans="1:11" ht="15.5" x14ac:dyDescent="0.25">
      <c r="A24" s="720"/>
      <c r="B24" s="720"/>
      <c r="C24" s="720"/>
      <c r="D24" s="720"/>
      <c r="E24" s="720"/>
      <c r="F24" s="720"/>
      <c r="G24" s="720"/>
      <c r="H24" s="720"/>
      <c r="I24" s="720"/>
      <c r="J24" s="720"/>
      <c r="K24" s="720"/>
    </row>
  </sheetData>
  <mergeCells count="9">
    <mergeCell ref="A24:K24"/>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scale="95"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5A36-0D1A-47F6-84E9-E1E75776FB7C}">
  <dimension ref="A1:G36"/>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43.81640625" style="421" customWidth="1"/>
    <col min="2" max="5" width="13.453125" style="421" customWidth="1"/>
    <col min="6" max="6" width="11.7265625" style="421" customWidth="1"/>
    <col min="7" max="7" width="46" style="421" customWidth="1"/>
    <col min="8" max="16384" width="9.1796875" style="421"/>
  </cols>
  <sheetData>
    <row r="1" spans="1:7" s="438" customFormat="1" ht="20" x14ac:dyDescent="0.25">
      <c r="A1" s="820" t="s">
        <v>1223</v>
      </c>
      <c r="B1" s="820"/>
      <c r="C1" s="820"/>
      <c r="D1" s="820"/>
      <c r="E1" s="820"/>
      <c r="F1" s="820"/>
      <c r="G1" s="820"/>
    </row>
    <row r="2" spans="1:7" s="438" customFormat="1" ht="33" customHeight="1" x14ac:dyDescent="0.25">
      <c r="A2" s="821" t="s">
        <v>1370</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259</v>
      </c>
      <c r="B4" s="421"/>
      <c r="C4" s="421"/>
      <c r="D4" s="421"/>
      <c r="E4" s="421"/>
      <c r="F4" s="421"/>
      <c r="G4" s="437" t="s">
        <v>260</v>
      </c>
    </row>
    <row r="5" spans="1:7" s="435" customFormat="1" ht="36" customHeight="1" x14ac:dyDescent="0.35">
      <c r="A5" s="826" t="s">
        <v>377</v>
      </c>
      <c r="B5" s="602" t="s">
        <v>18</v>
      </c>
      <c r="C5" s="602" t="s">
        <v>20</v>
      </c>
      <c r="D5" s="602" t="s">
        <v>22</v>
      </c>
      <c r="E5" s="602" t="s">
        <v>180</v>
      </c>
      <c r="F5" s="602" t="s">
        <v>485</v>
      </c>
      <c r="G5" s="828" t="s">
        <v>647</v>
      </c>
    </row>
    <row r="6" spans="1:7" s="434" customFormat="1" ht="42" customHeight="1" x14ac:dyDescent="0.25">
      <c r="A6" s="827"/>
      <c r="B6" s="556" t="s">
        <v>17</v>
      </c>
      <c r="C6" s="556" t="s">
        <v>19</v>
      </c>
      <c r="D6" s="556" t="s">
        <v>21</v>
      </c>
      <c r="E6" s="556" t="s">
        <v>181</v>
      </c>
      <c r="F6" s="557" t="s">
        <v>486</v>
      </c>
      <c r="G6" s="829"/>
    </row>
    <row r="7" spans="1:7" s="1" customFormat="1" ht="18" customHeight="1" thickBot="1" x14ac:dyDescent="0.3">
      <c r="A7" s="52" t="s">
        <v>538</v>
      </c>
      <c r="B7" s="430">
        <v>0</v>
      </c>
      <c r="C7" s="430">
        <v>0</v>
      </c>
      <c r="D7" s="430">
        <v>1989</v>
      </c>
      <c r="E7" s="430">
        <v>0</v>
      </c>
      <c r="F7" s="293">
        <f t="shared" ref="F7:F25" si="0">SUM(B7:E7)</f>
        <v>1989</v>
      </c>
      <c r="G7" s="529" t="s">
        <v>558</v>
      </c>
    </row>
    <row r="8" spans="1:7" s="1" customFormat="1" ht="14.5" thickBot="1" x14ac:dyDescent="0.3">
      <c r="A8" s="45" t="s">
        <v>539</v>
      </c>
      <c r="B8" s="433">
        <v>28</v>
      </c>
      <c r="C8" s="433">
        <v>0</v>
      </c>
      <c r="D8" s="433">
        <v>322</v>
      </c>
      <c r="E8" s="433">
        <v>0</v>
      </c>
      <c r="F8" s="294">
        <f t="shared" si="0"/>
        <v>350</v>
      </c>
      <c r="G8" s="530" t="s">
        <v>435</v>
      </c>
    </row>
    <row r="9" spans="1:7" s="1" customFormat="1" ht="14.5" thickBot="1" x14ac:dyDescent="0.3">
      <c r="A9" s="52" t="s">
        <v>540</v>
      </c>
      <c r="B9" s="430">
        <v>0</v>
      </c>
      <c r="C9" s="430">
        <v>0</v>
      </c>
      <c r="D9" s="430">
        <v>980</v>
      </c>
      <c r="E9" s="430">
        <v>0</v>
      </c>
      <c r="F9" s="293">
        <f t="shared" si="0"/>
        <v>980</v>
      </c>
      <c r="G9" s="529" t="s">
        <v>559</v>
      </c>
    </row>
    <row r="10" spans="1:7" s="1" customFormat="1" ht="25.5" thickBot="1" x14ac:dyDescent="0.3">
      <c r="A10" s="45" t="s">
        <v>541</v>
      </c>
      <c r="B10" s="433">
        <v>0</v>
      </c>
      <c r="C10" s="433">
        <v>0</v>
      </c>
      <c r="D10" s="433">
        <v>350</v>
      </c>
      <c r="E10" s="433">
        <v>0</v>
      </c>
      <c r="F10" s="294">
        <f t="shared" si="0"/>
        <v>350</v>
      </c>
      <c r="G10" s="530" t="s">
        <v>560</v>
      </c>
    </row>
    <row r="11" spans="1:7" s="1" customFormat="1" ht="14.5" thickBot="1" x14ac:dyDescent="0.3">
      <c r="A11" s="52" t="s">
        <v>542</v>
      </c>
      <c r="B11" s="430">
        <v>42</v>
      </c>
      <c r="C11" s="430">
        <v>0</v>
      </c>
      <c r="D11" s="430">
        <v>84</v>
      </c>
      <c r="E11" s="430">
        <v>0</v>
      </c>
      <c r="F11" s="293">
        <f t="shared" si="0"/>
        <v>126</v>
      </c>
      <c r="G11" s="529" t="s">
        <v>436</v>
      </c>
    </row>
    <row r="12" spans="1:7" s="1" customFormat="1" ht="28.5" thickBot="1" x14ac:dyDescent="0.3">
      <c r="A12" s="45" t="s">
        <v>543</v>
      </c>
      <c r="B12" s="433">
        <v>224</v>
      </c>
      <c r="C12" s="433">
        <v>0</v>
      </c>
      <c r="D12" s="433">
        <v>980</v>
      </c>
      <c r="E12" s="433">
        <v>0</v>
      </c>
      <c r="F12" s="294">
        <f t="shared" si="0"/>
        <v>1204</v>
      </c>
      <c r="G12" s="530" t="s">
        <v>561</v>
      </c>
    </row>
    <row r="13" spans="1:7" s="1" customFormat="1" ht="14.5" thickBot="1" x14ac:dyDescent="0.3">
      <c r="A13" s="52" t="s">
        <v>544</v>
      </c>
      <c r="B13" s="430">
        <v>0</v>
      </c>
      <c r="C13" s="430">
        <v>0</v>
      </c>
      <c r="D13" s="430">
        <v>759</v>
      </c>
      <c r="E13" s="430">
        <v>0</v>
      </c>
      <c r="F13" s="293">
        <f t="shared" si="0"/>
        <v>759</v>
      </c>
      <c r="G13" s="529" t="s">
        <v>562</v>
      </c>
    </row>
    <row r="14" spans="1:7" s="1" customFormat="1" ht="14.5" thickBot="1" x14ac:dyDescent="0.3">
      <c r="A14" s="45" t="s">
        <v>545</v>
      </c>
      <c r="B14" s="433">
        <v>0</v>
      </c>
      <c r="C14" s="433">
        <v>0</v>
      </c>
      <c r="D14" s="433">
        <v>504</v>
      </c>
      <c r="E14" s="433">
        <v>0</v>
      </c>
      <c r="F14" s="294">
        <f t="shared" si="0"/>
        <v>504</v>
      </c>
      <c r="G14" s="530" t="s">
        <v>563</v>
      </c>
    </row>
    <row r="15" spans="1:7" s="1" customFormat="1" ht="14.5" thickBot="1" x14ac:dyDescent="0.3">
      <c r="A15" s="52" t="s">
        <v>546</v>
      </c>
      <c r="B15" s="430">
        <v>0</v>
      </c>
      <c r="C15" s="430">
        <v>0</v>
      </c>
      <c r="D15" s="430">
        <v>812</v>
      </c>
      <c r="E15" s="430">
        <v>0</v>
      </c>
      <c r="F15" s="293">
        <f t="shared" si="0"/>
        <v>812</v>
      </c>
      <c r="G15" s="529" t="s">
        <v>564</v>
      </c>
    </row>
    <row r="16" spans="1:7" s="1" customFormat="1" ht="14.5" thickBot="1" x14ac:dyDescent="0.3">
      <c r="A16" s="45" t="s">
        <v>547</v>
      </c>
      <c r="B16" s="433">
        <v>56</v>
      </c>
      <c r="C16" s="433">
        <v>0</v>
      </c>
      <c r="D16" s="433">
        <v>2156</v>
      </c>
      <c r="E16" s="433">
        <v>0</v>
      </c>
      <c r="F16" s="294">
        <f t="shared" si="0"/>
        <v>2212</v>
      </c>
      <c r="G16" s="530" t="s">
        <v>565</v>
      </c>
    </row>
    <row r="17" spans="1:7" s="1" customFormat="1" ht="14.5" thickBot="1" x14ac:dyDescent="0.3">
      <c r="A17" s="52" t="s">
        <v>548</v>
      </c>
      <c r="B17" s="430">
        <v>28</v>
      </c>
      <c r="C17" s="430">
        <v>0</v>
      </c>
      <c r="D17" s="430">
        <v>140</v>
      </c>
      <c r="E17" s="430">
        <v>0</v>
      </c>
      <c r="F17" s="293">
        <f t="shared" si="0"/>
        <v>168</v>
      </c>
      <c r="G17" s="529" t="s">
        <v>566</v>
      </c>
    </row>
    <row r="18" spans="1:7" s="1" customFormat="1" ht="14.5" thickBot="1" x14ac:dyDescent="0.3">
      <c r="A18" s="45" t="s">
        <v>549</v>
      </c>
      <c r="B18" s="433">
        <v>28</v>
      </c>
      <c r="C18" s="433">
        <v>0</v>
      </c>
      <c r="D18" s="433">
        <v>112</v>
      </c>
      <c r="E18" s="433">
        <v>0</v>
      </c>
      <c r="F18" s="294">
        <f t="shared" si="0"/>
        <v>140</v>
      </c>
      <c r="G18" s="530" t="s">
        <v>567</v>
      </c>
    </row>
    <row r="19" spans="1:7" s="1" customFormat="1" ht="14.5" thickBot="1" x14ac:dyDescent="0.3">
      <c r="A19" s="52" t="s">
        <v>550</v>
      </c>
      <c r="B19" s="430">
        <v>98</v>
      </c>
      <c r="C19" s="430">
        <v>0</v>
      </c>
      <c r="D19" s="430">
        <v>350</v>
      </c>
      <c r="E19" s="430">
        <v>0</v>
      </c>
      <c r="F19" s="293">
        <f t="shared" si="0"/>
        <v>448</v>
      </c>
      <c r="G19" s="529" t="s">
        <v>568</v>
      </c>
    </row>
    <row r="20" spans="1:7" s="1" customFormat="1" ht="25.5" thickBot="1" x14ac:dyDescent="0.3">
      <c r="A20" s="45" t="s">
        <v>551</v>
      </c>
      <c r="B20" s="433">
        <v>0</v>
      </c>
      <c r="C20" s="433">
        <v>0</v>
      </c>
      <c r="D20" s="433">
        <v>12064</v>
      </c>
      <c r="E20" s="433">
        <v>0</v>
      </c>
      <c r="F20" s="294">
        <f t="shared" si="0"/>
        <v>12064</v>
      </c>
      <c r="G20" s="530" t="s">
        <v>569</v>
      </c>
    </row>
    <row r="21" spans="1:7" s="1" customFormat="1" ht="14.5" thickBot="1" x14ac:dyDescent="0.3">
      <c r="A21" s="52" t="s">
        <v>47</v>
      </c>
      <c r="B21" s="430">
        <v>168</v>
      </c>
      <c r="C21" s="430">
        <v>0</v>
      </c>
      <c r="D21" s="430">
        <v>9891</v>
      </c>
      <c r="E21" s="430">
        <v>0</v>
      </c>
      <c r="F21" s="293">
        <f t="shared" si="0"/>
        <v>10059</v>
      </c>
      <c r="G21" s="529" t="s">
        <v>437</v>
      </c>
    </row>
    <row r="22" spans="1:7" s="1" customFormat="1" ht="14.5" thickBot="1" x14ac:dyDescent="0.3">
      <c r="A22" s="45" t="s">
        <v>552</v>
      </c>
      <c r="B22" s="433">
        <v>56</v>
      </c>
      <c r="C22" s="433">
        <v>0</v>
      </c>
      <c r="D22" s="433">
        <v>3347</v>
      </c>
      <c r="E22" s="433">
        <v>0</v>
      </c>
      <c r="F22" s="294">
        <f t="shared" si="0"/>
        <v>3403</v>
      </c>
      <c r="G22" s="530" t="s">
        <v>570</v>
      </c>
    </row>
    <row r="23" spans="1:7" s="1" customFormat="1" ht="14.5" thickBot="1" x14ac:dyDescent="0.3">
      <c r="A23" s="52" t="s">
        <v>553</v>
      </c>
      <c r="B23" s="430">
        <v>0</v>
      </c>
      <c r="C23" s="430">
        <v>0</v>
      </c>
      <c r="D23" s="430">
        <v>504</v>
      </c>
      <c r="E23" s="430">
        <v>0</v>
      </c>
      <c r="F23" s="293">
        <f t="shared" si="0"/>
        <v>504</v>
      </c>
      <c r="G23" s="529" t="s">
        <v>571</v>
      </c>
    </row>
    <row r="24" spans="1:7" s="1" customFormat="1" ht="14.5" thickBot="1" x14ac:dyDescent="0.3">
      <c r="A24" s="45" t="s">
        <v>554</v>
      </c>
      <c r="B24" s="433">
        <v>0</v>
      </c>
      <c r="C24" s="433">
        <v>0</v>
      </c>
      <c r="D24" s="433">
        <v>266</v>
      </c>
      <c r="E24" s="433">
        <v>0</v>
      </c>
      <c r="F24" s="294">
        <f t="shared" si="0"/>
        <v>266</v>
      </c>
      <c r="G24" s="530" t="s">
        <v>572</v>
      </c>
    </row>
    <row r="25" spans="1:7" s="1" customFormat="1" ht="28" x14ac:dyDescent="0.25">
      <c r="A25" s="98" t="s">
        <v>556</v>
      </c>
      <c r="B25" s="441">
        <v>0</v>
      </c>
      <c r="C25" s="441">
        <v>0</v>
      </c>
      <c r="D25" s="441">
        <v>56</v>
      </c>
      <c r="E25" s="441">
        <v>0</v>
      </c>
      <c r="F25" s="620">
        <f t="shared" si="0"/>
        <v>56</v>
      </c>
      <c r="G25" s="533" t="s">
        <v>574</v>
      </c>
    </row>
    <row r="26" spans="1:7" s="6" customFormat="1" ht="22.5" customHeight="1" x14ac:dyDescent="0.25">
      <c r="A26" s="42" t="s">
        <v>485</v>
      </c>
      <c r="B26" s="440">
        <f>SUM(B7:B25)</f>
        <v>728</v>
      </c>
      <c r="C26" s="440">
        <f>SUM(C7:C25)</f>
        <v>0</v>
      </c>
      <c r="D26" s="440">
        <f>SUM(D7:D25)</f>
        <v>35666</v>
      </c>
      <c r="E26" s="440">
        <f>SUM(E7:E25)</f>
        <v>0</v>
      </c>
      <c r="F26" s="301">
        <f>SUM(F7:F25)</f>
        <v>36394</v>
      </c>
      <c r="G26" s="534" t="s">
        <v>486</v>
      </c>
    </row>
    <row r="27" spans="1:7" ht="16.5" customHeight="1" x14ac:dyDescent="0.25">
      <c r="A27" s="422" t="s">
        <v>461</v>
      </c>
      <c r="G27" s="421" t="s">
        <v>402</v>
      </c>
    </row>
    <row r="33" spans="2:6" ht="25" customHeight="1" x14ac:dyDescent="0.25">
      <c r="B33" s="439"/>
      <c r="C33" s="439"/>
      <c r="D33" s="439"/>
      <c r="E33" s="439"/>
      <c r="F33" s="439"/>
    </row>
    <row r="34" spans="2:6" ht="25" customHeight="1" x14ac:dyDescent="0.25">
      <c r="B34" s="439"/>
      <c r="C34" s="439"/>
      <c r="D34" s="439"/>
      <c r="E34" s="439"/>
      <c r="F34" s="439"/>
    </row>
    <row r="35" spans="2:6" ht="25" customHeight="1" x14ac:dyDescent="0.25">
      <c r="B35" s="439"/>
      <c r="C35" s="439"/>
      <c r="D35" s="439"/>
      <c r="E35" s="439"/>
      <c r="F35" s="439"/>
    </row>
    <row r="36" spans="2:6" ht="25" customHeight="1" x14ac:dyDescent="0.25">
      <c r="B36" s="439"/>
      <c r="C36" s="439"/>
      <c r="D36" s="439"/>
      <c r="E36" s="439"/>
      <c r="F36" s="439"/>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848D-7157-407B-9C73-BC7A61DA3FBE}">
  <dimension ref="A1:L37"/>
  <sheetViews>
    <sheetView rightToLeft="1" view="pageBreakPreview" topLeftCell="A26" zoomScaleNormal="100" zoomScaleSheetLayoutView="100" workbookViewId="0">
      <selection activeCell="K15" sqref="K15"/>
    </sheetView>
  </sheetViews>
  <sheetFormatPr defaultColWidth="9.1796875" defaultRowHeight="25" customHeight="1" x14ac:dyDescent="0.25"/>
  <cols>
    <col min="1" max="1" width="36.453125" style="421" customWidth="1"/>
    <col min="2" max="11" width="12.7265625" style="421" customWidth="1"/>
    <col min="12" max="12" width="37.81640625" style="421" customWidth="1"/>
    <col min="13" max="16384" width="9.1796875" style="421"/>
  </cols>
  <sheetData>
    <row r="1" spans="1:12" s="438" customFormat="1" ht="20" x14ac:dyDescent="0.25">
      <c r="A1" s="820" t="s">
        <v>1224</v>
      </c>
      <c r="B1" s="820"/>
      <c r="C1" s="820"/>
      <c r="D1" s="820"/>
      <c r="E1" s="820"/>
      <c r="F1" s="820"/>
      <c r="G1" s="820"/>
      <c r="H1" s="820"/>
      <c r="I1" s="820"/>
      <c r="J1" s="820"/>
      <c r="K1" s="820"/>
      <c r="L1" s="820"/>
    </row>
    <row r="2" spans="1:12" s="438" customFormat="1" ht="20" x14ac:dyDescent="0.25">
      <c r="A2" s="821" t="s">
        <v>1371</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263</v>
      </c>
      <c r="B4" s="421"/>
      <c r="C4" s="421"/>
      <c r="D4" s="421"/>
      <c r="E4" s="421"/>
      <c r="F4" s="421"/>
      <c r="G4" s="421"/>
      <c r="H4" s="421"/>
      <c r="I4" s="421"/>
      <c r="J4" s="421"/>
      <c r="K4" s="421"/>
      <c r="L4" s="437" t="s">
        <v>264</v>
      </c>
    </row>
    <row r="5" spans="1:12" s="435" customFormat="1" ht="93" x14ac:dyDescent="0.35">
      <c r="A5" s="830" t="s">
        <v>72</v>
      </c>
      <c r="B5" s="602" t="s">
        <v>1384</v>
      </c>
      <c r="C5" s="602" t="s">
        <v>28</v>
      </c>
      <c r="D5" s="602" t="s">
        <v>30</v>
      </c>
      <c r="E5" s="602" t="s">
        <v>32</v>
      </c>
      <c r="F5" s="602" t="s">
        <v>34</v>
      </c>
      <c r="G5" s="602" t="s">
        <v>1385</v>
      </c>
      <c r="H5" s="602" t="s">
        <v>1387</v>
      </c>
      <c r="I5" s="602" t="s">
        <v>1386</v>
      </c>
      <c r="J5" s="602" t="s">
        <v>39</v>
      </c>
      <c r="K5" s="602" t="s">
        <v>485</v>
      </c>
      <c r="L5" s="832" t="s">
        <v>1643</v>
      </c>
    </row>
    <row r="6" spans="1:12" s="434" customFormat="1" ht="63.75" customHeight="1" x14ac:dyDescent="0.25">
      <c r="A6" s="831"/>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700</v>
      </c>
      <c r="B7" s="430">
        <v>28</v>
      </c>
      <c r="C7" s="430">
        <v>0</v>
      </c>
      <c r="D7" s="430">
        <v>0</v>
      </c>
      <c r="E7" s="430">
        <v>0</v>
      </c>
      <c r="F7" s="430">
        <v>0</v>
      </c>
      <c r="G7" s="492">
        <v>0</v>
      </c>
      <c r="H7" s="613">
        <v>0</v>
      </c>
      <c r="I7" s="430">
        <v>0</v>
      </c>
      <c r="J7" s="430">
        <v>0</v>
      </c>
      <c r="K7" s="429">
        <f t="shared" ref="K7:K26" si="0">SUM(B7:J7)</f>
        <v>28</v>
      </c>
      <c r="L7" s="428" t="s">
        <v>557</v>
      </c>
    </row>
    <row r="8" spans="1:12" s="1" customFormat="1" ht="14.5" thickBot="1" x14ac:dyDescent="0.3">
      <c r="A8" s="45" t="s">
        <v>538</v>
      </c>
      <c r="B8" s="433">
        <v>826</v>
      </c>
      <c r="C8" s="433">
        <v>3672</v>
      </c>
      <c r="D8" s="433">
        <v>2436</v>
      </c>
      <c r="E8" s="433">
        <v>672</v>
      </c>
      <c r="F8" s="433">
        <v>672</v>
      </c>
      <c r="G8" s="493">
        <v>0</v>
      </c>
      <c r="H8" s="635">
        <v>1206</v>
      </c>
      <c r="I8" s="433">
        <v>421</v>
      </c>
      <c r="J8" s="433">
        <v>224</v>
      </c>
      <c r="K8" s="432">
        <f t="shared" si="0"/>
        <v>10129</v>
      </c>
      <c r="L8" s="431" t="s">
        <v>558</v>
      </c>
    </row>
    <row r="9" spans="1:12" s="1" customFormat="1" ht="14.5" thickBot="1" x14ac:dyDescent="0.3">
      <c r="A9" s="52" t="s">
        <v>539</v>
      </c>
      <c r="B9" s="430">
        <v>168</v>
      </c>
      <c r="C9" s="430">
        <v>420</v>
      </c>
      <c r="D9" s="430">
        <v>196</v>
      </c>
      <c r="E9" s="430">
        <v>294</v>
      </c>
      <c r="F9" s="430">
        <v>70</v>
      </c>
      <c r="G9" s="492">
        <v>0</v>
      </c>
      <c r="H9" s="613">
        <v>14</v>
      </c>
      <c r="I9" s="430">
        <v>56</v>
      </c>
      <c r="J9" s="430">
        <v>14</v>
      </c>
      <c r="K9" s="429">
        <f t="shared" si="0"/>
        <v>1232</v>
      </c>
      <c r="L9" s="428" t="s">
        <v>435</v>
      </c>
    </row>
    <row r="10" spans="1:12" s="1" customFormat="1" ht="25.5" thickBot="1" x14ac:dyDescent="0.3">
      <c r="A10" s="45" t="s">
        <v>540</v>
      </c>
      <c r="B10" s="433">
        <v>182</v>
      </c>
      <c r="C10" s="433">
        <v>785</v>
      </c>
      <c r="D10" s="433">
        <v>308</v>
      </c>
      <c r="E10" s="433">
        <v>700</v>
      </c>
      <c r="F10" s="433">
        <v>322</v>
      </c>
      <c r="G10" s="493">
        <v>0</v>
      </c>
      <c r="H10" s="614">
        <v>28</v>
      </c>
      <c r="I10" s="433">
        <v>56</v>
      </c>
      <c r="J10" s="433">
        <v>154</v>
      </c>
      <c r="K10" s="432">
        <f t="shared" si="0"/>
        <v>2535</v>
      </c>
      <c r="L10" s="431" t="s">
        <v>559</v>
      </c>
    </row>
    <row r="11" spans="1:12" s="1" customFormat="1" ht="38" thickBot="1" x14ac:dyDescent="0.3">
      <c r="A11" s="52" t="s">
        <v>541</v>
      </c>
      <c r="B11" s="430">
        <v>84</v>
      </c>
      <c r="C11" s="430">
        <v>154</v>
      </c>
      <c r="D11" s="430">
        <v>98</v>
      </c>
      <c r="E11" s="430">
        <v>280</v>
      </c>
      <c r="F11" s="430">
        <v>42</v>
      </c>
      <c r="G11" s="492">
        <v>0</v>
      </c>
      <c r="H11" s="613">
        <v>0</v>
      </c>
      <c r="I11" s="430">
        <v>0</v>
      </c>
      <c r="J11" s="430">
        <v>0</v>
      </c>
      <c r="K11" s="429">
        <f t="shared" si="0"/>
        <v>658</v>
      </c>
      <c r="L11" s="428" t="s">
        <v>702</v>
      </c>
    </row>
    <row r="12" spans="1:12" s="1" customFormat="1" ht="14.5" thickBot="1" x14ac:dyDescent="0.3">
      <c r="A12" s="45" t="s">
        <v>542</v>
      </c>
      <c r="B12" s="433">
        <v>673</v>
      </c>
      <c r="C12" s="433">
        <v>322</v>
      </c>
      <c r="D12" s="433">
        <v>308</v>
      </c>
      <c r="E12" s="433">
        <v>42</v>
      </c>
      <c r="F12" s="433">
        <v>56</v>
      </c>
      <c r="G12" s="493">
        <v>0</v>
      </c>
      <c r="H12" s="614">
        <v>28</v>
      </c>
      <c r="I12" s="433">
        <v>56</v>
      </c>
      <c r="J12" s="433">
        <v>0</v>
      </c>
      <c r="K12" s="432">
        <f t="shared" si="0"/>
        <v>1485</v>
      </c>
      <c r="L12" s="431" t="s">
        <v>436</v>
      </c>
    </row>
    <row r="13" spans="1:12" s="1" customFormat="1" ht="42.5" thickBot="1" x14ac:dyDescent="0.3">
      <c r="A13" s="52" t="s">
        <v>701</v>
      </c>
      <c r="B13" s="430">
        <v>434</v>
      </c>
      <c r="C13" s="430">
        <v>938</v>
      </c>
      <c r="D13" s="430">
        <v>280</v>
      </c>
      <c r="E13" s="430">
        <v>336</v>
      </c>
      <c r="F13" s="430">
        <v>336</v>
      </c>
      <c r="G13" s="492">
        <v>0</v>
      </c>
      <c r="H13" s="613">
        <v>0</v>
      </c>
      <c r="I13" s="430">
        <v>14</v>
      </c>
      <c r="J13" s="430">
        <v>14</v>
      </c>
      <c r="K13" s="429">
        <f t="shared" si="0"/>
        <v>2352</v>
      </c>
      <c r="L13" s="428" t="s">
        <v>561</v>
      </c>
    </row>
    <row r="14" spans="1:12" s="1" customFormat="1" ht="14.5" thickBot="1" x14ac:dyDescent="0.3">
      <c r="A14" s="45" t="s">
        <v>544</v>
      </c>
      <c r="B14" s="433">
        <v>210</v>
      </c>
      <c r="C14" s="433">
        <v>252</v>
      </c>
      <c r="D14" s="433">
        <v>774</v>
      </c>
      <c r="E14" s="433">
        <v>505</v>
      </c>
      <c r="F14" s="433">
        <v>70</v>
      </c>
      <c r="G14" s="493">
        <v>0</v>
      </c>
      <c r="H14" s="614">
        <v>14</v>
      </c>
      <c r="I14" s="433">
        <v>14</v>
      </c>
      <c r="J14" s="433">
        <v>0</v>
      </c>
      <c r="K14" s="432">
        <f t="shared" si="0"/>
        <v>1839</v>
      </c>
      <c r="L14" s="431" t="s">
        <v>562</v>
      </c>
    </row>
    <row r="15" spans="1:12" s="1" customFormat="1" ht="14.5" thickBot="1" x14ac:dyDescent="0.3">
      <c r="A15" s="52" t="s">
        <v>545</v>
      </c>
      <c r="B15" s="430">
        <v>126</v>
      </c>
      <c r="C15" s="430">
        <v>350</v>
      </c>
      <c r="D15" s="430">
        <v>154</v>
      </c>
      <c r="E15" s="430">
        <v>196</v>
      </c>
      <c r="F15" s="430">
        <v>14</v>
      </c>
      <c r="G15" s="492">
        <v>0</v>
      </c>
      <c r="H15" s="613">
        <v>0</v>
      </c>
      <c r="I15" s="430">
        <v>0</v>
      </c>
      <c r="J15" s="430">
        <v>0</v>
      </c>
      <c r="K15" s="429">
        <f t="shared" si="0"/>
        <v>840</v>
      </c>
      <c r="L15" s="428" t="s">
        <v>563</v>
      </c>
    </row>
    <row r="16" spans="1:12" s="1" customFormat="1" ht="14.5" thickBot="1" x14ac:dyDescent="0.3">
      <c r="A16" s="45" t="s">
        <v>546</v>
      </c>
      <c r="B16" s="433">
        <v>350</v>
      </c>
      <c r="C16" s="433">
        <v>798</v>
      </c>
      <c r="D16" s="433">
        <v>673</v>
      </c>
      <c r="E16" s="433">
        <v>882</v>
      </c>
      <c r="F16" s="433">
        <v>84</v>
      </c>
      <c r="G16" s="493">
        <v>0</v>
      </c>
      <c r="H16" s="614">
        <v>42</v>
      </c>
      <c r="I16" s="433">
        <v>56</v>
      </c>
      <c r="J16" s="433">
        <v>70</v>
      </c>
      <c r="K16" s="432">
        <f t="shared" si="0"/>
        <v>2955</v>
      </c>
      <c r="L16" s="431" t="s">
        <v>564</v>
      </c>
    </row>
    <row r="17" spans="1:12" s="1" customFormat="1" ht="14.5" thickBot="1" x14ac:dyDescent="0.3">
      <c r="A17" s="52" t="s">
        <v>547</v>
      </c>
      <c r="B17" s="430">
        <v>784</v>
      </c>
      <c r="C17" s="430">
        <v>1583</v>
      </c>
      <c r="D17" s="430">
        <v>826</v>
      </c>
      <c r="E17" s="430">
        <v>897</v>
      </c>
      <c r="F17" s="430">
        <v>14</v>
      </c>
      <c r="G17" s="492">
        <v>0</v>
      </c>
      <c r="H17" s="613">
        <v>0</v>
      </c>
      <c r="I17" s="430">
        <v>56</v>
      </c>
      <c r="J17" s="430">
        <v>28</v>
      </c>
      <c r="K17" s="429">
        <f t="shared" si="0"/>
        <v>4188</v>
      </c>
      <c r="L17" s="428" t="s">
        <v>565</v>
      </c>
    </row>
    <row r="18" spans="1:12" s="1" customFormat="1" ht="14.5" thickBot="1" x14ac:dyDescent="0.3">
      <c r="A18" s="45" t="s">
        <v>548</v>
      </c>
      <c r="B18" s="433">
        <v>210</v>
      </c>
      <c r="C18" s="433">
        <v>168</v>
      </c>
      <c r="D18" s="433">
        <v>196</v>
      </c>
      <c r="E18" s="433">
        <v>70</v>
      </c>
      <c r="F18" s="433">
        <v>0</v>
      </c>
      <c r="G18" s="493">
        <v>0</v>
      </c>
      <c r="H18" s="614">
        <v>0</v>
      </c>
      <c r="I18" s="433">
        <v>0</v>
      </c>
      <c r="J18" s="433">
        <v>0</v>
      </c>
      <c r="K18" s="432">
        <f t="shared" si="0"/>
        <v>644</v>
      </c>
      <c r="L18" s="431" t="s">
        <v>566</v>
      </c>
    </row>
    <row r="19" spans="1:12" s="1" customFormat="1" ht="25.5" thickBot="1" x14ac:dyDescent="0.3">
      <c r="A19" s="52" t="s">
        <v>549</v>
      </c>
      <c r="B19" s="430">
        <v>84</v>
      </c>
      <c r="C19" s="430">
        <v>140</v>
      </c>
      <c r="D19" s="430">
        <v>42</v>
      </c>
      <c r="E19" s="430">
        <v>84</v>
      </c>
      <c r="F19" s="430">
        <v>0</v>
      </c>
      <c r="G19" s="492">
        <v>0</v>
      </c>
      <c r="H19" s="613">
        <v>0</v>
      </c>
      <c r="I19" s="430">
        <v>0</v>
      </c>
      <c r="J19" s="430">
        <v>0</v>
      </c>
      <c r="K19" s="429">
        <f t="shared" si="0"/>
        <v>350</v>
      </c>
      <c r="L19" s="428" t="s">
        <v>567</v>
      </c>
    </row>
    <row r="20" spans="1:12" s="1" customFormat="1" ht="14.5" thickBot="1" x14ac:dyDescent="0.3">
      <c r="A20" s="45" t="s">
        <v>550</v>
      </c>
      <c r="B20" s="433">
        <v>42</v>
      </c>
      <c r="C20" s="433">
        <v>210</v>
      </c>
      <c r="D20" s="433">
        <v>224</v>
      </c>
      <c r="E20" s="433">
        <v>126</v>
      </c>
      <c r="F20" s="433">
        <v>294</v>
      </c>
      <c r="G20" s="493">
        <v>0</v>
      </c>
      <c r="H20" s="614">
        <v>0</v>
      </c>
      <c r="I20" s="433">
        <v>0</v>
      </c>
      <c r="J20" s="433">
        <v>168</v>
      </c>
      <c r="K20" s="432">
        <f t="shared" si="0"/>
        <v>1064</v>
      </c>
      <c r="L20" s="431" t="s">
        <v>568</v>
      </c>
    </row>
    <row r="21" spans="1:12" s="1" customFormat="1" ht="28.5" thickBot="1" x14ac:dyDescent="0.3">
      <c r="A21" s="52" t="s">
        <v>551</v>
      </c>
      <c r="B21" s="430">
        <v>4397</v>
      </c>
      <c r="C21" s="430">
        <v>10309</v>
      </c>
      <c r="D21" s="430">
        <v>7469</v>
      </c>
      <c r="E21" s="430">
        <v>17426</v>
      </c>
      <c r="F21" s="430">
        <v>4245</v>
      </c>
      <c r="G21" s="492">
        <v>0</v>
      </c>
      <c r="H21" s="430">
        <v>4200</v>
      </c>
      <c r="I21" s="430">
        <v>448</v>
      </c>
      <c r="J21" s="430">
        <v>3025</v>
      </c>
      <c r="K21" s="429">
        <f t="shared" si="0"/>
        <v>51519</v>
      </c>
      <c r="L21" s="428" t="s">
        <v>569</v>
      </c>
    </row>
    <row r="22" spans="1:12" s="1" customFormat="1" ht="14.5" thickBot="1" x14ac:dyDescent="0.3">
      <c r="A22" s="45" t="s">
        <v>47</v>
      </c>
      <c r="B22" s="433">
        <v>729</v>
      </c>
      <c r="C22" s="433">
        <v>7203</v>
      </c>
      <c r="D22" s="433">
        <v>1443</v>
      </c>
      <c r="E22" s="433">
        <v>1316</v>
      </c>
      <c r="F22" s="433">
        <v>1358</v>
      </c>
      <c r="G22" s="493">
        <v>0</v>
      </c>
      <c r="H22" s="614">
        <v>0</v>
      </c>
      <c r="I22" s="433">
        <v>0</v>
      </c>
      <c r="J22" s="433">
        <v>196</v>
      </c>
      <c r="K22" s="432">
        <f t="shared" si="0"/>
        <v>12245</v>
      </c>
      <c r="L22" s="431" t="s">
        <v>437</v>
      </c>
    </row>
    <row r="23" spans="1:12" s="1" customFormat="1" ht="14.5" thickBot="1" x14ac:dyDescent="0.3">
      <c r="A23" s="52" t="s">
        <v>552</v>
      </c>
      <c r="B23" s="430">
        <v>546</v>
      </c>
      <c r="C23" s="430">
        <v>1849</v>
      </c>
      <c r="D23" s="430">
        <v>910</v>
      </c>
      <c r="E23" s="430">
        <v>1064</v>
      </c>
      <c r="F23" s="430">
        <v>392</v>
      </c>
      <c r="G23" s="492">
        <v>0</v>
      </c>
      <c r="H23" s="613">
        <v>0</v>
      </c>
      <c r="I23" s="430">
        <v>266</v>
      </c>
      <c r="J23" s="430">
        <v>210</v>
      </c>
      <c r="K23" s="429">
        <f t="shared" si="0"/>
        <v>5237</v>
      </c>
      <c r="L23" s="428" t="s">
        <v>570</v>
      </c>
    </row>
    <row r="24" spans="1:12" s="1" customFormat="1" ht="14.5" thickBot="1" x14ac:dyDescent="0.3">
      <c r="A24" s="45" t="s">
        <v>553</v>
      </c>
      <c r="B24" s="433">
        <v>210</v>
      </c>
      <c r="C24" s="433">
        <v>490</v>
      </c>
      <c r="D24" s="433">
        <v>238</v>
      </c>
      <c r="E24" s="433">
        <v>308</v>
      </c>
      <c r="F24" s="433">
        <v>42</v>
      </c>
      <c r="G24" s="493">
        <v>0</v>
      </c>
      <c r="H24" s="614">
        <v>14</v>
      </c>
      <c r="I24" s="433">
        <v>14</v>
      </c>
      <c r="J24" s="433">
        <v>0</v>
      </c>
      <c r="K24" s="432">
        <f t="shared" si="0"/>
        <v>1316</v>
      </c>
      <c r="L24" s="431" t="s">
        <v>571</v>
      </c>
    </row>
    <row r="25" spans="1:12" s="1" customFormat="1" ht="14.5" thickBot="1" x14ac:dyDescent="0.3">
      <c r="A25" s="52" t="s">
        <v>554</v>
      </c>
      <c r="B25" s="430">
        <v>28</v>
      </c>
      <c r="C25" s="430">
        <v>295</v>
      </c>
      <c r="D25" s="430">
        <v>70</v>
      </c>
      <c r="E25" s="430">
        <v>224</v>
      </c>
      <c r="F25" s="430">
        <v>0</v>
      </c>
      <c r="G25" s="492">
        <v>0</v>
      </c>
      <c r="H25" s="613">
        <v>0</v>
      </c>
      <c r="I25" s="430">
        <v>0</v>
      </c>
      <c r="J25" s="430">
        <v>28</v>
      </c>
      <c r="K25" s="429">
        <f t="shared" si="0"/>
        <v>645</v>
      </c>
      <c r="L25" s="428" t="s">
        <v>572</v>
      </c>
    </row>
    <row r="26" spans="1:12" s="1" customFormat="1" ht="28" x14ac:dyDescent="0.25">
      <c r="A26" s="57" t="s">
        <v>556</v>
      </c>
      <c r="B26" s="427">
        <v>0</v>
      </c>
      <c r="C26" s="427">
        <v>85</v>
      </c>
      <c r="D26" s="427">
        <v>99</v>
      </c>
      <c r="E26" s="427">
        <v>0</v>
      </c>
      <c r="F26" s="427">
        <v>0</v>
      </c>
      <c r="G26" s="542">
        <v>0</v>
      </c>
      <c r="H26" s="617">
        <v>0</v>
      </c>
      <c r="I26" s="427">
        <v>0</v>
      </c>
      <c r="J26" s="427">
        <v>0</v>
      </c>
      <c r="K26" s="426">
        <f t="shared" si="0"/>
        <v>184</v>
      </c>
      <c r="L26" s="425" t="s">
        <v>574</v>
      </c>
    </row>
    <row r="27" spans="1:12" s="6" customFormat="1" ht="19.5" customHeight="1" x14ac:dyDescent="0.25">
      <c r="A27" s="119" t="s">
        <v>485</v>
      </c>
      <c r="B27" s="442">
        <f t="shared" ref="B27:K27" si="1">SUM(B7:B26)</f>
        <v>10111</v>
      </c>
      <c r="C27" s="442">
        <f t="shared" si="1"/>
        <v>30023</v>
      </c>
      <c r="D27" s="442">
        <f t="shared" si="1"/>
        <v>16744</v>
      </c>
      <c r="E27" s="442">
        <f t="shared" si="1"/>
        <v>25422</v>
      </c>
      <c r="F27" s="442">
        <f t="shared" si="1"/>
        <v>8011</v>
      </c>
      <c r="G27" s="608">
        <f t="shared" si="1"/>
        <v>0</v>
      </c>
      <c r="H27" s="442">
        <f t="shared" si="1"/>
        <v>5546</v>
      </c>
      <c r="I27" s="442">
        <f t="shared" si="1"/>
        <v>1457</v>
      </c>
      <c r="J27" s="442">
        <f t="shared" si="1"/>
        <v>4131</v>
      </c>
      <c r="K27" s="442">
        <f t="shared" si="1"/>
        <v>101445</v>
      </c>
      <c r="L27" s="443" t="s">
        <v>486</v>
      </c>
    </row>
    <row r="28" spans="1:12" ht="18.75" customHeight="1" x14ac:dyDescent="0.25">
      <c r="A28" s="422" t="s">
        <v>71</v>
      </c>
      <c r="I28" s="422"/>
      <c r="L28" s="421" t="s">
        <v>402</v>
      </c>
    </row>
    <row r="34" spans="2:11" ht="25" customHeight="1" x14ac:dyDescent="0.25">
      <c r="B34" s="439"/>
      <c r="C34" s="439"/>
      <c r="D34" s="439"/>
      <c r="E34" s="439"/>
      <c r="F34" s="439"/>
      <c r="G34" s="439"/>
      <c r="H34" s="439"/>
      <c r="I34" s="439"/>
      <c r="J34" s="439"/>
      <c r="K34" s="439"/>
    </row>
    <row r="35" spans="2:11" ht="25" customHeight="1" x14ac:dyDescent="0.25">
      <c r="B35" s="439"/>
      <c r="C35" s="439"/>
      <c r="D35" s="439"/>
      <c r="E35" s="439"/>
      <c r="F35" s="439"/>
      <c r="G35" s="439"/>
      <c r="H35" s="439"/>
      <c r="I35" s="439"/>
      <c r="J35" s="439"/>
      <c r="K35" s="439"/>
    </row>
    <row r="36" spans="2:11" ht="25" customHeight="1" x14ac:dyDescent="0.25">
      <c r="B36" s="439"/>
      <c r="C36" s="439"/>
      <c r="D36" s="439"/>
      <c r="E36" s="439"/>
      <c r="F36" s="439"/>
      <c r="G36" s="439"/>
      <c r="H36" s="439"/>
      <c r="I36" s="439"/>
      <c r="J36" s="439"/>
      <c r="K36" s="439"/>
    </row>
    <row r="37" spans="2:11" ht="25" customHeight="1" x14ac:dyDescent="0.25">
      <c r="B37" s="439"/>
      <c r="C37" s="439"/>
      <c r="D37" s="439"/>
      <c r="E37" s="439"/>
      <c r="F37" s="439"/>
      <c r="G37" s="439"/>
      <c r="H37" s="439"/>
      <c r="I37" s="439"/>
      <c r="J37" s="439"/>
      <c r="K37" s="43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0200D-50B7-4B5C-B915-7380927F86EB}">
  <dimension ref="A1:L37"/>
  <sheetViews>
    <sheetView rightToLeft="1" view="pageBreakPreview" topLeftCell="A20" zoomScaleNormal="100" zoomScaleSheetLayoutView="100" workbookViewId="0">
      <selection activeCell="K15" sqref="K15"/>
    </sheetView>
  </sheetViews>
  <sheetFormatPr defaultColWidth="9.1796875" defaultRowHeight="25" customHeight="1" x14ac:dyDescent="0.25"/>
  <cols>
    <col min="1" max="1" width="36.453125" style="421" customWidth="1"/>
    <col min="2" max="11" width="12.7265625" style="421" customWidth="1"/>
    <col min="12" max="12" width="37.81640625" style="421" customWidth="1"/>
    <col min="13" max="16384" width="9.1796875" style="421"/>
  </cols>
  <sheetData>
    <row r="1" spans="1:12" s="438" customFormat="1" ht="20" x14ac:dyDescent="0.25">
      <c r="A1" s="820" t="s">
        <v>1225</v>
      </c>
      <c r="B1" s="820"/>
      <c r="C1" s="820"/>
      <c r="D1" s="820"/>
      <c r="E1" s="820"/>
      <c r="F1" s="820"/>
      <c r="G1" s="820"/>
      <c r="H1" s="820"/>
      <c r="I1" s="820"/>
      <c r="J1" s="820"/>
      <c r="K1" s="820"/>
      <c r="L1" s="820"/>
    </row>
    <row r="2" spans="1:12" s="438" customFormat="1" ht="20" x14ac:dyDescent="0.25">
      <c r="A2" s="821" t="s">
        <v>1372</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265</v>
      </c>
      <c r="B4" s="421"/>
      <c r="C4" s="421"/>
      <c r="D4" s="421"/>
      <c r="E4" s="421"/>
      <c r="F4" s="421"/>
      <c r="G4" s="421"/>
      <c r="H4" s="421"/>
      <c r="I4" s="421"/>
      <c r="J4" s="421"/>
      <c r="K4" s="421"/>
      <c r="L4" s="437" t="s">
        <v>266</v>
      </c>
    </row>
    <row r="5" spans="1:12" s="435" customFormat="1" ht="93" x14ac:dyDescent="0.35">
      <c r="A5" s="830" t="s">
        <v>72</v>
      </c>
      <c r="B5" s="602" t="s">
        <v>1384</v>
      </c>
      <c r="C5" s="602" t="s">
        <v>28</v>
      </c>
      <c r="D5" s="602" t="s">
        <v>30</v>
      </c>
      <c r="E5" s="602" t="s">
        <v>32</v>
      </c>
      <c r="F5" s="602" t="s">
        <v>34</v>
      </c>
      <c r="G5" s="602" t="s">
        <v>1385</v>
      </c>
      <c r="H5" s="602" t="s">
        <v>1387</v>
      </c>
      <c r="I5" s="602" t="s">
        <v>1386</v>
      </c>
      <c r="J5" s="602" t="s">
        <v>39</v>
      </c>
      <c r="K5" s="602" t="s">
        <v>485</v>
      </c>
      <c r="L5" s="832" t="s">
        <v>1642</v>
      </c>
    </row>
    <row r="6" spans="1:12" s="434" customFormat="1" ht="69.75" customHeight="1" x14ac:dyDescent="0.25">
      <c r="A6" s="831"/>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700</v>
      </c>
      <c r="B7" s="430">
        <v>28</v>
      </c>
      <c r="C7" s="430">
        <v>0</v>
      </c>
      <c r="D7" s="430">
        <v>0</v>
      </c>
      <c r="E7" s="430">
        <v>0</v>
      </c>
      <c r="F7" s="430">
        <v>0</v>
      </c>
      <c r="G7" s="430">
        <v>0</v>
      </c>
      <c r="H7" s="430">
        <v>0</v>
      </c>
      <c r="I7" s="430">
        <v>0</v>
      </c>
      <c r="J7" s="430">
        <v>0</v>
      </c>
      <c r="K7" s="429">
        <f t="shared" ref="K7:K26" si="0">SUM(B7:J7)</f>
        <v>28</v>
      </c>
      <c r="L7" s="428" t="s">
        <v>557</v>
      </c>
    </row>
    <row r="8" spans="1:12" s="1" customFormat="1" ht="14.5" thickBot="1" x14ac:dyDescent="0.3">
      <c r="A8" s="45" t="s">
        <v>538</v>
      </c>
      <c r="B8" s="433">
        <v>686</v>
      </c>
      <c r="C8" s="433">
        <v>2439</v>
      </c>
      <c r="D8" s="433">
        <v>1988</v>
      </c>
      <c r="E8" s="433">
        <v>588</v>
      </c>
      <c r="F8" s="433">
        <v>588</v>
      </c>
      <c r="G8" s="433">
        <v>0</v>
      </c>
      <c r="H8" s="433">
        <v>1206</v>
      </c>
      <c r="I8" s="433">
        <v>421</v>
      </c>
      <c r="J8" s="433">
        <v>224</v>
      </c>
      <c r="K8" s="432">
        <f t="shared" si="0"/>
        <v>8140</v>
      </c>
      <c r="L8" s="431" t="s">
        <v>558</v>
      </c>
    </row>
    <row r="9" spans="1:12" s="1" customFormat="1" ht="14.5" thickBot="1" x14ac:dyDescent="0.3">
      <c r="A9" s="52" t="s">
        <v>539</v>
      </c>
      <c r="B9" s="430">
        <v>168</v>
      </c>
      <c r="C9" s="430">
        <v>266</v>
      </c>
      <c r="D9" s="430">
        <v>196</v>
      </c>
      <c r="E9" s="430">
        <v>98</v>
      </c>
      <c r="F9" s="430">
        <v>70</v>
      </c>
      <c r="G9" s="430">
        <v>0</v>
      </c>
      <c r="H9" s="430">
        <v>14</v>
      </c>
      <c r="I9" s="430">
        <v>56</v>
      </c>
      <c r="J9" s="430">
        <v>14</v>
      </c>
      <c r="K9" s="429">
        <f t="shared" si="0"/>
        <v>882</v>
      </c>
      <c r="L9" s="428" t="s">
        <v>435</v>
      </c>
    </row>
    <row r="10" spans="1:12" s="1" customFormat="1" ht="25.5" thickBot="1" x14ac:dyDescent="0.3">
      <c r="A10" s="45" t="s">
        <v>540</v>
      </c>
      <c r="B10" s="433">
        <v>154</v>
      </c>
      <c r="C10" s="433">
        <v>519</v>
      </c>
      <c r="D10" s="433">
        <v>210</v>
      </c>
      <c r="E10" s="433">
        <v>280</v>
      </c>
      <c r="F10" s="433">
        <v>238</v>
      </c>
      <c r="G10" s="433">
        <v>0</v>
      </c>
      <c r="H10" s="433">
        <v>28</v>
      </c>
      <c r="I10" s="433">
        <v>56</v>
      </c>
      <c r="J10" s="433">
        <v>70</v>
      </c>
      <c r="K10" s="432">
        <f t="shared" si="0"/>
        <v>1555</v>
      </c>
      <c r="L10" s="431" t="s">
        <v>559</v>
      </c>
    </row>
    <row r="11" spans="1:12" s="1" customFormat="1" ht="38" thickBot="1" x14ac:dyDescent="0.3">
      <c r="A11" s="52" t="s">
        <v>541</v>
      </c>
      <c r="B11" s="430">
        <v>70</v>
      </c>
      <c r="C11" s="430">
        <v>42</v>
      </c>
      <c r="D11" s="430">
        <v>28</v>
      </c>
      <c r="E11" s="430">
        <v>140</v>
      </c>
      <c r="F11" s="430">
        <v>28</v>
      </c>
      <c r="G11" s="430">
        <v>0</v>
      </c>
      <c r="H11" s="430">
        <v>0</v>
      </c>
      <c r="I11" s="430">
        <v>0</v>
      </c>
      <c r="J11" s="430">
        <v>0</v>
      </c>
      <c r="K11" s="429">
        <f t="shared" si="0"/>
        <v>308</v>
      </c>
      <c r="L11" s="428" t="s">
        <v>702</v>
      </c>
    </row>
    <row r="12" spans="1:12" s="1" customFormat="1" ht="14.5" thickBot="1" x14ac:dyDescent="0.3">
      <c r="A12" s="45" t="s">
        <v>542</v>
      </c>
      <c r="B12" s="433">
        <v>617</v>
      </c>
      <c r="C12" s="433">
        <v>308</v>
      </c>
      <c r="D12" s="433">
        <v>294</v>
      </c>
      <c r="E12" s="433">
        <v>14</v>
      </c>
      <c r="F12" s="433">
        <v>42</v>
      </c>
      <c r="G12" s="433">
        <v>0</v>
      </c>
      <c r="H12" s="433">
        <v>28</v>
      </c>
      <c r="I12" s="433">
        <v>56</v>
      </c>
      <c r="J12" s="433">
        <v>0</v>
      </c>
      <c r="K12" s="432">
        <f t="shared" si="0"/>
        <v>1359</v>
      </c>
      <c r="L12" s="431" t="s">
        <v>436</v>
      </c>
    </row>
    <row r="13" spans="1:12" s="1" customFormat="1" ht="42.5" thickBot="1" x14ac:dyDescent="0.3">
      <c r="A13" s="52" t="s">
        <v>701</v>
      </c>
      <c r="B13" s="430">
        <v>392</v>
      </c>
      <c r="C13" s="430">
        <v>378</v>
      </c>
      <c r="D13" s="430">
        <v>112</v>
      </c>
      <c r="E13" s="430">
        <v>70</v>
      </c>
      <c r="F13" s="430">
        <v>182</v>
      </c>
      <c r="G13" s="430">
        <v>0</v>
      </c>
      <c r="H13" s="430">
        <v>0</v>
      </c>
      <c r="I13" s="430">
        <v>14</v>
      </c>
      <c r="J13" s="430">
        <v>0</v>
      </c>
      <c r="K13" s="429">
        <f t="shared" si="0"/>
        <v>1148</v>
      </c>
      <c r="L13" s="428" t="s">
        <v>561</v>
      </c>
    </row>
    <row r="14" spans="1:12" s="1" customFormat="1" ht="14.5" thickBot="1" x14ac:dyDescent="0.3">
      <c r="A14" s="45" t="s">
        <v>544</v>
      </c>
      <c r="B14" s="433">
        <v>126</v>
      </c>
      <c r="C14" s="433">
        <v>196</v>
      </c>
      <c r="D14" s="433">
        <v>449</v>
      </c>
      <c r="E14" s="433">
        <v>211</v>
      </c>
      <c r="F14" s="433">
        <v>70</v>
      </c>
      <c r="G14" s="433">
        <v>0</v>
      </c>
      <c r="H14" s="433">
        <v>14</v>
      </c>
      <c r="I14" s="433">
        <v>14</v>
      </c>
      <c r="J14" s="433">
        <v>0</v>
      </c>
      <c r="K14" s="432">
        <f t="shared" si="0"/>
        <v>1080</v>
      </c>
      <c r="L14" s="431" t="s">
        <v>562</v>
      </c>
    </row>
    <row r="15" spans="1:12" s="1" customFormat="1" ht="14.5" thickBot="1" x14ac:dyDescent="0.3">
      <c r="A15" s="52" t="s">
        <v>545</v>
      </c>
      <c r="B15" s="430">
        <v>112</v>
      </c>
      <c r="C15" s="430">
        <v>42</v>
      </c>
      <c r="D15" s="430">
        <v>126</v>
      </c>
      <c r="E15" s="430">
        <v>42</v>
      </c>
      <c r="F15" s="430">
        <v>14</v>
      </c>
      <c r="G15" s="430">
        <v>0</v>
      </c>
      <c r="H15" s="430">
        <v>0</v>
      </c>
      <c r="I15" s="430">
        <v>0</v>
      </c>
      <c r="J15" s="430">
        <v>0</v>
      </c>
      <c r="K15" s="429">
        <f t="shared" si="0"/>
        <v>336</v>
      </c>
      <c r="L15" s="428" t="s">
        <v>563</v>
      </c>
    </row>
    <row r="16" spans="1:12" s="1" customFormat="1" ht="14.5" thickBot="1" x14ac:dyDescent="0.3">
      <c r="A16" s="45" t="s">
        <v>546</v>
      </c>
      <c r="B16" s="433">
        <v>280</v>
      </c>
      <c r="C16" s="433">
        <v>420</v>
      </c>
      <c r="D16" s="433">
        <v>547</v>
      </c>
      <c r="E16" s="433">
        <v>658</v>
      </c>
      <c r="F16" s="433">
        <v>84</v>
      </c>
      <c r="G16" s="433">
        <v>0</v>
      </c>
      <c r="H16" s="433">
        <v>42</v>
      </c>
      <c r="I16" s="433">
        <v>56</v>
      </c>
      <c r="J16" s="433">
        <v>56</v>
      </c>
      <c r="K16" s="432">
        <f t="shared" si="0"/>
        <v>2143</v>
      </c>
      <c r="L16" s="431" t="s">
        <v>564</v>
      </c>
    </row>
    <row r="17" spans="1:12" s="1" customFormat="1" ht="14.5" thickBot="1" x14ac:dyDescent="0.3">
      <c r="A17" s="52" t="s">
        <v>547</v>
      </c>
      <c r="B17" s="430">
        <v>630</v>
      </c>
      <c r="C17" s="430">
        <v>701</v>
      </c>
      <c r="D17" s="430">
        <v>350</v>
      </c>
      <c r="E17" s="430">
        <v>211</v>
      </c>
      <c r="F17" s="430">
        <v>14</v>
      </c>
      <c r="G17" s="430">
        <v>0</v>
      </c>
      <c r="H17" s="430">
        <v>0</v>
      </c>
      <c r="I17" s="430">
        <v>56</v>
      </c>
      <c r="J17" s="430">
        <v>14</v>
      </c>
      <c r="K17" s="429">
        <f t="shared" si="0"/>
        <v>1976</v>
      </c>
      <c r="L17" s="428" t="s">
        <v>565</v>
      </c>
    </row>
    <row r="18" spans="1:12" s="1" customFormat="1" ht="14.5" thickBot="1" x14ac:dyDescent="0.3">
      <c r="A18" s="45" t="s">
        <v>548</v>
      </c>
      <c r="B18" s="433">
        <v>168</v>
      </c>
      <c r="C18" s="433">
        <v>112</v>
      </c>
      <c r="D18" s="433">
        <v>182</v>
      </c>
      <c r="E18" s="433">
        <v>14</v>
      </c>
      <c r="F18" s="433">
        <v>0</v>
      </c>
      <c r="G18" s="433">
        <v>0</v>
      </c>
      <c r="H18" s="433">
        <v>0</v>
      </c>
      <c r="I18" s="433">
        <v>0</v>
      </c>
      <c r="J18" s="433">
        <v>0</v>
      </c>
      <c r="K18" s="432">
        <f t="shared" si="0"/>
        <v>476</v>
      </c>
      <c r="L18" s="431" t="s">
        <v>566</v>
      </c>
    </row>
    <row r="19" spans="1:12" s="1" customFormat="1" ht="25.5" thickBot="1" x14ac:dyDescent="0.3">
      <c r="A19" s="52" t="s">
        <v>549</v>
      </c>
      <c r="B19" s="430">
        <v>84</v>
      </c>
      <c r="C19" s="430">
        <v>56</v>
      </c>
      <c r="D19" s="430">
        <v>28</v>
      </c>
      <c r="E19" s="430">
        <v>42</v>
      </c>
      <c r="F19" s="430">
        <v>0</v>
      </c>
      <c r="G19" s="430">
        <v>0</v>
      </c>
      <c r="H19" s="430">
        <v>0</v>
      </c>
      <c r="I19" s="430">
        <v>0</v>
      </c>
      <c r="J19" s="430">
        <v>0</v>
      </c>
      <c r="K19" s="429">
        <f t="shared" si="0"/>
        <v>210</v>
      </c>
      <c r="L19" s="428" t="s">
        <v>567</v>
      </c>
    </row>
    <row r="20" spans="1:12" s="1" customFormat="1" ht="14.5" thickBot="1" x14ac:dyDescent="0.3">
      <c r="A20" s="45" t="s">
        <v>550</v>
      </c>
      <c r="B20" s="433">
        <v>42</v>
      </c>
      <c r="C20" s="433">
        <v>28</v>
      </c>
      <c r="D20" s="433">
        <v>70</v>
      </c>
      <c r="E20" s="433">
        <v>42</v>
      </c>
      <c r="F20" s="433">
        <v>266</v>
      </c>
      <c r="G20" s="433">
        <v>0</v>
      </c>
      <c r="H20" s="433">
        <v>0</v>
      </c>
      <c r="I20" s="433">
        <v>0</v>
      </c>
      <c r="J20" s="433">
        <v>168</v>
      </c>
      <c r="K20" s="432">
        <f t="shared" si="0"/>
        <v>616</v>
      </c>
      <c r="L20" s="431" t="s">
        <v>568</v>
      </c>
    </row>
    <row r="21" spans="1:12" s="1" customFormat="1" ht="28.5" thickBot="1" x14ac:dyDescent="0.3">
      <c r="A21" s="52" t="s">
        <v>551</v>
      </c>
      <c r="B21" s="430">
        <v>3851</v>
      </c>
      <c r="C21" s="430">
        <v>6554</v>
      </c>
      <c r="D21" s="430">
        <v>5759</v>
      </c>
      <c r="E21" s="430">
        <v>11891</v>
      </c>
      <c r="F21" s="430">
        <v>3895</v>
      </c>
      <c r="G21" s="430">
        <v>0</v>
      </c>
      <c r="H21" s="430">
        <v>4200</v>
      </c>
      <c r="I21" s="430">
        <v>448</v>
      </c>
      <c r="J21" s="430">
        <v>2857</v>
      </c>
      <c r="K21" s="429">
        <f t="shared" si="0"/>
        <v>39455</v>
      </c>
      <c r="L21" s="428" t="s">
        <v>569</v>
      </c>
    </row>
    <row r="22" spans="1:12" s="1" customFormat="1" ht="14.5" thickBot="1" x14ac:dyDescent="0.3">
      <c r="A22" s="45" t="s">
        <v>47</v>
      </c>
      <c r="B22" s="433">
        <v>323</v>
      </c>
      <c r="C22" s="433">
        <v>1121</v>
      </c>
      <c r="D22" s="433">
        <v>448</v>
      </c>
      <c r="E22" s="433">
        <v>238</v>
      </c>
      <c r="F22" s="433">
        <v>56</v>
      </c>
      <c r="G22" s="433">
        <v>0</v>
      </c>
      <c r="H22" s="433">
        <v>0</v>
      </c>
      <c r="I22" s="433">
        <v>0</v>
      </c>
      <c r="J22" s="433">
        <v>0</v>
      </c>
      <c r="K22" s="432">
        <f t="shared" si="0"/>
        <v>2186</v>
      </c>
      <c r="L22" s="431" t="s">
        <v>437</v>
      </c>
    </row>
    <row r="23" spans="1:12" s="1" customFormat="1" ht="14.5" thickBot="1" x14ac:dyDescent="0.3">
      <c r="A23" s="52" t="s">
        <v>552</v>
      </c>
      <c r="B23" s="430">
        <v>168</v>
      </c>
      <c r="C23" s="430">
        <v>378</v>
      </c>
      <c r="D23" s="430">
        <v>336</v>
      </c>
      <c r="E23" s="430">
        <v>322</v>
      </c>
      <c r="F23" s="430">
        <v>280</v>
      </c>
      <c r="G23" s="430">
        <v>0</v>
      </c>
      <c r="H23" s="430">
        <v>0</v>
      </c>
      <c r="I23" s="430">
        <v>266</v>
      </c>
      <c r="J23" s="430">
        <v>84</v>
      </c>
      <c r="K23" s="429">
        <f t="shared" si="0"/>
        <v>1834</v>
      </c>
      <c r="L23" s="428" t="s">
        <v>570</v>
      </c>
    </row>
    <row r="24" spans="1:12" s="1" customFormat="1" ht="14.5" thickBot="1" x14ac:dyDescent="0.3">
      <c r="A24" s="45" t="s">
        <v>553</v>
      </c>
      <c r="B24" s="433">
        <v>168</v>
      </c>
      <c r="C24" s="433">
        <v>196</v>
      </c>
      <c r="D24" s="433">
        <v>168</v>
      </c>
      <c r="E24" s="433">
        <v>210</v>
      </c>
      <c r="F24" s="433">
        <v>42</v>
      </c>
      <c r="G24" s="433">
        <v>0</v>
      </c>
      <c r="H24" s="433">
        <v>14</v>
      </c>
      <c r="I24" s="433">
        <v>14</v>
      </c>
      <c r="J24" s="433">
        <v>0</v>
      </c>
      <c r="K24" s="432">
        <f t="shared" si="0"/>
        <v>812</v>
      </c>
      <c r="L24" s="431" t="s">
        <v>571</v>
      </c>
    </row>
    <row r="25" spans="1:12" s="1" customFormat="1" ht="14.5" thickBot="1" x14ac:dyDescent="0.3">
      <c r="A25" s="52" t="s">
        <v>554</v>
      </c>
      <c r="B25" s="430">
        <v>14</v>
      </c>
      <c r="C25" s="430">
        <v>155</v>
      </c>
      <c r="D25" s="430">
        <v>42</v>
      </c>
      <c r="E25" s="430">
        <v>140</v>
      </c>
      <c r="F25" s="430">
        <v>0</v>
      </c>
      <c r="G25" s="430">
        <v>0</v>
      </c>
      <c r="H25" s="430">
        <v>0</v>
      </c>
      <c r="I25" s="430">
        <v>0</v>
      </c>
      <c r="J25" s="430">
        <v>28</v>
      </c>
      <c r="K25" s="429">
        <f t="shared" si="0"/>
        <v>379</v>
      </c>
      <c r="L25" s="428" t="s">
        <v>572</v>
      </c>
    </row>
    <row r="26" spans="1:12" s="1" customFormat="1" ht="28" x14ac:dyDescent="0.25">
      <c r="A26" s="57" t="s">
        <v>556</v>
      </c>
      <c r="B26" s="427">
        <v>0</v>
      </c>
      <c r="C26" s="427">
        <v>57</v>
      </c>
      <c r="D26" s="427">
        <v>71</v>
      </c>
      <c r="E26" s="427">
        <v>0</v>
      </c>
      <c r="F26" s="427">
        <v>0</v>
      </c>
      <c r="G26" s="542">
        <v>0</v>
      </c>
      <c r="H26" s="617">
        <v>0</v>
      </c>
      <c r="I26" s="427">
        <v>0</v>
      </c>
      <c r="J26" s="427">
        <v>0</v>
      </c>
      <c r="K26" s="426">
        <f t="shared" si="0"/>
        <v>128</v>
      </c>
      <c r="L26" s="425" t="s">
        <v>574</v>
      </c>
    </row>
    <row r="27" spans="1:12" s="6" customFormat="1" ht="19.5" customHeight="1" x14ac:dyDescent="0.25">
      <c r="A27" s="119" t="s">
        <v>485</v>
      </c>
      <c r="B27" s="442">
        <f t="shared" ref="B27:K27" si="1">SUM(B7:B26)</f>
        <v>8081</v>
      </c>
      <c r="C27" s="442">
        <f t="shared" si="1"/>
        <v>13968</v>
      </c>
      <c r="D27" s="442">
        <f t="shared" si="1"/>
        <v>11404</v>
      </c>
      <c r="E27" s="442">
        <f t="shared" si="1"/>
        <v>15211</v>
      </c>
      <c r="F27" s="442">
        <f t="shared" si="1"/>
        <v>5869</v>
      </c>
      <c r="G27" s="608">
        <f t="shared" si="1"/>
        <v>0</v>
      </c>
      <c r="H27" s="442">
        <f t="shared" si="1"/>
        <v>5546</v>
      </c>
      <c r="I27" s="442">
        <f t="shared" si="1"/>
        <v>1457</v>
      </c>
      <c r="J27" s="442">
        <f t="shared" si="1"/>
        <v>3515</v>
      </c>
      <c r="K27" s="442">
        <f t="shared" si="1"/>
        <v>65051</v>
      </c>
      <c r="L27" s="443" t="s">
        <v>486</v>
      </c>
    </row>
    <row r="28" spans="1:12" ht="18" customHeight="1" x14ac:dyDescent="0.25">
      <c r="A28" s="422" t="s">
        <v>71</v>
      </c>
      <c r="I28" s="422"/>
      <c r="L28" s="421" t="s">
        <v>402</v>
      </c>
    </row>
    <row r="34" spans="2:11" ht="25" customHeight="1" x14ac:dyDescent="0.25">
      <c r="B34" s="439"/>
      <c r="C34" s="439"/>
      <c r="D34" s="439"/>
      <c r="E34" s="439"/>
      <c r="F34" s="439"/>
      <c r="G34" s="439"/>
      <c r="H34" s="439"/>
      <c r="I34" s="439"/>
      <c r="J34" s="439"/>
      <c r="K34" s="439"/>
    </row>
    <row r="35" spans="2:11" ht="25" customHeight="1" x14ac:dyDescent="0.25">
      <c r="B35" s="439"/>
      <c r="C35" s="439"/>
      <c r="D35" s="439"/>
      <c r="E35" s="439"/>
      <c r="F35" s="439"/>
      <c r="G35" s="439"/>
      <c r="H35" s="439"/>
      <c r="I35" s="439"/>
      <c r="J35" s="439"/>
      <c r="K35" s="439"/>
    </row>
    <row r="36" spans="2:11" ht="25" customHeight="1" x14ac:dyDescent="0.25">
      <c r="B36" s="439"/>
      <c r="C36" s="439"/>
      <c r="D36" s="439"/>
      <c r="E36" s="439"/>
      <c r="F36" s="439"/>
      <c r="G36" s="439"/>
      <c r="H36" s="439"/>
      <c r="I36" s="439"/>
      <c r="J36" s="439"/>
      <c r="K36" s="439"/>
    </row>
    <row r="37" spans="2:11" ht="25" customHeight="1" x14ac:dyDescent="0.25">
      <c r="B37" s="439"/>
      <c r="C37" s="439"/>
      <c r="D37" s="439"/>
      <c r="E37" s="439"/>
      <c r="F37" s="439"/>
      <c r="G37" s="439"/>
      <c r="H37" s="439"/>
      <c r="I37" s="439"/>
      <c r="J37" s="439"/>
      <c r="K37" s="43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D2FA-B6A2-4860-A6BE-2E238A2FA726}">
  <dimension ref="A1:L36"/>
  <sheetViews>
    <sheetView rightToLeft="1" view="pageBreakPreview" topLeftCell="A7" zoomScale="90" zoomScaleNormal="100" zoomScaleSheetLayoutView="90" workbookViewId="0">
      <selection activeCell="K15" sqref="K15"/>
    </sheetView>
  </sheetViews>
  <sheetFormatPr defaultColWidth="9.1796875" defaultRowHeight="25" customHeight="1" x14ac:dyDescent="0.25"/>
  <cols>
    <col min="1" max="1" width="36.453125" style="421" customWidth="1"/>
    <col min="2" max="2" width="12.7265625" style="421" customWidth="1"/>
    <col min="3" max="3" width="13" style="421" customWidth="1"/>
    <col min="4" max="4" width="13.1796875" style="421" customWidth="1"/>
    <col min="5" max="5" width="12.1796875" style="421" customWidth="1"/>
    <col min="6" max="10" width="12.7265625" style="421" customWidth="1"/>
    <col min="11" max="11" width="12.26953125" style="421" customWidth="1"/>
    <col min="12" max="12" width="37.81640625" style="421" customWidth="1"/>
    <col min="13" max="16384" width="9.1796875" style="421"/>
  </cols>
  <sheetData>
    <row r="1" spans="1:12" s="438" customFormat="1" ht="20" x14ac:dyDescent="0.25">
      <c r="A1" s="820" t="s">
        <v>1226</v>
      </c>
      <c r="B1" s="820"/>
      <c r="C1" s="820"/>
      <c r="D1" s="820"/>
      <c r="E1" s="820"/>
      <c r="F1" s="820"/>
      <c r="G1" s="820"/>
      <c r="H1" s="820"/>
      <c r="I1" s="820"/>
      <c r="J1" s="820"/>
      <c r="K1" s="820"/>
      <c r="L1" s="820"/>
    </row>
    <row r="2" spans="1:12" s="438" customFormat="1" ht="20" x14ac:dyDescent="0.25">
      <c r="A2" s="821" t="s">
        <v>1373</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267</v>
      </c>
      <c r="B4" s="421"/>
      <c r="C4" s="421"/>
      <c r="D4" s="421"/>
      <c r="E4" s="421"/>
      <c r="F4" s="421"/>
      <c r="G4" s="421"/>
      <c r="H4" s="421"/>
      <c r="I4" s="421"/>
      <c r="J4" s="421"/>
      <c r="K4" s="421"/>
      <c r="L4" s="437" t="s">
        <v>268</v>
      </c>
    </row>
    <row r="5" spans="1:12" s="435" customFormat="1" ht="93" x14ac:dyDescent="0.35">
      <c r="A5" s="830" t="s">
        <v>72</v>
      </c>
      <c r="B5" s="602" t="s">
        <v>1384</v>
      </c>
      <c r="C5" s="602" t="s">
        <v>28</v>
      </c>
      <c r="D5" s="602" t="s">
        <v>30</v>
      </c>
      <c r="E5" s="602" t="s">
        <v>32</v>
      </c>
      <c r="F5" s="602" t="s">
        <v>34</v>
      </c>
      <c r="G5" s="602" t="s">
        <v>1385</v>
      </c>
      <c r="H5" s="602" t="s">
        <v>1387</v>
      </c>
      <c r="I5" s="602" t="s">
        <v>1386</v>
      </c>
      <c r="J5" s="602" t="s">
        <v>39</v>
      </c>
      <c r="K5" s="602" t="s">
        <v>485</v>
      </c>
      <c r="L5" s="832" t="s">
        <v>1641</v>
      </c>
    </row>
    <row r="6" spans="1:12" s="434" customFormat="1" ht="63.75" customHeight="1" x14ac:dyDescent="0.25">
      <c r="A6" s="831"/>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538</v>
      </c>
      <c r="B7" s="430">
        <v>140</v>
      </c>
      <c r="C7" s="430">
        <v>1233</v>
      </c>
      <c r="D7" s="430">
        <v>448</v>
      </c>
      <c r="E7" s="430">
        <v>84</v>
      </c>
      <c r="F7" s="430">
        <v>84</v>
      </c>
      <c r="G7" s="430">
        <v>0</v>
      </c>
      <c r="H7" s="430">
        <v>0</v>
      </c>
      <c r="I7" s="430">
        <v>0</v>
      </c>
      <c r="J7" s="430">
        <v>0</v>
      </c>
      <c r="K7" s="429">
        <f t="shared" ref="K7:K25" si="0">SUM(B7:J7)</f>
        <v>1989</v>
      </c>
      <c r="L7" s="428" t="s">
        <v>558</v>
      </c>
    </row>
    <row r="8" spans="1:12" s="1" customFormat="1" ht="14.5" thickBot="1" x14ac:dyDescent="0.3">
      <c r="A8" s="45" t="s">
        <v>539</v>
      </c>
      <c r="B8" s="433">
        <v>0</v>
      </c>
      <c r="C8" s="433">
        <v>154</v>
      </c>
      <c r="D8" s="433">
        <v>0</v>
      </c>
      <c r="E8" s="433">
        <v>196</v>
      </c>
      <c r="F8" s="433">
        <v>0</v>
      </c>
      <c r="G8" s="433">
        <v>0</v>
      </c>
      <c r="H8" s="433">
        <v>0</v>
      </c>
      <c r="I8" s="433">
        <v>0</v>
      </c>
      <c r="J8" s="433">
        <v>0</v>
      </c>
      <c r="K8" s="432">
        <f t="shared" si="0"/>
        <v>350</v>
      </c>
      <c r="L8" s="431" t="s">
        <v>435</v>
      </c>
    </row>
    <row r="9" spans="1:12" s="1" customFormat="1" ht="25.5" thickBot="1" x14ac:dyDescent="0.3">
      <c r="A9" s="52" t="s">
        <v>540</v>
      </c>
      <c r="B9" s="430">
        <v>28</v>
      </c>
      <c r="C9" s="430">
        <v>266</v>
      </c>
      <c r="D9" s="430">
        <v>98</v>
      </c>
      <c r="E9" s="430">
        <v>420</v>
      </c>
      <c r="F9" s="430">
        <v>84</v>
      </c>
      <c r="G9" s="430">
        <v>0</v>
      </c>
      <c r="H9" s="430">
        <v>0</v>
      </c>
      <c r="I9" s="430">
        <v>0</v>
      </c>
      <c r="J9" s="430">
        <v>84</v>
      </c>
      <c r="K9" s="429">
        <f t="shared" si="0"/>
        <v>980</v>
      </c>
      <c r="L9" s="428" t="s">
        <v>559</v>
      </c>
    </row>
    <row r="10" spans="1:12" s="1" customFormat="1" ht="38" thickBot="1" x14ac:dyDescent="0.3">
      <c r="A10" s="45" t="s">
        <v>541</v>
      </c>
      <c r="B10" s="433">
        <v>14</v>
      </c>
      <c r="C10" s="433">
        <v>112</v>
      </c>
      <c r="D10" s="433">
        <v>70</v>
      </c>
      <c r="E10" s="433">
        <v>140</v>
      </c>
      <c r="F10" s="433">
        <v>14</v>
      </c>
      <c r="G10" s="433">
        <v>0</v>
      </c>
      <c r="H10" s="433">
        <v>0</v>
      </c>
      <c r="I10" s="433">
        <v>0</v>
      </c>
      <c r="J10" s="433">
        <v>0</v>
      </c>
      <c r="K10" s="432">
        <f t="shared" si="0"/>
        <v>350</v>
      </c>
      <c r="L10" s="431" t="s">
        <v>702</v>
      </c>
    </row>
    <row r="11" spans="1:12" s="1" customFormat="1" ht="14.5" thickBot="1" x14ac:dyDescent="0.3">
      <c r="A11" s="52" t="s">
        <v>542</v>
      </c>
      <c r="B11" s="430">
        <v>56</v>
      </c>
      <c r="C11" s="430">
        <v>14</v>
      </c>
      <c r="D11" s="430">
        <v>14</v>
      </c>
      <c r="E11" s="430">
        <v>28</v>
      </c>
      <c r="F11" s="430">
        <v>14</v>
      </c>
      <c r="G11" s="430">
        <v>0</v>
      </c>
      <c r="H11" s="430">
        <v>0</v>
      </c>
      <c r="I11" s="430">
        <v>0</v>
      </c>
      <c r="J11" s="430">
        <v>0</v>
      </c>
      <c r="K11" s="429">
        <f t="shared" si="0"/>
        <v>126</v>
      </c>
      <c r="L11" s="428" t="s">
        <v>436</v>
      </c>
    </row>
    <row r="12" spans="1:12" s="1" customFormat="1" ht="42.5" thickBot="1" x14ac:dyDescent="0.3">
      <c r="A12" s="45" t="s">
        <v>701</v>
      </c>
      <c r="B12" s="433">
        <v>42</v>
      </c>
      <c r="C12" s="433">
        <v>560</v>
      </c>
      <c r="D12" s="433">
        <v>168</v>
      </c>
      <c r="E12" s="433">
        <v>266</v>
      </c>
      <c r="F12" s="433">
        <v>154</v>
      </c>
      <c r="G12" s="433">
        <v>0</v>
      </c>
      <c r="H12" s="433">
        <v>0</v>
      </c>
      <c r="I12" s="433">
        <v>0</v>
      </c>
      <c r="J12" s="433">
        <v>14</v>
      </c>
      <c r="K12" s="432">
        <f t="shared" si="0"/>
        <v>1204</v>
      </c>
      <c r="L12" s="431" t="s">
        <v>561</v>
      </c>
    </row>
    <row r="13" spans="1:12" s="1" customFormat="1" ht="14.5" thickBot="1" x14ac:dyDescent="0.3">
      <c r="A13" s="52" t="s">
        <v>544</v>
      </c>
      <c r="B13" s="430">
        <v>84</v>
      </c>
      <c r="C13" s="430">
        <v>56</v>
      </c>
      <c r="D13" s="430">
        <v>325</v>
      </c>
      <c r="E13" s="430">
        <v>294</v>
      </c>
      <c r="F13" s="430">
        <v>0</v>
      </c>
      <c r="G13" s="430">
        <v>0</v>
      </c>
      <c r="H13" s="430">
        <v>0</v>
      </c>
      <c r="I13" s="430">
        <v>0</v>
      </c>
      <c r="J13" s="430">
        <v>0</v>
      </c>
      <c r="K13" s="429">
        <f t="shared" si="0"/>
        <v>759</v>
      </c>
      <c r="L13" s="428" t="s">
        <v>562</v>
      </c>
    </row>
    <row r="14" spans="1:12" s="1" customFormat="1" ht="14.5" thickBot="1" x14ac:dyDescent="0.3">
      <c r="A14" s="45" t="s">
        <v>545</v>
      </c>
      <c r="B14" s="433">
        <v>14</v>
      </c>
      <c r="C14" s="433">
        <v>308</v>
      </c>
      <c r="D14" s="433">
        <v>28</v>
      </c>
      <c r="E14" s="433">
        <v>154</v>
      </c>
      <c r="F14" s="433">
        <v>0</v>
      </c>
      <c r="G14" s="433">
        <v>0</v>
      </c>
      <c r="H14" s="433">
        <v>0</v>
      </c>
      <c r="I14" s="433">
        <v>0</v>
      </c>
      <c r="J14" s="433">
        <v>0</v>
      </c>
      <c r="K14" s="432">
        <f t="shared" si="0"/>
        <v>504</v>
      </c>
      <c r="L14" s="431" t="s">
        <v>563</v>
      </c>
    </row>
    <row r="15" spans="1:12" s="1" customFormat="1" ht="14.5" thickBot="1" x14ac:dyDescent="0.3">
      <c r="A15" s="52" t="s">
        <v>546</v>
      </c>
      <c r="B15" s="430">
        <v>70</v>
      </c>
      <c r="C15" s="430">
        <v>378</v>
      </c>
      <c r="D15" s="430">
        <v>126</v>
      </c>
      <c r="E15" s="430">
        <v>224</v>
      </c>
      <c r="F15" s="430">
        <v>0</v>
      </c>
      <c r="G15" s="430">
        <v>0</v>
      </c>
      <c r="H15" s="430">
        <v>0</v>
      </c>
      <c r="I15" s="430">
        <v>0</v>
      </c>
      <c r="J15" s="430">
        <v>14</v>
      </c>
      <c r="K15" s="429">
        <f t="shared" si="0"/>
        <v>812</v>
      </c>
      <c r="L15" s="428" t="s">
        <v>564</v>
      </c>
    </row>
    <row r="16" spans="1:12" s="1" customFormat="1" ht="14.5" thickBot="1" x14ac:dyDescent="0.3">
      <c r="A16" s="45" t="s">
        <v>547</v>
      </c>
      <c r="B16" s="433">
        <v>154</v>
      </c>
      <c r="C16" s="433">
        <v>882</v>
      </c>
      <c r="D16" s="433">
        <v>476</v>
      </c>
      <c r="E16" s="433">
        <v>686</v>
      </c>
      <c r="F16" s="433">
        <v>0</v>
      </c>
      <c r="G16" s="433">
        <v>0</v>
      </c>
      <c r="H16" s="433">
        <v>0</v>
      </c>
      <c r="I16" s="433">
        <v>0</v>
      </c>
      <c r="J16" s="433">
        <v>14</v>
      </c>
      <c r="K16" s="432">
        <f t="shared" si="0"/>
        <v>2212</v>
      </c>
      <c r="L16" s="431" t="s">
        <v>565</v>
      </c>
    </row>
    <row r="17" spans="1:12" s="1" customFormat="1" ht="14.5" thickBot="1" x14ac:dyDescent="0.3">
      <c r="A17" s="52" t="s">
        <v>548</v>
      </c>
      <c r="B17" s="430">
        <v>42</v>
      </c>
      <c r="C17" s="430">
        <v>56</v>
      </c>
      <c r="D17" s="430">
        <v>14</v>
      </c>
      <c r="E17" s="430">
        <v>56</v>
      </c>
      <c r="F17" s="430">
        <v>0</v>
      </c>
      <c r="G17" s="430">
        <v>0</v>
      </c>
      <c r="H17" s="430">
        <v>0</v>
      </c>
      <c r="I17" s="430">
        <v>0</v>
      </c>
      <c r="J17" s="430">
        <v>0</v>
      </c>
      <c r="K17" s="429">
        <f t="shared" si="0"/>
        <v>168</v>
      </c>
      <c r="L17" s="428" t="s">
        <v>566</v>
      </c>
    </row>
    <row r="18" spans="1:12" s="1" customFormat="1" ht="25.5" thickBot="1" x14ac:dyDescent="0.3">
      <c r="A18" s="45" t="s">
        <v>549</v>
      </c>
      <c r="B18" s="433">
        <v>0</v>
      </c>
      <c r="C18" s="433">
        <v>84</v>
      </c>
      <c r="D18" s="433">
        <v>14</v>
      </c>
      <c r="E18" s="433">
        <v>42</v>
      </c>
      <c r="F18" s="433">
        <v>0</v>
      </c>
      <c r="G18" s="433">
        <v>0</v>
      </c>
      <c r="H18" s="433">
        <v>0</v>
      </c>
      <c r="I18" s="433">
        <v>0</v>
      </c>
      <c r="J18" s="433">
        <v>0</v>
      </c>
      <c r="K18" s="432">
        <f t="shared" si="0"/>
        <v>140</v>
      </c>
      <c r="L18" s="431" t="s">
        <v>567</v>
      </c>
    </row>
    <row r="19" spans="1:12" s="1" customFormat="1" ht="14.5" thickBot="1" x14ac:dyDescent="0.3">
      <c r="A19" s="52" t="s">
        <v>550</v>
      </c>
      <c r="B19" s="430">
        <v>0</v>
      </c>
      <c r="C19" s="430">
        <v>182</v>
      </c>
      <c r="D19" s="430">
        <v>154</v>
      </c>
      <c r="E19" s="430">
        <v>84</v>
      </c>
      <c r="F19" s="430">
        <v>28</v>
      </c>
      <c r="G19" s="430">
        <v>0</v>
      </c>
      <c r="H19" s="430">
        <v>0</v>
      </c>
      <c r="I19" s="430">
        <v>0</v>
      </c>
      <c r="J19" s="430">
        <v>0</v>
      </c>
      <c r="K19" s="429">
        <f t="shared" si="0"/>
        <v>448</v>
      </c>
      <c r="L19" s="428" t="s">
        <v>568</v>
      </c>
    </row>
    <row r="20" spans="1:12" s="1" customFormat="1" ht="28.5" thickBot="1" x14ac:dyDescent="0.3">
      <c r="A20" s="45" t="s">
        <v>551</v>
      </c>
      <c r="B20" s="433">
        <v>546</v>
      </c>
      <c r="C20" s="433">
        <v>3755</v>
      </c>
      <c r="D20" s="433">
        <v>1710</v>
      </c>
      <c r="E20" s="433">
        <v>5535</v>
      </c>
      <c r="F20" s="433">
        <v>350</v>
      </c>
      <c r="G20" s="433">
        <v>0</v>
      </c>
      <c r="H20" s="433">
        <v>0</v>
      </c>
      <c r="I20" s="433">
        <v>0</v>
      </c>
      <c r="J20" s="433">
        <v>168</v>
      </c>
      <c r="K20" s="432">
        <f t="shared" si="0"/>
        <v>12064</v>
      </c>
      <c r="L20" s="431" t="s">
        <v>569</v>
      </c>
    </row>
    <row r="21" spans="1:12" s="1" customFormat="1" ht="14.5" thickBot="1" x14ac:dyDescent="0.3">
      <c r="A21" s="52" t="s">
        <v>47</v>
      </c>
      <c r="B21" s="430">
        <v>406</v>
      </c>
      <c r="C21" s="430">
        <v>6082</v>
      </c>
      <c r="D21" s="430">
        <v>995</v>
      </c>
      <c r="E21" s="430">
        <v>1078</v>
      </c>
      <c r="F21" s="430">
        <v>1302</v>
      </c>
      <c r="G21" s="430">
        <v>0</v>
      </c>
      <c r="H21" s="430">
        <v>0</v>
      </c>
      <c r="I21" s="430">
        <v>0</v>
      </c>
      <c r="J21" s="430">
        <v>196</v>
      </c>
      <c r="K21" s="429">
        <f t="shared" si="0"/>
        <v>10059</v>
      </c>
      <c r="L21" s="428" t="s">
        <v>437</v>
      </c>
    </row>
    <row r="22" spans="1:12" s="1" customFormat="1" ht="14.5" thickBot="1" x14ac:dyDescent="0.3">
      <c r="A22" s="45" t="s">
        <v>552</v>
      </c>
      <c r="B22" s="433">
        <v>378</v>
      </c>
      <c r="C22" s="433">
        <v>1471</v>
      </c>
      <c r="D22" s="433">
        <v>574</v>
      </c>
      <c r="E22" s="433">
        <v>742</v>
      </c>
      <c r="F22" s="433">
        <v>112</v>
      </c>
      <c r="G22" s="433">
        <v>0</v>
      </c>
      <c r="H22" s="433">
        <v>0</v>
      </c>
      <c r="I22" s="433">
        <v>0</v>
      </c>
      <c r="J22" s="433">
        <v>126</v>
      </c>
      <c r="K22" s="432">
        <f t="shared" si="0"/>
        <v>3403</v>
      </c>
      <c r="L22" s="431" t="s">
        <v>570</v>
      </c>
    </row>
    <row r="23" spans="1:12" s="1" customFormat="1" ht="14.5" thickBot="1" x14ac:dyDescent="0.3">
      <c r="A23" s="52" t="s">
        <v>553</v>
      </c>
      <c r="B23" s="430">
        <v>42</v>
      </c>
      <c r="C23" s="430">
        <v>294</v>
      </c>
      <c r="D23" s="430">
        <v>70</v>
      </c>
      <c r="E23" s="430">
        <v>98</v>
      </c>
      <c r="F23" s="430">
        <v>0</v>
      </c>
      <c r="G23" s="430">
        <v>0</v>
      </c>
      <c r="H23" s="430">
        <v>0</v>
      </c>
      <c r="I23" s="430">
        <v>0</v>
      </c>
      <c r="J23" s="430">
        <v>0</v>
      </c>
      <c r="K23" s="429">
        <f t="shared" si="0"/>
        <v>504</v>
      </c>
      <c r="L23" s="428" t="s">
        <v>571</v>
      </c>
    </row>
    <row r="24" spans="1:12" s="1" customFormat="1" ht="14.5" thickBot="1" x14ac:dyDescent="0.3">
      <c r="A24" s="45" t="s">
        <v>554</v>
      </c>
      <c r="B24" s="433">
        <v>14</v>
      </c>
      <c r="C24" s="433">
        <v>140</v>
      </c>
      <c r="D24" s="433">
        <v>28</v>
      </c>
      <c r="E24" s="433">
        <v>84</v>
      </c>
      <c r="F24" s="433">
        <v>0</v>
      </c>
      <c r="G24" s="433">
        <v>0</v>
      </c>
      <c r="H24" s="433">
        <v>0</v>
      </c>
      <c r="I24" s="433">
        <v>0</v>
      </c>
      <c r="J24" s="433">
        <v>0</v>
      </c>
      <c r="K24" s="432">
        <f t="shared" si="0"/>
        <v>266</v>
      </c>
      <c r="L24" s="431" t="s">
        <v>572</v>
      </c>
    </row>
    <row r="25" spans="1:12" s="1" customFormat="1" ht="28" x14ac:dyDescent="0.25">
      <c r="A25" s="98" t="s">
        <v>556</v>
      </c>
      <c r="B25" s="441">
        <v>0</v>
      </c>
      <c r="C25" s="441">
        <v>28</v>
      </c>
      <c r="D25" s="441">
        <v>28</v>
      </c>
      <c r="E25" s="441">
        <v>0</v>
      </c>
      <c r="F25" s="441">
        <v>0</v>
      </c>
      <c r="G25" s="441">
        <v>0</v>
      </c>
      <c r="H25" s="441">
        <v>0</v>
      </c>
      <c r="I25" s="441">
        <v>0</v>
      </c>
      <c r="J25" s="441">
        <v>0</v>
      </c>
      <c r="K25" s="446">
        <f t="shared" si="0"/>
        <v>56</v>
      </c>
      <c r="L25" s="445" t="s">
        <v>574</v>
      </c>
    </row>
    <row r="26" spans="1:12" s="6" customFormat="1" ht="19.5" customHeight="1" x14ac:dyDescent="0.25">
      <c r="A26" s="42" t="s">
        <v>485</v>
      </c>
      <c r="B26" s="440">
        <f t="shared" ref="B26:K26" si="1">SUM(B7:B25)</f>
        <v>2030</v>
      </c>
      <c r="C26" s="440">
        <f t="shared" si="1"/>
        <v>16055</v>
      </c>
      <c r="D26" s="440">
        <f t="shared" si="1"/>
        <v>5340</v>
      </c>
      <c r="E26" s="440">
        <f t="shared" si="1"/>
        <v>10211</v>
      </c>
      <c r="F26" s="440">
        <f t="shared" si="1"/>
        <v>2142</v>
      </c>
      <c r="G26" s="301">
        <f t="shared" si="1"/>
        <v>0</v>
      </c>
      <c r="H26" s="672">
        <f t="shared" si="1"/>
        <v>0</v>
      </c>
      <c r="I26" s="672">
        <f t="shared" si="1"/>
        <v>0</v>
      </c>
      <c r="J26" s="440">
        <f t="shared" si="1"/>
        <v>616</v>
      </c>
      <c r="K26" s="440">
        <f t="shared" si="1"/>
        <v>36394</v>
      </c>
      <c r="L26" s="444" t="s">
        <v>486</v>
      </c>
    </row>
    <row r="27" spans="1:12" ht="13" x14ac:dyDescent="0.25">
      <c r="A27" s="422" t="s">
        <v>461</v>
      </c>
      <c r="I27" s="422"/>
      <c r="L27" s="421" t="s">
        <v>402</v>
      </c>
    </row>
    <row r="33" spans="2:11" ht="25" customHeight="1" x14ac:dyDescent="0.25">
      <c r="B33" s="439"/>
      <c r="C33" s="439"/>
      <c r="D33" s="439"/>
      <c r="E33" s="439"/>
      <c r="F33" s="439"/>
      <c r="G33" s="439"/>
      <c r="H33" s="439"/>
      <c r="I33" s="439"/>
      <c r="J33" s="439"/>
      <c r="K33" s="439"/>
    </row>
    <row r="34" spans="2:11" ht="25" customHeight="1" x14ac:dyDescent="0.25">
      <c r="B34" s="439"/>
      <c r="C34" s="439"/>
      <c r="D34" s="439"/>
      <c r="E34" s="439"/>
      <c r="F34" s="439"/>
      <c r="G34" s="439"/>
      <c r="H34" s="439"/>
      <c r="I34" s="439"/>
      <c r="J34" s="439"/>
      <c r="K34" s="439"/>
    </row>
    <row r="35" spans="2:11" ht="25" customHeight="1" x14ac:dyDescent="0.25">
      <c r="B35" s="439"/>
      <c r="C35" s="439"/>
      <c r="D35" s="439"/>
      <c r="E35" s="439"/>
      <c r="F35" s="439"/>
      <c r="G35" s="439"/>
      <c r="H35" s="439"/>
      <c r="I35" s="439"/>
      <c r="J35" s="439"/>
      <c r="K35" s="439"/>
    </row>
    <row r="36" spans="2:11" ht="25" customHeight="1" x14ac:dyDescent="0.25">
      <c r="B36" s="439"/>
      <c r="C36" s="439"/>
      <c r="D36" s="439"/>
      <c r="E36" s="439"/>
      <c r="F36" s="439"/>
      <c r="G36" s="439"/>
      <c r="H36" s="439"/>
      <c r="I36" s="439"/>
      <c r="J36" s="439"/>
      <c r="K36" s="43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C8AA-93A0-40C6-924D-9D9E0F0CD721}">
  <dimension ref="A1:J25"/>
  <sheetViews>
    <sheetView rightToLeft="1" view="pageBreakPreview" zoomScaleNormal="100" zoomScaleSheetLayoutView="100" workbookViewId="0">
      <selection sqref="A1:J1"/>
    </sheetView>
  </sheetViews>
  <sheetFormatPr defaultColWidth="9.1796875" defaultRowHeight="25" customHeight="1" x14ac:dyDescent="0.25"/>
  <cols>
    <col min="1" max="1" width="40.7265625" style="421" customWidth="1"/>
    <col min="2" max="9" width="10.7265625" style="421" customWidth="1"/>
    <col min="10" max="10" width="40.7265625" style="421" customWidth="1"/>
    <col min="11" max="16384" width="9.1796875" style="421"/>
  </cols>
  <sheetData>
    <row r="1" spans="1:10" s="438" customFormat="1" ht="20" x14ac:dyDescent="0.25">
      <c r="A1" s="820" t="s">
        <v>1227</v>
      </c>
      <c r="B1" s="820"/>
      <c r="C1" s="820"/>
      <c r="D1" s="820"/>
      <c r="E1" s="820"/>
      <c r="F1" s="820"/>
      <c r="G1" s="820"/>
      <c r="H1" s="820"/>
      <c r="I1" s="820"/>
      <c r="J1" s="820"/>
    </row>
    <row r="2" spans="1:10" s="438" customFormat="1" ht="20" x14ac:dyDescent="0.25">
      <c r="A2" s="821" t="s">
        <v>1374</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269</v>
      </c>
      <c r="B4" s="421"/>
      <c r="C4" s="421"/>
      <c r="D4" s="421"/>
      <c r="E4" s="421"/>
      <c r="F4" s="421"/>
      <c r="G4" s="421"/>
      <c r="H4" s="421"/>
      <c r="I4" s="421"/>
      <c r="J4" s="437" t="s">
        <v>270</v>
      </c>
    </row>
    <row r="5" spans="1:10" s="435" customFormat="1" ht="40.5" customHeight="1" x14ac:dyDescent="0.35">
      <c r="A5" s="826" t="s">
        <v>648</v>
      </c>
      <c r="B5" s="602" t="s">
        <v>0</v>
      </c>
      <c r="C5" s="602" t="s">
        <v>2</v>
      </c>
      <c r="D5" s="602" t="s">
        <v>4</v>
      </c>
      <c r="E5" s="602" t="s">
        <v>10</v>
      </c>
      <c r="F5" s="602" t="s">
        <v>12</v>
      </c>
      <c r="G5" s="602" t="s">
        <v>122</v>
      </c>
      <c r="H5" s="602" t="s">
        <v>116</v>
      </c>
      <c r="I5" s="602" t="s">
        <v>485</v>
      </c>
      <c r="J5" s="832" t="s">
        <v>669</v>
      </c>
    </row>
    <row r="6" spans="1:10" s="434" customFormat="1" ht="32.25" customHeight="1" x14ac:dyDescent="0.25">
      <c r="A6" s="827"/>
      <c r="B6" s="556" t="s">
        <v>519</v>
      </c>
      <c r="C6" s="556" t="s">
        <v>1</v>
      </c>
      <c r="D6" s="556" t="s">
        <v>3</v>
      </c>
      <c r="E6" s="556" t="s">
        <v>9</v>
      </c>
      <c r="F6" s="556" t="s">
        <v>11</v>
      </c>
      <c r="G6" s="556" t="s">
        <v>126</v>
      </c>
      <c r="H6" s="556" t="s">
        <v>162</v>
      </c>
      <c r="I6" s="557" t="s">
        <v>486</v>
      </c>
      <c r="J6" s="833"/>
    </row>
    <row r="7" spans="1:10" s="1" customFormat="1" ht="35.15" customHeight="1" thickBot="1" x14ac:dyDescent="0.3">
      <c r="A7" s="52" t="s">
        <v>1384</v>
      </c>
      <c r="B7" s="430">
        <v>0</v>
      </c>
      <c r="C7" s="430">
        <v>0</v>
      </c>
      <c r="D7" s="430">
        <v>0</v>
      </c>
      <c r="E7" s="430">
        <v>0</v>
      </c>
      <c r="F7" s="430">
        <v>252</v>
      </c>
      <c r="G7" s="430">
        <v>238</v>
      </c>
      <c r="H7" s="430">
        <v>9621</v>
      </c>
      <c r="I7" s="429">
        <f t="shared" ref="I7:I14" si="0">SUM(B7:H7)</f>
        <v>10111</v>
      </c>
      <c r="J7" s="428" t="s">
        <v>23</v>
      </c>
    </row>
    <row r="8" spans="1:10" s="1" customFormat="1" ht="35.15" customHeight="1" thickBot="1" x14ac:dyDescent="0.3">
      <c r="A8" s="45" t="s">
        <v>28</v>
      </c>
      <c r="B8" s="433">
        <v>0</v>
      </c>
      <c r="C8" s="433">
        <v>0</v>
      </c>
      <c r="D8" s="433">
        <v>0</v>
      </c>
      <c r="E8" s="433">
        <v>0</v>
      </c>
      <c r="F8" s="433">
        <v>0</v>
      </c>
      <c r="G8" s="433">
        <v>448</v>
      </c>
      <c r="H8" s="433">
        <v>29575</v>
      </c>
      <c r="I8" s="432">
        <f t="shared" si="0"/>
        <v>30023</v>
      </c>
      <c r="J8" s="431" t="s">
        <v>27</v>
      </c>
    </row>
    <row r="9" spans="1:10" s="1" customFormat="1" ht="35.15" customHeight="1" thickBot="1" x14ac:dyDescent="0.3">
      <c r="A9" s="52" t="s">
        <v>30</v>
      </c>
      <c r="B9" s="430">
        <v>0</v>
      </c>
      <c r="C9" s="430">
        <v>0</v>
      </c>
      <c r="D9" s="430">
        <v>0</v>
      </c>
      <c r="E9" s="430">
        <v>0</v>
      </c>
      <c r="F9" s="430">
        <v>9133</v>
      </c>
      <c r="G9" s="430">
        <v>2478</v>
      </c>
      <c r="H9" s="430">
        <v>5133</v>
      </c>
      <c r="I9" s="429">
        <f t="shared" si="0"/>
        <v>16744</v>
      </c>
      <c r="J9" s="428" t="s">
        <v>29</v>
      </c>
    </row>
    <row r="10" spans="1:10" s="1" customFormat="1" ht="35.15" customHeight="1" thickBot="1" x14ac:dyDescent="0.3">
      <c r="A10" s="45" t="s">
        <v>32</v>
      </c>
      <c r="B10" s="433">
        <v>0</v>
      </c>
      <c r="C10" s="433">
        <v>84</v>
      </c>
      <c r="D10" s="433">
        <v>602</v>
      </c>
      <c r="E10" s="433">
        <v>4355</v>
      </c>
      <c r="F10" s="433">
        <v>19737</v>
      </c>
      <c r="G10" s="433">
        <v>126</v>
      </c>
      <c r="H10" s="433">
        <v>518</v>
      </c>
      <c r="I10" s="432">
        <f t="shared" si="0"/>
        <v>25422</v>
      </c>
      <c r="J10" s="431" t="s">
        <v>31</v>
      </c>
    </row>
    <row r="11" spans="1:10" s="1" customFormat="1" ht="35.15" customHeight="1" thickBot="1" x14ac:dyDescent="0.3">
      <c r="A11" s="52" t="s">
        <v>34</v>
      </c>
      <c r="B11" s="430">
        <v>0</v>
      </c>
      <c r="C11" s="430">
        <v>140</v>
      </c>
      <c r="D11" s="430">
        <v>616</v>
      </c>
      <c r="E11" s="430">
        <v>1332</v>
      </c>
      <c r="F11" s="430">
        <v>4789</v>
      </c>
      <c r="G11" s="430">
        <v>168</v>
      </c>
      <c r="H11" s="430">
        <v>966</v>
      </c>
      <c r="I11" s="429">
        <f t="shared" si="0"/>
        <v>8011</v>
      </c>
      <c r="J11" s="428" t="s">
        <v>33</v>
      </c>
    </row>
    <row r="12" spans="1:10" s="1" customFormat="1" ht="35.15" customHeight="1" thickBot="1" x14ac:dyDescent="0.3">
      <c r="A12" s="45" t="s">
        <v>1387</v>
      </c>
      <c r="B12" s="433">
        <v>0</v>
      </c>
      <c r="C12" s="433">
        <v>140</v>
      </c>
      <c r="D12" s="433">
        <v>1638</v>
      </c>
      <c r="E12" s="433">
        <v>3278</v>
      </c>
      <c r="F12" s="433">
        <v>490</v>
      </c>
      <c r="G12" s="433">
        <v>0</v>
      </c>
      <c r="H12" s="433">
        <v>0</v>
      </c>
      <c r="I12" s="432">
        <f t="shared" si="0"/>
        <v>5546</v>
      </c>
      <c r="J12" s="431" t="s">
        <v>36</v>
      </c>
    </row>
    <row r="13" spans="1:10" s="1" customFormat="1" ht="35.15" customHeight="1" thickBot="1" x14ac:dyDescent="0.3">
      <c r="A13" s="52" t="s">
        <v>1386</v>
      </c>
      <c r="B13" s="430">
        <v>0</v>
      </c>
      <c r="C13" s="430">
        <v>42</v>
      </c>
      <c r="D13" s="430">
        <v>224</v>
      </c>
      <c r="E13" s="430">
        <v>407</v>
      </c>
      <c r="F13" s="430">
        <v>784</v>
      </c>
      <c r="G13" s="430">
        <v>0</v>
      </c>
      <c r="H13" s="430">
        <v>0</v>
      </c>
      <c r="I13" s="429">
        <f t="shared" si="0"/>
        <v>1457</v>
      </c>
      <c r="J13" s="428" t="s">
        <v>37</v>
      </c>
    </row>
    <row r="14" spans="1:10" s="1" customFormat="1" ht="35.15" customHeight="1" x14ac:dyDescent="0.25">
      <c r="A14" s="57" t="s">
        <v>39</v>
      </c>
      <c r="B14" s="427">
        <v>42</v>
      </c>
      <c r="C14" s="427">
        <v>350</v>
      </c>
      <c r="D14" s="427">
        <v>924</v>
      </c>
      <c r="E14" s="427">
        <v>2044</v>
      </c>
      <c r="F14" s="427">
        <v>771</v>
      </c>
      <c r="G14" s="427">
        <v>0</v>
      </c>
      <c r="H14" s="427">
        <v>0</v>
      </c>
      <c r="I14" s="426">
        <f t="shared" si="0"/>
        <v>4131</v>
      </c>
      <c r="J14" s="425" t="s">
        <v>38</v>
      </c>
    </row>
    <row r="15" spans="1:10" s="1" customFormat="1" ht="27" customHeight="1" x14ac:dyDescent="0.25">
      <c r="A15" s="402" t="s">
        <v>485</v>
      </c>
      <c r="B15" s="424">
        <f t="shared" ref="B15:I15" si="1">SUM(B7:B14)</f>
        <v>42</v>
      </c>
      <c r="C15" s="424">
        <f t="shared" si="1"/>
        <v>756</v>
      </c>
      <c r="D15" s="424">
        <f t="shared" si="1"/>
        <v>4004</v>
      </c>
      <c r="E15" s="424">
        <f t="shared" si="1"/>
        <v>11416</v>
      </c>
      <c r="F15" s="424">
        <f t="shared" si="1"/>
        <v>35956</v>
      </c>
      <c r="G15" s="496">
        <f t="shared" si="1"/>
        <v>3458</v>
      </c>
      <c r="H15" s="496">
        <f t="shared" si="1"/>
        <v>45813</v>
      </c>
      <c r="I15" s="424">
        <f t="shared" si="1"/>
        <v>101445</v>
      </c>
      <c r="J15" s="423" t="s">
        <v>486</v>
      </c>
    </row>
    <row r="16" spans="1:10" ht="18" customHeight="1" x14ac:dyDescent="0.25">
      <c r="A16" s="422" t="s">
        <v>71</v>
      </c>
      <c r="J16" s="421" t="s">
        <v>402</v>
      </c>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7643A-F1C7-487A-B69D-0E4D9229AC87}">
  <dimension ref="A1:J25"/>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0.7265625" style="421" customWidth="1"/>
    <col min="10" max="10" width="40.7265625" style="421" customWidth="1"/>
    <col min="11" max="16384" width="9.1796875" style="421"/>
  </cols>
  <sheetData>
    <row r="1" spans="1:10" s="438" customFormat="1" ht="20" x14ac:dyDescent="0.25">
      <c r="A1" s="820" t="s">
        <v>1228</v>
      </c>
      <c r="B1" s="820"/>
      <c r="C1" s="820"/>
      <c r="D1" s="820"/>
      <c r="E1" s="820"/>
      <c r="F1" s="820"/>
      <c r="G1" s="820"/>
      <c r="H1" s="820"/>
      <c r="I1" s="820"/>
      <c r="J1" s="820"/>
    </row>
    <row r="2" spans="1:10" s="438" customFormat="1" ht="20" x14ac:dyDescent="0.25">
      <c r="A2" s="821" t="s">
        <v>1375</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271</v>
      </c>
      <c r="B4" s="421"/>
      <c r="C4" s="421"/>
      <c r="D4" s="421"/>
      <c r="E4" s="421"/>
      <c r="F4" s="421"/>
      <c r="G4" s="421"/>
      <c r="H4" s="421"/>
      <c r="I4" s="421"/>
      <c r="J4" s="437" t="s">
        <v>272</v>
      </c>
    </row>
    <row r="5" spans="1:10" s="435" customFormat="1" ht="40.5" customHeight="1" x14ac:dyDescent="0.35">
      <c r="A5" s="834" t="s">
        <v>211</v>
      </c>
      <c r="B5" s="109" t="s">
        <v>0</v>
      </c>
      <c r="C5" s="92" t="s">
        <v>2</v>
      </c>
      <c r="D5" s="92" t="s">
        <v>4</v>
      </c>
      <c r="E5" s="92" t="s">
        <v>10</v>
      </c>
      <c r="F5" s="92" t="s">
        <v>12</v>
      </c>
      <c r="G5" s="92" t="s">
        <v>122</v>
      </c>
      <c r="H5" s="92" t="s">
        <v>116</v>
      </c>
      <c r="I5" s="92" t="s">
        <v>485</v>
      </c>
      <c r="J5" s="836" t="s">
        <v>649</v>
      </c>
    </row>
    <row r="6" spans="1:10" s="434" customFormat="1" ht="32.25" customHeight="1" x14ac:dyDescent="0.25">
      <c r="A6" s="835"/>
      <c r="B6" s="110" t="s">
        <v>519</v>
      </c>
      <c r="C6" s="93" t="s">
        <v>1</v>
      </c>
      <c r="D6" s="93" t="s">
        <v>3</v>
      </c>
      <c r="E6" s="93" t="s">
        <v>9</v>
      </c>
      <c r="F6" s="93" t="s">
        <v>11</v>
      </c>
      <c r="G6" s="93" t="s">
        <v>126</v>
      </c>
      <c r="H6" s="93" t="s">
        <v>162</v>
      </c>
      <c r="I6" s="106" t="s">
        <v>486</v>
      </c>
      <c r="J6" s="837"/>
    </row>
    <row r="7" spans="1:10" s="1" customFormat="1" ht="35.15" customHeight="1" thickBot="1" x14ac:dyDescent="0.3">
      <c r="A7" s="52" t="s">
        <v>1384</v>
      </c>
      <c r="B7" s="430">
        <v>0</v>
      </c>
      <c r="C7" s="430">
        <v>0</v>
      </c>
      <c r="D7" s="430">
        <v>0</v>
      </c>
      <c r="E7" s="430">
        <v>0</v>
      </c>
      <c r="F7" s="430">
        <v>224</v>
      </c>
      <c r="G7" s="430">
        <v>210</v>
      </c>
      <c r="H7" s="430">
        <v>7647</v>
      </c>
      <c r="I7" s="429">
        <f t="shared" ref="I7:I14" si="0">SUM(B7:H7)</f>
        <v>8081</v>
      </c>
      <c r="J7" s="428" t="s">
        <v>23</v>
      </c>
    </row>
    <row r="8" spans="1:10" s="1" customFormat="1" ht="35.15" customHeight="1" thickBot="1" x14ac:dyDescent="0.3">
      <c r="A8" s="45" t="s">
        <v>28</v>
      </c>
      <c r="B8" s="433">
        <v>0</v>
      </c>
      <c r="C8" s="433">
        <v>0</v>
      </c>
      <c r="D8" s="433">
        <v>0</v>
      </c>
      <c r="E8" s="433">
        <v>0</v>
      </c>
      <c r="F8" s="433">
        <v>0</v>
      </c>
      <c r="G8" s="433">
        <v>224</v>
      </c>
      <c r="H8" s="433">
        <v>13744</v>
      </c>
      <c r="I8" s="432">
        <f t="shared" si="0"/>
        <v>13968</v>
      </c>
      <c r="J8" s="431" t="s">
        <v>27</v>
      </c>
    </row>
    <row r="9" spans="1:10" s="1" customFormat="1" ht="35.15" customHeight="1" thickBot="1" x14ac:dyDescent="0.3">
      <c r="A9" s="52" t="s">
        <v>30</v>
      </c>
      <c r="B9" s="430">
        <v>0</v>
      </c>
      <c r="C9" s="430">
        <v>0</v>
      </c>
      <c r="D9" s="430">
        <v>0</v>
      </c>
      <c r="E9" s="430">
        <v>0</v>
      </c>
      <c r="F9" s="430">
        <v>7411</v>
      </c>
      <c r="G9" s="430">
        <v>1904</v>
      </c>
      <c r="H9" s="430">
        <v>2089</v>
      </c>
      <c r="I9" s="429">
        <f t="shared" si="0"/>
        <v>11404</v>
      </c>
      <c r="J9" s="428" t="s">
        <v>29</v>
      </c>
    </row>
    <row r="10" spans="1:10" s="1" customFormat="1" ht="35.15" customHeight="1" thickBot="1" x14ac:dyDescent="0.3">
      <c r="A10" s="45" t="s">
        <v>32</v>
      </c>
      <c r="B10" s="433">
        <v>0</v>
      </c>
      <c r="C10" s="433">
        <v>42</v>
      </c>
      <c r="D10" s="433">
        <v>476</v>
      </c>
      <c r="E10" s="433">
        <v>2563</v>
      </c>
      <c r="F10" s="433">
        <v>11934</v>
      </c>
      <c r="G10" s="433">
        <v>14</v>
      </c>
      <c r="H10" s="433">
        <v>182</v>
      </c>
      <c r="I10" s="432">
        <f t="shared" si="0"/>
        <v>15211</v>
      </c>
      <c r="J10" s="431" t="s">
        <v>31</v>
      </c>
    </row>
    <row r="11" spans="1:10" s="1" customFormat="1" ht="35.15" customHeight="1" thickBot="1" x14ac:dyDescent="0.3">
      <c r="A11" s="52" t="s">
        <v>34</v>
      </c>
      <c r="B11" s="430">
        <v>0</v>
      </c>
      <c r="C11" s="430">
        <v>70</v>
      </c>
      <c r="D11" s="430">
        <v>532</v>
      </c>
      <c r="E11" s="430">
        <v>1066</v>
      </c>
      <c r="F11" s="430">
        <v>3333</v>
      </c>
      <c r="G11" s="430">
        <v>98</v>
      </c>
      <c r="H11" s="430">
        <v>770</v>
      </c>
      <c r="I11" s="429">
        <f t="shared" si="0"/>
        <v>5869</v>
      </c>
      <c r="J11" s="428" t="s">
        <v>33</v>
      </c>
    </row>
    <row r="12" spans="1:10" s="1" customFormat="1" ht="35.15" customHeight="1" thickBot="1" x14ac:dyDescent="0.3">
      <c r="A12" s="45" t="s">
        <v>1387</v>
      </c>
      <c r="B12" s="433">
        <v>0</v>
      </c>
      <c r="C12" s="433">
        <v>140</v>
      </c>
      <c r="D12" s="433">
        <v>1638</v>
      </c>
      <c r="E12" s="433">
        <v>3278</v>
      </c>
      <c r="F12" s="433">
        <v>490</v>
      </c>
      <c r="G12" s="433">
        <v>0</v>
      </c>
      <c r="H12" s="433">
        <v>0</v>
      </c>
      <c r="I12" s="432">
        <f t="shared" si="0"/>
        <v>5546</v>
      </c>
      <c r="J12" s="431" t="s">
        <v>36</v>
      </c>
    </row>
    <row r="13" spans="1:10" s="1" customFormat="1" ht="35.15" customHeight="1" thickBot="1" x14ac:dyDescent="0.3">
      <c r="A13" s="52" t="s">
        <v>1386</v>
      </c>
      <c r="B13" s="430">
        <v>0</v>
      </c>
      <c r="C13" s="430">
        <v>42</v>
      </c>
      <c r="D13" s="430">
        <v>224</v>
      </c>
      <c r="E13" s="430">
        <v>407</v>
      </c>
      <c r="F13" s="430">
        <v>784</v>
      </c>
      <c r="G13" s="430">
        <v>0</v>
      </c>
      <c r="H13" s="430">
        <v>0</v>
      </c>
      <c r="I13" s="429">
        <f t="shared" si="0"/>
        <v>1457</v>
      </c>
      <c r="J13" s="428" t="s">
        <v>37</v>
      </c>
    </row>
    <row r="14" spans="1:10" s="1" customFormat="1" ht="35.15" customHeight="1" x14ac:dyDescent="0.25">
      <c r="A14" s="57" t="s">
        <v>39</v>
      </c>
      <c r="B14" s="427">
        <v>28</v>
      </c>
      <c r="C14" s="427">
        <v>280</v>
      </c>
      <c r="D14" s="427">
        <v>812</v>
      </c>
      <c r="E14" s="427">
        <v>1652</v>
      </c>
      <c r="F14" s="427">
        <v>743</v>
      </c>
      <c r="G14" s="427">
        <v>0</v>
      </c>
      <c r="H14" s="427">
        <v>0</v>
      </c>
      <c r="I14" s="426">
        <f t="shared" si="0"/>
        <v>3515</v>
      </c>
      <c r="J14" s="425" t="s">
        <v>38</v>
      </c>
    </row>
    <row r="15" spans="1:10" s="1" customFormat="1" ht="35.15" customHeight="1" x14ac:dyDescent="0.25">
      <c r="A15" s="402" t="s">
        <v>485</v>
      </c>
      <c r="B15" s="424">
        <f t="shared" ref="B15:I15" si="1">SUM(B7:B14)</f>
        <v>28</v>
      </c>
      <c r="C15" s="424">
        <f t="shared" si="1"/>
        <v>574</v>
      </c>
      <c r="D15" s="424">
        <f t="shared" si="1"/>
        <v>3682</v>
      </c>
      <c r="E15" s="424">
        <f t="shared" si="1"/>
        <v>8966</v>
      </c>
      <c r="F15" s="424">
        <f t="shared" si="1"/>
        <v>24919</v>
      </c>
      <c r="G15" s="307">
        <f t="shared" si="1"/>
        <v>2450</v>
      </c>
      <c r="H15" s="307">
        <f t="shared" si="1"/>
        <v>24432</v>
      </c>
      <c r="I15" s="424">
        <f t="shared" si="1"/>
        <v>65051</v>
      </c>
      <c r="J15" s="423" t="s">
        <v>486</v>
      </c>
    </row>
    <row r="16" spans="1:10" ht="18" customHeight="1" x14ac:dyDescent="0.25">
      <c r="A16" s="422" t="s">
        <v>71</v>
      </c>
      <c r="J16" s="421" t="s">
        <v>402</v>
      </c>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F192-5268-49DF-8625-51F035511A2D}">
  <dimension ref="A1:J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0.7265625" style="421" customWidth="1"/>
    <col min="10" max="10" width="40.7265625" style="421" customWidth="1"/>
    <col min="11" max="16384" width="9.1796875" style="421"/>
  </cols>
  <sheetData>
    <row r="1" spans="1:10" s="438" customFormat="1" ht="20" x14ac:dyDescent="0.25">
      <c r="A1" s="820" t="s">
        <v>1229</v>
      </c>
      <c r="B1" s="820"/>
      <c r="C1" s="820"/>
      <c r="D1" s="820"/>
      <c r="E1" s="820"/>
      <c r="F1" s="820"/>
      <c r="G1" s="820"/>
      <c r="H1" s="820"/>
      <c r="I1" s="820"/>
      <c r="J1" s="820"/>
    </row>
    <row r="2" spans="1:10" s="438" customFormat="1" ht="20" x14ac:dyDescent="0.25">
      <c r="A2" s="821" t="s">
        <v>1376</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273</v>
      </c>
      <c r="B4" s="421"/>
      <c r="C4" s="421"/>
      <c r="D4" s="421"/>
      <c r="E4" s="421"/>
      <c r="F4" s="421"/>
      <c r="G4" s="421"/>
      <c r="H4" s="421"/>
      <c r="I4" s="421"/>
      <c r="J4" s="437" t="s">
        <v>274</v>
      </c>
    </row>
    <row r="5" spans="1:10" s="435" customFormat="1" ht="40.5" customHeight="1" x14ac:dyDescent="0.35">
      <c r="A5" s="826" t="s">
        <v>211</v>
      </c>
      <c r="B5" s="602" t="s">
        <v>0</v>
      </c>
      <c r="C5" s="602" t="s">
        <v>2</v>
      </c>
      <c r="D5" s="602" t="s">
        <v>4</v>
      </c>
      <c r="E5" s="602" t="s">
        <v>10</v>
      </c>
      <c r="F5" s="602" t="s">
        <v>12</v>
      </c>
      <c r="G5" s="602" t="s">
        <v>122</v>
      </c>
      <c r="H5" s="602" t="s">
        <v>116</v>
      </c>
      <c r="I5" s="602" t="s">
        <v>485</v>
      </c>
      <c r="J5" s="832" t="s">
        <v>668</v>
      </c>
    </row>
    <row r="6" spans="1:10" s="434" customFormat="1" ht="32.25" customHeight="1" x14ac:dyDescent="0.25">
      <c r="A6" s="827"/>
      <c r="B6" s="556" t="s">
        <v>519</v>
      </c>
      <c r="C6" s="556" t="s">
        <v>1</v>
      </c>
      <c r="D6" s="556" t="s">
        <v>3</v>
      </c>
      <c r="E6" s="556" t="s">
        <v>9</v>
      </c>
      <c r="F6" s="556" t="s">
        <v>11</v>
      </c>
      <c r="G6" s="556" t="s">
        <v>126</v>
      </c>
      <c r="H6" s="556" t="s">
        <v>162</v>
      </c>
      <c r="I6" s="557" t="s">
        <v>486</v>
      </c>
      <c r="J6" s="833"/>
    </row>
    <row r="7" spans="1:10" s="1" customFormat="1" ht="35.15" customHeight="1" thickBot="1" x14ac:dyDescent="0.3">
      <c r="A7" s="52" t="s">
        <v>1384</v>
      </c>
      <c r="B7" s="430">
        <v>0</v>
      </c>
      <c r="C7" s="430">
        <v>0</v>
      </c>
      <c r="D7" s="430">
        <v>0</v>
      </c>
      <c r="E7" s="430">
        <v>0</v>
      </c>
      <c r="F7" s="430">
        <v>28</v>
      </c>
      <c r="G7" s="430">
        <v>28</v>
      </c>
      <c r="H7" s="430">
        <v>1974</v>
      </c>
      <c r="I7" s="429">
        <f t="shared" ref="I7:I12" si="0">SUM(B7:H7)</f>
        <v>2030</v>
      </c>
      <c r="J7" s="428" t="s">
        <v>23</v>
      </c>
    </row>
    <row r="8" spans="1:10" s="1" customFormat="1" ht="35.15" customHeight="1" thickBot="1" x14ac:dyDescent="0.3">
      <c r="A8" s="45" t="s">
        <v>28</v>
      </c>
      <c r="B8" s="433">
        <v>0</v>
      </c>
      <c r="C8" s="433">
        <v>0</v>
      </c>
      <c r="D8" s="433">
        <v>0</v>
      </c>
      <c r="E8" s="433">
        <v>0</v>
      </c>
      <c r="F8" s="433">
        <v>0</v>
      </c>
      <c r="G8" s="433">
        <v>224</v>
      </c>
      <c r="H8" s="433">
        <v>15831</v>
      </c>
      <c r="I8" s="432">
        <f t="shared" si="0"/>
        <v>16055</v>
      </c>
      <c r="J8" s="431" t="s">
        <v>27</v>
      </c>
    </row>
    <row r="9" spans="1:10" s="1" customFormat="1" ht="35.15" customHeight="1" thickBot="1" x14ac:dyDescent="0.3">
      <c r="A9" s="52" t="s">
        <v>30</v>
      </c>
      <c r="B9" s="430">
        <v>0</v>
      </c>
      <c r="C9" s="430">
        <v>0</v>
      </c>
      <c r="D9" s="430">
        <v>0</v>
      </c>
      <c r="E9" s="430">
        <v>0</v>
      </c>
      <c r="F9" s="430">
        <v>1722</v>
      </c>
      <c r="G9" s="430">
        <v>574</v>
      </c>
      <c r="H9" s="430">
        <v>3044</v>
      </c>
      <c r="I9" s="429">
        <f t="shared" si="0"/>
        <v>5340</v>
      </c>
      <c r="J9" s="428" t="s">
        <v>29</v>
      </c>
    </row>
    <row r="10" spans="1:10" s="1" customFormat="1" ht="35.15" customHeight="1" thickBot="1" x14ac:dyDescent="0.3">
      <c r="A10" s="45" t="s">
        <v>32</v>
      </c>
      <c r="B10" s="433">
        <v>0</v>
      </c>
      <c r="C10" s="433">
        <v>42</v>
      </c>
      <c r="D10" s="433">
        <v>126</v>
      </c>
      <c r="E10" s="433">
        <v>1792</v>
      </c>
      <c r="F10" s="433">
        <v>7803</v>
      </c>
      <c r="G10" s="433">
        <v>112</v>
      </c>
      <c r="H10" s="433">
        <v>336</v>
      </c>
      <c r="I10" s="432">
        <f t="shared" si="0"/>
        <v>10211</v>
      </c>
      <c r="J10" s="431" t="s">
        <v>31</v>
      </c>
    </row>
    <row r="11" spans="1:10" s="1" customFormat="1" ht="35.15" customHeight="1" thickBot="1" x14ac:dyDescent="0.3">
      <c r="A11" s="52" t="s">
        <v>34</v>
      </c>
      <c r="B11" s="430">
        <v>0</v>
      </c>
      <c r="C11" s="430">
        <v>70</v>
      </c>
      <c r="D11" s="430">
        <v>84</v>
      </c>
      <c r="E11" s="430">
        <v>266</v>
      </c>
      <c r="F11" s="430">
        <v>1456</v>
      </c>
      <c r="G11" s="430">
        <v>70</v>
      </c>
      <c r="H11" s="430">
        <v>196</v>
      </c>
      <c r="I11" s="429">
        <f t="shared" si="0"/>
        <v>2142</v>
      </c>
      <c r="J11" s="428" t="s">
        <v>33</v>
      </c>
    </row>
    <row r="12" spans="1:10" s="1" customFormat="1" ht="35.15" customHeight="1" x14ac:dyDescent="0.25">
      <c r="A12" s="57" t="s">
        <v>39</v>
      </c>
      <c r="B12" s="427">
        <v>14</v>
      </c>
      <c r="C12" s="427">
        <v>70</v>
      </c>
      <c r="D12" s="427">
        <v>112</v>
      </c>
      <c r="E12" s="427">
        <v>392</v>
      </c>
      <c r="F12" s="427">
        <v>28</v>
      </c>
      <c r="G12" s="427">
        <v>0</v>
      </c>
      <c r="H12" s="427">
        <v>0</v>
      </c>
      <c r="I12" s="426">
        <f t="shared" si="0"/>
        <v>616</v>
      </c>
      <c r="J12" s="425" t="s">
        <v>38</v>
      </c>
    </row>
    <row r="13" spans="1:10" s="1" customFormat="1" ht="35.15" customHeight="1" x14ac:dyDescent="0.25">
      <c r="A13" s="402" t="s">
        <v>485</v>
      </c>
      <c r="B13" s="424">
        <f t="shared" ref="B13:I13" si="1">SUM(B7:B12)</f>
        <v>14</v>
      </c>
      <c r="C13" s="424">
        <f t="shared" si="1"/>
        <v>182</v>
      </c>
      <c r="D13" s="424">
        <f t="shared" si="1"/>
        <v>322</v>
      </c>
      <c r="E13" s="424">
        <f t="shared" si="1"/>
        <v>2450</v>
      </c>
      <c r="F13" s="424">
        <f t="shared" si="1"/>
        <v>11037</v>
      </c>
      <c r="G13" s="496">
        <f t="shared" si="1"/>
        <v>1008</v>
      </c>
      <c r="H13" s="496">
        <f t="shared" si="1"/>
        <v>21381</v>
      </c>
      <c r="I13" s="424">
        <f t="shared" si="1"/>
        <v>36394</v>
      </c>
      <c r="J13" s="423" t="s">
        <v>486</v>
      </c>
    </row>
    <row r="14" spans="1:10" ht="18" customHeight="1" x14ac:dyDescent="0.25">
      <c r="A14" s="422" t="s">
        <v>461</v>
      </c>
      <c r="J14" s="421" t="s">
        <v>402</v>
      </c>
    </row>
    <row r="15" spans="1:10" ht="18" customHeight="1" x14ac:dyDescent="0.25">
      <c r="A15" s="422"/>
    </row>
    <row r="21" spans="2:9" ht="25" customHeight="1" x14ac:dyDescent="0.25">
      <c r="B21" s="439"/>
      <c r="C21" s="439"/>
      <c r="D21" s="439"/>
      <c r="E21" s="439"/>
      <c r="F21" s="439"/>
      <c r="G21" s="439"/>
      <c r="H21" s="439"/>
      <c r="I21" s="439"/>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901B-3240-4539-A6F8-0CD7922CEDC3}">
  <dimension ref="A1:J25"/>
  <sheetViews>
    <sheetView rightToLeft="1" view="pageBreakPreview" topLeftCell="A10"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1230</v>
      </c>
      <c r="B1" s="820"/>
      <c r="C1" s="820"/>
      <c r="D1" s="820"/>
      <c r="E1" s="820"/>
      <c r="F1" s="820"/>
      <c r="G1" s="820"/>
      <c r="H1" s="820"/>
      <c r="I1" s="820"/>
      <c r="J1" s="820"/>
    </row>
    <row r="2" spans="1:10" s="438" customFormat="1" ht="20" x14ac:dyDescent="0.25">
      <c r="A2" s="821" t="s">
        <v>1377</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275</v>
      </c>
      <c r="B4" s="421"/>
      <c r="C4" s="421"/>
      <c r="D4" s="421"/>
      <c r="E4" s="421"/>
      <c r="F4" s="421"/>
      <c r="G4" s="421"/>
      <c r="H4" s="421"/>
      <c r="I4" s="421"/>
      <c r="J4" s="437" t="s">
        <v>276</v>
      </c>
    </row>
    <row r="5" spans="1:10" s="435" customFormat="1" ht="31" x14ac:dyDescent="0.35">
      <c r="A5" s="826" t="s">
        <v>650</v>
      </c>
      <c r="B5" s="602" t="s">
        <v>49</v>
      </c>
      <c r="C5" s="602" t="s">
        <v>50</v>
      </c>
      <c r="D5" s="602" t="s">
        <v>52</v>
      </c>
      <c r="E5" s="602" t="s">
        <v>54</v>
      </c>
      <c r="F5" s="602" t="s">
        <v>56</v>
      </c>
      <c r="G5" s="602" t="s">
        <v>575</v>
      </c>
      <c r="H5" s="602" t="s">
        <v>173</v>
      </c>
      <c r="I5" s="602" t="s">
        <v>485</v>
      </c>
      <c r="J5" s="832" t="s">
        <v>667</v>
      </c>
    </row>
    <row r="6" spans="1:10" s="434" customFormat="1" ht="41.25"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52" t="s">
        <v>1384</v>
      </c>
      <c r="B7" s="430">
        <v>5560</v>
      </c>
      <c r="C7" s="430">
        <v>1148</v>
      </c>
      <c r="D7" s="430">
        <v>896</v>
      </c>
      <c r="E7" s="430">
        <v>2465</v>
      </c>
      <c r="F7" s="430">
        <v>0</v>
      </c>
      <c r="G7" s="492">
        <v>42</v>
      </c>
      <c r="H7" s="492">
        <v>0</v>
      </c>
      <c r="I7" s="429">
        <f t="shared" ref="I7:I14" si="0">SUM(B7:H7)</f>
        <v>10111</v>
      </c>
      <c r="J7" s="428" t="s">
        <v>23</v>
      </c>
    </row>
    <row r="8" spans="1:10" s="1" customFormat="1" ht="35.15" customHeight="1" thickBot="1" x14ac:dyDescent="0.3">
      <c r="A8" s="45" t="s">
        <v>28</v>
      </c>
      <c r="B8" s="433">
        <v>19234</v>
      </c>
      <c r="C8" s="433">
        <v>4373</v>
      </c>
      <c r="D8" s="433">
        <v>2816</v>
      </c>
      <c r="E8" s="433">
        <v>3388</v>
      </c>
      <c r="F8" s="433">
        <v>85</v>
      </c>
      <c r="G8" s="493">
        <v>127</v>
      </c>
      <c r="H8" s="493">
        <v>0</v>
      </c>
      <c r="I8" s="432">
        <f t="shared" si="0"/>
        <v>30023</v>
      </c>
      <c r="J8" s="431" t="s">
        <v>27</v>
      </c>
    </row>
    <row r="9" spans="1:10" s="1" customFormat="1" ht="35.15" customHeight="1" thickBot="1" x14ac:dyDescent="0.3">
      <c r="A9" s="52" t="s">
        <v>30</v>
      </c>
      <c r="B9" s="430">
        <v>9851</v>
      </c>
      <c r="C9" s="430">
        <v>2720</v>
      </c>
      <c r="D9" s="430">
        <v>2058</v>
      </c>
      <c r="E9" s="430">
        <v>1974</v>
      </c>
      <c r="F9" s="430">
        <v>99</v>
      </c>
      <c r="G9" s="492">
        <v>42</v>
      </c>
      <c r="H9" s="492">
        <v>0</v>
      </c>
      <c r="I9" s="429">
        <f t="shared" si="0"/>
        <v>16744</v>
      </c>
      <c r="J9" s="428" t="s">
        <v>29</v>
      </c>
    </row>
    <row r="10" spans="1:10" s="1" customFormat="1" ht="35.15" customHeight="1" thickBot="1" x14ac:dyDescent="0.3">
      <c r="A10" s="45" t="s">
        <v>32</v>
      </c>
      <c r="B10" s="433">
        <v>20142</v>
      </c>
      <c r="C10" s="433">
        <v>1779</v>
      </c>
      <c r="D10" s="433">
        <v>1947</v>
      </c>
      <c r="E10" s="433">
        <v>1372</v>
      </c>
      <c r="F10" s="433">
        <v>0</v>
      </c>
      <c r="G10" s="493">
        <v>182</v>
      </c>
      <c r="H10" s="493">
        <v>0</v>
      </c>
      <c r="I10" s="432">
        <f t="shared" si="0"/>
        <v>25422</v>
      </c>
      <c r="J10" s="431" t="s">
        <v>31</v>
      </c>
    </row>
    <row r="11" spans="1:10" s="1" customFormat="1" ht="35.15" customHeight="1" thickBot="1" x14ac:dyDescent="0.3">
      <c r="A11" s="52" t="s">
        <v>34</v>
      </c>
      <c r="B11" s="430">
        <v>5841</v>
      </c>
      <c r="C11" s="430">
        <v>1232</v>
      </c>
      <c r="D11" s="430">
        <v>308</v>
      </c>
      <c r="E11" s="430">
        <v>630</v>
      </c>
      <c r="F11" s="430">
        <v>0</v>
      </c>
      <c r="G11" s="492">
        <v>0</v>
      </c>
      <c r="H11" s="492">
        <v>0</v>
      </c>
      <c r="I11" s="429">
        <f t="shared" si="0"/>
        <v>8011</v>
      </c>
      <c r="J11" s="428" t="s">
        <v>33</v>
      </c>
    </row>
    <row r="12" spans="1:10" s="1" customFormat="1" ht="35.15" customHeight="1" thickBot="1" x14ac:dyDescent="0.3">
      <c r="A12" s="45" t="s">
        <v>1387</v>
      </c>
      <c r="B12" s="433">
        <v>4256</v>
      </c>
      <c r="C12" s="433">
        <v>1178</v>
      </c>
      <c r="D12" s="433">
        <v>84</v>
      </c>
      <c r="E12" s="433">
        <v>28</v>
      </c>
      <c r="F12" s="433">
        <v>0</v>
      </c>
      <c r="G12" s="493">
        <v>0</v>
      </c>
      <c r="H12" s="493">
        <v>0</v>
      </c>
      <c r="I12" s="432">
        <f t="shared" si="0"/>
        <v>5546</v>
      </c>
      <c r="J12" s="431" t="s">
        <v>36</v>
      </c>
    </row>
    <row r="13" spans="1:10" s="1" customFormat="1" ht="35.15" customHeight="1" thickBot="1" x14ac:dyDescent="0.3">
      <c r="A13" s="52" t="s">
        <v>1386</v>
      </c>
      <c r="B13" s="430">
        <v>728</v>
      </c>
      <c r="C13" s="430">
        <v>323</v>
      </c>
      <c r="D13" s="430">
        <v>252</v>
      </c>
      <c r="E13" s="430">
        <v>154</v>
      </c>
      <c r="F13" s="430">
        <v>0</v>
      </c>
      <c r="G13" s="492">
        <v>0</v>
      </c>
      <c r="H13" s="492">
        <v>0</v>
      </c>
      <c r="I13" s="429">
        <f t="shared" si="0"/>
        <v>1457</v>
      </c>
      <c r="J13" s="428" t="s">
        <v>37</v>
      </c>
    </row>
    <row r="14" spans="1:10" s="1" customFormat="1" ht="35.15" customHeight="1" x14ac:dyDescent="0.25">
      <c r="A14" s="57" t="s">
        <v>39</v>
      </c>
      <c r="B14" s="427">
        <v>3459</v>
      </c>
      <c r="C14" s="427">
        <v>420</v>
      </c>
      <c r="D14" s="427">
        <v>210</v>
      </c>
      <c r="E14" s="427">
        <v>42</v>
      </c>
      <c r="F14" s="427">
        <v>0</v>
      </c>
      <c r="G14" s="542">
        <v>0</v>
      </c>
      <c r="H14" s="542">
        <v>0</v>
      </c>
      <c r="I14" s="426">
        <f t="shared" si="0"/>
        <v>4131</v>
      </c>
      <c r="J14" s="425" t="s">
        <v>38</v>
      </c>
    </row>
    <row r="15" spans="1:10" s="1" customFormat="1" ht="35.15" customHeight="1" x14ac:dyDescent="0.25">
      <c r="A15" s="402" t="s">
        <v>485</v>
      </c>
      <c r="B15" s="424">
        <f t="shared" ref="B15:I15" si="1">SUM(B7:B14)</f>
        <v>69071</v>
      </c>
      <c r="C15" s="424">
        <f t="shared" si="1"/>
        <v>13173</v>
      </c>
      <c r="D15" s="424">
        <f t="shared" si="1"/>
        <v>8571</v>
      </c>
      <c r="E15" s="424">
        <f t="shared" si="1"/>
        <v>10053</v>
      </c>
      <c r="F15" s="424">
        <f t="shared" si="1"/>
        <v>184</v>
      </c>
      <c r="G15" s="496">
        <f t="shared" si="1"/>
        <v>393</v>
      </c>
      <c r="H15" s="496">
        <f t="shared" si="1"/>
        <v>0</v>
      </c>
      <c r="I15" s="424">
        <f t="shared" si="1"/>
        <v>101445</v>
      </c>
      <c r="J15" s="423" t="s">
        <v>486</v>
      </c>
    </row>
    <row r="16" spans="1:10" ht="18" customHeight="1" x14ac:dyDescent="0.25">
      <c r="A16" s="422" t="s">
        <v>71</v>
      </c>
      <c r="J16" s="421" t="s">
        <v>402</v>
      </c>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9BBD-93F7-4613-91A9-C3719C10E38C}">
  <dimension ref="A1:J25"/>
  <sheetViews>
    <sheetView rightToLeft="1" view="pageBreakPreview" zoomScale="90" zoomScaleNormal="100" zoomScaleSheetLayoutView="9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1231</v>
      </c>
      <c r="B1" s="820"/>
      <c r="C1" s="820"/>
      <c r="D1" s="820"/>
      <c r="E1" s="820"/>
      <c r="F1" s="820"/>
      <c r="G1" s="820"/>
      <c r="H1" s="820"/>
      <c r="I1" s="820"/>
      <c r="J1" s="820"/>
    </row>
    <row r="2" spans="1:10" s="438" customFormat="1" ht="20" x14ac:dyDescent="0.25">
      <c r="A2" s="821" t="s">
        <v>1378</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350</v>
      </c>
      <c r="B4" s="421"/>
      <c r="C4" s="421"/>
      <c r="D4" s="421"/>
      <c r="E4" s="421"/>
      <c r="F4" s="421"/>
      <c r="G4" s="421"/>
      <c r="H4" s="421"/>
      <c r="I4" s="421"/>
      <c r="J4" s="437" t="s">
        <v>351</v>
      </c>
    </row>
    <row r="5" spans="1:10" s="435" customFormat="1" ht="40.5" customHeight="1" x14ac:dyDescent="0.35">
      <c r="A5" s="826" t="s">
        <v>210</v>
      </c>
      <c r="B5" s="602" t="s">
        <v>49</v>
      </c>
      <c r="C5" s="602" t="s">
        <v>50</v>
      </c>
      <c r="D5" s="602" t="s">
        <v>52</v>
      </c>
      <c r="E5" s="602" t="s">
        <v>54</v>
      </c>
      <c r="F5" s="602" t="s">
        <v>56</v>
      </c>
      <c r="G5" s="602" t="s">
        <v>575</v>
      </c>
      <c r="H5" s="602" t="s">
        <v>173</v>
      </c>
      <c r="I5" s="602" t="s">
        <v>485</v>
      </c>
      <c r="J5" s="832" t="s">
        <v>667</v>
      </c>
    </row>
    <row r="6" spans="1:10" s="434" customFormat="1" ht="41.25"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82" t="s">
        <v>1384</v>
      </c>
      <c r="B7" s="430">
        <v>4370</v>
      </c>
      <c r="C7" s="430">
        <v>868</v>
      </c>
      <c r="D7" s="430">
        <v>742</v>
      </c>
      <c r="E7" s="430">
        <v>2087</v>
      </c>
      <c r="F7" s="430">
        <v>0</v>
      </c>
      <c r="G7" s="492">
        <v>14</v>
      </c>
      <c r="H7" s="492">
        <v>0</v>
      </c>
      <c r="I7" s="429">
        <f t="shared" ref="I7:I14" si="0">SUM(B7:H7)</f>
        <v>8081</v>
      </c>
      <c r="J7" s="428" t="s">
        <v>23</v>
      </c>
    </row>
    <row r="8" spans="1:10" s="1" customFormat="1" ht="35.15" customHeight="1" thickBot="1" x14ac:dyDescent="0.3">
      <c r="A8" s="83" t="s">
        <v>28</v>
      </c>
      <c r="B8" s="433">
        <v>8304</v>
      </c>
      <c r="C8" s="433">
        <v>2426</v>
      </c>
      <c r="D8" s="433">
        <v>1808</v>
      </c>
      <c r="E8" s="433">
        <v>1316</v>
      </c>
      <c r="F8" s="433">
        <v>57</v>
      </c>
      <c r="G8" s="493">
        <v>57</v>
      </c>
      <c r="H8" s="493">
        <v>0</v>
      </c>
      <c r="I8" s="432">
        <f t="shared" si="0"/>
        <v>13968</v>
      </c>
      <c r="J8" s="431" t="s">
        <v>27</v>
      </c>
    </row>
    <row r="9" spans="1:10" s="1" customFormat="1" ht="35.15" customHeight="1" thickBot="1" x14ac:dyDescent="0.3">
      <c r="A9" s="82" t="s">
        <v>30</v>
      </c>
      <c r="B9" s="430">
        <v>6726</v>
      </c>
      <c r="C9" s="430">
        <v>1737</v>
      </c>
      <c r="D9" s="430">
        <v>1498</v>
      </c>
      <c r="E9" s="430">
        <v>1344</v>
      </c>
      <c r="F9" s="430">
        <v>71</v>
      </c>
      <c r="G9" s="492">
        <v>28</v>
      </c>
      <c r="H9" s="492">
        <v>0</v>
      </c>
      <c r="I9" s="429">
        <f t="shared" si="0"/>
        <v>11404</v>
      </c>
      <c r="J9" s="428" t="s">
        <v>29</v>
      </c>
    </row>
    <row r="10" spans="1:10" s="1" customFormat="1" ht="35.15" customHeight="1" thickBot="1" x14ac:dyDescent="0.3">
      <c r="A10" s="83" t="s">
        <v>32</v>
      </c>
      <c r="B10" s="433">
        <v>12885</v>
      </c>
      <c r="C10" s="433">
        <v>841</v>
      </c>
      <c r="D10" s="433">
        <v>981</v>
      </c>
      <c r="E10" s="433">
        <v>420</v>
      </c>
      <c r="F10" s="433">
        <v>0</v>
      </c>
      <c r="G10" s="493">
        <v>84</v>
      </c>
      <c r="H10" s="493">
        <v>0</v>
      </c>
      <c r="I10" s="432">
        <f t="shared" si="0"/>
        <v>15211</v>
      </c>
      <c r="J10" s="431" t="s">
        <v>31</v>
      </c>
    </row>
    <row r="11" spans="1:10" s="1" customFormat="1" ht="35.15" customHeight="1" thickBot="1" x14ac:dyDescent="0.3">
      <c r="A11" s="82" t="s">
        <v>34</v>
      </c>
      <c r="B11" s="430">
        <v>4217</v>
      </c>
      <c r="C11" s="430">
        <v>1064</v>
      </c>
      <c r="D11" s="430">
        <v>252</v>
      </c>
      <c r="E11" s="430">
        <v>336</v>
      </c>
      <c r="F11" s="430">
        <v>0</v>
      </c>
      <c r="G11" s="492">
        <v>0</v>
      </c>
      <c r="H11" s="492">
        <v>0</v>
      </c>
      <c r="I11" s="429">
        <f t="shared" si="0"/>
        <v>5869</v>
      </c>
      <c r="J11" s="428" t="s">
        <v>33</v>
      </c>
    </row>
    <row r="12" spans="1:10" s="1" customFormat="1" ht="35.15" customHeight="1" thickBot="1" x14ac:dyDescent="0.3">
      <c r="A12" s="83" t="s">
        <v>1387</v>
      </c>
      <c r="B12" s="433">
        <v>4256</v>
      </c>
      <c r="C12" s="433">
        <v>1178</v>
      </c>
      <c r="D12" s="433">
        <v>84</v>
      </c>
      <c r="E12" s="433">
        <v>28</v>
      </c>
      <c r="F12" s="433">
        <v>0</v>
      </c>
      <c r="G12" s="493">
        <v>0</v>
      </c>
      <c r="H12" s="493">
        <v>0</v>
      </c>
      <c r="I12" s="432">
        <f t="shared" si="0"/>
        <v>5546</v>
      </c>
      <c r="J12" s="431" t="s">
        <v>36</v>
      </c>
    </row>
    <row r="13" spans="1:10" s="1" customFormat="1" ht="35.15" customHeight="1" thickBot="1" x14ac:dyDescent="0.3">
      <c r="A13" s="82" t="s">
        <v>1386</v>
      </c>
      <c r="B13" s="430">
        <v>728</v>
      </c>
      <c r="C13" s="430">
        <v>323</v>
      </c>
      <c r="D13" s="430">
        <v>252</v>
      </c>
      <c r="E13" s="430">
        <v>154</v>
      </c>
      <c r="F13" s="430">
        <v>0</v>
      </c>
      <c r="G13" s="492">
        <v>0</v>
      </c>
      <c r="H13" s="492">
        <v>0</v>
      </c>
      <c r="I13" s="429">
        <f t="shared" si="0"/>
        <v>1457</v>
      </c>
      <c r="J13" s="428" t="s">
        <v>37</v>
      </c>
    </row>
    <row r="14" spans="1:10" s="1" customFormat="1" ht="35.15" customHeight="1" x14ac:dyDescent="0.25">
      <c r="A14" s="85" t="s">
        <v>39</v>
      </c>
      <c r="B14" s="427">
        <v>3011</v>
      </c>
      <c r="C14" s="427">
        <v>378</v>
      </c>
      <c r="D14" s="427">
        <v>126</v>
      </c>
      <c r="E14" s="427">
        <v>0</v>
      </c>
      <c r="F14" s="427">
        <v>0</v>
      </c>
      <c r="G14" s="542">
        <v>0</v>
      </c>
      <c r="H14" s="542">
        <v>0</v>
      </c>
      <c r="I14" s="426">
        <f t="shared" si="0"/>
        <v>3515</v>
      </c>
      <c r="J14" s="425" t="s">
        <v>38</v>
      </c>
    </row>
    <row r="15" spans="1:10" s="1" customFormat="1" ht="35.15" customHeight="1" x14ac:dyDescent="0.25">
      <c r="A15" s="86" t="s">
        <v>485</v>
      </c>
      <c r="B15" s="424">
        <f t="shared" ref="B15:I15" si="1">SUM(B7:B14)</f>
        <v>44497</v>
      </c>
      <c r="C15" s="424">
        <f t="shared" si="1"/>
        <v>8815</v>
      </c>
      <c r="D15" s="424">
        <f t="shared" si="1"/>
        <v>5743</v>
      </c>
      <c r="E15" s="424">
        <f t="shared" si="1"/>
        <v>5685</v>
      </c>
      <c r="F15" s="424">
        <f t="shared" si="1"/>
        <v>128</v>
      </c>
      <c r="G15" s="496">
        <f t="shared" si="1"/>
        <v>183</v>
      </c>
      <c r="H15" s="496">
        <f t="shared" si="1"/>
        <v>0</v>
      </c>
      <c r="I15" s="424">
        <f t="shared" si="1"/>
        <v>65051</v>
      </c>
      <c r="J15" s="423" t="s">
        <v>486</v>
      </c>
    </row>
    <row r="16" spans="1:10" ht="18" customHeight="1" x14ac:dyDescent="0.25">
      <c r="A16" s="422" t="s">
        <v>71</v>
      </c>
      <c r="J16" s="421" t="s">
        <v>402</v>
      </c>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EC5B7-AC64-4F23-9EB8-CAC220A9B43B}">
  <dimension ref="A1:J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1232</v>
      </c>
      <c r="B1" s="820"/>
      <c r="C1" s="820"/>
      <c r="D1" s="820"/>
      <c r="E1" s="820"/>
      <c r="F1" s="820"/>
      <c r="G1" s="820"/>
      <c r="H1" s="820"/>
      <c r="I1" s="820"/>
      <c r="J1" s="820"/>
    </row>
    <row r="2" spans="1:10" s="438" customFormat="1" ht="20" x14ac:dyDescent="0.25">
      <c r="A2" s="821" t="s">
        <v>1379</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495</v>
      </c>
      <c r="B4" s="421"/>
      <c r="C4" s="421"/>
      <c r="D4" s="421"/>
      <c r="E4" s="421"/>
      <c r="F4" s="421"/>
      <c r="G4" s="421"/>
      <c r="H4" s="421"/>
      <c r="I4" s="421"/>
      <c r="J4" s="437" t="s">
        <v>277</v>
      </c>
    </row>
    <row r="5" spans="1:10" s="435" customFormat="1" ht="40.5" customHeight="1" x14ac:dyDescent="0.35">
      <c r="A5" s="826" t="s">
        <v>210</v>
      </c>
      <c r="B5" s="602" t="s">
        <v>49</v>
      </c>
      <c r="C5" s="602" t="s">
        <v>50</v>
      </c>
      <c r="D5" s="602" t="s">
        <v>52</v>
      </c>
      <c r="E5" s="602" t="s">
        <v>54</v>
      </c>
      <c r="F5" s="602" t="s">
        <v>56</v>
      </c>
      <c r="G5" s="602" t="s">
        <v>575</v>
      </c>
      <c r="H5" s="602" t="s">
        <v>173</v>
      </c>
      <c r="I5" s="602" t="s">
        <v>485</v>
      </c>
      <c r="J5" s="832" t="s">
        <v>667</v>
      </c>
    </row>
    <row r="6" spans="1:10" s="434" customFormat="1" ht="41.25"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52" t="s">
        <v>1384</v>
      </c>
      <c r="B7" s="430">
        <v>1190</v>
      </c>
      <c r="C7" s="430">
        <v>280</v>
      </c>
      <c r="D7" s="430">
        <v>154</v>
      </c>
      <c r="E7" s="430">
        <v>378</v>
      </c>
      <c r="F7" s="430">
        <v>0</v>
      </c>
      <c r="G7" s="492">
        <v>28</v>
      </c>
      <c r="H7" s="492">
        <v>0</v>
      </c>
      <c r="I7" s="429">
        <f t="shared" ref="I7:I12" si="0">SUM(B7:H7)</f>
        <v>2030</v>
      </c>
      <c r="J7" s="428" t="s">
        <v>23</v>
      </c>
    </row>
    <row r="8" spans="1:10" s="1" customFormat="1" ht="35.15" customHeight="1" thickBot="1" x14ac:dyDescent="0.3">
      <c r="A8" s="45" t="s">
        <v>28</v>
      </c>
      <c r="B8" s="433">
        <v>10930</v>
      </c>
      <c r="C8" s="433">
        <v>1947</v>
      </c>
      <c r="D8" s="433">
        <v>1008</v>
      </c>
      <c r="E8" s="433">
        <v>2072</v>
      </c>
      <c r="F8" s="433">
        <v>28</v>
      </c>
      <c r="G8" s="493">
        <v>70</v>
      </c>
      <c r="H8" s="493">
        <v>0</v>
      </c>
      <c r="I8" s="432">
        <f t="shared" si="0"/>
        <v>16055</v>
      </c>
      <c r="J8" s="431" t="s">
        <v>27</v>
      </c>
    </row>
    <row r="9" spans="1:10" s="1" customFormat="1" ht="35.15" customHeight="1" thickBot="1" x14ac:dyDescent="0.3">
      <c r="A9" s="52" t="s">
        <v>30</v>
      </c>
      <c r="B9" s="430">
        <v>3125</v>
      </c>
      <c r="C9" s="430">
        <v>983</v>
      </c>
      <c r="D9" s="430">
        <v>560</v>
      </c>
      <c r="E9" s="430">
        <v>630</v>
      </c>
      <c r="F9" s="430">
        <v>28</v>
      </c>
      <c r="G9" s="492">
        <v>14</v>
      </c>
      <c r="H9" s="492">
        <v>0</v>
      </c>
      <c r="I9" s="429">
        <f t="shared" si="0"/>
        <v>5340</v>
      </c>
      <c r="J9" s="428" t="s">
        <v>29</v>
      </c>
    </row>
    <row r="10" spans="1:10" s="1" customFormat="1" ht="35.15" customHeight="1" thickBot="1" x14ac:dyDescent="0.3">
      <c r="A10" s="45" t="s">
        <v>32</v>
      </c>
      <c r="B10" s="433">
        <v>7257</v>
      </c>
      <c r="C10" s="433">
        <v>938</v>
      </c>
      <c r="D10" s="433">
        <v>966</v>
      </c>
      <c r="E10" s="433">
        <v>952</v>
      </c>
      <c r="F10" s="433">
        <v>0</v>
      </c>
      <c r="G10" s="493">
        <v>98</v>
      </c>
      <c r="H10" s="493">
        <v>0</v>
      </c>
      <c r="I10" s="432">
        <f t="shared" si="0"/>
        <v>10211</v>
      </c>
      <c r="J10" s="431" t="s">
        <v>31</v>
      </c>
    </row>
    <row r="11" spans="1:10" s="1" customFormat="1" ht="35.15" customHeight="1" thickBot="1" x14ac:dyDescent="0.3">
      <c r="A11" s="52" t="s">
        <v>34</v>
      </c>
      <c r="B11" s="430">
        <v>1624</v>
      </c>
      <c r="C11" s="430">
        <v>168</v>
      </c>
      <c r="D11" s="430">
        <v>56</v>
      </c>
      <c r="E11" s="430">
        <v>294</v>
      </c>
      <c r="F11" s="430">
        <v>0</v>
      </c>
      <c r="G11" s="492">
        <v>0</v>
      </c>
      <c r="H11" s="492">
        <v>0</v>
      </c>
      <c r="I11" s="429">
        <f t="shared" si="0"/>
        <v>2142</v>
      </c>
      <c r="J11" s="428" t="s">
        <v>33</v>
      </c>
    </row>
    <row r="12" spans="1:10" s="1" customFormat="1" ht="35.15" customHeight="1" x14ac:dyDescent="0.25">
      <c r="A12" s="57" t="s">
        <v>39</v>
      </c>
      <c r="B12" s="427">
        <v>448</v>
      </c>
      <c r="C12" s="427">
        <v>42</v>
      </c>
      <c r="D12" s="427">
        <v>84</v>
      </c>
      <c r="E12" s="427">
        <v>42</v>
      </c>
      <c r="F12" s="427">
        <v>0</v>
      </c>
      <c r="G12" s="542">
        <v>0</v>
      </c>
      <c r="H12" s="542">
        <v>0</v>
      </c>
      <c r="I12" s="426">
        <f t="shared" si="0"/>
        <v>616</v>
      </c>
      <c r="J12" s="425" t="s">
        <v>38</v>
      </c>
    </row>
    <row r="13" spans="1:10" s="1" customFormat="1" ht="35.15" customHeight="1" x14ac:dyDescent="0.25">
      <c r="A13" s="402" t="s">
        <v>485</v>
      </c>
      <c r="B13" s="424">
        <f t="shared" ref="B13:I13" si="1">SUM(B7:B12)</f>
        <v>24574</v>
      </c>
      <c r="C13" s="424">
        <f t="shared" si="1"/>
        <v>4358</v>
      </c>
      <c r="D13" s="424">
        <f t="shared" si="1"/>
        <v>2828</v>
      </c>
      <c r="E13" s="424">
        <f t="shared" si="1"/>
        <v>4368</v>
      </c>
      <c r="F13" s="424">
        <f t="shared" si="1"/>
        <v>56</v>
      </c>
      <c r="G13" s="496">
        <f t="shared" si="1"/>
        <v>210</v>
      </c>
      <c r="H13" s="496">
        <f t="shared" si="1"/>
        <v>0</v>
      </c>
      <c r="I13" s="424">
        <f t="shared" si="1"/>
        <v>36394</v>
      </c>
      <c r="J13" s="423" t="s">
        <v>486</v>
      </c>
    </row>
    <row r="14" spans="1:10" ht="18" customHeight="1" x14ac:dyDescent="0.25">
      <c r="A14" s="422" t="s">
        <v>461</v>
      </c>
      <c r="J14" s="421" t="s">
        <v>402</v>
      </c>
    </row>
    <row r="15" spans="1:10" ht="18" customHeight="1" x14ac:dyDescent="0.25">
      <c r="A15" s="422"/>
    </row>
    <row r="21" spans="2:9" ht="25" customHeight="1" x14ac:dyDescent="0.25">
      <c r="B21" s="439"/>
      <c r="C21" s="439"/>
      <c r="D21" s="439"/>
      <c r="E21" s="439"/>
      <c r="F21" s="439"/>
      <c r="G21" s="439"/>
      <c r="H21" s="439"/>
      <c r="I21" s="439"/>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CDF9-8E1A-4B06-A615-B0B5F32C5816}">
  <dimension ref="A1:K25"/>
  <sheetViews>
    <sheetView rightToLeft="1" view="pageBreakPreview" zoomScaleNormal="100" zoomScaleSheetLayoutView="100" workbookViewId="0">
      <selection activeCell="K15" sqref="K15"/>
    </sheetView>
  </sheetViews>
  <sheetFormatPr defaultColWidth="9.1796875" defaultRowHeight="12.5" x14ac:dyDescent="0.25"/>
  <cols>
    <col min="1" max="1" width="23.1796875" style="135" customWidth="1"/>
    <col min="2" max="2" width="10.26953125" style="135" customWidth="1"/>
    <col min="3" max="4" width="9.453125" style="135" bestFit="1" customWidth="1"/>
    <col min="5" max="5" width="12" style="135" bestFit="1" customWidth="1"/>
    <col min="6" max="6" width="10.453125" style="135" bestFit="1" customWidth="1"/>
    <col min="7" max="8" width="12" style="135" bestFit="1" customWidth="1"/>
    <col min="9" max="9" width="10.453125" style="135" customWidth="1"/>
    <col min="10" max="10" width="12" style="135" bestFit="1" customWidth="1"/>
    <col min="11" max="11" width="23.81640625" style="135" customWidth="1"/>
    <col min="12" max="16384" width="9.1796875" style="135"/>
  </cols>
  <sheetData>
    <row r="1" spans="1:11" ht="18" x14ac:dyDescent="0.25">
      <c r="A1" s="721" t="s">
        <v>1436</v>
      </c>
      <c r="B1" s="721"/>
      <c r="C1" s="721"/>
      <c r="D1" s="721"/>
      <c r="E1" s="721"/>
      <c r="F1" s="721"/>
      <c r="G1" s="721"/>
      <c r="H1" s="721"/>
      <c r="I1" s="721"/>
      <c r="J1" s="721"/>
      <c r="K1" s="721"/>
    </row>
    <row r="2" spans="1:11" ht="15.5" x14ac:dyDescent="0.25">
      <c r="A2" s="722" t="s">
        <v>1285</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959</v>
      </c>
      <c r="B5" s="354"/>
      <c r="C5" s="354"/>
      <c r="D5" s="354"/>
      <c r="E5" s="354"/>
      <c r="F5" s="354"/>
      <c r="G5" s="354"/>
      <c r="H5" s="354"/>
      <c r="I5" s="354"/>
      <c r="J5" s="354"/>
      <c r="K5" s="355" t="s">
        <v>958</v>
      </c>
    </row>
    <row r="6" spans="1:11" ht="29.25" customHeight="1" thickBot="1" x14ac:dyDescent="0.3">
      <c r="A6" s="723" t="s">
        <v>1443</v>
      </c>
      <c r="B6" s="725" t="s">
        <v>1613</v>
      </c>
      <c r="C6" s="726"/>
      <c r="D6" s="727"/>
      <c r="E6" s="725" t="s">
        <v>1614</v>
      </c>
      <c r="F6" s="726"/>
      <c r="G6" s="727"/>
      <c r="H6" s="728" t="s">
        <v>1615</v>
      </c>
      <c r="I6" s="729"/>
      <c r="J6" s="730"/>
      <c r="K6" s="731" t="s">
        <v>1647</v>
      </c>
    </row>
    <row r="7" spans="1:11" ht="41.25" customHeight="1" x14ac:dyDescent="0.25">
      <c r="A7" s="724"/>
      <c r="B7" s="337" t="s">
        <v>1580</v>
      </c>
      <c r="C7" s="337" t="s">
        <v>1579</v>
      </c>
      <c r="D7" s="337" t="s">
        <v>944</v>
      </c>
      <c r="E7" s="337" t="s">
        <v>1580</v>
      </c>
      <c r="F7" s="337" t="s">
        <v>1579</v>
      </c>
      <c r="G7" s="337" t="s">
        <v>944</v>
      </c>
      <c r="H7" s="337" t="s">
        <v>1580</v>
      </c>
      <c r="I7" s="337" t="s">
        <v>1579</v>
      </c>
      <c r="J7" s="337" t="s">
        <v>944</v>
      </c>
      <c r="K7" s="732"/>
    </row>
    <row r="8" spans="1:11" ht="25.5" customHeight="1" thickBot="1" x14ac:dyDescent="0.3">
      <c r="A8" s="338">
        <v>2011</v>
      </c>
      <c r="B8" s="339">
        <v>28675</v>
      </c>
      <c r="C8" s="339">
        <v>52857</v>
      </c>
      <c r="D8" s="349">
        <f t="shared" ref="D8:D13" si="0">SUM(B8:C8)</f>
        <v>81532</v>
      </c>
      <c r="E8" s="339">
        <v>21332</v>
      </c>
      <c r="F8" s="339">
        <v>92446</v>
      </c>
      <c r="G8" s="349">
        <f t="shared" ref="G8:G13" si="1">SUM(E8:F8)</f>
        <v>113778</v>
      </c>
      <c r="H8" s="349">
        <f t="shared" ref="H8:I13" si="2">B8+E8</f>
        <v>50007</v>
      </c>
      <c r="I8" s="349">
        <f t="shared" si="2"/>
        <v>145303</v>
      </c>
      <c r="J8" s="349">
        <f t="shared" ref="J8:J13" si="3">SUM(H8:I8)</f>
        <v>195310</v>
      </c>
      <c r="K8" s="340">
        <v>2011</v>
      </c>
    </row>
    <row r="9" spans="1:11" ht="25.5" customHeight="1" thickBot="1" x14ac:dyDescent="0.3">
      <c r="A9" s="344">
        <v>2012</v>
      </c>
      <c r="B9" s="345">
        <v>26427</v>
      </c>
      <c r="C9" s="345">
        <v>54399</v>
      </c>
      <c r="D9" s="351">
        <f t="shared" si="0"/>
        <v>80826</v>
      </c>
      <c r="E9" s="345">
        <v>26568</v>
      </c>
      <c r="F9" s="345">
        <v>102085</v>
      </c>
      <c r="G9" s="351">
        <f t="shared" si="1"/>
        <v>128653</v>
      </c>
      <c r="H9" s="351">
        <f t="shared" si="2"/>
        <v>52995</v>
      </c>
      <c r="I9" s="351">
        <f t="shared" si="2"/>
        <v>156484</v>
      </c>
      <c r="J9" s="351">
        <f t="shared" si="3"/>
        <v>209479</v>
      </c>
      <c r="K9" s="346">
        <v>2012</v>
      </c>
    </row>
    <row r="10" spans="1:11" ht="25.5" customHeight="1" thickBot="1" x14ac:dyDescent="0.3">
      <c r="A10" s="341">
        <v>2013</v>
      </c>
      <c r="B10" s="342">
        <v>26302</v>
      </c>
      <c r="C10" s="342">
        <v>58802</v>
      </c>
      <c r="D10" s="350">
        <f t="shared" si="0"/>
        <v>85104</v>
      </c>
      <c r="E10" s="342">
        <v>27282</v>
      </c>
      <c r="F10" s="342">
        <v>114623</v>
      </c>
      <c r="G10" s="350">
        <f t="shared" si="1"/>
        <v>141905</v>
      </c>
      <c r="H10" s="350">
        <f t="shared" si="2"/>
        <v>53584</v>
      </c>
      <c r="I10" s="350">
        <f t="shared" si="2"/>
        <v>173425</v>
      </c>
      <c r="J10" s="350">
        <f t="shared" si="3"/>
        <v>227009</v>
      </c>
      <c r="K10" s="343">
        <v>2013</v>
      </c>
    </row>
    <row r="11" spans="1:11" ht="25.5" customHeight="1" thickBot="1" x14ac:dyDescent="0.3">
      <c r="A11" s="344">
        <v>2014</v>
      </c>
      <c r="B11" s="345">
        <v>28234</v>
      </c>
      <c r="C11" s="345">
        <v>59068</v>
      </c>
      <c r="D11" s="351">
        <f t="shared" si="0"/>
        <v>87302</v>
      </c>
      <c r="E11" s="345">
        <v>32577</v>
      </c>
      <c r="F11" s="345">
        <v>119351</v>
      </c>
      <c r="G11" s="351">
        <f t="shared" si="1"/>
        <v>151928</v>
      </c>
      <c r="H11" s="351">
        <f t="shared" si="2"/>
        <v>60811</v>
      </c>
      <c r="I11" s="351">
        <f t="shared" si="2"/>
        <v>178419</v>
      </c>
      <c r="J11" s="351">
        <f t="shared" si="3"/>
        <v>239230</v>
      </c>
      <c r="K11" s="346">
        <v>2014</v>
      </c>
    </row>
    <row r="12" spans="1:11" ht="25.5" customHeight="1" thickBot="1" x14ac:dyDescent="0.3">
      <c r="A12" s="341">
        <v>2015</v>
      </c>
      <c r="B12" s="342">
        <v>29451</v>
      </c>
      <c r="C12" s="342">
        <v>61756</v>
      </c>
      <c r="D12" s="350">
        <f>SUM(B12:C12)</f>
        <v>91207</v>
      </c>
      <c r="E12" s="342">
        <v>36518</v>
      </c>
      <c r="F12" s="342">
        <v>123356</v>
      </c>
      <c r="G12" s="350">
        <f>SUM(E12:F12)</f>
        <v>159874</v>
      </c>
      <c r="H12" s="350">
        <f>B12+E12</f>
        <v>65969</v>
      </c>
      <c r="I12" s="350">
        <f>C12+F12</f>
        <v>185112</v>
      </c>
      <c r="J12" s="350">
        <f>SUM(H12:I12)</f>
        <v>251081</v>
      </c>
      <c r="K12" s="343">
        <v>2015</v>
      </c>
    </row>
    <row r="13" spans="1:11" ht="25.5" customHeight="1" x14ac:dyDescent="0.25">
      <c r="A13" s="344">
        <v>2016</v>
      </c>
      <c r="B13" s="345">
        <v>29889</v>
      </c>
      <c r="C13" s="345">
        <v>62616</v>
      </c>
      <c r="D13" s="351">
        <f t="shared" si="0"/>
        <v>92505</v>
      </c>
      <c r="E13" s="345">
        <v>35785</v>
      </c>
      <c r="F13" s="345">
        <v>123746</v>
      </c>
      <c r="G13" s="351">
        <f t="shared" si="1"/>
        <v>159531</v>
      </c>
      <c r="H13" s="351">
        <f t="shared" si="2"/>
        <v>65674</v>
      </c>
      <c r="I13" s="351">
        <f>C13+F13</f>
        <v>186362</v>
      </c>
      <c r="J13" s="351">
        <f t="shared" si="3"/>
        <v>252036</v>
      </c>
      <c r="K13" s="346">
        <v>2016</v>
      </c>
    </row>
    <row r="16" spans="1:11" x14ac:dyDescent="0.25">
      <c r="B16" s="178"/>
      <c r="C16" s="178"/>
    </row>
    <row r="17" spans="1:11" x14ac:dyDescent="0.25">
      <c r="B17" s="178"/>
      <c r="C17" s="178"/>
    </row>
    <row r="18" spans="1:11" x14ac:dyDescent="0.25">
      <c r="B18" s="178"/>
      <c r="C18" s="178"/>
    </row>
    <row r="19" spans="1:11" x14ac:dyDescent="0.25">
      <c r="B19" s="178"/>
      <c r="C19" s="178"/>
    </row>
    <row r="20" spans="1:11" x14ac:dyDescent="0.25">
      <c r="B20" s="178"/>
      <c r="C20" s="178"/>
    </row>
    <row r="25" spans="1:11" ht="15.5" x14ac:dyDescent="0.25">
      <c r="A25" s="720"/>
      <c r="B25" s="720"/>
      <c r="C25" s="720"/>
      <c r="D25" s="720"/>
      <c r="E25" s="720"/>
      <c r="F25" s="720"/>
      <c r="G25" s="720"/>
      <c r="H25" s="720"/>
      <c r="I25" s="720"/>
      <c r="J25" s="720"/>
      <c r="K25" s="720"/>
    </row>
  </sheetData>
  <mergeCells count="9">
    <mergeCell ref="A25:K25"/>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scale="95"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5E76A-3997-4DD3-A8BD-FF5D09437781}">
  <dimension ref="A1:J37"/>
  <sheetViews>
    <sheetView rightToLeft="1" view="pageBreakPreview" topLeftCell="A13"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1233</v>
      </c>
      <c r="B1" s="820"/>
      <c r="C1" s="820"/>
      <c r="D1" s="820"/>
      <c r="E1" s="820"/>
      <c r="F1" s="820"/>
      <c r="G1" s="820"/>
      <c r="H1" s="820"/>
      <c r="I1" s="820"/>
      <c r="J1" s="820"/>
    </row>
    <row r="2" spans="1:10" s="438" customFormat="1" ht="20" x14ac:dyDescent="0.25">
      <c r="A2" s="821" t="s">
        <v>1380</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15.5" x14ac:dyDescent="0.25">
      <c r="A4" s="437" t="s">
        <v>278</v>
      </c>
      <c r="B4" s="421"/>
      <c r="C4" s="421"/>
      <c r="D4" s="421"/>
      <c r="E4" s="421"/>
      <c r="F4" s="421"/>
      <c r="G4" s="421"/>
      <c r="H4" s="421"/>
      <c r="I4" s="421"/>
      <c r="J4" s="437" t="s">
        <v>279</v>
      </c>
    </row>
    <row r="5" spans="1:10" s="435" customFormat="1" ht="31" x14ac:dyDescent="0.35">
      <c r="A5" s="826" t="s">
        <v>208</v>
      </c>
      <c r="B5" s="602" t="s">
        <v>49</v>
      </c>
      <c r="C5" s="602" t="s">
        <v>50</v>
      </c>
      <c r="D5" s="602" t="s">
        <v>52</v>
      </c>
      <c r="E5" s="602" t="s">
        <v>54</v>
      </c>
      <c r="F5" s="602" t="s">
        <v>56</v>
      </c>
      <c r="G5" s="602" t="s">
        <v>575</v>
      </c>
      <c r="H5" s="602" t="s">
        <v>173</v>
      </c>
      <c r="I5" s="602" t="s">
        <v>485</v>
      </c>
      <c r="J5" s="832" t="s">
        <v>1640</v>
      </c>
    </row>
    <row r="6" spans="1:10" s="434" customFormat="1" ht="37.5" x14ac:dyDescent="0.25">
      <c r="A6" s="827"/>
      <c r="B6" s="556" t="s">
        <v>48</v>
      </c>
      <c r="C6" s="556" t="s">
        <v>262</v>
      </c>
      <c r="D6" s="556" t="s">
        <v>51</v>
      </c>
      <c r="E6" s="556" t="s">
        <v>53</v>
      </c>
      <c r="F6" s="556" t="s">
        <v>207</v>
      </c>
      <c r="G6" s="556" t="s">
        <v>576</v>
      </c>
      <c r="H6" s="556" t="s">
        <v>57</v>
      </c>
      <c r="I6" s="557" t="s">
        <v>486</v>
      </c>
      <c r="J6" s="833"/>
    </row>
    <row r="7" spans="1:10" s="1" customFormat="1" ht="14.5" thickBot="1" x14ac:dyDescent="0.3">
      <c r="A7" s="52" t="s">
        <v>700</v>
      </c>
      <c r="B7" s="430">
        <v>0</v>
      </c>
      <c r="C7" s="430">
        <v>0</v>
      </c>
      <c r="D7" s="430">
        <v>0</v>
      </c>
      <c r="E7" s="430">
        <v>28</v>
      </c>
      <c r="F7" s="430">
        <v>0</v>
      </c>
      <c r="G7" s="430">
        <v>0</v>
      </c>
      <c r="H7" s="430">
        <v>0</v>
      </c>
      <c r="I7" s="429">
        <f t="shared" ref="I7:I26" si="0">SUM(B7:H7)</f>
        <v>28</v>
      </c>
      <c r="J7" s="428" t="s">
        <v>557</v>
      </c>
    </row>
    <row r="8" spans="1:10" s="1" customFormat="1" ht="14.5" thickBot="1" x14ac:dyDescent="0.3">
      <c r="A8" s="45" t="s">
        <v>538</v>
      </c>
      <c r="B8" s="433">
        <v>0</v>
      </c>
      <c r="C8" s="433">
        <v>7721</v>
      </c>
      <c r="D8" s="433">
        <v>2282</v>
      </c>
      <c r="E8" s="433">
        <v>126</v>
      </c>
      <c r="F8" s="433">
        <v>0</v>
      </c>
      <c r="G8" s="433">
        <v>0</v>
      </c>
      <c r="H8" s="433">
        <v>0</v>
      </c>
      <c r="I8" s="432">
        <f t="shared" si="0"/>
        <v>10129</v>
      </c>
      <c r="J8" s="431" t="s">
        <v>558</v>
      </c>
    </row>
    <row r="9" spans="1:10" s="1" customFormat="1" ht="14.5" thickBot="1" x14ac:dyDescent="0.3">
      <c r="A9" s="52" t="s">
        <v>539</v>
      </c>
      <c r="B9" s="430">
        <v>0</v>
      </c>
      <c r="C9" s="430">
        <v>294</v>
      </c>
      <c r="D9" s="430">
        <v>742</v>
      </c>
      <c r="E9" s="430">
        <v>196</v>
      </c>
      <c r="F9" s="430">
        <v>0</v>
      </c>
      <c r="G9" s="430">
        <v>0</v>
      </c>
      <c r="H9" s="430">
        <v>0</v>
      </c>
      <c r="I9" s="429">
        <f t="shared" si="0"/>
        <v>1232</v>
      </c>
      <c r="J9" s="428" t="s">
        <v>435</v>
      </c>
    </row>
    <row r="10" spans="1:10" s="1" customFormat="1" ht="25.5" thickBot="1" x14ac:dyDescent="0.3">
      <c r="A10" s="45" t="s">
        <v>540</v>
      </c>
      <c r="B10" s="433">
        <v>0</v>
      </c>
      <c r="C10" s="433">
        <v>994</v>
      </c>
      <c r="D10" s="433">
        <v>1541</v>
      </c>
      <c r="E10" s="433">
        <v>0</v>
      </c>
      <c r="F10" s="433">
        <v>0</v>
      </c>
      <c r="G10" s="433">
        <v>0</v>
      </c>
      <c r="H10" s="433">
        <v>0</v>
      </c>
      <c r="I10" s="432">
        <f t="shared" si="0"/>
        <v>2535</v>
      </c>
      <c r="J10" s="431" t="s">
        <v>559</v>
      </c>
    </row>
    <row r="11" spans="1:10" s="1" customFormat="1" ht="38" thickBot="1" x14ac:dyDescent="0.3">
      <c r="A11" s="52" t="s">
        <v>541</v>
      </c>
      <c r="B11" s="430">
        <v>0</v>
      </c>
      <c r="C11" s="430">
        <v>98</v>
      </c>
      <c r="D11" s="430">
        <v>532</v>
      </c>
      <c r="E11" s="430">
        <v>28</v>
      </c>
      <c r="F11" s="430">
        <v>0</v>
      </c>
      <c r="G11" s="430">
        <v>0</v>
      </c>
      <c r="H11" s="430">
        <v>0</v>
      </c>
      <c r="I11" s="429">
        <f t="shared" si="0"/>
        <v>658</v>
      </c>
      <c r="J11" s="428" t="s">
        <v>702</v>
      </c>
    </row>
    <row r="12" spans="1:10" s="1" customFormat="1" ht="14.5" thickBot="1" x14ac:dyDescent="0.3">
      <c r="A12" s="45" t="s">
        <v>542</v>
      </c>
      <c r="B12" s="433">
        <v>0</v>
      </c>
      <c r="C12" s="433">
        <v>0</v>
      </c>
      <c r="D12" s="433">
        <v>0</v>
      </c>
      <c r="E12" s="433">
        <v>1485</v>
      </c>
      <c r="F12" s="433">
        <v>0</v>
      </c>
      <c r="G12" s="433">
        <v>0</v>
      </c>
      <c r="H12" s="433">
        <v>0</v>
      </c>
      <c r="I12" s="432">
        <f t="shared" si="0"/>
        <v>1485</v>
      </c>
      <c r="J12" s="431" t="s">
        <v>436</v>
      </c>
    </row>
    <row r="13" spans="1:10" s="1" customFormat="1" ht="42.5" thickBot="1" x14ac:dyDescent="0.3">
      <c r="A13" s="52" t="s">
        <v>701</v>
      </c>
      <c r="B13" s="430">
        <v>0</v>
      </c>
      <c r="C13" s="430">
        <v>0</v>
      </c>
      <c r="D13" s="430">
        <v>140</v>
      </c>
      <c r="E13" s="430">
        <v>2212</v>
      </c>
      <c r="F13" s="430">
        <v>0</v>
      </c>
      <c r="G13" s="430">
        <v>0</v>
      </c>
      <c r="H13" s="430">
        <v>0</v>
      </c>
      <c r="I13" s="429">
        <f t="shared" si="0"/>
        <v>2352</v>
      </c>
      <c r="J13" s="428" t="s">
        <v>703</v>
      </c>
    </row>
    <row r="14" spans="1:10" s="1" customFormat="1" ht="14.5" thickBot="1" x14ac:dyDescent="0.3">
      <c r="A14" s="45" t="s">
        <v>544</v>
      </c>
      <c r="B14" s="433">
        <v>0</v>
      </c>
      <c r="C14" s="433">
        <v>1363</v>
      </c>
      <c r="D14" s="433">
        <v>140</v>
      </c>
      <c r="E14" s="433">
        <v>336</v>
      </c>
      <c r="F14" s="433">
        <v>0</v>
      </c>
      <c r="G14" s="433">
        <v>0</v>
      </c>
      <c r="H14" s="433">
        <v>0</v>
      </c>
      <c r="I14" s="432">
        <f t="shared" si="0"/>
        <v>1839</v>
      </c>
      <c r="J14" s="431" t="s">
        <v>562</v>
      </c>
    </row>
    <row r="15" spans="1:10" s="1" customFormat="1" ht="14.5" thickBot="1" x14ac:dyDescent="0.3">
      <c r="A15" s="52" t="s">
        <v>545</v>
      </c>
      <c r="B15" s="430">
        <v>0</v>
      </c>
      <c r="C15" s="430">
        <v>658</v>
      </c>
      <c r="D15" s="430">
        <v>0</v>
      </c>
      <c r="E15" s="430">
        <v>182</v>
      </c>
      <c r="F15" s="430">
        <v>0</v>
      </c>
      <c r="G15" s="430">
        <v>0</v>
      </c>
      <c r="H15" s="430">
        <v>0</v>
      </c>
      <c r="I15" s="429">
        <f t="shared" si="0"/>
        <v>840</v>
      </c>
      <c r="J15" s="428" t="s">
        <v>563</v>
      </c>
    </row>
    <row r="16" spans="1:10" s="1" customFormat="1" ht="14.5" thickBot="1" x14ac:dyDescent="0.3">
      <c r="A16" s="45" t="s">
        <v>546</v>
      </c>
      <c r="B16" s="433">
        <v>1023</v>
      </c>
      <c r="C16" s="433">
        <v>560</v>
      </c>
      <c r="D16" s="433">
        <v>1120</v>
      </c>
      <c r="E16" s="433">
        <v>252</v>
      </c>
      <c r="F16" s="433">
        <v>0</v>
      </c>
      <c r="G16" s="433">
        <v>0</v>
      </c>
      <c r="H16" s="433">
        <v>0</v>
      </c>
      <c r="I16" s="432">
        <f t="shared" si="0"/>
        <v>2955</v>
      </c>
      <c r="J16" s="431" t="s">
        <v>564</v>
      </c>
    </row>
    <row r="17" spans="1:10" s="1" customFormat="1" ht="14.5" thickBot="1" x14ac:dyDescent="0.3">
      <c r="A17" s="52" t="s">
        <v>547</v>
      </c>
      <c r="B17" s="430">
        <v>280</v>
      </c>
      <c r="C17" s="430">
        <v>365</v>
      </c>
      <c r="D17" s="430">
        <v>1527</v>
      </c>
      <c r="E17" s="430">
        <v>2016</v>
      </c>
      <c r="F17" s="430">
        <v>0</v>
      </c>
      <c r="G17" s="430">
        <v>0</v>
      </c>
      <c r="H17" s="430">
        <v>0</v>
      </c>
      <c r="I17" s="429">
        <f t="shared" si="0"/>
        <v>4188</v>
      </c>
      <c r="J17" s="428" t="s">
        <v>565</v>
      </c>
    </row>
    <row r="18" spans="1:10" s="1" customFormat="1" ht="14.5" thickBot="1" x14ac:dyDescent="0.3">
      <c r="A18" s="45" t="s">
        <v>548</v>
      </c>
      <c r="B18" s="433">
        <v>0</v>
      </c>
      <c r="C18" s="433">
        <v>126</v>
      </c>
      <c r="D18" s="433">
        <v>84</v>
      </c>
      <c r="E18" s="433">
        <v>434</v>
      </c>
      <c r="F18" s="433">
        <v>0</v>
      </c>
      <c r="G18" s="433">
        <v>0</v>
      </c>
      <c r="H18" s="433">
        <v>0</v>
      </c>
      <c r="I18" s="432">
        <f t="shared" si="0"/>
        <v>644</v>
      </c>
      <c r="J18" s="431" t="s">
        <v>566</v>
      </c>
    </row>
    <row r="19" spans="1:10" s="1" customFormat="1" ht="14.5" thickBot="1" x14ac:dyDescent="0.3">
      <c r="A19" s="52" t="s">
        <v>549</v>
      </c>
      <c r="B19" s="430">
        <v>0</v>
      </c>
      <c r="C19" s="430">
        <v>28</v>
      </c>
      <c r="D19" s="430">
        <v>0</v>
      </c>
      <c r="E19" s="430">
        <v>322</v>
      </c>
      <c r="F19" s="430">
        <v>0</v>
      </c>
      <c r="G19" s="430">
        <v>0</v>
      </c>
      <c r="H19" s="430">
        <v>0</v>
      </c>
      <c r="I19" s="429">
        <f t="shared" si="0"/>
        <v>350</v>
      </c>
      <c r="J19" s="428" t="s">
        <v>567</v>
      </c>
    </row>
    <row r="20" spans="1:10" s="1" customFormat="1" ht="14.5" thickBot="1" x14ac:dyDescent="0.3">
      <c r="A20" s="45" t="s">
        <v>550</v>
      </c>
      <c r="B20" s="433">
        <v>0</v>
      </c>
      <c r="C20" s="433">
        <v>714</v>
      </c>
      <c r="D20" s="433">
        <v>154</v>
      </c>
      <c r="E20" s="433">
        <v>196</v>
      </c>
      <c r="F20" s="433">
        <v>0</v>
      </c>
      <c r="G20" s="433">
        <v>0</v>
      </c>
      <c r="H20" s="433">
        <v>0</v>
      </c>
      <c r="I20" s="432">
        <f t="shared" si="0"/>
        <v>1064</v>
      </c>
      <c r="J20" s="431" t="s">
        <v>568</v>
      </c>
    </row>
    <row r="21" spans="1:10" s="1" customFormat="1" ht="25.5" thickBot="1" x14ac:dyDescent="0.3">
      <c r="A21" s="52" t="s">
        <v>551</v>
      </c>
      <c r="B21" s="430">
        <v>51519</v>
      </c>
      <c r="C21" s="430">
        <v>0</v>
      </c>
      <c r="D21" s="430">
        <v>0</v>
      </c>
      <c r="E21" s="430">
        <v>0</v>
      </c>
      <c r="F21" s="430">
        <v>0</v>
      </c>
      <c r="G21" s="430">
        <v>0</v>
      </c>
      <c r="H21" s="430">
        <v>0</v>
      </c>
      <c r="I21" s="429">
        <f t="shared" si="0"/>
        <v>51519</v>
      </c>
      <c r="J21" s="428" t="s">
        <v>569</v>
      </c>
    </row>
    <row r="22" spans="1:10" s="1" customFormat="1" ht="14.5" thickBot="1" x14ac:dyDescent="0.3">
      <c r="A22" s="45" t="s">
        <v>47</v>
      </c>
      <c r="B22" s="433">
        <v>10494</v>
      </c>
      <c r="C22" s="433">
        <v>112</v>
      </c>
      <c r="D22" s="433">
        <v>197</v>
      </c>
      <c r="E22" s="433">
        <v>1414</v>
      </c>
      <c r="F22" s="433">
        <v>0</v>
      </c>
      <c r="G22" s="433">
        <v>28</v>
      </c>
      <c r="H22" s="433">
        <v>0</v>
      </c>
      <c r="I22" s="432">
        <f t="shared" si="0"/>
        <v>12245</v>
      </c>
      <c r="J22" s="431" t="s">
        <v>437</v>
      </c>
    </row>
    <row r="23" spans="1:10" s="1" customFormat="1" ht="14.5" thickBot="1" x14ac:dyDescent="0.3">
      <c r="A23" s="52" t="s">
        <v>552</v>
      </c>
      <c r="B23" s="430">
        <v>4439</v>
      </c>
      <c r="C23" s="430">
        <v>140</v>
      </c>
      <c r="D23" s="430">
        <v>84</v>
      </c>
      <c r="E23" s="430">
        <v>490</v>
      </c>
      <c r="F23" s="430">
        <v>0</v>
      </c>
      <c r="G23" s="430">
        <v>84</v>
      </c>
      <c r="H23" s="430">
        <v>0</v>
      </c>
      <c r="I23" s="429">
        <f t="shared" si="0"/>
        <v>5237</v>
      </c>
      <c r="J23" s="428" t="s">
        <v>570</v>
      </c>
    </row>
    <row r="24" spans="1:10" s="1" customFormat="1" ht="14.5" thickBot="1" x14ac:dyDescent="0.3">
      <c r="A24" s="45" t="s">
        <v>553</v>
      </c>
      <c r="B24" s="433">
        <v>1036</v>
      </c>
      <c r="C24" s="433">
        <v>0</v>
      </c>
      <c r="D24" s="433">
        <v>28</v>
      </c>
      <c r="E24" s="433">
        <v>252</v>
      </c>
      <c r="F24" s="433">
        <v>0</v>
      </c>
      <c r="G24" s="433">
        <v>0</v>
      </c>
      <c r="H24" s="433">
        <v>0</v>
      </c>
      <c r="I24" s="432">
        <f t="shared" si="0"/>
        <v>1316</v>
      </c>
      <c r="J24" s="431" t="s">
        <v>571</v>
      </c>
    </row>
    <row r="25" spans="1:10" s="1" customFormat="1" ht="14.5" thickBot="1" x14ac:dyDescent="0.3">
      <c r="A25" s="52" t="s">
        <v>554</v>
      </c>
      <c r="B25" s="430">
        <v>280</v>
      </c>
      <c r="C25" s="430">
        <v>0</v>
      </c>
      <c r="D25" s="430">
        <v>0</v>
      </c>
      <c r="E25" s="430">
        <v>84</v>
      </c>
      <c r="F25" s="430">
        <v>0</v>
      </c>
      <c r="G25" s="430">
        <v>281</v>
      </c>
      <c r="H25" s="430">
        <v>0</v>
      </c>
      <c r="I25" s="429">
        <f t="shared" si="0"/>
        <v>645</v>
      </c>
      <c r="J25" s="428" t="s">
        <v>572</v>
      </c>
    </row>
    <row r="26" spans="1:10" s="1" customFormat="1" ht="28" x14ac:dyDescent="0.25">
      <c r="A26" s="57" t="s">
        <v>556</v>
      </c>
      <c r="B26" s="427">
        <v>0</v>
      </c>
      <c r="C26" s="427">
        <v>0</v>
      </c>
      <c r="D26" s="427">
        <v>0</v>
      </c>
      <c r="E26" s="427">
        <v>0</v>
      </c>
      <c r="F26" s="427">
        <v>184</v>
      </c>
      <c r="G26" s="427">
        <v>0</v>
      </c>
      <c r="H26" s="427">
        <v>0</v>
      </c>
      <c r="I26" s="426">
        <f t="shared" si="0"/>
        <v>184</v>
      </c>
      <c r="J26" s="425" t="s">
        <v>574</v>
      </c>
    </row>
    <row r="27" spans="1:10" s="6" customFormat="1" ht="30" customHeight="1" x14ac:dyDescent="0.25">
      <c r="A27" s="119" t="s">
        <v>485</v>
      </c>
      <c r="B27" s="442">
        <f t="shared" ref="B27:I27" si="1">SUM(B7:B26)</f>
        <v>69071</v>
      </c>
      <c r="C27" s="442">
        <f t="shared" si="1"/>
        <v>13173</v>
      </c>
      <c r="D27" s="442">
        <f t="shared" si="1"/>
        <v>8571</v>
      </c>
      <c r="E27" s="442">
        <f t="shared" si="1"/>
        <v>10053</v>
      </c>
      <c r="F27" s="442">
        <f t="shared" si="1"/>
        <v>184</v>
      </c>
      <c r="G27" s="608">
        <f t="shared" si="1"/>
        <v>393</v>
      </c>
      <c r="H27" s="608">
        <f t="shared" si="1"/>
        <v>0</v>
      </c>
      <c r="I27" s="442">
        <f t="shared" si="1"/>
        <v>101445</v>
      </c>
      <c r="J27" s="443" t="s">
        <v>486</v>
      </c>
    </row>
    <row r="28" spans="1:10" ht="18" customHeight="1" x14ac:dyDescent="0.25">
      <c r="A28" s="422" t="s">
        <v>71</v>
      </c>
      <c r="J28" s="421" t="s">
        <v>402</v>
      </c>
    </row>
    <row r="34" spans="2:9" ht="25" customHeight="1" x14ac:dyDescent="0.25">
      <c r="B34" s="439"/>
      <c r="C34" s="439"/>
      <c r="D34" s="439"/>
      <c r="E34" s="439"/>
      <c r="F34" s="439"/>
      <c r="G34" s="439"/>
      <c r="H34" s="439"/>
      <c r="I34" s="439"/>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row r="37" spans="2:9" ht="25" customHeight="1" x14ac:dyDescent="0.25">
      <c r="B37" s="439"/>
      <c r="C37" s="439"/>
      <c r="D37" s="439"/>
      <c r="E37" s="439"/>
      <c r="F37" s="439"/>
      <c r="G37" s="439"/>
      <c r="H37" s="439"/>
      <c r="I37"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13B15-11BB-44C2-9CAF-0569BEDFDA03}">
  <dimension ref="A1:J37"/>
  <sheetViews>
    <sheetView rightToLeft="1" view="pageBreakPreview" topLeftCell="A13"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1234</v>
      </c>
      <c r="B1" s="820"/>
      <c r="C1" s="820"/>
      <c r="D1" s="820"/>
      <c r="E1" s="820"/>
      <c r="F1" s="820"/>
      <c r="G1" s="820"/>
      <c r="H1" s="820"/>
      <c r="I1" s="820"/>
      <c r="J1" s="820"/>
    </row>
    <row r="2" spans="1:10" s="438" customFormat="1" ht="20" x14ac:dyDescent="0.25">
      <c r="A2" s="821" t="s">
        <v>1381</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15.5" x14ac:dyDescent="0.25">
      <c r="A4" s="437" t="s">
        <v>280</v>
      </c>
      <c r="B4" s="421"/>
      <c r="C4" s="421"/>
      <c r="D4" s="421"/>
      <c r="E4" s="421"/>
      <c r="F4" s="421"/>
      <c r="G4" s="421"/>
      <c r="H4" s="421"/>
      <c r="I4" s="421"/>
      <c r="J4" s="437" t="s">
        <v>398</v>
      </c>
    </row>
    <row r="5" spans="1:10" s="435" customFormat="1" ht="31" x14ac:dyDescent="0.35">
      <c r="A5" s="826" t="s">
        <v>208</v>
      </c>
      <c r="B5" s="602" t="s">
        <v>49</v>
      </c>
      <c r="C5" s="602" t="s">
        <v>50</v>
      </c>
      <c r="D5" s="602" t="s">
        <v>52</v>
      </c>
      <c r="E5" s="602" t="s">
        <v>54</v>
      </c>
      <c r="F5" s="602" t="s">
        <v>56</v>
      </c>
      <c r="G5" s="602" t="s">
        <v>575</v>
      </c>
      <c r="H5" s="602" t="s">
        <v>173</v>
      </c>
      <c r="I5" s="602" t="s">
        <v>485</v>
      </c>
      <c r="J5" s="832" t="s">
        <v>209</v>
      </c>
    </row>
    <row r="6" spans="1:10" s="434" customFormat="1" ht="37.5" x14ac:dyDescent="0.25">
      <c r="A6" s="827"/>
      <c r="B6" s="556" t="s">
        <v>48</v>
      </c>
      <c r="C6" s="556" t="s">
        <v>262</v>
      </c>
      <c r="D6" s="556" t="s">
        <v>51</v>
      </c>
      <c r="E6" s="556" t="s">
        <v>53</v>
      </c>
      <c r="F6" s="556" t="s">
        <v>207</v>
      </c>
      <c r="G6" s="556" t="s">
        <v>576</v>
      </c>
      <c r="H6" s="556" t="s">
        <v>57</v>
      </c>
      <c r="I6" s="557" t="s">
        <v>486</v>
      </c>
      <c r="J6" s="833"/>
    </row>
    <row r="7" spans="1:10" s="1" customFormat="1" ht="14.5" thickBot="1" x14ac:dyDescent="0.3">
      <c r="A7" s="52" t="s">
        <v>700</v>
      </c>
      <c r="B7" s="430">
        <v>0</v>
      </c>
      <c r="C7" s="430">
        <v>0</v>
      </c>
      <c r="D7" s="430">
        <v>0</v>
      </c>
      <c r="E7" s="430">
        <v>28</v>
      </c>
      <c r="F7" s="430">
        <v>0</v>
      </c>
      <c r="G7" s="492">
        <v>0</v>
      </c>
      <c r="H7" s="492">
        <v>0</v>
      </c>
      <c r="I7" s="429">
        <f t="shared" ref="I7:I26" si="0">SUM(B7:H7)</f>
        <v>28</v>
      </c>
      <c r="J7" s="428" t="s">
        <v>557</v>
      </c>
    </row>
    <row r="8" spans="1:10" s="1" customFormat="1" ht="14.5" thickBot="1" x14ac:dyDescent="0.3">
      <c r="A8" s="45" t="s">
        <v>538</v>
      </c>
      <c r="B8" s="433">
        <v>0</v>
      </c>
      <c r="C8" s="433">
        <v>5998</v>
      </c>
      <c r="D8" s="433">
        <v>2016</v>
      </c>
      <c r="E8" s="433">
        <v>126</v>
      </c>
      <c r="F8" s="433">
        <v>0</v>
      </c>
      <c r="G8" s="493">
        <v>0</v>
      </c>
      <c r="H8" s="493">
        <v>0</v>
      </c>
      <c r="I8" s="432">
        <f t="shared" si="0"/>
        <v>8140</v>
      </c>
      <c r="J8" s="431" t="s">
        <v>558</v>
      </c>
    </row>
    <row r="9" spans="1:10" s="1" customFormat="1" ht="14.5" thickBot="1" x14ac:dyDescent="0.3">
      <c r="A9" s="52" t="s">
        <v>539</v>
      </c>
      <c r="B9" s="430">
        <v>0</v>
      </c>
      <c r="C9" s="430">
        <v>182</v>
      </c>
      <c r="D9" s="430">
        <v>532</v>
      </c>
      <c r="E9" s="430">
        <v>168</v>
      </c>
      <c r="F9" s="430">
        <v>0</v>
      </c>
      <c r="G9" s="492">
        <v>0</v>
      </c>
      <c r="H9" s="492">
        <v>0</v>
      </c>
      <c r="I9" s="429">
        <f t="shared" si="0"/>
        <v>882</v>
      </c>
      <c r="J9" s="428" t="s">
        <v>435</v>
      </c>
    </row>
    <row r="10" spans="1:10" s="1" customFormat="1" ht="25.5" thickBot="1" x14ac:dyDescent="0.3">
      <c r="A10" s="45" t="s">
        <v>540</v>
      </c>
      <c r="B10" s="433">
        <v>0</v>
      </c>
      <c r="C10" s="433">
        <v>574</v>
      </c>
      <c r="D10" s="433">
        <v>981</v>
      </c>
      <c r="E10" s="433">
        <v>0</v>
      </c>
      <c r="F10" s="433">
        <v>0</v>
      </c>
      <c r="G10" s="493">
        <v>0</v>
      </c>
      <c r="H10" s="493">
        <v>0</v>
      </c>
      <c r="I10" s="432">
        <f t="shared" si="0"/>
        <v>1555</v>
      </c>
      <c r="J10" s="431" t="s">
        <v>559</v>
      </c>
    </row>
    <row r="11" spans="1:10" s="1" customFormat="1" ht="38" thickBot="1" x14ac:dyDescent="0.3">
      <c r="A11" s="52" t="s">
        <v>541</v>
      </c>
      <c r="B11" s="430">
        <v>0</v>
      </c>
      <c r="C11" s="430">
        <v>0</v>
      </c>
      <c r="D11" s="430">
        <v>280</v>
      </c>
      <c r="E11" s="430">
        <v>28</v>
      </c>
      <c r="F11" s="430">
        <v>0</v>
      </c>
      <c r="G11" s="492">
        <v>0</v>
      </c>
      <c r="H11" s="492">
        <v>0</v>
      </c>
      <c r="I11" s="429">
        <f t="shared" si="0"/>
        <v>308</v>
      </c>
      <c r="J11" s="428" t="s">
        <v>702</v>
      </c>
    </row>
    <row r="12" spans="1:10" s="1" customFormat="1" ht="14.5" thickBot="1" x14ac:dyDescent="0.3">
      <c r="A12" s="45" t="s">
        <v>542</v>
      </c>
      <c r="B12" s="433">
        <v>0</v>
      </c>
      <c r="C12" s="433">
        <v>0</v>
      </c>
      <c r="D12" s="433">
        <v>0</v>
      </c>
      <c r="E12" s="433">
        <v>1359</v>
      </c>
      <c r="F12" s="433">
        <v>0</v>
      </c>
      <c r="G12" s="493">
        <v>0</v>
      </c>
      <c r="H12" s="493">
        <v>0</v>
      </c>
      <c r="I12" s="432">
        <f t="shared" si="0"/>
        <v>1359</v>
      </c>
      <c r="J12" s="431" t="s">
        <v>436</v>
      </c>
    </row>
    <row r="13" spans="1:10" s="1" customFormat="1" ht="42.5" thickBot="1" x14ac:dyDescent="0.3">
      <c r="A13" s="52" t="s">
        <v>701</v>
      </c>
      <c r="B13" s="430">
        <v>0</v>
      </c>
      <c r="C13" s="430">
        <v>0</v>
      </c>
      <c r="D13" s="430">
        <v>126</v>
      </c>
      <c r="E13" s="430">
        <v>1022</v>
      </c>
      <c r="F13" s="430">
        <v>0</v>
      </c>
      <c r="G13" s="492">
        <v>0</v>
      </c>
      <c r="H13" s="492">
        <v>0</v>
      </c>
      <c r="I13" s="429">
        <f t="shared" si="0"/>
        <v>1148</v>
      </c>
      <c r="J13" s="428" t="s">
        <v>703</v>
      </c>
    </row>
    <row r="14" spans="1:10" s="1" customFormat="1" ht="14.5" thickBot="1" x14ac:dyDescent="0.3">
      <c r="A14" s="45" t="s">
        <v>544</v>
      </c>
      <c r="B14" s="433">
        <v>0</v>
      </c>
      <c r="C14" s="433">
        <v>744</v>
      </c>
      <c r="D14" s="433">
        <v>84</v>
      </c>
      <c r="E14" s="433">
        <v>252</v>
      </c>
      <c r="F14" s="433">
        <v>0</v>
      </c>
      <c r="G14" s="493">
        <v>0</v>
      </c>
      <c r="H14" s="493">
        <v>0</v>
      </c>
      <c r="I14" s="432">
        <f t="shared" si="0"/>
        <v>1080</v>
      </c>
      <c r="J14" s="431" t="s">
        <v>562</v>
      </c>
    </row>
    <row r="15" spans="1:10" s="1" customFormat="1" ht="14.5" thickBot="1" x14ac:dyDescent="0.3">
      <c r="A15" s="52" t="s">
        <v>545</v>
      </c>
      <c r="B15" s="430">
        <v>0</v>
      </c>
      <c r="C15" s="430">
        <v>168</v>
      </c>
      <c r="D15" s="430">
        <v>0</v>
      </c>
      <c r="E15" s="430">
        <v>168</v>
      </c>
      <c r="F15" s="430">
        <v>0</v>
      </c>
      <c r="G15" s="492">
        <v>0</v>
      </c>
      <c r="H15" s="492">
        <v>0</v>
      </c>
      <c r="I15" s="429">
        <f t="shared" si="0"/>
        <v>336</v>
      </c>
      <c r="J15" s="428" t="s">
        <v>563</v>
      </c>
    </row>
    <row r="16" spans="1:10" s="1" customFormat="1" ht="14.5" thickBot="1" x14ac:dyDescent="0.3">
      <c r="A16" s="45" t="s">
        <v>546</v>
      </c>
      <c r="B16" s="433">
        <v>855</v>
      </c>
      <c r="C16" s="433">
        <v>238</v>
      </c>
      <c r="D16" s="433">
        <v>854</v>
      </c>
      <c r="E16" s="433">
        <v>196</v>
      </c>
      <c r="F16" s="433">
        <v>0</v>
      </c>
      <c r="G16" s="493">
        <v>0</v>
      </c>
      <c r="H16" s="493">
        <v>0</v>
      </c>
      <c r="I16" s="432">
        <f t="shared" si="0"/>
        <v>2143</v>
      </c>
      <c r="J16" s="431" t="s">
        <v>564</v>
      </c>
    </row>
    <row r="17" spans="1:10" s="1" customFormat="1" ht="14.5" thickBot="1" x14ac:dyDescent="0.3">
      <c r="A17" s="52" t="s">
        <v>547</v>
      </c>
      <c r="B17" s="430">
        <v>224</v>
      </c>
      <c r="C17" s="430">
        <v>295</v>
      </c>
      <c r="D17" s="430">
        <v>617</v>
      </c>
      <c r="E17" s="430">
        <v>840</v>
      </c>
      <c r="F17" s="430">
        <v>0</v>
      </c>
      <c r="G17" s="492">
        <v>0</v>
      </c>
      <c r="H17" s="492">
        <v>0</v>
      </c>
      <c r="I17" s="429">
        <f t="shared" si="0"/>
        <v>1976</v>
      </c>
      <c r="J17" s="428" t="s">
        <v>565</v>
      </c>
    </row>
    <row r="18" spans="1:10" s="1" customFormat="1" ht="14.5" thickBot="1" x14ac:dyDescent="0.3">
      <c r="A18" s="45" t="s">
        <v>548</v>
      </c>
      <c r="B18" s="433">
        <v>0</v>
      </c>
      <c r="C18" s="433">
        <v>84</v>
      </c>
      <c r="D18" s="433">
        <v>42</v>
      </c>
      <c r="E18" s="433">
        <v>350</v>
      </c>
      <c r="F18" s="433">
        <v>0</v>
      </c>
      <c r="G18" s="493">
        <v>0</v>
      </c>
      <c r="H18" s="493">
        <v>0</v>
      </c>
      <c r="I18" s="432">
        <f t="shared" si="0"/>
        <v>476</v>
      </c>
      <c r="J18" s="431" t="s">
        <v>566</v>
      </c>
    </row>
    <row r="19" spans="1:10" s="1" customFormat="1" ht="14.5" thickBot="1" x14ac:dyDescent="0.3">
      <c r="A19" s="52" t="s">
        <v>549</v>
      </c>
      <c r="B19" s="430">
        <v>0</v>
      </c>
      <c r="C19" s="430">
        <v>14</v>
      </c>
      <c r="D19" s="430">
        <v>0</v>
      </c>
      <c r="E19" s="430">
        <v>196</v>
      </c>
      <c r="F19" s="430">
        <v>0</v>
      </c>
      <c r="G19" s="492">
        <v>0</v>
      </c>
      <c r="H19" s="492">
        <v>0</v>
      </c>
      <c r="I19" s="429">
        <f t="shared" si="0"/>
        <v>210</v>
      </c>
      <c r="J19" s="428" t="s">
        <v>567</v>
      </c>
    </row>
    <row r="20" spans="1:10" s="1" customFormat="1" ht="14.5" thickBot="1" x14ac:dyDescent="0.3">
      <c r="A20" s="45" t="s">
        <v>550</v>
      </c>
      <c r="B20" s="433">
        <v>0</v>
      </c>
      <c r="C20" s="433">
        <v>518</v>
      </c>
      <c r="D20" s="433">
        <v>14</v>
      </c>
      <c r="E20" s="433">
        <v>84</v>
      </c>
      <c r="F20" s="433">
        <v>0</v>
      </c>
      <c r="G20" s="493">
        <v>0</v>
      </c>
      <c r="H20" s="493">
        <v>0</v>
      </c>
      <c r="I20" s="432">
        <f t="shared" si="0"/>
        <v>616</v>
      </c>
      <c r="J20" s="431" t="s">
        <v>568</v>
      </c>
    </row>
    <row r="21" spans="1:10" s="1" customFormat="1" ht="25.5" thickBot="1" x14ac:dyDescent="0.3">
      <c r="A21" s="52" t="s">
        <v>551</v>
      </c>
      <c r="B21" s="430">
        <v>39455</v>
      </c>
      <c r="C21" s="430">
        <v>0</v>
      </c>
      <c r="D21" s="430">
        <v>0</v>
      </c>
      <c r="E21" s="430">
        <v>0</v>
      </c>
      <c r="F21" s="430">
        <v>0</v>
      </c>
      <c r="G21" s="492">
        <v>0</v>
      </c>
      <c r="H21" s="492">
        <v>0</v>
      </c>
      <c r="I21" s="429">
        <f t="shared" si="0"/>
        <v>39455</v>
      </c>
      <c r="J21" s="428" t="s">
        <v>569</v>
      </c>
    </row>
    <row r="22" spans="1:10" s="1" customFormat="1" ht="14.5" thickBot="1" x14ac:dyDescent="0.3">
      <c r="A22" s="45" t="s">
        <v>47</v>
      </c>
      <c r="B22" s="433">
        <v>1933</v>
      </c>
      <c r="C22" s="433">
        <v>0</v>
      </c>
      <c r="D22" s="433">
        <v>155</v>
      </c>
      <c r="E22" s="433">
        <v>98</v>
      </c>
      <c r="F22" s="433">
        <v>0</v>
      </c>
      <c r="G22" s="493">
        <v>0</v>
      </c>
      <c r="H22" s="493">
        <v>0</v>
      </c>
      <c r="I22" s="432">
        <f t="shared" si="0"/>
        <v>2186</v>
      </c>
      <c r="J22" s="431" t="s">
        <v>437</v>
      </c>
    </row>
    <row r="23" spans="1:10" s="1" customFormat="1" ht="14.5" thickBot="1" x14ac:dyDescent="0.3">
      <c r="A23" s="52" t="s">
        <v>552</v>
      </c>
      <c r="B23" s="430">
        <v>1358</v>
      </c>
      <c r="C23" s="430">
        <v>0</v>
      </c>
      <c r="D23" s="430">
        <v>14</v>
      </c>
      <c r="E23" s="430">
        <v>434</v>
      </c>
      <c r="F23" s="430">
        <v>0</v>
      </c>
      <c r="G23" s="492">
        <v>28</v>
      </c>
      <c r="H23" s="492">
        <v>0</v>
      </c>
      <c r="I23" s="429">
        <f t="shared" si="0"/>
        <v>1834</v>
      </c>
      <c r="J23" s="428" t="s">
        <v>570</v>
      </c>
    </row>
    <row r="24" spans="1:10" s="1" customFormat="1" ht="14.5" thickBot="1" x14ac:dyDescent="0.3">
      <c r="A24" s="45" t="s">
        <v>553</v>
      </c>
      <c r="B24" s="433">
        <v>532</v>
      </c>
      <c r="C24" s="433">
        <v>0</v>
      </c>
      <c r="D24" s="433">
        <v>28</v>
      </c>
      <c r="E24" s="433">
        <v>252</v>
      </c>
      <c r="F24" s="433">
        <v>0</v>
      </c>
      <c r="G24" s="493">
        <v>0</v>
      </c>
      <c r="H24" s="493">
        <v>0</v>
      </c>
      <c r="I24" s="432">
        <f t="shared" si="0"/>
        <v>812</v>
      </c>
      <c r="J24" s="431" t="s">
        <v>571</v>
      </c>
    </row>
    <row r="25" spans="1:10" s="1" customFormat="1" ht="14.5" thickBot="1" x14ac:dyDescent="0.3">
      <c r="A25" s="52" t="s">
        <v>554</v>
      </c>
      <c r="B25" s="430">
        <v>140</v>
      </c>
      <c r="C25" s="430">
        <v>0</v>
      </c>
      <c r="D25" s="430">
        <v>0</v>
      </c>
      <c r="E25" s="430">
        <v>84</v>
      </c>
      <c r="F25" s="430">
        <v>0</v>
      </c>
      <c r="G25" s="492">
        <v>155</v>
      </c>
      <c r="H25" s="492">
        <v>0</v>
      </c>
      <c r="I25" s="429">
        <f t="shared" si="0"/>
        <v>379</v>
      </c>
      <c r="J25" s="428" t="s">
        <v>572</v>
      </c>
    </row>
    <row r="26" spans="1:10" s="1" customFormat="1" ht="28" x14ac:dyDescent="0.25">
      <c r="A26" s="57" t="s">
        <v>556</v>
      </c>
      <c r="B26" s="427">
        <v>0</v>
      </c>
      <c r="C26" s="427">
        <v>0</v>
      </c>
      <c r="D26" s="427">
        <v>0</v>
      </c>
      <c r="E26" s="427">
        <v>0</v>
      </c>
      <c r="F26" s="427">
        <v>128</v>
      </c>
      <c r="G26" s="542">
        <v>0</v>
      </c>
      <c r="H26" s="542">
        <v>0</v>
      </c>
      <c r="I26" s="426">
        <f t="shared" si="0"/>
        <v>128</v>
      </c>
      <c r="J26" s="425" t="s">
        <v>574</v>
      </c>
    </row>
    <row r="27" spans="1:10" s="6" customFormat="1" ht="30" customHeight="1" x14ac:dyDescent="0.25">
      <c r="A27" s="120" t="s">
        <v>485</v>
      </c>
      <c r="B27" s="447">
        <f t="shared" ref="B27:I27" si="1">SUM(B7:B26)</f>
        <v>44497</v>
      </c>
      <c r="C27" s="447">
        <f t="shared" si="1"/>
        <v>8815</v>
      </c>
      <c r="D27" s="447">
        <f t="shared" si="1"/>
        <v>5743</v>
      </c>
      <c r="E27" s="447">
        <f t="shared" si="1"/>
        <v>5685</v>
      </c>
      <c r="F27" s="447">
        <f t="shared" si="1"/>
        <v>128</v>
      </c>
      <c r="G27" s="636">
        <f t="shared" si="1"/>
        <v>183</v>
      </c>
      <c r="H27" s="636">
        <f t="shared" si="1"/>
        <v>0</v>
      </c>
      <c r="I27" s="447">
        <f t="shared" si="1"/>
        <v>65051</v>
      </c>
      <c r="J27" s="544" t="s">
        <v>486</v>
      </c>
    </row>
    <row r="28" spans="1:10" ht="18" customHeight="1" x14ac:dyDescent="0.25">
      <c r="A28" s="422" t="s">
        <v>71</v>
      </c>
      <c r="J28" s="421" t="s">
        <v>402</v>
      </c>
    </row>
    <row r="34" spans="2:9" ht="25" customHeight="1" x14ac:dyDescent="0.25">
      <c r="B34" s="439"/>
      <c r="C34" s="439"/>
      <c r="D34" s="439"/>
      <c r="E34" s="439"/>
      <c r="F34" s="439"/>
      <c r="G34" s="439"/>
      <c r="H34" s="439"/>
      <c r="I34" s="439"/>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row r="37" spans="2:9" ht="25" customHeight="1" x14ac:dyDescent="0.25">
      <c r="B37" s="439"/>
      <c r="C37" s="439"/>
      <c r="D37" s="439"/>
      <c r="E37" s="439"/>
      <c r="F37" s="439"/>
      <c r="G37" s="439"/>
      <c r="H37" s="439"/>
      <c r="I37"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2670-A699-4CE9-81C2-5F390F19522D}">
  <dimension ref="A1:J36"/>
  <sheetViews>
    <sheetView rightToLeft="1" view="pageBreakPreview" topLeftCell="A16" zoomScaleNormal="100" zoomScaleSheetLayoutView="100" workbookViewId="0">
      <selection activeCell="K15" sqref="K15"/>
    </sheetView>
  </sheetViews>
  <sheetFormatPr defaultColWidth="9.1796875" defaultRowHeight="25" customHeight="1" x14ac:dyDescent="0.25"/>
  <cols>
    <col min="1" max="1" width="40.7265625" style="421" customWidth="1"/>
    <col min="2" max="9" width="11.7265625" style="421" customWidth="1"/>
    <col min="10" max="10" width="40.7265625" style="421" customWidth="1"/>
    <col min="11" max="16384" width="9.1796875" style="421"/>
  </cols>
  <sheetData>
    <row r="1" spans="1:10" s="438" customFormat="1" ht="20" x14ac:dyDescent="0.25">
      <c r="A1" s="820" t="s">
        <v>1235</v>
      </c>
      <c r="B1" s="820"/>
      <c r="C1" s="820"/>
      <c r="D1" s="820"/>
      <c r="E1" s="820"/>
      <c r="F1" s="820"/>
      <c r="G1" s="820"/>
      <c r="H1" s="820"/>
      <c r="I1" s="820"/>
      <c r="J1" s="820"/>
    </row>
    <row r="2" spans="1:10" s="438" customFormat="1" ht="20" x14ac:dyDescent="0.25">
      <c r="A2" s="821" t="s">
        <v>1382</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15.5" x14ac:dyDescent="0.25">
      <c r="A4" s="437" t="s">
        <v>281</v>
      </c>
      <c r="B4" s="421"/>
      <c r="C4" s="421"/>
      <c r="D4" s="421"/>
      <c r="E4" s="421"/>
      <c r="F4" s="421"/>
      <c r="G4" s="421"/>
      <c r="H4" s="421"/>
      <c r="I4" s="421"/>
      <c r="J4" s="437" t="s">
        <v>282</v>
      </c>
    </row>
    <row r="5" spans="1:10" s="435" customFormat="1" ht="31" x14ac:dyDescent="0.35">
      <c r="A5" s="826" t="s">
        <v>208</v>
      </c>
      <c r="B5" s="602" t="s">
        <v>49</v>
      </c>
      <c r="C5" s="602" t="s">
        <v>50</v>
      </c>
      <c r="D5" s="602" t="s">
        <v>52</v>
      </c>
      <c r="E5" s="602" t="s">
        <v>54</v>
      </c>
      <c r="F5" s="602" t="s">
        <v>56</v>
      </c>
      <c r="G5" s="602" t="s">
        <v>575</v>
      </c>
      <c r="H5" s="602" t="s">
        <v>173</v>
      </c>
      <c r="I5" s="602" t="s">
        <v>485</v>
      </c>
      <c r="J5" s="832" t="s">
        <v>209</v>
      </c>
    </row>
    <row r="6" spans="1:10" s="434" customFormat="1" ht="37.5" x14ac:dyDescent="0.25">
      <c r="A6" s="827"/>
      <c r="B6" s="556" t="s">
        <v>48</v>
      </c>
      <c r="C6" s="556" t="s">
        <v>262</v>
      </c>
      <c r="D6" s="556" t="s">
        <v>51</v>
      </c>
      <c r="E6" s="556" t="s">
        <v>53</v>
      </c>
      <c r="F6" s="556" t="s">
        <v>207</v>
      </c>
      <c r="G6" s="556" t="s">
        <v>576</v>
      </c>
      <c r="H6" s="556" t="s">
        <v>57</v>
      </c>
      <c r="I6" s="557" t="s">
        <v>486</v>
      </c>
      <c r="J6" s="833"/>
    </row>
    <row r="7" spans="1:10" s="1" customFormat="1" ht="14.5" thickBot="1" x14ac:dyDescent="0.3">
      <c r="A7" s="52" t="s">
        <v>538</v>
      </c>
      <c r="B7" s="430">
        <v>0</v>
      </c>
      <c r="C7" s="430">
        <v>1723</v>
      </c>
      <c r="D7" s="430">
        <v>266</v>
      </c>
      <c r="E7" s="430">
        <v>0</v>
      </c>
      <c r="F7" s="430">
        <v>0</v>
      </c>
      <c r="G7" s="492">
        <v>0</v>
      </c>
      <c r="H7" s="492">
        <v>0</v>
      </c>
      <c r="I7" s="429">
        <f t="shared" ref="I7:I25" si="0">SUM(B7:H7)</f>
        <v>1989</v>
      </c>
      <c r="J7" s="428" t="s">
        <v>558</v>
      </c>
    </row>
    <row r="8" spans="1:10" s="1" customFormat="1" ht="14.5" thickBot="1" x14ac:dyDescent="0.3">
      <c r="A8" s="45" t="s">
        <v>539</v>
      </c>
      <c r="B8" s="433">
        <v>0</v>
      </c>
      <c r="C8" s="433">
        <v>112</v>
      </c>
      <c r="D8" s="433">
        <v>210</v>
      </c>
      <c r="E8" s="433">
        <v>28</v>
      </c>
      <c r="F8" s="433">
        <v>0</v>
      </c>
      <c r="G8" s="493">
        <v>0</v>
      </c>
      <c r="H8" s="493">
        <v>0</v>
      </c>
      <c r="I8" s="432">
        <f t="shared" si="0"/>
        <v>350</v>
      </c>
      <c r="J8" s="431" t="s">
        <v>435</v>
      </c>
    </row>
    <row r="9" spans="1:10" s="1" customFormat="1" ht="25.5" thickBot="1" x14ac:dyDescent="0.3">
      <c r="A9" s="52" t="s">
        <v>540</v>
      </c>
      <c r="B9" s="430">
        <v>0</v>
      </c>
      <c r="C9" s="430">
        <v>420</v>
      </c>
      <c r="D9" s="430">
        <v>560</v>
      </c>
      <c r="E9" s="430">
        <v>0</v>
      </c>
      <c r="F9" s="430">
        <v>0</v>
      </c>
      <c r="G9" s="492">
        <v>0</v>
      </c>
      <c r="H9" s="492">
        <v>0</v>
      </c>
      <c r="I9" s="429">
        <f t="shared" si="0"/>
        <v>980</v>
      </c>
      <c r="J9" s="428" t="s">
        <v>559</v>
      </c>
    </row>
    <row r="10" spans="1:10" s="1" customFormat="1" ht="38" thickBot="1" x14ac:dyDescent="0.3">
      <c r="A10" s="45" t="s">
        <v>541</v>
      </c>
      <c r="B10" s="433">
        <v>0</v>
      </c>
      <c r="C10" s="433">
        <v>98</v>
      </c>
      <c r="D10" s="433">
        <v>252</v>
      </c>
      <c r="E10" s="433">
        <v>0</v>
      </c>
      <c r="F10" s="433">
        <v>0</v>
      </c>
      <c r="G10" s="493">
        <v>0</v>
      </c>
      <c r="H10" s="493">
        <v>0</v>
      </c>
      <c r="I10" s="432">
        <f t="shared" si="0"/>
        <v>350</v>
      </c>
      <c r="J10" s="431" t="s">
        <v>702</v>
      </c>
    </row>
    <row r="11" spans="1:10" s="1" customFormat="1" ht="14.5" thickBot="1" x14ac:dyDescent="0.3">
      <c r="A11" s="52" t="s">
        <v>542</v>
      </c>
      <c r="B11" s="430">
        <v>0</v>
      </c>
      <c r="C11" s="430">
        <v>0</v>
      </c>
      <c r="D11" s="430">
        <v>0</v>
      </c>
      <c r="E11" s="430">
        <v>126</v>
      </c>
      <c r="F11" s="430">
        <v>0</v>
      </c>
      <c r="G11" s="492">
        <v>0</v>
      </c>
      <c r="H11" s="492">
        <v>0</v>
      </c>
      <c r="I11" s="429">
        <f t="shared" si="0"/>
        <v>126</v>
      </c>
      <c r="J11" s="428" t="s">
        <v>436</v>
      </c>
    </row>
    <row r="12" spans="1:10" s="1" customFormat="1" ht="42.5" thickBot="1" x14ac:dyDescent="0.3">
      <c r="A12" s="45" t="s">
        <v>701</v>
      </c>
      <c r="B12" s="433">
        <v>0</v>
      </c>
      <c r="C12" s="433">
        <v>0</v>
      </c>
      <c r="D12" s="433">
        <v>14</v>
      </c>
      <c r="E12" s="433">
        <v>1190</v>
      </c>
      <c r="F12" s="433">
        <v>0</v>
      </c>
      <c r="G12" s="493">
        <v>0</v>
      </c>
      <c r="H12" s="493">
        <v>0</v>
      </c>
      <c r="I12" s="432">
        <f t="shared" si="0"/>
        <v>1204</v>
      </c>
      <c r="J12" s="431" t="s">
        <v>703</v>
      </c>
    </row>
    <row r="13" spans="1:10" s="1" customFormat="1" ht="14.5" thickBot="1" x14ac:dyDescent="0.3">
      <c r="A13" s="52" t="s">
        <v>544</v>
      </c>
      <c r="B13" s="430">
        <v>0</v>
      </c>
      <c r="C13" s="430">
        <v>619</v>
      </c>
      <c r="D13" s="430">
        <v>56</v>
      </c>
      <c r="E13" s="430">
        <v>84</v>
      </c>
      <c r="F13" s="430">
        <v>0</v>
      </c>
      <c r="G13" s="492">
        <v>0</v>
      </c>
      <c r="H13" s="492">
        <v>0</v>
      </c>
      <c r="I13" s="429">
        <f t="shared" si="0"/>
        <v>759</v>
      </c>
      <c r="J13" s="428" t="s">
        <v>562</v>
      </c>
    </row>
    <row r="14" spans="1:10" s="1" customFormat="1" ht="14.5" thickBot="1" x14ac:dyDescent="0.3">
      <c r="A14" s="45" t="s">
        <v>545</v>
      </c>
      <c r="B14" s="433">
        <v>0</v>
      </c>
      <c r="C14" s="433">
        <v>490</v>
      </c>
      <c r="D14" s="433">
        <v>0</v>
      </c>
      <c r="E14" s="433">
        <v>14</v>
      </c>
      <c r="F14" s="433">
        <v>0</v>
      </c>
      <c r="G14" s="493">
        <v>0</v>
      </c>
      <c r="H14" s="493">
        <v>0</v>
      </c>
      <c r="I14" s="432">
        <f t="shared" si="0"/>
        <v>504</v>
      </c>
      <c r="J14" s="431" t="s">
        <v>563</v>
      </c>
    </row>
    <row r="15" spans="1:10" s="1" customFormat="1" ht="14.5" thickBot="1" x14ac:dyDescent="0.3">
      <c r="A15" s="52" t="s">
        <v>546</v>
      </c>
      <c r="B15" s="430">
        <v>168</v>
      </c>
      <c r="C15" s="430">
        <v>322</v>
      </c>
      <c r="D15" s="430">
        <v>266</v>
      </c>
      <c r="E15" s="430">
        <v>56</v>
      </c>
      <c r="F15" s="430">
        <v>0</v>
      </c>
      <c r="G15" s="492">
        <v>0</v>
      </c>
      <c r="H15" s="492">
        <v>0</v>
      </c>
      <c r="I15" s="429">
        <f t="shared" si="0"/>
        <v>812</v>
      </c>
      <c r="J15" s="428" t="s">
        <v>564</v>
      </c>
    </row>
    <row r="16" spans="1:10" s="1" customFormat="1" ht="14.5" thickBot="1" x14ac:dyDescent="0.3">
      <c r="A16" s="45" t="s">
        <v>547</v>
      </c>
      <c r="B16" s="433">
        <v>56</v>
      </c>
      <c r="C16" s="433">
        <v>70</v>
      </c>
      <c r="D16" s="433">
        <v>910</v>
      </c>
      <c r="E16" s="433">
        <v>1176</v>
      </c>
      <c r="F16" s="433">
        <v>0</v>
      </c>
      <c r="G16" s="493">
        <v>0</v>
      </c>
      <c r="H16" s="493">
        <v>0</v>
      </c>
      <c r="I16" s="432">
        <f t="shared" si="0"/>
        <v>2212</v>
      </c>
      <c r="J16" s="431" t="s">
        <v>565</v>
      </c>
    </row>
    <row r="17" spans="1:10" s="1" customFormat="1" ht="14.5" thickBot="1" x14ac:dyDescent="0.3">
      <c r="A17" s="52" t="s">
        <v>548</v>
      </c>
      <c r="B17" s="430">
        <v>0</v>
      </c>
      <c r="C17" s="430">
        <v>42</v>
      </c>
      <c r="D17" s="430">
        <v>42</v>
      </c>
      <c r="E17" s="430">
        <v>84</v>
      </c>
      <c r="F17" s="430">
        <v>0</v>
      </c>
      <c r="G17" s="492">
        <v>0</v>
      </c>
      <c r="H17" s="492">
        <v>0</v>
      </c>
      <c r="I17" s="429">
        <f t="shared" si="0"/>
        <v>168</v>
      </c>
      <c r="J17" s="428" t="s">
        <v>566</v>
      </c>
    </row>
    <row r="18" spans="1:10" s="1" customFormat="1" ht="14.5" thickBot="1" x14ac:dyDescent="0.3">
      <c r="A18" s="45" t="s">
        <v>549</v>
      </c>
      <c r="B18" s="433">
        <v>0</v>
      </c>
      <c r="C18" s="433">
        <v>14</v>
      </c>
      <c r="D18" s="433">
        <v>0</v>
      </c>
      <c r="E18" s="433">
        <v>126</v>
      </c>
      <c r="F18" s="433">
        <v>0</v>
      </c>
      <c r="G18" s="493">
        <v>0</v>
      </c>
      <c r="H18" s="493">
        <v>0</v>
      </c>
      <c r="I18" s="432">
        <f t="shared" si="0"/>
        <v>140</v>
      </c>
      <c r="J18" s="431" t="s">
        <v>567</v>
      </c>
    </row>
    <row r="19" spans="1:10" s="1" customFormat="1" ht="14.5" thickBot="1" x14ac:dyDescent="0.3">
      <c r="A19" s="52" t="s">
        <v>550</v>
      </c>
      <c r="B19" s="430">
        <v>0</v>
      </c>
      <c r="C19" s="430">
        <v>196</v>
      </c>
      <c r="D19" s="430">
        <v>140</v>
      </c>
      <c r="E19" s="430">
        <v>112</v>
      </c>
      <c r="F19" s="430">
        <v>0</v>
      </c>
      <c r="G19" s="492">
        <v>0</v>
      </c>
      <c r="H19" s="492">
        <v>0</v>
      </c>
      <c r="I19" s="429">
        <f t="shared" si="0"/>
        <v>448</v>
      </c>
      <c r="J19" s="428" t="s">
        <v>568</v>
      </c>
    </row>
    <row r="20" spans="1:10" s="1" customFormat="1" ht="25.5" thickBot="1" x14ac:dyDescent="0.3">
      <c r="A20" s="45" t="s">
        <v>551</v>
      </c>
      <c r="B20" s="433">
        <v>12064</v>
      </c>
      <c r="C20" s="433">
        <v>0</v>
      </c>
      <c r="D20" s="433">
        <v>0</v>
      </c>
      <c r="E20" s="433">
        <v>0</v>
      </c>
      <c r="F20" s="433">
        <v>0</v>
      </c>
      <c r="G20" s="493">
        <v>0</v>
      </c>
      <c r="H20" s="493">
        <v>0</v>
      </c>
      <c r="I20" s="432">
        <f t="shared" si="0"/>
        <v>12064</v>
      </c>
      <c r="J20" s="431" t="s">
        <v>569</v>
      </c>
    </row>
    <row r="21" spans="1:10" s="1" customFormat="1" ht="14.5" thickBot="1" x14ac:dyDescent="0.3">
      <c r="A21" s="52" t="s">
        <v>47</v>
      </c>
      <c r="B21" s="430">
        <v>8561</v>
      </c>
      <c r="C21" s="430">
        <v>112</v>
      </c>
      <c r="D21" s="430">
        <v>42</v>
      </c>
      <c r="E21" s="430">
        <v>1316</v>
      </c>
      <c r="F21" s="430">
        <v>0</v>
      </c>
      <c r="G21" s="492">
        <v>28</v>
      </c>
      <c r="H21" s="492">
        <v>0</v>
      </c>
      <c r="I21" s="429">
        <f t="shared" si="0"/>
        <v>10059</v>
      </c>
      <c r="J21" s="428" t="s">
        <v>437</v>
      </c>
    </row>
    <row r="22" spans="1:10" s="1" customFormat="1" ht="14.5" thickBot="1" x14ac:dyDescent="0.3">
      <c r="A22" s="45" t="s">
        <v>552</v>
      </c>
      <c r="B22" s="433">
        <v>3081</v>
      </c>
      <c r="C22" s="433">
        <v>140</v>
      </c>
      <c r="D22" s="433">
        <v>70</v>
      </c>
      <c r="E22" s="433">
        <v>56</v>
      </c>
      <c r="F22" s="433">
        <v>0</v>
      </c>
      <c r="G22" s="493">
        <v>56</v>
      </c>
      <c r="H22" s="493">
        <v>0</v>
      </c>
      <c r="I22" s="432">
        <f t="shared" si="0"/>
        <v>3403</v>
      </c>
      <c r="J22" s="431" t="s">
        <v>570</v>
      </c>
    </row>
    <row r="23" spans="1:10" s="1" customFormat="1" ht="14.5" thickBot="1" x14ac:dyDescent="0.3">
      <c r="A23" s="52" t="s">
        <v>553</v>
      </c>
      <c r="B23" s="430">
        <v>504</v>
      </c>
      <c r="C23" s="430">
        <v>0</v>
      </c>
      <c r="D23" s="430">
        <v>0</v>
      </c>
      <c r="E23" s="430">
        <v>0</v>
      </c>
      <c r="F23" s="430">
        <v>0</v>
      </c>
      <c r="G23" s="492">
        <v>0</v>
      </c>
      <c r="H23" s="492">
        <v>0</v>
      </c>
      <c r="I23" s="429">
        <f t="shared" si="0"/>
        <v>504</v>
      </c>
      <c r="J23" s="428" t="s">
        <v>571</v>
      </c>
    </row>
    <row r="24" spans="1:10" s="1" customFormat="1" ht="14.5" thickBot="1" x14ac:dyDescent="0.3">
      <c r="A24" s="45" t="s">
        <v>554</v>
      </c>
      <c r="B24" s="433">
        <v>140</v>
      </c>
      <c r="C24" s="433">
        <v>0</v>
      </c>
      <c r="D24" s="433">
        <v>0</v>
      </c>
      <c r="E24" s="433">
        <v>0</v>
      </c>
      <c r="F24" s="433">
        <v>0</v>
      </c>
      <c r="G24" s="493">
        <v>126</v>
      </c>
      <c r="H24" s="493">
        <v>0</v>
      </c>
      <c r="I24" s="432">
        <f t="shared" si="0"/>
        <v>266</v>
      </c>
      <c r="J24" s="431" t="s">
        <v>572</v>
      </c>
    </row>
    <row r="25" spans="1:10" s="1" customFormat="1" ht="28" x14ac:dyDescent="0.25">
      <c r="A25" s="98" t="s">
        <v>556</v>
      </c>
      <c r="B25" s="441">
        <v>0</v>
      </c>
      <c r="C25" s="441">
        <v>0</v>
      </c>
      <c r="D25" s="441">
        <v>0</v>
      </c>
      <c r="E25" s="441">
        <v>0</v>
      </c>
      <c r="F25" s="441">
        <v>56</v>
      </c>
      <c r="G25" s="543">
        <v>0</v>
      </c>
      <c r="H25" s="543">
        <v>0</v>
      </c>
      <c r="I25" s="446">
        <f t="shared" si="0"/>
        <v>56</v>
      </c>
      <c r="J25" s="445" t="s">
        <v>574</v>
      </c>
    </row>
    <row r="26" spans="1:10" s="6" customFormat="1" ht="30" customHeight="1" x14ac:dyDescent="0.25">
      <c r="A26" s="42" t="s">
        <v>485</v>
      </c>
      <c r="B26" s="440">
        <f t="shared" ref="B26:I26" si="1">SUM(B7:B25)</f>
        <v>24574</v>
      </c>
      <c r="C26" s="440">
        <f t="shared" si="1"/>
        <v>4358</v>
      </c>
      <c r="D26" s="440">
        <f t="shared" si="1"/>
        <v>2828</v>
      </c>
      <c r="E26" s="440">
        <f t="shared" si="1"/>
        <v>4368</v>
      </c>
      <c r="F26" s="440">
        <f t="shared" si="1"/>
        <v>56</v>
      </c>
      <c r="G26" s="440">
        <f t="shared" si="1"/>
        <v>210</v>
      </c>
      <c r="H26" s="440">
        <f t="shared" si="1"/>
        <v>0</v>
      </c>
      <c r="I26" s="440">
        <f t="shared" si="1"/>
        <v>36394</v>
      </c>
      <c r="J26" s="444" t="s">
        <v>486</v>
      </c>
    </row>
    <row r="27" spans="1:10" ht="18" customHeight="1" x14ac:dyDescent="0.25">
      <c r="A27" s="422" t="s">
        <v>461</v>
      </c>
      <c r="J27" s="421" t="s">
        <v>402</v>
      </c>
    </row>
    <row r="33" spans="2:9" ht="25" customHeight="1" x14ac:dyDescent="0.25">
      <c r="B33" s="439"/>
      <c r="C33" s="439"/>
      <c r="D33" s="439"/>
      <c r="E33" s="439"/>
      <c r="F33" s="439"/>
      <c r="G33" s="439"/>
      <c r="H33" s="439"/>
      <c r="I33" s="439"/>
    </row>
    <row r="34" spans="2:9" ht="25" customHeight="1" x14ac:dyDescent="0.25">
      <c r="B34" s="439"/>
      <c r="C34" s="439"/>
      <c r="D34" s="439"/>
      <c r="E34" s="439"/>
      <c r="F34" s="439"/>
      <c r="G34" s="439"/>
      <c r="H34" s="439"/>
      <c r="I34" s="439"/>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36325-E1EF-450F-BABC-14B21ECEF084}">
  <dimension ref="A1:G26"/>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35.7265625" style="421" customWidth="1"/>
    <col min="2" max="5" width="14" style="421" customWidth="1"/>
    <col min="6" max="6" width="12.7265625" style="421" customWidth="1"/>
    <col min="7" max="7" width="35.7265625" style="421" customWidth="1"/>
    <col min="8" max="16384" width="9.1796875" style="421"/>
  </cols>
  <sheetData>
    <row r="1" spans="1:7" s="438" customFormat="1" ht="20" x14ac:dyDescent="0.25">
      <c r="A1" s="820" t="s">
        <v>1236</v>
      </c>
      <c r="B1" s="820"/>
      <c r="C1" s="820"/>
      <c r="D1" s="820"/>
      <c r="E1" s="820"/>
      <c r="F1" s="820"/>
      <c r="G1" s="820"/>
    </row>
    <row r="2" spans="1:7" s="438" customFormat="1" ht="39.75" customHeight="1" x14ac:dyDescent="0.25">
      <c r="A2" s="821" t="s">
        <v>1383</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283</v>
      </c>
      <c r="B4" s="421"/>
      <c r="C4" s="421"/>
      <c r="D4" s="421"/>
      <c r="E4" s="421"/>
      <c r="F4" s="421"/>
      <c r="G4" s="437" t="s">
        <v>284</v>
      </c>
    </row>
    <row r="5" spans="1:7" s="435" customFormat="1" ht="42" customHeight="1" x14ac:dyDescent="0.35">
      <c r="A5" s="826" t="s">
        <v>376</v>
      </c>
      <c r="B5" s="602" t="s">
        <v>18</v>
      </c>
      <c r="C5" s="602" t="s">
        <v>20</v>
      </c>
      <c r="D5" s="602" t="s">
        <v>22</v>
      </c>
      <c r="E5" s="602" t="s">
        <v>202</v>
      </c>
      <c r="F5" s="602" t="s">
        <v>485</v>
      </c>
      <c r="G5" s="832" t="s">
        <v>651</v>
      </c>
    </row>
    <row r="6" spans="1:7" s="434" customFormat="1" ht="42" customHeight="1" x14ac:dyDescent="0.25">
      <c r="A6" s="827"/>
      <c r="B6" s="556" t="s">
        <v>17</v>
      </c>
      <c r="C6" s="556" t="s">
        <v>19</v>
      </c>
      <c r="D6" s="556" t="s">
        <v>21</v>
      </c>
      <c r="E6" s="556" t="s">
        <v>181</v>
      </c>
      <c r="F6" s="557" t="s">
        <v>486</v>
      </c>
      <c r="G6" s="833"/>
    </row>
    <row r="7" spans="1:7" s="1" customFormat="1" ht="35.15" customHeight="1" thickBot="1" x14ac:dyDescent="0.3">
      <c r="A7" s="52" t="s">
        <v>1384</v>
      </c>
      <c r="B7" s="430">
        <v>909</v>
      </c>
      <c r="C7" s="430">
        <v>0</v>
      </c>
      <c r="D7" s="430">
        <v>31733</v>
      </c>
      <c r="E7" s="430">
        <v>0</v>
      </c>
      <c r="F7" s="293">
        <f t="shared" ref="F7:F15" si="0">SUM(B7:E7)</f>
        <v>32642</v>
      </c>
      <c r="G7" s="428" t="s">
        <v>23</v>
      </c>
    </row>
    <row r="8" spans="1:7" s="1" customFormat="1" ht="35.15" customHeight="1" thickBot="1" x14ac:dyDescent="0.3">
      <c r="A8" s="45" t="s">
        <v>28</v>
      </c>
      <c r="B8" s="433">
        <v>0</v>
      </c>
      <c r="C8" s="433">
        <v>46</v>
      </c>
      <c r="D8" s="433">
        <v>157047</v>
      </c>
      <c r="E8" s="433">
        <v>0</v>
      </c>
      <c r="F8" s="294">
        <f t="shared" si="0"/>
        <v>157093</v>
      </c>
      <c r="G8" s="431" t="s">
        <v>27</v>
      </c>
    </row>
    <row r="9" spans="1:7" s="1" customFormat="1" ht="35.15" customHeight="1" thickBot="1" x14ac:dyDescent="0.3">
      <c r="A9" s="52" t="s">
        <v>30</v>
      </c>
      <c r="B9" s="430">
        <v>166</v>
      </c>
      <c r="C9" s="430">
        <v>53</v>
      </c>
      <c r="D9" s="430">
        <v>121097</v>
      </c>
      <c r="E9" s="430">
        <v>46</v>
      </c>
      <c r="F9" s="293">
        <f t="shared" si="0"/>
        <v>121362</v>
      </c>
      <c r="G9" s="428" t="s">
        <v>29</v>
      </c>
    </row>
    <row r="10" spans="1:7" s="1" customFormat="1" ht="35.15" customHeight="1" thickBot="1" x14ac:dyDescent="0.3">
      <c r="A10" s="45" t="s">
        <v>32</v>
      </c>
      <c r="B10" s="433">
        <v>0</v>
      </c>
      <c r="C10" s="433">
        <v>0</v>
      </c>
      <c r="D10" s="433">
        <v>83891</v>
      </c>
      <c r="E10" s="433">
        <v>0</v>
      </c>
      <c r="F10" s="294">
        <f t="shared" si="0"/>
        <v>83891</v>
      </c>
      <c r="G10" s="431" t="s">
        <v>31</v>
      </c>
    </row>
    <row r="11" spans="1:7" s="1" customFormat="1" ht="50.25" customHeight="1" thickBot="1" x14ac:dyDescent="0.3">
      <c r="A11" s="52" t="s">
        <v>34</v>
      </c>
      <c r="B11" s="430">
        <v>801</v>
      </c>
      <c r="C11" s="430">
        <v>779</v>
      </c>
      <c r="D11" s="430">
        <v>184889</v>
      </c>
      <c r="E11" s="430">
        <v>0</v>
      </c>
      <c r="F11" s="293">
        <f t="shared" si="0"/>
        <v>186469</v>
      </c>
      <c r="G11" s="428" t="s">
        <v>33</v>
      </c>
    </row>
    <row r="12" spans="1:7" s="1" customFormat="1" ht="35.15" customHeight="1" thickBot="1" x14ac:dyDescent="0.3">
      <c r="A12" s="45" t="s">
        <v>1385</v>
      </c>
      <c r="B12" s="433">
        <v>0</v>
      </c>
      <c r="C12" s="433">
        <v>0</v>
      </c>
      <c r="D12" s="433">
        <v>25250</v>
      </c>
      <c r="E12" s="433">
        <v>0</v>
      </c>
      <c r="F12" s="294">
        <f t="shared" si="0"/>
        <v>25250</v>
      </c>
      <c r="G12" s="431" t="s">
        <v>35</v>
      </c>
    </row>
    <row r="13" spans="1:7" s="1" customFormat="1" ht="35.15" customHeight="1" thickBot="1" x14ac:dyDescent="0.3">
      <c r="A13" s="52" t="s">
        <v>1387</v>
      </c>
      <c r="B13" s="430">
        <v>469</v>
      </c>
      <c r="C13" s="430">
        <v>1091</v>
      </c>
      <c r="D13" s="430">
        <v>665223</v>
      </c>
      <c r="E13" s="430">
        <v>0</v>
      </c>
      <c r="F13" s="293">
        <f t="shared" si="0"/>
        <v>666783</v>
      </c>
      <c r="G13" s="428" t="s">
        <v>36</v>
      </c>
    </row>
    <row r="14" spans="1:7" s="1" customFormat="1" ht="35.15" customHeight="1" thickBot="1" x14ac:dyDescent="0.3">
      <c r="A14" s="45" t="s">
        <v>1386</v>
      </c>
      <c r="B14" s="433">
        <v>0</v>
      </c>
      <c r="C14" s="433">
        <v>431</v>
      </c>
      <c r="D14" s="433">
        <v>292017</v>
      </c>
      <c r="E14" s="433">
        <v>0</v>
      </c>
      <c r="F14" s="294">
        <f t="shared" si="0"/>
        <v>292448</v>
      </c>
      <c r="G14" s="431" t="s">
        <v>37</v>
      </c>
    </row>
    <row r="15" spans="1:7" s="1" customFormat="1" ht="35.15" customHeight="1" x14ac:dyDescent="0.25">
      <c r="A15" s="98" t="s">
        <v>39</v>
      </c>
      <c r="B15" s="441">
        <v>0</v>
      </c>
      <c r="C15" s="441">
        <v>104</v>
      </c>
      <c r="D15" s="441">
        <v>385200</v>
      </c>
      <c r="E15" s="441">
        <v>0</v>
      </c>
      <c r="F15" s="620">
        <f t="shared" si="0"/>
        <v>385304</v>
      </c>
      <c r="G15" s="445" t="s">
        <v>38</v>
      </c>
    </row>
    <row r="16" spans="1:7" s="6" customFormat="1" ht="30" customHeight="1" x14ac:dyDescent="0.25">
      <c r="A16" s="42" t="s">
        <v>485</v>
      </c>
      <c r="B16" s="440">
        <f>SUM(B7:B15)</f>
        <v>2345</v>
      </c>
      <c r="C16" s="440">
        <f>SUM(C7:C15)</f>
        <v>2504</v>
      </c>
      <c r="D16" s="440">
        <f>SUM(D7:D15)</f>
        <v>1946347</v>
      </c>
      <c r="E16" s="440">
        <f>SUM(E7:E15)</f>
        <v>46</v>
      </c>
      <c r="F16" s="301">
        <f>SUM(F7:F15)</f>
        <v>1951242</v>
      </c>
      <c r="G16" s="444" t="s">
        <v>486</v>
      </c>
    </row>
    <row r="17" spans="1:7" ht="18" customHeight="1" x14ac:dyDescent="0.25">
      <c r="A17" s="422" t="s">
        <v>71</v>
      </c>
      <c r="G17" s="421" t="s">
        <v>402</v>
      </c>
    </row>
    <row r="23" spans="1:7" ht="25" customHeight="1" x14ac:dyDescent="0.25">
      <c r="B23" s="439"/>
      <c r="C23" s="439"/>
      <c r="D23" s="439"/>
      <c r="E23" s="439"/>
      <c r="F23" s="439"/>
    </row>
    <row r="24" spans="1:7" ht="25" customHeight="1" x14ac:dyDescent="0.25">
      <c r="B24" s="439"/>
      <c r="C24" s="439"/>
      <c r="D24" s="439"/>
      <c r="E24" s="439"/>
      <c r="F24" s="439"/>
    </row>
    <row r="25" spans="1:7" ht="25" customHeight="1" x14ac:dyDescent="0.25">
      <c r="B25" s="439"/>
      <c r="C25" s="439"/>
      <c r="D25" s="439"/>
      <c r="E25" s="439"/>
      <c r="F25" s="439"/>
    </row>
    <row r="26" spans="1:7" ht="25" customHeight="1" x14ac:dyDescent="0.25">
      <c r="B26" s="439"/>
      <c r="C26" s="439"/>
      <c r="D26" s="439"/>
      <c r="E26" s="439"/>
      <c r="F26"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C56F-370F-4FE8-A1C0-C15A96F5554B}">
  <dimension ref="A1:G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421" customWidth="1"/>
    <col min="2" max="5" width="14" style="421" customWidth="1"/>
    <col min="6" max="6" width="12.7265625" style="421" customWidth="1"/>
    <col min="7" max="7" width="35.7265625" style="421" customWidth="1"/>
    <col min="8" max="16384" width="9.1796875" style="421"/>
  </cols>
  <sheetData>
    <row r="1" spans="1:7" s="438" customFormat="1" ht="20" x14ac:dyDescent="0.25">
      <c r="A1" s="820" t="s">
        <v>1237</v>
      </c>
      <c r="B1" s="820"/>
      <c r="C1" s="820"/>
      <c r="D1" s="820"/>
      <c r="E1" s="820"/>
      <c r="F1" s="820"/>
      <c r="G1" s="820"/>
    </row>
    <row r="2" spans="1:7" s="438" customFormat="1" ht="35.25" customHeight="1" x14ac:dyDescent="0.25">
      <c r="A2" s="821" t="s">
        <v>1388</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308</v>
      </c>
      <c r="B4" s="421"/>
      <c r="C4" s="421"/>
      <c r="D4" s="421"/>
      <c r="E4" s="421"/>
      <c r="F4" s="421"/>
      <c r="G4" s="437" t="s">
        <v>309</v>
      </c>
    </row>
    <row r="5" spans="1:7" s="435" customFormat="1" ht="42" customHeight="1" x14ac:dyDescent="0.35">
      <c r="A5" s="826" t="s">
        <v>376</v>
      </c>
      <c r="B5" s="602" t="s">
        <v>18</v>
      </c>
      <c r="C5" s="602" t="s">
        <v>20</v>
      </c>
      <c r="D5" s="602" t="s">
        <v>22</v>
      </c>
      <c r="E5" s="602" t="s">
        <v>202</v>
      </c>
      <c r="F5" s="602" t="s">
        <v>485</v>
      </c>
      <c r="G5" s="832" t="s">
        <v>652</v>
      </c>
    </row>
    <row r="6" spans="1:7" s="434" customFormat="1" ht="42" customHeight="1" x14ac:dyDescent="0.25">
      <c r="A6" s="827"/>
      <c r="B6" s="556" t="s">
        <v>17</v>
      </c>
      <c r="C6" s="556" t="s">
        <v>19</v>
      </c>
      <c r="D6" s="556" t="s">
        <v>21</v>
      </c>
      <c r="E6" s="556" t="s">
        <v>181</v>
      </c>
      <c r="F6" s="557" t="s">
        <v>486</v>
      </c>
      <c r="G6" s="833"/>
    </row>
    <row r="7" spans="1:7" s="1" customFormat="1" ht="35.15" customHeight="1" thickBot="1" x14ac:dyDescent="0.3">
      <c r="A7" s="52" t="s">
        <v>1384</v>
      </c>
      <c r="B7" s="430">
        <v>803</v>
      </c>
      <c r="C7" s="430">
        <v>0</v>
      </c>
      <c r="D7" s="430">
        <v>27466</v>
      </c>
      <c r="E7" s="430">
        <v>0</v>
      </c>
      <c r="F7" s="293">
        <f t="shared" ref="F7:F15" si="0">SUM(B7:E7)</f>
        <v>28269</v>
      </c>
      <c r="G7" s="428" t="s">
        <v>23</v>
      </c>
    </row>
    <row r="8" spans="1:7" s="1" customFormat="1" ht="35.15" customHeight="1" thickBot="1" x14ac:dyDescent="0.3">
      <c r="A8" s="45" t="s">
        <v>28</v>
      </c>
      <c r="B8" s="433">
        <v>0</v>
      </c>
      <c r="C8" s="433">
        <v>0</v>
      </c>
      <c r="D8" s="433">
        <v>116873</v>
      </c>
      <c r="E8" s="433">
        <v>0</v>
      </c>
      <c r="F8" s="294">
        <f t="shared" si="0"/>
        <v>116873</v>
      </c>
      <c r="G8" s="431" t="s">
        <v>27</v>
      </c>
    </row>
    <row r="9" spans="1:7" s="1" customFormat="1" ht="35.15" customHeight="1" thickBot="1" x14ac:dyDescent="0.3">
      <c r="A9" s="52" t="s">
        <v>30</v>
      </c>
      <c r="B9" s="430">
        <v>166</v>
      </c>
      <c r="C9" s="430">
        <v>53</v>
      </c>
      <c r="D9" s="430">
        <v>110950</v>
      </c>
      <c r="E9" s="430">
        <v>0</v>
      </c>
      <c r="F9" s="293">
        <f t="shared" si="0"/>
        <v>111169</v>
      </c>
      <c r="G9" s="428" t="s">
        <v>29</v>
      </c>
    </row>
    <row r="10" spans="1:7" s="1" customFormat="1" ht="35.15" customHeight="1" thickBot="1" x14ac:dyDescent="0.3">
      <c r="A10" s="45" t="s">
        <v>32</v>
      </c>
      <c r="B10" s="433">
        <v>0</v>
      </c>
      <c r="C10" s="433">
        <v>0</v>
      </c>
      <c r="D10" s="433">
        <v>60648</v>
      </c>
      <c r="E10" s="433">
        <v>0</v>
      </c>
      <c r="F10" s="294">
        <f t="shared" si="0"/>
        <v>60648</v>
      </c>
      <c r="G10" s="431" t="s">
        <v>31</v>
      </c>
    </row>
    <row r="11" spans="1:7" s="1" customFormat="1" ht="50.25" customHeight="1" thickBot="1" x14ac:dyDescent="0.3">
      <c r="A11" s="52" t="s">
        <v>34</v>
      </c>
      <c r="B11" s="430">
        <v>755</v>
      </c>
      <c r="C11" s="430">
        <v>700</v>
      </c>
      <c r="D11" s="430">
        <v>138321</v>
      </c>
      <c r="E11" s="430">
        <v>0</v>
      </c>
      <c r="F11" s="293">
        <f t="shared" si="0"/>
        <v>139776</v>
      </c>
      <c r="G11" s="428" t="s">
        <v>33</v>
      </c>
    </row>
    <row r="12" spans="1:7" s="1" customFormat="1" ht="35.15" customHeight="1" thickBot="1" x14ac:dyDescent="0.3">
      <c r="A12" s="45" t="s">
        <v>1385</v>
      </c>
      <c r="B12" s="433">
        <v>0</v>
      </c>
      <c r="C12" s="433">
        <v>0</v>
      </c>
      <c r="D12" s="433">
        <v>25250</v>
      </c>
      <c r="E12" s="433">
        <v>0</v>
      </c>
      <c r="F12" s="294">
        <f t="shared" si="0"/>
        <v>25250</v>
      </c>
      <c r="G12" s="431" t="s">
        <v>35</v>
      </c>
    </row>
    <row r="13" spans="1:7" s="1" customFormat="1" ht="35.15" customHeight="1" thickBot="1" x14ac:dyDescent="0.3">
      <c r="A13" s="52" t="s">
        <v>1387</v>
      </c>
      <c r="B13" s="430">
        <v>469</v>
      </c>
      <c r="C13" s="430">
        <v>1091</v>
      </c>
      <c r="D13" s="430">
        <v>664760</v>
      </c>
      <c r="E13" s="430">
        <v>0</v>
      </c>
      <c r="F13" s="293">
        <f t="shared" si="0"/>
        <v>666320</v>
      </c>
      <c r="G13" s="428" t="s">
        <v>36</v>
      </c>
    </row>
    <row r="14" spans="1:7" s="1" customFormat="1" ht="35.15" customHeight="1" thickBot="1" x14ac:dyDescent="0.3">
      <c r="A14" s="45" t="s">
        <v>1386</v>
      </c>
      <c r="B14" s="433">
        <v>0</v>
      </c>
      <c r="C14" s="433">
        <v>431</v>
      </c>
      <c r="D14" s="433">
        <v>291296</v>
      </c>
      <c r="E14" s="433">
        <v>0</v>
      </c>
      <c r="F14" s="294">
        <f t="shared" si="0"/>
        <v>291727</v>
      </c>
      <c r="G14" s="431" t="s">
        <v>37</v>
      </c>
    </row>
    <row r="15" spans="1:7" s="1" customFormat="1" ht="35.15" customHeight="1" x14ac:dyDescent="0.25">
      <c r="A15" s="98" t="s">
        <v>39</v>
      </c>
      <c r="B15" s="441">
        <v>0</v>
      </c>
      <c r="C15" s="441">
        <v>104</v>
      </c>
      <c r="D15" s="441">
        <v>276523</v>
      </c>
      <c r="E15" s="441">
        <v>0</v>
      </c>
      <c r="F15" s="620">
        <f t="shared" si="0"/>
        <v>276627</v>
      </c>
      <c r="G15" s="445" t="s">
        <v>38</v>
      </c>
    </row>
    <row r="16" spans="1:7" s="6" customFormat="1" ht="30" customHeight="1" x14ac:dyDescent="0.25">
      <c r="A16" s="42" t="s">
        <v>485</v>
      </c>
      <c r="B16" s="440">
        <f>SUM(B7:B15)</f>
        <v>2193</v>
      </c>
      <c r="C16" s="440">
        <f>SUM(C7:C15)</f>
        <v>2379</v>
      </c>
      <c r="D16" s="440">
        <f>SUM(D7:D15)</f>
        <v>1712087</v>
      </c>
      <c r="E16" s="440">
        <f>SUM(E7:E15)</f>
        <v>0</v>
      </c>
      <c r="F16" s="301">
        <f>SUM(F7:F15)</f>
        <v>1716659</v>
      </c>
      <c r="G16" s="444" t="s">
        <v>486</v>
      </c>
    </row>
    <row r="17" spans="1:7" ht="18" customHeight="1" x14ac:dyDescent="0.25">
      <c r="A17" s="422" t="s">
        <v>71</v>
      </c>
      <c r="G17" s="421" t="s">
        <v>402</v>
      </c>
    </row>
    <row r="23" spans="1:7" ht="25" customHeight="1" x14ac:dyDescent="0.25">
      <c r="B23" s="439"/>
      <c r="C23" s="439"/>
      <c r="D23" s="439"/>
      <c r="E23" s="439"/>
      <c r="F23" s="439"/>
    </row>
    <row r="24" spans="1:7" ht="25" customHeight="1" x14ac:dyDescent="0.25">
      <c r="B24" s="439"/>
      <c r="C24" s="439"/>
      <c r="D24" s="439"/>
      <c r="E24" s="439"/>
      <c r="F24" s="439"/>
    </row>
    <row r="25" spans="1:7" ht="25" customHeight="1" x14ac:dyDescent="0.25">
      <c r="B25" s="439"/>
      <c r="C25" s="439"/>
      <c r="D25" s="439"/>
      <c r="E25" s="439"/>
      <c r="F25" s="439"/>
    </row>
    <row r="26" spans="1:7" ht="25" customHeight="1" x14ac:dyDescent="0.25">
      <c r="B26" s="439"/>
      <c r="C26" s="439"/>
      <c r="D26" s="439"/>
      <c r="E26" s="439"/>
      <c r="F26"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6153-E44D-477C-AE7C-DA66A7D5371A}">
  <dimension ref="A1:G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421" customWidth="1"/>
    <col min="2" max="5" width="14" style="421" customWidth="1"/>
    <col min="6" max="6" width="12.7265625" style="421" customWidth="1"/>
    <col min="7" max="7" width="35.7265625" style="421" customWidth="1"/>
    <col min="8" max="16384" width="9.1796875" style="421"/>
  </cols>
  <sheetData>
    <row r="1" spans="1:7" s="438" customFormat="1" ht="20" x14ac:dyDescent="0.25">
      <c r="A1" s="820" t="s">
        <v>1238</v>
      </c>
      <c r="B1" s="820"/>
      <c r="C1" s="820"/>
      <c r="D1" s="820"/>
      <c r="E1" s="820"/>
      <c r="F1" s="820"/>
      <c r="G1" s="820"/>
    </row>
    <row r="2" spans="1:7" s="438" customFormat="1" ht="36.75" customHeight="1" x14ac:dyDescent="0.25">
      <c r="A2" s="821" t="s">
        <v>1389</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285</v>
      </c>
      <c r="B4" s="421"/>
      <c r="C4" s="421"/>
      <c r="D4" s="421"/>
      <c r="E4" s="421"/>
      <c r="F4" s="421"/>
      <c r="G4" s="437" t="s">
        <v>286</v>
      </c>
    </row>
    <row r="5" spans="1:7" s="435" customFormat="1" ht="42" customHeight="1" x14ac:dyDescent="0.35">
      <c r="A5" s="826" t="s">
        <v>376</v>
      </c>
      <c r="B5" s="602" t="s">
        <v>18</v>
      </c>
      <c r="C5" s="602" t="s">
        <v>20</v>
      </c>
      <c r="D5" s="602" t="s">
        <v>22</v>
      </c>
      <c r="E5" s="602" t="s">
        <v>202</v>
      </c>
      <c r="F5" s="602" t="s">
        <v>485</v>
      </c>
      <c r="G5" s="832" t="s">
        <v>666</v>
      </c>
    </row>
    <row r="6" spans="1:7" s="434" customFormat="1" ht="42" customHeight="1" x14ac:dyDescent="0.25">
      <c r="A6" s="827"/>
      <c r="B6" s="556" t="s">
        <v>17</v>
      </c>
      <c r="C6" s="556" t="s">
        <v>19</v>
      </c>
      <c r="D6" s="556" t="s">
        <v>21</v>
      </c>
      <c r="E6" s="556" t="s">
        <v>181</v>
      </c>
      <c r="F6" s="557" t="s">
        <v>486</v>
      </c>
      <c r="G6" s="833"/>
    </row>
    <row r="7" spans="1:7" s="1" customFormat="1" ht="35.15" customHeight="1" thickBot="1" x14ac:dyDescent="0.3">
      <c r="A7" s="52" t="s">
        <v>1384</v>
      </c>
      <c r="B7" s="430">
        <v>106</v>
      </c>
      <c r="C7" s="430">
        <v>0</v>
      </c>
      <c r="D7" s="430">
        <v>4267</v>
      </c>
      <c r="E7" s="430">
        <v>0</v>
      </c>
      <c r="F7" s="293">
        <f t="shared" ref="F7:F14" si="0">SUM(B7:E7)</f>
        <v>4373</v>
      </c>
      <c r="G7" s="428" t="s">
        <v>23</v>
      </c>
    </row>
    <row r="8" spans="1:7" s="1" customFormat="1" ht="35.15" customHeight="1" thickBot="1" x14ac:dyDescent="0.3">
      <c r="A8" s="45" t="s">
        <v>28</v>
      </c>
      <c r="B8" s="433">
        <v>0</v>
      </c>
      <c r="C8" s="433">
        <v>46</v>
      </c>
      <c r="D8" s="433">
        <v>40174</v>
      </c>
      <c r="E8" s="433">
        <v>0</v>
      </c>
      <c r="F8" s="294">
        <f t="shared" si="0"/>
        <v>40220</v>
      </c>
      <c r="G8" s="431" t="s">
        <v>27</v>
      </c>
    </row>
    <row r="9" spans="1:7" s="1" customFormat="1" ht="35.15" customHeight="1" thickBot="1" x14ac:dyDescent="0.3">
      <c r="A9" s="52" t="s">
        <v>30</v>
      </c>
      <c r="B9" s="430">
        <v>0</v>
      </c>
      <c r="C9" s="430">
        <v>0</v>
      </c>
      <c r="D9" s="430">
        <v>10147</v>
      </c>
      <c r="E9" s="430">
        <v>46</v>
      </c>
      <c r="F9" s="293">
        <f t="shared" si="0"/>
        <v>10193</v>
      </c>
      <c r="G9" s="428" t="s">
        <v>29</v>
      </c>
    </row>
    <row r="10" spans="1:7" s="1" customFormat="1" ht="35.15" customHeight="1" thickBot="1" x14ac:dyDescent="0.3">
      <c r="A10" s="45" t="s">
        <v>32</v>
      </c>
      <c r="B10" s="433">
        <v>0</v>
      </c>
      <c r="C10" s="433">
        <v>0</v>
      </c>
      <c r="D10" s="433">
        <v>23243</v>
      </c>
      <c r="E10" s="433">
        <v>0</v>
      </c>
      <c r="F10" s="294">
        <f t="shared" si="0"/>
        <v>23243</v>
      </c>
      <c r="G10" s="431" t="s">
        <v>31</v>
      </c>
    </row>
    <row r="11" spans="1:7" s="1" customFormat="1" ht="50.25" customHeight="1" thickBot="1" x14ac:dyDescent="0.3">
      <c r="A11" s="52" t="s">
        <v>34</v>
      </c>
      <c r="B11" s="430">
        <v>46</v>
      </c>
      <c r="C11" s="430">
        <v>79</v>
      </c>
      <c r="D11" s="430">
        <v>46568</v>
      </c>
      <c r="E11" s="430">
        <v>0</v>
      </c>
      <c r="F11" s="293">
        <f t="shared" si="0"/>
        <v>46693</v>
      </c>
      <c r="G11" s="428" t="s">
        <v>33</v>
      </c>
    </row>
    <row r="12" spans="1:7" s="1" customFormat="1" ht="35.15" customHeight="1" thickBot="1" x14ac:dyDescent="0.3">
      <c r="A12" s="45" t="s">
        <v>1387</v>
      </c>
      <c r="B12" s="433">
        <v>0</v>
      </c>
      <c r="C12" s="433">
        <v>0</v>
      </c>
      <c r="D12" s="433">
        <v>463</v>
      </c>
      <c r="E12" s="433">
        <v>0</v>
      </c>
      <c r="F12" s="294">
        <f t="shared" si="0"/>
        <v>463</v>
      </c>
      <c r="G12" s="431" t="s">
        <v>36</v>
      </c>
    </row>
    <row r="13" spans="1:7" s="1" customFormat="1" ht="35.15" customHeight="1" thickBot="1" x14ac:dyDescent="0.3">
      <c r="A13" s="52" t="s">
        <v>1386</v>
      </c>
      <c r="B13" s="430">
        <v>0</v>
      </c>
      <c r="C13" s="430">
        <v>0</v>
      </c>
      <c r="D13" s="430">
        <v>721</v>
      </c>
      <c r="E13" s="430">
        <v>0</v>
      </c>
      <c r="F13" s="293">
        <f t="shared" si="0"/>
        <v>721</v>
      </c>
      <c r="G13" s="428" t="s">
        <v>37</v>
      </c>
    </row>
    <row r="14" spans="1:7" s="1" customFormat="1" ht="35.15" customHeight="1" x14ac:dyDescent="0.25">
      <c r="A14" s="57" t="s">
        <v>39</v>
      </c>
      <c r="B14" s="427">
        <v>0</v>
      </c>
      <c r="C14" s="427">
        <v>0</v>
      </c>
      <c r="D14" s="427">
        <v>108677</v>
      </c>
      <c r="E14" s="427">
        <v>0</v>
      </c>
      <c r="F14" s="571">
        <f t="shared" si="0"/>
        <v>108677</v>
      </c>
      <c r="G14" s="425" t="s">
        <v>38</v>
      </c>
    </row>
    <row r="15" spans="1:7" s="6" customFormat="1" ht="30" customHeight="1" x14ac:dyDescent="0.25">
      <c r="A15" s="58" t="s">
        <v>485</v>
      </c>
      <c r="B15" s="424">
        <f>SUM(B7:B14)</f>
        <v>152</v>
      </c>
      <c r="C15" s="424">
        <f>SUM(C7:C14)</f>
        <v>125</v>
      </c>
      <c r="D15" s="424">
        <f>SUM(D7:D14)</f>
        <v>234260</v>
      </c>
      <c r="E15" s="424">
        <f>SUM(E7:E14)</f>
        <v>46</v>
      </c>
      <c r="F15" s="496">
        <f>SUM(F7:F14)</f>
        <v>234583</v>
      </c>
      <c r="G15" s="423" t="s">
        <v>486</v>
      </c>
    </row>
    <row r="16" spans="1:7" ht="18" customHeight="1" x14ac:dyDescent="0.25">
      <c r="A16" s="422" t="s">
        <v>461</v>
      </c>
      <c r="G16" s="421" t="s">
        <v>402</v>
      </c>
    </row>
    <row r="17" spans="1:7" ht="18" customHeight="1" x14ac:dyDescent="0.25">
      <c r="A17" s="449"/>
      <c r="G17" s="448"/>
    </row>
    <row r="23" spans="1:7" ht="25" customHeight="1" x14ac:dyDescent="0.25">
      <c r="B23" s="439"/>
      <c r="C23" s="439"/>
      <c r="D23" s="439"/>
      <c r="E23" s="439"/>
      <c r="F23" s="439"/>
    </row>
    <row r="24" spans="1:7" ht="25" customHeight="1" x14ac:dyDescent="0.25">
      <c r="B24" s="439"/>
      <c r="C24" s="439"/>
      <c r="D24" s="439"/>
      <c r="E24" s="439"/>
      <c r="F24" s="439"/>
    </row>
    <row r="25" spans="1:7" ht="25" customHeight="1" x14ac:dyDescent="0.25">
      <c r="B25" s="439"/>
      <c r="C25" s="439"/>
      <c r="D25" s="439"/>
      <c r="E25" s="439"/>
      <c r="F25" s="439"/>
    </row>
    <row r="26" spans="1:7" ht="25" customHeight="1" x14ac:dyDescent="0.25">
      <c r="B26" s="439"/>
      <c r="C26" s="439"/>
      <c r="D26" s="439"/>
      <c r="E26" s="439"/>
      <c r="F26"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D573-3FD5-4906-9FBC-3CE21AA892A8}">
  <dimension ref="A1:G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5" width="13.81640625" style="421" customWidth="1"/>
    <col min="6" max="6" width="12.7265625" style="421" customWidth="1"/>
    <col min="7" max="7" width="40.7265625" style="421" customWidth="1"/>
    <col min="8" max="16384" width="9.1796875" style="421"/>
  </cols>
  <sheetData>
    <row r="1" spans="1:7" s="450" customFormat="1" ht="20" x14ac:dyDescent="0.25">
      <c r="A1" s="820" t="s">
        <v>1239</v>
      </c>
      <c r="B1" s="820"/>
      <c r="C1" s="820"/>
      <c r="D1" s="820"/>
      <c r="E1" s="820"/>
      <c r="F1" s="820"/>
      <c r="G1" s="820"/>
    </row>
    <row r="2" spans="1:7" s="450" customFormat="1" ht="35.25" customHeight="1" x14ac:dyDescent="0.25">
      <c r="A2" s="821" t="s">
        <v>1390</v>
      </c>
      <c r="B2" s="821"/>
      <c r="C2" s="821"/>
      <c r="D2" s="821"/>
      <c r="E2" s="821"/>
      <c r="F2" s="821"/>
      <c r="G2" s="821"/>
    </row>
    <row r="3" spans="1:7" s="450" customFormat="1" ht="20" x14ac:dyDescent="0.25">
      <c r="A3" s="821">
        <v>2016</v>
      </c>
      <c r="B3" s="821"/>
      <c r="C3" s="821"/>
      <c r="D3" s="821"/>
      <c r="E3" s="821"/>
      <c r="F3" s="821"/>
      <c r="G3" s="821"/>
    </row>
    <row r="4" spans="1:7" ht="21" customHeight="1" x14ac:dyDescent="0.25">
      <c r="A4" s="437" t="s">
        <v>287</v>
      </c>
      <c r="G4" s="437" t="s">
        <v>288</v>
      </c>
    </row>
    <row r="5" spans="1:7" s="435" customFormat="1" ht="36" customHeight="1" x14ac:dyDescent="0.35">
      <c r="A5" s="826" t="s">
        <v>1391</v>
      </c>
      <c r="B5" s="602" t="s">
        <v>18</v>
      </c>
      <c r="C5" s="602" t="s">
        <v>20</v>
      </c>
      <c r="D5" s="602" t="s">
        <v>22</v>
      </c>
      <c r="E5" s="602" t="s">
        <v>180</v>
      </c>
      <c r="F5" s="602" t="s">
        <v>485</v>
      </c>
      <c r="G5" s="832" t="s">
        <v>1392</v>
      </c>
    </row>
    <row r="6" spans="1:7" s="434" customFormat="1" ht="27" customHeight="1" x14ac:dyDescent="0.25">
      <c r="A6" s="827"/>
      <c r="B6" s="556" t="s">
        <v>17</v>
      </c>
      <c r="C6" s="556" t="s">
        <v>19</v>
      </c>
      <c r="D6" s="556" t="s">
        <v>21</v>
      </c>
      <c r="E6" s="556" t="s">
        <v>181</v>
      </c>
      <c r="F6" s="557" t="s">
        <v>486</v>
      </c>
      <c r="G6" s="833"/>
    </row>
    <row r="7" spans="1:7" s="1" customFormat="1" ht="14.5" thickBot="1" x14ac:dyDescent="0.3">
      <c r="A7" s="52" t="s">
        <v>537</v>
      </c>
      <c r="B7" s="430">
        <v>40</v>
      </c>
      <c r="C7" s="430">
        <v>0</v>
      </c>
      <c r="D7" s="430">
        <v>24848</v>
      </c>
      <c r="E7" s="430">
        <v>0</v>
      </c>
      <c r="F7" s="293">
        <f t="shared" ref="F7:F27" si="0">SUM(B7:E7)</f>
        <v>24888</v>
      </c>
      <c r="G7" s="428" t="s">
        <v>557</v>
      </c>
    </row>
    <row r="8" spans="1:7" s="1" customFormat="1" ht="14.5" thickBot="1" x14ac:dyDescent="0.3">
      <c r="A8" s="45" t="s">
        <v>538</v>
      </c>
      <c r="B8" s="433">
        <v>196</v>
      </c>
      <c r="C8" s="433">
        <v>0</v>
      </c>
      <c r="D8" s="433">
        <v>90215</v>
      </c>
      <c r="E8" s="433">
        <v>0</v>
      </c>
      <c r="F8" s="294">
        <f t="shared" si="0"/>
        <v>90411</v>
      </c>
      <c r="G8" s="431" t="s">
        <v>558</v>
      </c>
    </row>
    <row r="9" spans="1:7" s="1" customFormat="1" ht="14.5" thickBot="1" x14ac:dyDescent="0.3">
      <c r="A9" s="52" t="s">
        <v>539</v>
      </c>
      <c r="B9" s="430">
        <v>58</v>
      </c>
      <c r="C9" s="430">
        <v>116</v>
      </c>
      <c r="D9" s="430">
        <v>142637</v>
      </c>
      <c r="E9" s="430">
        <v>0</v>
      </c>
      <c r="F9" s="293">
        <f t="shared" si="0"/>
        <v>142811</v>
      </c>
      <c r="G9" s="428" t="s">
        <v>435</v>
      </c>
    </row>
    <row r="10" spans="1:7" s="1" customFormat="1" ht="25.5" thickBot="1" x14ac:dyDescent="0.3">
      <c r="A10" s="45" t="s">
        <v>540</v>
      </c>
      <c r="B10" s="433">
        <v>0</v>
      </c>
      <c r="C10" s="433">
        <v>0</v>
      </c>
      <c r="D10" s="433">
        <v>14834</v>
      </c>
      <c r="E10" s="433">
        <v>0</v>
      </c>
      <c r="F10" s="294">
        <f t="shared" si="0"/>
        <v>14834</v>
      </c>
      <c r="G10" s="431" t="s">
        <v>559</v>
      </c>
    </row>
    <row r="11" spans="1:7" s="1" customFormat="1" ht="25.5" thickBot="1" x14ac:dyDescent="0.3">
      <c r="A11" s="52" t="s">
        <v>541</v>
      </c>
      <c r="B11" s="430">
        <v>0</v>
      </c>
      <c r="C11" s="430">
        <v>0</v>
      </c>
      <c r="D11" s="430">
        <v>8524</v>
      </c>
      <c r="E11" s="430">
        <v>0</v>
      </c>
      <c r="F11" s="293">
        <f t="shared" si="0"/>
        <v>8524</v>
      </c>
      <c r="G11" s="428" t="s">
        <v>560</v>
      </c>
    </row>
    <row r="12" spans="1:7" s="1" customFormat="1" ht="14.5" thickBot="1" x14ac:dyDescent="0.3">
      <c r="A12" s="45" t="s">
        <v>542</v>
      </c>
      <c r="B12" s="433">
        <v>86</v>
      </c>
      <c r="C12" s="433">
        <v>775</v>
      </c>
      <c r="D12" s="433">
        <v>844860</v>
      </c>
      <c r="E12" s="433">
        <v>46</v>
      </c>
      <c r="F12" s="294">
        <f t="shared" si="0"/>
        <v>845767</v>
      </c>
      <c r="G12" s="431" t="s">
        <v>436</v>
      </c>
    </row>
    <row r="13" spans="1:7" s="1" customFormat="1" ht="28.5" thickBot="1" x14ac:dyDescent="0.3">
      <c r="A13" s="52" t="s">
        <v>543</v>
      </c>
      <c r="B13" s="430">
        <v>1496</v>
      </c>
      <c r="C13" s="430">
        <v>700</v>
      </c>
      <c r="D13" s="430">
        <v>250384</v>
      </c>
      <c r="E13" s="430">
        <v>0</v>
      </c>
      <c r="F13" s="293">
        <f t="shared" si="0"/>
        <v>252580</v>
      </c>
      <c r="G13" s="428" t="s">
        <v>561</v>
      </c>
    </row>
    <row r="14" spans="1:7" s="1" customFormat="1" ht="14.5" thickBot="1" x14ac:dyDescent="0.3">
      <c r="A14" s="45" t="s">
        <v>544</v>
      </c>
      <c r="B14" s="433">
        <v>46</v>
      </c>
      <c r="C14" s="433">
        <v>664</v>
      </c>
      <c r="D14" s="433">
        <v>56570</v>
      </c>
      <c r="E14" s="433">
        <v>0</v>
      </c>
      <c r="F14" s="294">
        <f t="shared" si="0"/>
        <v>57280</v>
      </c>
      <c r="G14" s="431" t="s">
        <v>562</v>
      </c>
    </row>
    <row r="15" spans="1:7" s="1" customFormat="1" ht="14.5" thickBot="1" x14ac:dyDescent="0.3">
      <c r="A15" s="52" t="s">
        <v>545</v>
      </c>
      <c r="B15" s="430">
        <v>13</v>
      </c>
      <c r="C15" s="430">
        <v>0</v>
      </c>
      <c r="D15" s="430">
        <v>71829</v>
      </c>
      <c r="E15" s="430">
        <v>0</v>
      </c>
      <c r="F15" s="293">
        <f t="shared" si="0"/>
        <v>71842</v>
      </c>
      <c r="G15" s="428" t="s">
        <v>563</v>
      </c>
    </row>
    <row r="16" spans="1:7" s="1" customFormat="1" ht="14.5" thickBot="1" x14ac:dyDescent="0.3">
      <c r="A16" s="45" t="s">
        <v>546</v>
      </c>
      <c r="B16" s="433">
        <v>0</v>
      </c>
      <c r="C16" s="433">
        <v>0</v>
      </c>
      <c r="D16" s="433">
        <v>12658</v>
      </c>
      <c r="E16" s="433">
        <v>0</v>
      </c>
      <c r="F16" s="294">
        <f t="shared" si="0"/>
        <v>12658</v>
      </c>
      <c r="G16" s="431" t="s">
        <v>564</v>
      </c>
    </row>
    <row r="17" spans="1:7" s="1" customFormat="1" ht="14.5" thickBot="1" x14ac:dyDescent="0.3">
      <c r="A17" s="52" t="s">
        <v>547</v>
      </c>
      <c r="B17" s="430">
        <v>60</v>
      </c>
      <c r="C17" s="430">
        <v>0</v>
      </c>
      <c r="D17" s="430">
        <v>11490</v>
      </c>
      <c r="E17" s="430">
        <v>0</v>
      </c>
      <c r="F17" s="293">
        <f t="shared" si="0"/>
        <v>11550</v>
      </c>
      <c r="G17" s="428" t="s">
        <v>565</v>
      </c>
    </row>
    <row r="18" spans="1:7" s="1" customFormat="1" ht="14.5" thickBot="1" x14ac:dyDescent="0.3">
      <c r="A18" s="45" t="s">
        <v>548</v>
      </c>
      <c r="B18" s="433">
        <v>92</v>
      </c>
      <c r="C18" s="433">
        <v>124</v>
      </c>
      <c r="D18" s="433">
        <v>11317</v>
      </c>
      <c r="E18" s="433">
        <v>0</v>
      </c>
      <c r="F18" s="294">
        <f t="shared" si="0"/>
        <v>11533</v>
      </c>
      <c r="G18" s="431" t="s">
        <v>566</v>
      </c>
    </row>
    <row r="19" spans="1:7" s="1" customFormat="1" ht="14.5" thickBot="1" x14ac:dyDescent="0.3">
      <c r="A19" s="52" t="s">
        <v>549</v>
      </c>
      <c r="B19" s="430">
        <v>92</v>
      </c>
      <c r="C19" s="430">
        <v>0</v>
      </c>
      <c r="D19" s="430">
        <v>28377</v>
      </c>
      <c r="E19" s="430">
        <v>0</v>
      </c>
      <c r="F19" s="293">
        <f t="shared" si="0"/>
        <v>28469</v>
      </c>
      <c r="G19" s="428" t="s">
        <v>567</v>
      </c>
    </row>
    <row r="20" spans="1:7" s="1" customFormat="1" ht="14.5" thickBot="1" x14ac:dyDescent="0.3">
      <c r="A20" s="45" t="s">
        <v>550</v>
      </c>
      <c r="B20" s="433">
        <v>14</v>
      </c>
      <c r="C20" s="433">
        <v>0</v>
      </c>
      <c r="D20" s="433">
        <v>83771</v>
      </c>
      <c r="E20" s="433">
        <v>0</v>
      </c>
      <c r="F20" s="294">
        <f t="shared" si="0"/>
        <v>83785</v>
      </c>
      <c r="G20" s="431" t="s">
        <v>568</v>
      </c>
    </row>
    <row r="21" spans="1:7" s="1" customFormat="1" ht="25.5" thickBot="1" x14ac:dyDescent="0.3">
      <c r="A21" s="52" t="s">
        <v>551</v>
      </c>
      <c r="B21" s="430">
        <v>0</v>
      </c>
      <c r="C21" s="430">
        <v>0</v>
      </c>
      <c r="D21" s="430">
        <v>35762</v>
      </c>
      <c r="E21" s="430">
        <v>0</v>
      </c>
      <c r="F21" s="293">
        <f t="shared" si="0"/>
        <v>35762</v>
      </c>
      <c r="G21" s="428" t="s">
        <v>569</v>
      </c>
    </row>
    <row r="22" spans="1:7" s="1" customFormat="1" ht="14.5" thickBot="1" x14ac:dyDescent="0.3">
      <c r="A22" s="45" t="s">
        <v>47</v>
      </c>
      <c r="B22" s="433">
        <v>60</v>
      </c>
      <c r="C22" s="433">
        <v>0</v>
      </c>
      <c r="D22" s="433">
        <v>34748</v>
      </c>
      <c r="E22" s="433">
        <v>0</v>
      </c>
      <c r="F22" s="294">
        <f t="shared" si="0"/>
        <v>34808</v>
      </c>
      <c r="G22" s="431" t="s">
        <v>437</v>
      </c>
    </row>
    <row r="23" spans="1:7" s="1" customFormat="1" ht="14.5" thickBot="1" x14ac:dyDescent="0.3">
      <c r="A23" s="52" t="s">
        <v>552</v>
      </c>
      <c r="B23" s="430">
        <v>0</v>
      </c>
      <c r="C23" s="430">
        <v>0</v>
      </c>
      <c r="D23" s="430">
        <v>24722</v>
      </c>
      <c r="E23" s="430">
        <v>0</v>
      </c>
      <c r="F23" s="293">
        <f t="shared" si="0"/>
        <v>24722</v>
      </c>
      <c r="G23" s="428" t="s">
        <v>570</v>
      </c>
    </row>
    <row r="24" spans="1:7" s="1" customFormat="1" ht="14.5" thickBot="1" x14ac:dyDescent="0.3">
      <c r="A24" s="45" t="s">
        <v>553</v>
      </c>
      <c r="B24" s="433">
        <v>0</v>
      </c>
      <c r="C24" s="433">
        <v>0</v>
      </c>
      <c r="D24" s="433">
        <v>4964</v>
      </c>
      <c r="E24" s="433">
        <v>0</v>
      </c>
      <c r="F24" s="294">
        <f t="shared" si="0"/>
        <v>4964</v>
      </c>
      <c r="G24" s="431" t="s">
        <v>571</v>
      </c>
    </row>
    <row r="25" spans="1:7" s="1" customFormat="1" ht="14.5" thickBot="1" x14ac:dyDescent="0.3">
      <c r="A25" s="52" t="s">
        <v>554</v>
      </c>
      <c r="B25" s="430">
        <v>92</v>
      </c>
      <c r="C25" s="430">
        <v>125</v>
      </c>
      <c r="D25" s="430">
        <v>15330</v>
      </c>
      <c r="E25" s="430">
        <v>0</v>
      </c>
      <c r="F25" s="293">
        <f t="shared" si="0"/>
        <v>15547</v>
      </c>
      <c r="G25" s="428" t="s">
        <v>572</v>
      </c>
    </row>
    <row r="26" spans="1:7" s="1" customFormat="1" ht="42.5" thickBot="1" x14ac:dyDescent="0.3">
      <c r="A26" s="45" t="s">
        <v>555</v>
      </c>
      <c r="B26" s="433">
        <v>0</v>
      </c>
      <c r="C26" s="433">
        <v>0</v>
      </c>
      <c r="D26" s="433">
        <v>173742</v>
      </c>
      <c r="E26" s="433">
        <v>0</v>
      </c>
      <c r="F26" s="294">
        <f t="shared" si="0"/>
        <v>173742</v>
      </c>
      <c r="G26" s="431" t="s">
        <v>573</v>
      </c>
    </row>
    <row r="27" spans="1:7" s="1" customFormat="1" ht="28" x14ac:dyDescent="0.25">
      <c r="A27" s="98" t="s">
        <v>556</v>
      </c>
      <c r="B27" s="441">
        <v>0</v>
      </c>
      <c r="C27" s="441">
        <v>0</v>
      </c>
      <c r="D27" s="441">
        <v>4765</v>
      </c>
      <c r="E27" s="441">
        <v>0</v>
      </c>
      <c r="F27" s="620">
        <f t="shared" si="0"/>
        <v>4765</v>
      </c>
      <c r="G27" s="445" t="s">
        <v>574</v>
      </c>
    </row>
    <row r="28" spans="1:7" s="6" customFormat="1" ht="30" customHeight="1" x14ac:dyDescent="0.25">
      <c r="A28" s="42" t="s">
        <v>485</v>
      </c>
      <c r="B28" s="440">
        <f>SUM(B7:B27)</f>
        <v>2345</v>
      </c>
      <c r="C28" s="440">
        <f>SUM(C7:C27)</f>
        <v>2504</v>
      </c>
      <c r="D28" s="440">
        <f>SUM(D7:D27)</f>
        <v>1946347</v>
      </c>
      <c r="E28" s="440">
        <f>SUM(E7:E27)</f>
        <v>46</v>
      </c>
      <c r="F28" s="301">
        <f>SUM(F7:F27)</f>
        <v>1951242</v>
      </c>
      <c r="G28" s="444" t="s">
        <v>486</v>
      </c>
    </row>
    <row r="29" spans="1:7" ht="13" x14ac:dyDescent="0.25">
      <c r="A29" s="422" t="s">
        <v>71</v>
      </c>
      <c r="G29" s="421" t="s">
        <v>402</v>
      </c>
    </row>
    <row r="35" spans="2:6" ht="25" customHeight="1" x14ac:dyDescent="0.25">
      <c r="B35" s="439"/>
      <c r="C35" s="439"/>
      <c r="D35" s="439"/>
      <c r="E35" s="439"/>
      <c r="F35" s="439"/>
    </row>
    <row r="36" spans="2:6" ht="25" customHeight="1" x14ac:dyDescent="0.25">
      <c r="B36" s="439"/>
      <c r="C36" s="439"/>
      <c r="D36" s="439"/>
      <c r="E36" s="439"/>
      <c r="F36" s="439"/>
    </row>
    <row r="37" spans="2:6" ht="25" customHeight="1" x14ac:dyDescent="0.25">
      <c r="B37" s="439"/>
      <c r="C37" s="439"/>
      <c r="D37" s="439"/>
      <c r="E37" s="439"/>
      <c r="F37" s="439"/>
    </row>
    <row r="38" spans="2:6" ht="25" customHeight="1" x14ac:dyDescent="0.25">
      <c r="B38" s="439"/>
      <c r="C38" s="439"/>
      <c r="D38" s="439"/>
      <c r="E38" s="439"/>
      <c r="F38" s="439"/>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D3FC-D6F4-45EB-88D7-DB7F46A9825C}">
  <dimension ref="A1:G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5" width="13.81640625" style="421" customWidth="1"/>
    <col min="6" max="6" width="12.7265625" style="421" customWidth="1"/>
    <col min="7" max="7" width="40.7265625" style="421" customWidth="1"/>
    <col min="8" max="16384" width="9.1796875" style="421"/>
  </cols>
  <sheetData>
    <row r="1" spans="1:7" s="450" customFormat="1" ht="20" x14ac:dyDescent="0.25">
      <c r="A1" s="820" t="s">
        <v>1240</v>
      </c>
      <c r="B1" s="820"/>
      <c r="C1" s="820"/>
      <c r="D1" s="820"/>
      <c r="E1" s="820"/>
      <c r="F1" s="820"/>
      <c r="G1" s="820"/>
    </row>
    <row r="2" spans="1:7" s="450" customFormat="1" ht="34.5" customHeight="1" x14ac:dyDescent="0.25">
      <c r="A2" s="821" t="s">
        <v>1393</v>
      </c>
      <c r="B2" s="821"/>
      <c r="C2" s="821"/>
      <c r="D2" s="821"/>
      <c r="E2" s="821"/>
      <c r="F2" s="821"/>
      <c r="G2" s="821"/>
    </row>
    <row r="3" spans="1:7" s="450" customFormat="1" ht="20" x14ac:dyDescent="0.25">
      <c r="A3" s="821">
        <v>2016</v>
      </c>
      <c r="B3" s="821"/>
      <c r="C3" s="821"/>
      <c r="D3" s="821"/>
      <c r="E3" s="821"/>
      <c r="F3" s="821"/>
      <c r="G3" s="821"/>
    </row>
    <row r="4" spans="1:7" ht="21" customHeight="1" x14ac:dyDescent="0.25">
      <c r="A4" s="437" t="s">
        <v>290</v>
      </c>
      <c r="G4" s="437" t="s">
        <v>289</v>
      </c>
    </row>
    <row r="5" spans="1:7" s="435" customFormat="1" ht="36" customHeight="1" x14ac:dyDescent="0.35">
      <c r="A5" s="826" t="s">
        <v>1394</v>
      </c>
      <c r="B5" s="602" t="s">
        <v>18</v>
      </c>
      <c r="C5" s="602" t="s">
        <v>20</v>
      </c>
      <c r="D5" s="602" t="s">
        <v>22</v>
      </c>
      <c r="E5" s="602" t="s">
        <v>180</v>
      </c>
      <c r="F5" s="602" t="s">
        <v>485</v>
      </c>
      <c r="G5" s="832" t="s">
        <v>1395</v>
      </c>
    </row>
    <row r="6" spans="1:7" s="434" customFormat="1" ht="27" customHeight="1" x14ac:dyDescent="0.25">
      <c r="A6" s="827"/>
      <c r="B6" s="556" t="s">
        <v>17</v>
      </c>
      <c r="C6" s="556" t="s">
        <v>19</v>
      </c>
      <c r="D6" s="556" t="s">
        <v>21</v>
      </c>
      <c r="E6" s="556" t="s">
        <v>181</v>
      </c>
      <c r="F6" s="557" t="s">
        <v>486</v>
      </c>
      <c r="G6" s="833"/>
    </row>
    <row r="7" spans="1:7" s="1" customFormat="1" ht="14.5" thickBot="1" x14ac:dyDescent="0.3">
      <c r="A7" s="52" t="s">
        <v>537</v>
      </c>
      <c r="B7" s="430">
        <v>40</v>
      </c>
      <c r="C7" s="430">
        <v>0</v>
      </c>
      <c r="D7" s="430">
        <v>24848</v>
      </c>
      <c r="E7" s="430">
        <v>0</v>
      </c>
      <c r="F7" s="293">
        <f t="shared" ref="F7:F27" si="0">SUM(B7:E7)</f>
        <v>24888</v>
      </c>
      <c r="G7" s="428" t="s">
        <v>557</v>
      </c>
    </row>
    <row r="8" spans="1:7" s="1" customFormat="1" ht="14.5" thickBot="1" x14ac:dyDescent="0.3">
      <c r="A8" s="45" t="s">
        <v>538</v>
      </c>
      <c r="B8" s="433">
        <v>196</v>
      </c>
      <c r="C8" s="433">
        <v>0</v>
      </c>
      <c r="D8" s="433">
        <v>85565</v>
      </c>
      <c r="E8" s="433">
        <v>0</v>
      </c>
      <c r="F8" s="294">
        <f t="shared" si="0"/>
        <v>85761</v>
      </c>
      <c r="G8" s="431" t="s">
        <v>558</v>
      </c>
    </row>
    <row r="9" spans="1:7" s="1" customFormat="1" ht="14.5" thickBot="1" x14ac:dyDescent="0.3">
      <c r="A9" s="52" t="s">
        <v>539</v>
      </c>
      <c r="B9" s="430">
        <v>58</v>
      </c>
      <c r="C9" s="430">
        <v>70</v>
      </c>
      <c r="D9" s="430">
        <v>140840</v>
      </c>
      <c r="E9" s="430">
        <v>0</v>
      </c>
      <c r="F9" s="293">
        <f t="shared" si="0"/>
        <v>140968</v>
      </c>
      <c r="G9" s="428" t="s">
        <v>435</v>
      </c>
    </row>
    <row r="10" spans="1:7" s="1" customFormat="1" ht="25.5" thickBot="1" x14ac:dyDescent="0.3">
      <c r="A10" s="45" t="s">
        <v>540</v>
      </c>
      <c r="B10" s="433">
        <v>0</v>
      </c>
      <c r="C10" s="433">
        <v>0</v>
      </c>
      <c r="D10" s="433">
        <v>14289</v>
      </c>
      <c r="E10" s="433">
        <v>0</v>
      </c>
      <c r="F10" s="294">
        <f t="shared" si="0"/>
        <v>14289</v>
      </c>
      <c r="G10" s="431" t="s">
        <v>559</v>
      </c>
    </row>
    <row r="11" spans="1:7" s="1" customFormat="1" ht="25.5" thickBot="1" x14ac:dyDescent="0.3">
      <c r="A11" s="52" t="s">
        <v>541</v>
      </c>
      <c r="B11" s="430">
        <v>0</v>
      </c>
      <c r="C11" s="430">
        <v>0</v>
      </c>
      <c r="D11" s="430">
        <v>8270</v>
      </c>
      <c r="E11" s="430">
        <v>0</v>
      </c>
      <c r="F11" s="293">
        <f t="shared" si="0"/>
        <v>8270</v>
      </c>
      <c r="G11" s="428" t="s">
        <v>560</v>
      </c>
    </row>
    <row r="12" spans="1:7" s="1" customFormat="1" ht="14.5" thickBot="1" x14ac:dyDescent="0.3">
      <c r="A12" s="45" t="s">
        <v>542</v>
      </c>
      <c r="B12" s="433">
        <v>40</v>
      </c>
      <c r="C12" s="433">
        <v>775</v>
      </c>
      <c r="D12" s="433">
        <v>838646</v>
      </c>
      <c r="E12" s="433">
        <v>0</v>
      </c>
      <c r="F12" s="294">
        <f t="shared" si="0"/>
        <v>839461</v>
      </c>
      <c r="G12" s="431" t="s">
        <v>436</v>
      </c>
    </row>
    <row r="13" spans="1:7" s="1" customFormat="1" ht="28.5" thickBot="1" x14ac:dyDescent="0.3">
      <c r="A13" s="52" t="s">
        <v>543</v>
      </c>
      <c r="B13" s="430">
        <v>1496</v>
      </c>
      <c r="C13" s="430">
        <v>700</v>
      </c>
      <c r="D13" s="430">
        <v>224036</v>
      </c>
      <c r="E13" s="430">
        <v>0</v>
      </c>
      <c r="F13" s="293">
        <f t="shared" si="0"/>
        <v>226232</v>
      </c>
      <c r="G13" s="428" t="s">
        <v>561</v>
      </c>
    </row>
    <row r="14" spans="1:7" s="1" customFormat="1" ht="14.5" thickBot="1" x14ac:dyDescent="0.3">
      <c r="A14" s="45" t="s">
        <v>544</v>
      </c>
      <c r="B14" s="433">
        <v>46</v>
      </c>
      <c r="C14" s="433">
        <v>664</v>
      </c>
      <c r="D14" s="433">
        <v>46837</v>
      </c>
      <c r="E14" s="433">
        <v>0</v>
      </c>
      <c r="F14" s="294">
        <f t="shared" si="0"/>
        <v>47547</v>
      </c>
      <c r="G14" s="431" t="s">
        <v>562</v>
      </c>
    </row>
    <row r="15" spans="1:7" s="1" customFormat="1" ht="14.5" thickBot="1" x14ac:dyDescent="0.3">
      <c r="A15" s="52" t="s">
        <v>545</v>
      </c>
      <c r="B15" s="430">
        <v>13</v>
      </c>
      <c r="C15" s="430">
        <v>0</v>
      </c>
      <c r="D15" s="430">
        <v>55059</v>
      </c>
      <c r="E15" s="430">
        <v>0</v>
      </c>
      <c r="F15" s="293">
        <f t="shared" si="0"/>
        <v>55072</v>
      </c>
      <c r="G15" s="428" t="s">
        <v>563</v>
      </c>
    </row>
    <row r="16" spans="1:7" s="1" customFormat="1" ht="14.5" thickBot="1" x14ac:dyDescent="0.3">
      <c r="A16" s="45" t="s">
        <v>546</v>
      </c>
      <c r="B16" s="433">
        <v>0</v>
      </c>
      <c r="C16" s="433">
        <v>0</v>
      </c>
      <c r="D16" s="433">
        <v>11010</v>
      </c>
      <c r="E16" s="433">
        <v>0</v>
      </c>
      <c r="F16" s="294">
        <f t="shared" si="0"/>
        <v>11010</v>
      </c>
      <c r="G16" s="431" t="s">
        <v>564</v>
      </c>
    </row>
    <row r="17" spans="1:7" s="1" customFormat="1" ht="14.5" thickBot="1" x14ac:dyDescent="0.3">
      <c r="A17" s="52" t="s">
        <v>547</v>
      </c>
      <c r="B17" s="430">
        <v>60</v>
      </c>
      <c r="C17" s="430">
        <v>0</v>
      </c>
      <c r="D17" s="430">
        <v>7850</v>
      </c>
      <c r="E17" s="430">
        <v>0</v>
      </c>
      <c r="F17" s="293">
        <f t="shared" si="0"/>
        <v>7910</v>
      </c>
      <c r="G17" s="428" t="s">
        <v>565</v>
      </c>
    </row>
    <row r="18" spans="1:7" s="1" customFormat="1" ht="14.5" thickBot="1" x14ac:dyDescent="0.3">
      <c r="A18" s="45" t="s">
        <v>548</v>
      </c>
      <c r="B18" s="433">
        <v>92</v>
      </c>
      <c r="C18" s="433">
        <v>124</v>
      </c>
      <c r="D18" s="433">
        <v>10713</v>
      </c>
      <c r="E18" s="433">
        <v>0</v>
      </c>
      <c r="F18" s="294">
        <f t="shared" si="0"/>
        <v>10929</v>
      </c>
      <c r="G18" s="431" t="s">
        <v>566</v>
      </c>
    </row>
    <row r="19" spans="1:7" s="1" customFormat="1" ht="14.5" thickBot="1" x14ac:dyDescent="0.3">
      <c r="A19" s="52" t="s">
        <v>549</v>
      </c>
      <c r="B19" s="430">
        <v>92</v>
      </c>
      <c r="C19" s="430">
        <v>0</v>
      </c>
      <c r="D19" s="430">
        <v>25156</v>
      </c>
      <c r="E19" s="430">
        <v>0</v>
      </c>
      <c r="F19" s="293">
        <f t="shared" si="0"/>
        <v>25248</v>
      </c>
      <c r="G19" s="428" t="s">
        <v>567</v>
      </c>
    </row>
    <row r="20" spans="1:7" s="1" customFormat="1" ht="14.5" thickBot="1" x14ac:dyDescent="0.3">
      <c r="A20" s="45" t="s">
        <v>550</v>
      </c>
      <c r="B20" s="433">
        <v>14</v>
      </c>
      <c r="C20" s="433">
        <v>0</v>
      </c>
      <c r="D20" s="433">
        <v>78419</v>
      </c>
      <c r="E20" s="433">
        <v>0</v>
      </c>
      <c r="F20" s="294">
        <f t="shared" si="0"/>
        <v>78433</v>
      </c>
      <c r="G20" s="431" t="s">
        <v>568</v>
      </c>
    </row>
    <row r="21" spans="1:7" s="1" customFormat="1" ht="25.5" thickBot="1" x14ac:dyDescent="0.3">
      <c r="A21" s="52" t="s">
        <v>551</v>
      </c>
      <c r="B21" s="430">
        <v>0</v>
      </c>
      <c r="C21" s="430">
        <v>0</v>
      </c>
      <c r="D21" s="430">
        <v>32401</v>
      </c>
      <c r="E21" s="430">
        <v>0</v>
      </c>
      <c r="F21" s="293">
        <f t="shared" si="0"/>
        <v>32401</v>
      </c>
      <c r="G21" s="428" t="s">
        <v>569</v>
      </c>
    </row>
    <row r="22" spans="1:7" s="1" customFormat="1" ht="14.5" thickBot="1" x14ac:dyDescent="0.3">
      <c r="A22" s="45" t="s">
        <v>47</v>
      </c>
      <c r="B22" s="433">
        <v>0</v>
      </c>
      <c r="C22" s="433">
        <v>0</v>
      </c>
      <c r="D22" s="433">
        <v>11285</v>
      </c>
      <c r="E22" s="433">
        <v>0</v>
      </c>
      <c r="F22" s="294">
        <f t="shared" si="0"/>
        <v>11285</v>
      </c>
      <c r="G22" s="431" t="s">
        <v>437</v>
      </c>
    </row>
    <row r="23" spans="1:7" s="1" customFormat="1" ht="14.5" thickBot="1" x14ac:dyDescent="0.3">
      <c r="A23" s="52" t="s">
        <v>552</v>
      </c>
      <c r="B23" s="430">
        <v>0</v>
      </c>
      <c r="C23" s="430">
        <v>0</v>
      </c>
      <c r="D23" s="430">
        <v>11899</v>
      </c>
      <c r="E23" s="430">
        <v>0</v>
      </c>
      <c r="F23" s="293">
        <f t="shared" si="0"/>
        <v>11899</v>
      </c>
      <c r="G23" s="428" t="s">
        <v>570</v>
      </c>
    </row>
    <row r="24" spans="1:7" s="1" customFormat="1" ht="14.5" thickBot="1" x14ac:dyDescent="0.3">
      <c r="A24" s="45" t="s">
        <v>553</v>
      </c>
      <c r="B24" s="433">
        <v>0</v>
      </c>
      <c r="C24" s="433">
        <v>0</v>
      </c>
      <c r="D24" s="433">
        <v>4584</v>
      </c>
      <c r="E24" s="433">
        <v>0</v>
      </c>
      <c r="F24" s="294">
        <f t="shared" si="0"/>
        <v>4584</v>
      </c>
      <c r="G24" s="431" t="s">
        <v>571</v>
      </c>
    </row>
    <row r="25" spans="1:7" s="1" customFormat="1" ht="14.5" thickBot="1" x14ac:dyDescent="0.3">
      <c r="A25" s="52" t="s">
        <v>554</v>
      </c>
      <c r="B25" s="430">
        <v>46</v>
      </c>
      <c r="C25" s="430">
        <v>46</v>
      </c>
      <c r="D25" s="430">
        <v>10953</v>
      </c>
      <c r="E25" s="430">
        <v>0</v>
      </c>
      <c r="F25" s="293">
        <f t="shared" si="0"/>
        <v>11045</v>
      </c>
      <c r="G25" s="428" t="s">
        <v>572</v>
      </c>
    </row>
    <row r="26" spans="1:7" s="1" customFormat="1" ht="42.5" thickBot="1" x14ac:dyDescent="0.3">
      <c r="A26" s="45" t="s">
        <v>555</v>
      </c>
      <c r="B26" s="433">
        <v>0</v>
      </c>
      <c r="C26" s="433">
        <v>0</v>
      </c>
      <c r="D26" s="433">
        <v>66121</v>
      </c>
      <c r="E26" s="433">
        <v>0</v>
      </c>
      <c r="F26" s="294">
        <f t="shared" si="0"/>
        <v>66121</v>
      </c>
      <c r="G26" s="431" t="s">
        <v>573</v>
      </c>
    </row>
    <row r="27" spans="1:7" s="1" customFormat="1" ht="28" x14ac:dyDescent="0.25">
      <c r="A27" s="98" t="s">
        <v>556</v>
      </c>
      <c r="B27" s="441">
        <v>0</v>
      </c>
      <c r="C27" s="441">
        <v>0</v>
      </c>
      <c r="D27" s="441">
        <v>3306</v>
      </c>
      <c r="E27" s="441">
        <v>0</v>
      </c>
      <c r="F27" s="620">
        <f t="shared" si="0"/>
        <v>3306</v>
      </c>
      <c r="G27" s="445" t="s">
        <v>574</v>
      </c>
    </row>
    <row r="28" spans="1:7" s="6" customFormat="1" ht="30" customHeight="1" x14ac:dyDescent="0.25">
      <c r="A28" s="42" t="s">
        <v>485</v>
      </c>
      <c r="B28" s="440">
        <f>SUM(B7:B27)</f>
        <v>2193</v>
      </c>
      <c r="C28" s="440">
        <f>SUM(C7:C27)</f>
        <v>2379</v>
      </c>
      <c r="D28" s="440">
        <f>SUM(D7:D27)</f>
        <v>1712087</v>
      </c>
      <c r="E28" s="440">
        <f>SUM(E7:E27)</f>
        <v>0</v>
      </c>
      <c r="F28" s="301">
        <f>SUM(F7:F27)</f>
        <v>1716659</v>
      </c>
      <c r="G28" s="444" t="s">
        <v>486</v>
      </c>
    </row>
    <row r="29" spans="1:7" ht="13" x14ac:dyDescent="0.25">
      <c r="A29" s="422" t="s">
        <v>71</v>
      </c>
      <c r="G29" s="421" t="s">
        <v>402</v>
      </c>
    </row>
    <row r="35" spans="2:6" ht="25" customHeight="1" x14ac:dyDescent="0.25">
      <c r="B35" s="439"/>
      <c r="C35" s="439"/>
      <c r="D35" s="439"/>
      <c r="E35" s="439"/>
      <c r="F35" s="439"/>
    </row>
    <row r="36" spans="2:6" ht="25" customHeight="1" x14ac:dyDescent="0.25">
      <c r="B36" s="439"/>
      <c r="C36" s="439"/>
      <c r="D36" s="439"/>
      <c r="E36" s="439"/>
      <c r="F36" s="439"/>
    </row>
    <row r="37" spans="2:6" ht="25" customHeight="1" x14ac:dyDescent="0.25">
      <c r="B37" s="439"/>
      <c r="C37" s="439"/>
      <c r="D37" s="439"/>
      <c r="E37" s="439"/>
      <c r="F37" s="439"/>
    </row>
    <row r="38" spans="2:6" ht="25" customHeight="1" x14ac:dyDescent="0.25">
      <c r="B38" s="439"/>
      <c r="C38" s="439"/>
      <c r="D38" s="439"/>
      <c r="E38" s="439"/>
      <c r="F38" s="439"/>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07F33-8DB1-48F1-914D-285079DC6479}">
  <dimension ref="A1:G37"/>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5" width="13.81640625" style="421" customWidth="1"/>
    <col min="6" max="6" width="12.7265625" style="421" customWidth="1"/>
    <col min="7" max="7" width="40.7265625" style="421" customWidth="1"/>
    <col min="8" max="16384" width="9.1796875" style="421"/>
  </cols>
  <sheetData>
    <row r="1" spans="1:7" s="450" customFormat="1" ht="20" x14ac:dyDescent="0.25">
      <c r="A1" s="820" t="s">
        <v>1241</v>
      </c>
      <c r="B1" s="820"/>
      <c r="C1" s="820"/>
      <c r="D1" s="820"/>
      <c r="E1" s="820"/>
      <c r="F1" s="820"/>
      <c r="G1" s="820"/>
    </row>
    <row r="2" spans="1:7" s="450" customFormat="1" ht="36" customHeight="1" x14ac:dyDescent="0.25">
      <c r="A2" s="821" t="s">
        <v>1396</v>
      </c>
      <c r="B2" s="821"/>
      <c r="C2" s="821"/>
      <c r="D2" s="821"/>
      <c r="E2" s="821"/>
      <c r="F2" s="821"/>
      <c r="G2" s="821"/>
    </row>
    <row r="3" spans="1:7" s="450" customFormat="1" ht="20" x14ac:dyDescent="0.25">
      <c r="A3" s="821">
        <v>2016</v>
      </c>
      <c r="B3" s="821"/>
      <c r="C3" s="821"/>
      <c r="D3" s="821"/>
      <c r="E3" s="821"/>
      <c r="F3" s="821"/>
      <c r="G3" s="821"/>
    </row>
    <row r="4" spans="1:7" ht="21" customHeight="1" x14ac:dyDescent="0.25">
      <c r="A4" s="437" t="s">
        <v>291</v>
      </c>
      <c r="G4" s="437" t="s">
        <v>292</v>
      </c>
    </row>
    <row r="5" spans="1:7" s="435" customFormat="1" ht="36" customHeight="1" x14ac:dyDescent="0.35">
      <c r="A5" s="826" t="s">
        <v>1394</v>
      </c>
      <c r="B5" s="602" t="s">
        <v>18</v>
      </c>
      <c r="C5" s="602" t="s">
        <v>20</v>
      </c>
      <c r="D5" s="602" t="s">
        <v>22</v>
      </c>
      <c r="E5" s="602" t="s">
        <v>180</v>
      </c>
      <c r="F5" s="602" t="s">
        <v>485</v>
      </c>
      <c r="G5" s="832" t="s">
        <v>1395</v>
      </c>
    </row>
    <row r="6" spans="1:7" s="434" customFormat="1" ht="27" customHeight="1" x14ac:dyDescent="0.25">
      <c r="A6" s="827"/>
      <c r="B6" s="556" t="s">
        <v>17</v>
      </c>
      <c r="C6" s="556" t="s">
        <v>19</v>
      </c>
      <c r="D6" s="556" t="s">
        <v>21</v>
      </c>
      <c r="E6" s="556" t="s">
        <v>181</v>
      </c>
      <c r="F6" s="557" t="s">
        <v>486</v>
      </c>
      <c r="G6" s="833"/>
    </row>
    <row r="7" spans="1:7" s="1" customFormat="1" ht="14.5" thickBot="1" x14ac:dyDescent="0.3">
      <c r="A7" s="52" t="s">
        <v>700</v>
      </c>
      <c r="B7" s="430">
        <v>0</v>
      </c>
      <c r="C7" s="430">
        <v>0</v>
      </c>
      <c r="D7" s="430">
        <v>4650</v>
      </c>
      <c r="E7" s="430">
        <v>0</v>
      </c>
      <c r="F7" s="293">
        <f t="shared" ref="F7:F26" si="0">SUM(B7:E7)</f>
        <v>4650</v>
      </c>
      <c r="G7" s="428" t="s">
        <v>557</v>
      </c>
    </row>
    <row r="8" spans="1:7" s="1" customFormat="1" ht="14.5" thickBot="1" x14ac:dyDescent="0.3">
      <c r="A8" s="45" t="s">
        <v>538</v>
      </c>
      <c r="B8" s="433">
        <v>0</v>
      </c>
      <c r="C8" s="433">
        <v>46</v>
      </c>
      <c r="D8" s="433">
        <v>1797</v>
      </c>
      <c r="E8" s="433">
        <v>0</v>
      </c>
      <c r="F8" s="294">
        <f t="shared" si="0"/>
        <v>1843</v>
      </c>
      <c r="G8" s="431" t="s">
        <v>558</v>
      </c>
    </row>
    <row r="9" spans="1:7" s="1" customFormat="1" ht="14.5" thickBot="1" x14ac:dyDescent="0.3">
      <c r="A9" s="52" t="s">
        <v>539</v>
      </c>
      <c r="B9" s="430">
        <v>0</v>
      </c>
      <c r="C9" s="430">
        <v>0</v>
      </c>
      <c r="D9" s="430">
        <v>545</v>
      </c>
      <c r="E9" s="430">
        <v>0</v>
      </c>
      <c r="F9" s="293">
        <f t="shared" si="0"/>
        <v>545</v>
      </c>
      <c r="G9" s="428" t="s">
        <v>435</v>
      </c>
    </row>
    <row r="10" spans="1:7" s="1" customFormat="1" ht="25.5" thickBot="1" x14ac:dyDescent="0.3">
      <c r="A10" s="45" t="s">
        <v>540</v>
      </c>
      <c r="B10" s="433">
        <v>0</v>
      </c>
      <c r="C10" s="433">
        <v>0</v>
      </c>
      <c r="D10" s="433">
        <v>254</v>
      </c>
      <c r="E10" s="433">
        <v>0</v>
      </c>
      <c r="F10" s="294">
        <f t="shared" si="0"/>
        <v>254</v>
      </c>
      <c r="G10" s="431" t="s">
        <v>559</v>
      </c>
    </row>
    <row r="11" spans="1:7" s="1" customFormat="1" ht="14.5" thickBot="1" x14ac:dyDescent="0.3">
      <c r="A11" s="52" t="s">
        <v>542</v>
      </c>
      <c r="B11" s="430">
        <v>46</v>
      </c>
      <c r="C11" s="430">
        <v>0</v>
      </c>
      <c r="D11" s="430">
        <v>6214</v>
      </c>
      <c r="E11" s="430">
        <v>46</v>
      </c>
      <c r="F11" s="293">
        <f t="shared" si="0"/>
        <v>6306</v>
      </c>
      <c r="G11" s="428" t="s">
        <v>436</v>
      </c>
    </row>
    <row r="12" spans="1:7" s="1" customFormat="1" ht="28.5" thickBot="1" x14ac:dyDescent="0.3">
      <c r="A12" s="45" t="s">
        <v>543</v>
      </c>
      <c r="B12" s="433">
        <v>0</v>
      </c>
      <c r="C12" s="433">
        <v>0</v>
      </c>
      <c r="D12" s="433">
        <v>26348</v>
      </c>
      <c r="E12" s="433">
        <v>0</v>
      </c>
      <c r="F12" s="294">
        <f t="shared" si="0"/>
        <v>26348</v>
      </c>
      <c r="G12" s="431" t="s">
        <v>561</v>
      </c>
    </row>
    <row r="13" spans="1:7" s="1" customFormat="1" ht="14.5" thickBot="1" x14ac:dyDescent="0.3">
      <c r="A13" s="52" t="s">
        <v>544</v>
      </c>
      <c r="B13" s="430">
        <v>0</v>
      </c>
      <c r="C13" s="430">
        <v>0</v>
      </c>
      <c r="D13" s="430">
        <v>9733</v>
      </c>
      <c r="E13" s="430">
        <v>0</v>
      </c>
      <c r="F13" s="293">
        <f t="shared" si="0"/>
        <v>9733</v>
      </c>
      <c r="G13" s="428" t="s">
        <v>562</v>
      </c>
    </row>
    <row r="14" spans="1:7" s="1" customFormat="1" ht="14.5" thickBot="1" x14ac:dyDescent="0.3">
      <c r="A14" s="45" t="s">
        <v>545</v>
      </c>
      <c r="B14" s="433">
        <v>0</v>
      </c>
      <c r="C14" s="433">
        <v>0</v>
      </c>
      <c r="D14" s="433">
        <v>16770</v>
      </c>
      <c r="E14" s="433">
        <v>0</v>
      </c>
      <c r="F14" s="294">
        <f t="shared" si="0"/>
        <v>16770</v>
      </c>
      <c r="G14" s="431" t="s">
        <v>563</v>
      </c>
    </row>
    <row r="15" spans="1:7" s="1" customFormat="1" ht="14.5" thickBot="1" x14ac:dyDescent="0.3">
      <c r="A15" s="52" t="s">
        <v>546</v>
      </c>
      <c r="B15" s="430">
        <v>0</v>
      </c>
      <c r="C15" s="430">
        <v>0</v>
      </c>
      <c r="D15" s="430">
        <v>1648</v>
      </c>
      <c r="E15" s="430">
        <v>0</v>
      </c>
      <c r="F15" s="293">
        <f t="shared" si="0"/>
        <v>1648</v>
      </c>
      <c r="G15" s="428" t="s">
        <v>564</v>
      </c>
    </row>
    <row r="16" spans="1:7" s="1" customFormat="1" ht="14.5" thickBot="1" x14ac:dyDescent="0.3">
      <c r="A16" s="45" t="s">
        <v>547</v>
      </c>
      <c r="B16" s="433">
        <v>0</v>
      </c>
      <c r="C16" s="433">
        <v>0</v>
      </c>
      <c r="D16" s="433">
        <v>3640</v>
      </c>
      <c r="E16" s="433">
        <v>0</v>
      </c>
      <c r="F16" s="294">
        <f t="shared" si="0"/>
        <v>3640</v>
      </c>
      <c r="G16" s="431" t="s">
        <v>565</v>
      </c>
    </row>
    <row r="17" spans="1:7" s="1" customFormat="1" ht="14.5" thickBot="1" x14ac:dyDescent="0.3">
      <c r="A17" s="52" t="s">
        <v>548</v>
      </c>
      <c r="B17" s="430">
        <v>0</v>
      </c>
      <c r="C17" s="430">
        <v>0</v>
      </c>
      <c r="D17" s="430">
        <v>604</v>
      </c>
      <c r="E17" s="430">
        <v>0</v>
      </c>
      <c r="F17" s="293">
        <f t="shared" si="0"/>
        <v>604</v>
      </c>
      <c r="G17" s="428" t="s">
        <v>566</v>
      </c>
    </row>
    <row r="18" spans="1:7" s="1" customFormat="1" ht="14.5" thickBot="1" x14ac:dyDescent="0.3">
      <c r="A18" s="45" t="s">
        <v>549</v>
      </c>
      <c r="B18" s="433">
        <v>0</v>
      </c>
      <c r="C18" s="433">
        <v>0</v>
      </c>
      <c r="D18" s="433">
        <v>3221</v>
      </c>
      <c r="E18" s="433">
        <v>0</v>
      </c>
      <c r="F18" s="294">
        <f t="shared" si="0"/>
        <v>3221</v>
      </c>
      <c r="G18" s="431" t="s">
        <v>567</v>
      </c>
    </row>
    <row r="19" spans="1:7" s="1" customFormat="1" ht="14.5" thickBot="1" x14ac:dyDescent="0.3">
      <c r="A19" s="52" t="s">
        <v>550</v>
      </c>
      <c r="B19" s="430">
        <v>0</v>
      </c>
      <c r="C19" s="430">
        <v>0</v>
      </c>
      <c r="D19" s="430">
        <v>5352</v>
      </c>
      <c r="E19" s="430">
        <v>0</v>
      </c>
      <c r="F19" s="293">
        <f t="shared" si="0"/>
        <v>5352</v>
      </c>
      <c r="G19" s="428" t="s">
        <v>568</v>
      </c>
    </row>
    <row r="20" spans="1:7" s="1" customFormat="1" ht="25.5" thickBot="1" x14ac:dyDescent="0.3">
      <c r="A20" s="45" t="s">
        <v>551</v>
      </c>
      <c r="B20" s="433">
        <v>0</v>
      </c>
      <c r="C20" s="433">
        <v>0</v>
      </c>
      <c r="D20" s="433">
        <v>3361</v>
      </c>
      <c r="E20" s="433">
        <v>0</v>
      </c>
      <c r="F20" s="294">
        <f t="shared" si="0"/>
        <v>3361</v>
      </c>
      <c r="G20" s="431" t="s">
        <v>569</v>
      </c>
    </row>
    <row r="21" spans="1:7" s="1" customFormat="1" ht="14.5" thickBot="1" x14ac:dyDescent="0.3">
      <c r="A21" s="52" t="s">
        <v>47</v>
      </c>
      <c r="B21" s="430">
        <v>60</v>
      </c>
      <c r="C21" s="430">
        <v>0</v>
      </c>
      <c r="D21" s="430">
        <v>23463</v>
      </c>
      <c r="E21" s="430">
        <v>0</v>
      </c>
      <c r="F21" s="293">
        <f t="shared" si="0"/>
        <v>23523</v>
      </c>
      <c r="G21" s="428" t="s">
        <v>437</v>
      </c>
    </row>
    <row r="22" spans="1:7" s="1" customFormat="1" ht="14.5" thickBot="1" x14ac:dyDescent="0.3">
      <c r="A22" s="45" t="s">
        <v>552</v>
      </c>
      <c r="B22" s="433">
        <v>0</v>
      </c>
      <c r="C22" s="433">
        <v>0</v>
      </c>
      <c r="D22" s="433">
        <v>12823</v>
      </c>
      <c r="E22" s="433">
        <v>0</v>
      </c>
      <c r="F22" s="294">
        <f t="shared" si="0"/>
        <v>12823</v>
      </c>
      <c r="G22" s="431" t="s">
        <v>570</v>
      </c>
    </row>
    <row r="23" spans="1:7" s="1" customFormat="1" ht="14.5" thickBot="1" x14ac:dyDescent="0.3">
      <c r="A23" s="52" t="s">
        <v>553</v>
      </c>
      <c r="B23" s="430">
        <v>0</v>
      </c>
      <c r="C23" s="430">
        <v>0</v>
      </c>
      <c r="D23" s="430">
        <v>380</v>
      </c>
      <c r="E23" s="430">
        <v>0</v>
      </c>
      <c r="F23" s="293">
        <f t="shared" si="0"/>
        <v>380</v>
      </c>
      <c r="G23" s="428" t="s">
        <v>571</v>
      </c>
    </row>
    <row r="24" spans="1:7" s="1" customFormat="1" ht="14.5" thickBot="1" x14ac:dyDescent="0.3">
      <c r="A24" s="45" t="s">
        <v>554</v>
      </c>
      <c r="B24" s="433">
        <v>46</v>
      </c>
      <c r="C24" s="433">
        <v>79</v>
      </c>
      <c r="D24" s="433">
        <v>4377</v>
      </c>
      <c r="E24" s="433">
        <v>0</v>
      </c>
      <c r="F24" s="294">
        <f t="shared" si="0"/>
        <v>4502</v>
      </c>
      <c r="G24" s="431" t="s">
        <v>572</v>
      </c>
    </row>
    <row r="25" spans="1:7" s="1" customFormat="1" ht="56.5" thickBot="1" x14ac:dyDescent="0.3">
      <c r="A25" s="52" t="s">
        <v>704</v>
      </c>
      <c r="B25" s="430">
        <v>0</v>
      </c>
      <c r="C25" s="430">
        <v>0</v>
      </c>
      <c r="D25" s="430">
        <v>107621</v>
      </c>
      <c r="E25" s="430">
        <v>0</v>
      </c>
      <c r="F25" s="293">
        <f t="shared" si="0"/>
        <v>107621</v>
      </c>
      <c r="G25" s="428" t="s">
        <v>705</v>
      </c>
    </row>
    <row r="26" spans="1:7" s="1" customFormat="1" ht="28" x14ac:dyDescent="0.25">
      <c r="A26" s="57" t="s">
        <v>556</v>
      </c>
      <c r="B26" s="427">
        <v>0</v>
      </c>
      <c r="C26" s="427">
        <v>0</v>
      </c>
      <c r="D26" s="427">
        <v>1459</v>
      </c>
      <c r="E26" s="427">
        <v>0</v>
      </c>
      <c r="F26" s="571">
        <f t="shared" si="0"/>
        <v>1459</v>
      </c>
      <c r="G26" s="425" t="s">
        <v>574</v>
      </c>
    </row>
    <row r="27" spans="1:7" s="6" customFormat="1" ht="17.25" customHeight="1" x14ac:dyDescent="0.25">
      <c r="A27" s="119" t="s">
        <v>485</v>
      </c>
      <c r="B27" s="442">
        <f>SUM(B7:B26)</f>
        <v>152</v>
      </c>
      <c r="C27" s="442">
        <f>SUM(C7:C26)</f>
        <v>125</v>
      </c>
      <c r="D27" s="442">
        <f>SUM(D7:D26)</f>
        <v>234260</v>
      </c>
      <c r="E27" s="442">
        <f>SUM(E7:E26)</f>
        <v>46</v>
      </c>
      <c r="F27" s="608">
        <f>SUM(F7:F26)</f>
        <v>234583</v>
      </c>
      <c r="G27" s="443" t="s">
        <v>486</v>
      </c>
    </row>
    <row r="28" spans="1:7" ht="13" x14ac:dyDescent="0.25">
      <c r="A28" s="422" t="s">
        <v>461</v>
      </c>
      <c r="G28" s="421" t="s">
        <v>402</v>
      </c>
    </row>
    <row r="34" spans="2:6" ht="25" customHeight="1" x14ac:dyDescent="0.25">
      <c r="B34" s="439"/>
      <c r="C34" s="439"/>
      <c r="D34" s="439"/>
      <c r="E34" s="439"/>
      <c r="F34" s="439"/>
    </row>
    <row r="35" spans="2:6" ht="25" customHeight="1" x14ac:dyDescent="0.25">
      <c r="B35" s="439"/>
      <c r="C35" s="439"/>
      <c r="D35" s="439"/>
      <c r="E35" s="439"/>
      <c r="F35" s="439"/>
    </row>
    <row r="36" spans="2:6" ht="25" customHeight="1" x14ac:dyDescent="0.25">
      <c r="B36" s="439"/>
      <c r="C36" s="439"/>
      <c r="D36" s="439"/>
      <c r="E36" s="439"/>
      <c r="F36" s="439"/>
    </row>
    <row r="37" spans="2:6" ht="25" customHeight="1" x14ac:dyDescent="0.25">
      <c r="B37" s="439"/>
      <c r="C37" s="439"/>
      <c r="D37" s="439"/>
      <c r="E37" s="439"/>
      <c r="F37" s="439"/>
    </row>
  </sheetData>
  <mergeCells count="5">
    <mergeCell ref="G5:G6"/>
    <mergeCell ref="A1:G1"/>
    <mergeCell ref="A3:G3"/>
    <mergeCell ref="A5:A6"/>
    <mergeCell ref="A2:G2"/>
  </mergeCells>
  <printOptions horizontalCentered="1" verticalCentered="1"/>
  <pageMargins left="0" right="0" top="0" bottom="0" header="0" footer="0"/>
  <pageSetup paperSize="9" scale="90" fitToWidth="0" orientation="landscape" r:id="rId1"/>
  <headerFooter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3E15-7E41-42D5-A6AB-501A1487ABEE}">
  <dimension ref="A1:L38"/>
  <sheetViews>
    <sheetView rightToLeft="1" view="pageBreakPreview" topLeftCell="A17" zoomScaleNormal="100" zoomScaleSheetLayoutView="100" workbookViewId="0">
      <selection activeCell="K15" sqref="K15"/>
    </sheetView>
  </sheetViews>
  <sheetFormatPr defaultColWidth="9.1796875" defaultRowHeight="25" customHeight="1" x14ac:dyDescent="0.25"/>
  <cols>
    <col min="1" max="1" width="34.7265625" style="421" customWidth="1"/>
    <col min="2" max="11" width="12.7265625" style="421" customWidth="1"/>
    <col min="12" max="12" width="38.453125" style="421" customWidth="1"/>
    <col min="13" max="16384" width="9.1796875" style="421"/>
  </cols>
  <sheetData>
    <row r="1" spans="1:12" s="438" customFormat="1" ht="20" x14ac:dyDescent="0.25">
      <c r="A1" s="820" t="s">
        <v>1242</v>
      </c>
      <c r="B1" s="820"/>
      <c r="C1" s="820"/>
      <c r="D1" s="820"/>
      <c r="E1" s="820"/>
      <c r="F1" s="820"/>
      <c r="G1" s="820"/>
      <c r="H1" s="820"/>
      <c r="I1" s="820"/>
      <c r="J1" s="820"/>
      <c r="K1" s="820"/>
      <c r="L1" s="820"/>
    </row>
    <row r="2" spans="1:12" s="438" customFormat="1" ht="20" x14ac:dyDescent="0.25">
      <c r="A2" s="821" t="s">
        <v>1397</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293</v>
      </c>
      <c r="B4" s="421"/>
      <c r="C4" s="421"/>
      <c r="D4" s="421"/>
      <c r="E4" s="421"/>
      <c r="F4" s="421"/>
      <c r="G4" s="421"/>
      <c r="H4" s="421"/>
      <c r="I4" s="421"/>
      <c r="J4" s="421"/>
      <c r="K4" s="421"/>
      <c r="L4" s="437" t="s">
        <v>294</v>
      </c>
    </row>
    <row r="5" spans="1:12" s="435" customFormat="1" ht="94.5" customHeight="1" x14ac:dyDescent="0.35">
      <c r="A5" s="826" t="s">
        <v>654</v>
      </c>
      <c r="B5" s="602" t="s">
        <v>1384</v>
      </c>
      <c r="C5" s="602" t="s">
        <v>28</v>
      </c>
      <c r="D5" s="602" t="s">
        <v>30</v>
      </c>
      <c r="E5" s="602" t="s">
        <v>32</v>
      </c>
      <c r="F5" s="602" t="s">
        <v>34</v>
      </c>
      <c r="G5" s="602" t="s">
        <v>1385</v>
      </c>
      <c r="H5" s="602" t="s">
        <v>1387</v>
      </c>
      <c r="I5" s="602" t="s">
        <v>1386</v>
      </c>
      <c r="J5" s="602" t="s">
        <v>39</v>
      </c>
      <c r="K5" s="602" t="s">
        <v>485</v>
      </c>
      <c r="L5" s="832" t="s">
        <v>653</v>
      </c>
    </row>
    <row r="6" spans="1:12" s="434" customFormat="1" ht="62.5" x14ac:dyDescent="0.25">
      <c r="A6" s="827"/>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700</v>
      </c>
      <c r="B7" s="430">
        <v>40</v>
      </c>
      <c r="C7" s="430">
        <v>292</v>
      </c>
      <c r="D7" s="430">
        <v>295</v>
      </c>
      <c r="E7" s="430">
        <v>39</v>
      </c>
      <c r="F7" s="430">
        <v>603</v>
      </c>
      <c r="G7" s="430">
        <v>17485</v>
      </c>
      <c r="H7" s="430">
        <v>2607</v>
      </c>
      <c r="I7" s="430">
        <v>1703</v>
      </c>
      <c r="J7" s="430">
        <v>1824</v>
      </c>
      <c r="K7" s="429">
        <f t="shared" ref="K7:K27" si="0">SUM(B7:J7)</f>
        <v>24888</v>
      </c>
      <c r="L7" s="428" t="s">
        <v>557</v>
      </c>
    </row>
    <row r="8" spans="1:12" s="1" customFormat="1" ht="14.5" thickBot="1" x14ac:dyDescent="0.3">
      <c r="A8" s="45" t="s">
        <v>538</v>
      </c>
      <c r="B8" s="433">
        <v>2975</v>
      </c>
      <c r="C8" s="433">
        <v>9429</v>
      </c>
      <c r="D8" s="433">
        <v>7299</v>
      </c>
      <c r="E8" s="433">
        <v>3457</v>
      </c>
      <c r="F8" s="433">
        <v>5140</v>
      </c>
      <c r="G8" s="433">
        <v>0</v>
      </c>
      <c r="H8" s="433">
        <v>41518</v>
      </c>
      <c r="I8" s="433">
        <v>8431</v>
      </c>
      <c r="J8" s="433">
        <v>12162</v>
      </c>
      <c r="K8" s="432">
        <f t="shared" si="0"/>
        <v>90411</v>
      </c>
      <c r="L8" s="431" t="s">
        <v>558</v>
      </c>
    </row>
    <row r="9" spans="1:12" s="1" customFormat="1" ht="14.5" thickBot="1" x14ac:dyDescent="0.3">
      <c r="A9" s="52" t="s">
        <v>539</v>
      </c>
      <c r="B9" s="430">
        <v>2302</v>
      </c>
      <c r="C9" s="430">
        <v>10698</v>
      </c>
      <c r="D9" s="430">
        <v>14963</v>
      </c>
      <c r="E9" s="430">
        <v>4578</v>
      </c>
      <c r="F9" s="430">
        <v>6012</v>
      </c>
      <c r="G9" s="430">
        <v>0</v>
      </c>
      <c r="H9" s="430">
        <v>59529</v>
      </c>
      <c r="I9" s="430">
        <v>32175</v>
      </c>
      <c r="J9" s="430">
        <v>12554</v>
      </c>
      <c r="K9" s="429">
        <f t="shared" si="0"/>
        <v>142811</v>
      </c>
      <c r="L9" s="428" t="s">
        <v>435</v>
      </c>
    </row>
    <row r="10" spans="1:12" s="1" customFormat="1" ht="25.5" thickBot="1" x14ac:dyDescent="0.3">
      <c r="A10" s="45" t="s">
        <v>540</v>
      </c>
      <c r="B10" s="433">
        <v>416</v>
      </c>
      <c r="C10" s="433">
        <v>2329</v>
      </c>
      <c r="D10" s="433">
        <v>1512</v>
      </c>
      <c r="E10" s="433">
        <v>763</v>
      </c>
      <c r="F10" s="433">
        <v>2185</v>
      </c>
      <c r="G10" s="433">
        <v>0</v>
      </c>
      <c r="H10" s="433">
        <v>5227</v>
      </c>
      <c r="I10" s="433">
        <v>1482</v>
      </c>
      <c r="J10" s="433">
        <v>920</v>
      </c>
      <c r="K10" s="432">
        <f t="shared" si="0"/>
        <v>14834</v>
      </c>
      <c r="L10" s="431" t="s">
        <v>559</v>
      </c>
    </row>
    <row r="11" spans="1:12" s="1" customFormat="1" ht="38" thickBot="1" x14ac:dyDescent="0.3">
      <c r="A11" s="52" t="s">
        <v>541</v>
      </c>
      <c r="B11" s="430">
        <v>92</v>
      </c>
      <c r="C11" s="430">
        <v>973</v>
      </c>
      <c r="D11" s="430">
        <v>458</v>
      </c>
      <c r="E11" s="430">
        <v>322</v>
      </c>
      <c r="F11" s="430">
        <v>339</v>
      </c>
      <c r="G11" s="430">
        <v>0</v>
      </c>
      <c r="H11" s="430">
        <v>3545</v>
      </c>
      <c r="I11" s="430">
        <v>620</v>
      </c>
      <c r="J11" s="430">
        <v>2175</v>
      </c>
      <c r="K11" s="429">
        <f t="shared" si="0"/>
        <v>8524</v>
      </c>
      <c r="L11" s="428" t="s">
        <v>702</v>
      </c>
    </row>
    <row r="12" spans="1:12" s="1" customFormat="1" ht="14.5" thickBot="1" x14ac:dyDescent="0.3">
      <c r="A12" s="45" t="s">
        <v>542</v>
      </c>
      <c r="B12" s="433">
        <v>7325</v>
      </c>
      <c r="C12" s="433">
        <v>36601</v>
      </c>
      <c r="D12" s="433">
        <v>45778</v>
      </c>
      <c r="E12" s="433">
        <v>17512</v>
      </c>
      <c r="F12" s="433">
        <v>8785</v>
      </c>
      <c r="G12" s="433">
        <v>629</v>
      </c>
      <c r="H12" s="433">
        <v>461526</v>
      </c>
      <c r="I12" s="433">
        <v>114731</v>
      </c>
      <c r="J12" s="433">
        <v>152880</v>
      </c>
      <c r="K12" s="432">
        <f t="shared" si="0"/>
        <v>845767</v>
      </c>
      <c r="L12" s="431" t="s">
        <v>436</v>
      </c>
    </row>
    <row r="13" spans="1:12" s="1" customFormat="1" ht="42.5" thickBot="1" x14ac:dyDescent="0.3">
      <c r="A13" s="52" t="s">
        <v>701</v>
      </c>
      <c r="B13" s="430">
        <v>8065</v>
      </c>
      <c r="C13" s="430">
        <v>17697</v>
      </c>
      <c r="D13" s="430">
        <v>15010</v>
      </c>
      <c r="E13" s="430">
        <v>19813</v>
      </c>
      <c r="F13" s="430">
        <v>68331</v>
      </c>
      <c r="G13" s="430">
        <v>1813</v>
      </c>
      <c r="H13" s="430">
        <v>63777</v>
      </c>
      <c r="I13" s="430">
        <v>29374</v>
      </c>
      <c r="J13" s="430">
        <v>28700</v>
      </c>
      <c r="K13" s="429">
        <f t="shared" si="0"/>
        <v>252580</v>
      </c>
      <c r="L13" s="428" t="s">
        <v>561</v>
      </c>
    </row>
    <row r="14" spans="1:12" s="1" customFormat="1" ht="14.5" thickBot="1" x14ac:dyDescent="0.3">
      <c r="A14" s="45" t="s">
        <v>544</v>
      </c>
      <c r="B14" s="433">
        <v>948</v>
      </c>
      <c r="C14" s="433">
        <v>4159</v>
      </c>
      <c r="D14" s="433">
        <v>3909</v>
      </c>
      <c r="E14" s="433">
        <v>6824</v>
      </c>
      <c r="F14" s="433">
        <v>7033</v>
      </c>
      <c r="G14" s="433">
        <v>0</v>
      </c>
      <c r="H14" s="433">
        <v>6584</v>
      </c>
      <c r="I14" s="433">
        <v>22510</v>
      </c>
      <c r="J14" s="433">
        <v>5313</v>
      </c>
      <c r="K14" s="432">
        <f t="shared" si="0"/>
        <v>57280</v>
      </c>
      <c r="L14" s="431" t="s">
        <v>562</v>
      </c>
    </row>
    <row r="15" spans="1:12" s="1" customFormat="1" ht="14.5" thickBot="1" x14ac:dyDescent="0.3">
      <c r="A15" s="52" t="s">
        <v>545</v>
      </c>
      <c r="B15" s="430">
        <v>1169</v>
      </c>
      <c r="C15" s="430">
        <v>2175</v>
      </c>
      <c r="D15" s="430">
        <v>1684</v>
      </c>
      <c r="E15" s="430">
        <v>5948</v>
      </c>
      <c r="F15" s="430">
        <v>36696</v>
      </c>
      <c r="G15" s="430">
        <v>0</v>
      </c>
      <c r="H15" s="430">
        <v>2221</v>
      </c>
      <c r="I15" s="430">
        <v>4915</v>
      </c>
      <c r="J15" s="430">
        <v>17034</v>
      </c>
      <c r="K15" s="429">
        <f t="shared" si="0"/>
        <v>71842</v>
      </c>
      <c r="L15" s="428" t="s">
        <v>563</v>
      </c>
    </row>
    <row r="16" spans="1:12" s="1" customFormat="1" ht="14.5" thickBot="1" x14ac:dyDescent="0.3">
      <c r="A16" s="45" t="s">
        <v>546</v>
      </c>
      <c r="B16" s="433">
        <v>1058</v>
      </c>
      <c r="C16" s="433">
        <v>5765</v>
      </c>
      <c r="D16" s="433">
        <v>3419</v>
      </c>
      <c r="E16" s="433">
        <v>805</v>
      </c>
      <c r="F16" s="433">
        <v>92</v>
      </c>
      <c r="G16" s="433">
        <v>0</v>
      </c>
      <c r="H16" s="433">
        <v>46</v>
      </c>
      <c r="I16" s="433">
        <v>75</v>
      </c>
      <c r="J16" s="433">
        <v>1398</v>
      </c>
      <c r="K16" s="432">
        <f t="shared" si="0"/>
        <v>12658</v>
      </c>
      <c r="L16" s="431" t="s">
        <v>564</v>
      </c>
    </row>
    <row r="17" spans="1:12" s="1" customFormat="1" ht="14.5" thickBot="1" x14ac:dyDescent="0.3">
      <c r="A17" s="52" t="s">
        <v>547</v>
      </c>
      <c r="B17" s="430">
        <v>1869</v>
      </c>
      <c r="C17" s="430">
        <v>3852</v>
      </c>
      <c r="D17" s="430">
        <v>1044</v>
      </c>
      <c r="E17" s="430">
        <v>1989</v>
      </c>
      <c r="F17" s="430">
        <v>112</v>
      </c>
      <c r="G17" s="430">
        <v>0</v>
      </c>
      <c r="H17" s="430">
        <v>0</v>
      </c>
      <c r="I17" s="430">
        <v>620</v>
      </c>
      <c r="J17" s="430">
        <v>2064</v>
      </c>
      <c r="K17" s="429">
        <f t="shared" si="0"/>
        <v>11550</v>
      </c>
      <c r="L17" s="428" t="s">
        <v>565</v>
      </c>
    </row>
    <row r="18" spans="1:12" s="1" customFormat="1" ht="14.5" thickBot="1" x14ac:dyDescent="0.3">
      <c r="A18" s="45" t="s">
        <v>548</v>
      </c>
      <c r="B18" s="433">
        <v>770</v>
      </c>
      <c r="C18" s="433">
        <v>2084</v>
      </c>
      <c r="D18" s="433">
        <v>1802</v>
      </c>
      <c r="E18" s="433">
        <v>1067</v>
      </c>
      <c r="F18" s="433">
        <v>2229</v>
      </c>
      <c r="G18" s="433">
        <v>0</v>
      </c>
      <c r="H18" s="433">
        <v>1247</v>
      </c>
      <c r="I18" s="433">
        <v>1073</v>
      </c>
      <c r="J18" s="433">
        <v>1261</v>
      </c>
      <c r="K18" s="432">
        <f t="shared" si="0"/>
        <v>11533</v>
      </c>
      <c r="L18" s="431" t="s">
        <v>566</v>
      </c>
    </row>
    <row r="19" spans="1:12" s="1" customFormat="1" ht="25.5" thickBot="1" x14ac:dyDescent="0.3">
      <c r="A19" s="52" t="s">
        <v>549</v>
      </c>
      <c r="B19" s="430">
        <v>1811</v>
      </c>
      <c r="C19" s="430">
        <v>6602</v>
      </c>
      <c r="D19" s="430">
        <v>2085</v>
      </c>
      <c r="E19" s="430">
        <v>3693</v>
      </c>
      <c r="F19" s="430">
        <v>804</v>
      </c>
      <c r="G19" s="430">
        <v>0</v>
      </c>
      <c r="H19" s="430">
        <v>2349</v>
      </c>
      <c r="I19" s="430">
        <v>2617</v>
      </c>
      <c r="J19" s="430">
        <v>8508</v>
      </c>
      <c r="K19" s="429">
        <f t="shared" si="0"/>
        <v>28469</v>
      </c>
      <c r="L19" s="428" t="s">
        <v>567</v>
      </c>
    </row>
    <row r="20" spans="1:12" s="1" customFormat="1" ht="14.5" thickBot="1" x14ac:dyDescent="0.3">
      <c r="A20" s="45" t="s">
        <v>550</v>
      </c>
      <c r="B20" s="433">
        <v>1134</v>
      </c>
      <c r="C20" s="433">
        <v>4204</v>
      </c>
      <c r="D20" s="433">
        <v>5496</v>
      </c>
      <c r="E20" s="433">
        <v>3360</v>
      </c>
      <c r="F20" s="433">
        <v>10679</v>
      </c>
      <c r="G20" s="433">
        <v>2318</v>
      </c>
      <c r="H20" s="433">
        <v>12238</v>
      </c>
      <c r="I20" s="433">
        <v>8514</v>
      </c>
      <c r="J20" s="433">
        <v>35842</v>
      </c>
      <c r="K20" s="432">
        <f t="shared" si="0"/>
        <v>83785</v>
      </c>
      <c r="L20" s="431" t="s">
        <v>568</v>
      </c>
    </row>
    <row r="21" spans="1:12" s="1" customFormat="1" ht="28.5" thickBot="1" x14ac:dyDescent="0.3">
      <c r="A21" s="52" t="s">
        <v>551</v>
      </c>
      <c r="B21" s="430">
        <v>92</v>
      </c>
      <c r="C21" s="430">
        <v>7546</v>
      </c>
      <c r="D21" s="430">
        <v>2866</v>
      </c>
      <c r="E21" s="430">
        <v>4873</v>
      </c>
      <c r="F21" s="430">
        <v>3968</v>
      </c>
      <c r="G21" s="430">
        <v>2936</v>
      </c>
      <c r="H21" s="430">
        <v>3675</v>
      </c>
      <c r="I21" s="430">
        <v>4572</v>
      </c>
      <c r="J21" s="430">
        <v>5234</v>
      </c>
      <c r="K21" s="429">
        <f t="shared" si="0"/>
        <v>35762</v>
      </c>
      <c r="L21" s="428" t="s">
        <v>569</v>
      </c>
    </row>
    <row r="22" spans="1:12" s="1" customFormat="1" ht="14.5" thickBot="1" x14ac:dyDescent="0.3">
      <c r="A22" s="45" t="s">
        <v>47</v>
      </c>
      <c r="B22" s="433">
        <v>1464</v>
      </c>
      <c r="C22" s="433">
        <v>21652</v>
      </c>
      <c r="D22" s="433">
        <v>1720</v>
      </c>
      <c r="E22" s="433">
        <v>2451</v>
      </c>
      <c r="F22" s="433">
        <v>3874</v>
      </c>
      <c r="G22" s="433">
        <v>0</v>
      </c>
      <c r="H22" s="433">
        <v>46</v>
      </c>
      <c r="I22" s="433">
        <v>965</v>
      </c>
      <c r="J22" s="433">
        <v>2636</v>
      </c>
      <c r="K22" s="432">
        <f t="shared" si="0"/>
        <v>34808</v>
      </c>
      <c r="L22" s="431" t="s">
        <v>437</v>
      </c>
    </row>
    <row r="23" spans="1:12" s="1" customFormat="1" ht="28.5" thickBot="1" x14ac:dyDescent="0.3">
      <c r="A23" s="52" t="s">
        <v>552</v>
      </c>
      <c r="B23" s="430">
        <v>276</v>
      </c>
      <c r="C23" s="430">
        <v>14158</v>
      </c>
      <c r="D23" s="430">
        <v>6205</v>
      </c>
      <c r="E23" s="430">
        <v>2181</v>
      </c>
      <c r="F23" s="430">
        <v>706</v>
      </c>
      <c r="G23" s="430">
        <v>0</v>
      </c>
      <c r="H23" s="430">
        <v>59</v>
      </c>
      <c r="I23" s="430">
        <v>565</v>
      </c>
      <c r="J23" s="430">
        <v>572</v>
      </c>
      <c r="K23" s="429">
        <f t="shared" si="0"/>
        <v>24722</v>
      </c>
      <c r="L23" s="428" t="s">
        <v>570</v>
      </c>
    </row>
    <row r="24" spans="1:12" s="1" customFormat="1" ht="14.5" thickBot="1" x14ac:dyDescent="0.3">
      <c r="A24" s="45" t="s">
        <v>553</v>
      </c>
      <c r="B24" s="433">
        <v>71</v>
      </c>
      <c r="C24" s="433">
        <v>979</v>
      </c>
      <c r="D24" s="433">
        <v>1736</v>
      </c>
      <c r="E24" s="433">
        <v>525</v>
      </c>
      <c r="F24" s="433">
        <v>300</v>
      </c>
      <c r="G24" s="433">
        <v>0</v>
      </c>
      <c r="H24" s="433">
        <v>142</v>
      </c>
      <c r="I24" s="433">
        <v>456</v>
      </c>
      <c r="J24" s="433">
        <v>755</v>
      </c>
      <c r="K24" s="432">
        <f t="shared" si="0"/>
        <v>4964</v>
      </c>
      <c r="L24" s="431" t="s">
        <v>571</v>
      </c>
    </row>
    <row r="25" spans="1:12" s="1" customFormat="1" ht="14.5" thickBot="1" x14ac:dyDescent="0.3">
      <c r="A25" s="52" t="s">
        <v>554</v>
      </c>
      <c r="B25" s="430">
        <v>443</v>
      </c>
      <c r="C25" s="430">
        <v>2588</v>
      </c>
      <c r="D25" s="430">
        <v>2319</v>
      </c>
      <c r="E25" s="430">
        <v>2337</v>
      </c>
      <c r="F25" s="430">
        <v>4726</v>
      </c>
      <c r="G25" s="430">
        <v>0</v>
      </c>
      <c r="H25" s="430">
        <v>433</v>
      </c>
      <c r="I25" s="430">
        <v>160</v>
      </c>
      <c r="J25" s="430">
        <v>2541</v>
      </c>
      <c r="K25" s="429">
        <f t="shared" si="0"/>
        <v>15547</v>
      </c>
      <c r="L25" s="428" t="s">
        <v>572</v>
      </c>
    </row>
    <row r="26" spans="1:12" s="1" customFormat="1" ht="63" thickBot="1" x14ac:dyDescent="0.3">
      <c r="A26" s="45" t="s">
        <v>704</v>
      </c>
      <c r="B26" s="433">
        <v>0</v>
      </c>
      <c r="C26" s="433">
        <v>1410</v>
      </c>
      <c r="D26" s="433">
        <v>545</v>
      </c>
      <c r="E26" s="433">
        <v>448</v>
      </c>
      <c r="F26" s="433">
        <v>23855</v>
      </c>
      <c r="G26" s="433">
        <v>69</v>
      </c>
      <c r="H26" s="433">
        <v>14</v>
      </c>
      <c r="I26" s="433">
        <v>56735</v>
      </c>
      <c r="J26" s="433">
        <v>90666</v>
      </c>
      <c r="K26" s="432">
        <f t="shared" si="0"/>
        <v>173742</v>
      </c>
      <c r="L26" s="431" t="s">
        <v>705</v>
      </c>
    </row>
    <row r="27" spans="1:12" s="1" customFormat="1" ht="28" x14ac:dyDescent="0.25">
      <c r="A27" s="98" t="s">
        <v>556</v>
      </c>
      <c r="B27" s="441">
        <v>322</v>
      </c>
      <c r="C27" s="441">
        <v>1900</v>
      </c>
      <c r="D27" s="441">
        <v>1217</v>
      </c>
      <c r="E27" s="441">
        <v>906</v>
      </c>
      <c r="F27" s="441">
        <v>0</v>
      </c>
      <c r="G27" s="441">
        <v>0</v>
      </c>
      <c r="H27" s="441">
        <v>0</v>
      </c>
      <c r="I27" s="441">
        <v>155</v>
      </c>
      <c r="J27" s="441">
        <v>265</v>
      </c>
      <c r="K27" s="446">
        <f t="shared" si="0"/>
        <v>4765</v>
      </c>
      <c r="L27" s="445" t="s">
        <v>574</v>
      </c>
    </row>
    <row r="28" spans="1:12" s="6" customFormat="1" ht="21.75" customHeight="1" x14ac:dyDescent="0.25">
      <c r="A28" s="42" t="s">
        <v>485</v>
      </c>
      <c r="B28" s="440">
        <f t="shared" ref="B28:K28" si="1">SUM(B7:B27)</f>
        <v>32642</v>
      </c>
      <c r="C28" s="440">
        <f t="shared" si="1"/>
        <v>157093</v>
      </c>
      <c r="D28" s="440">
        <f t="shared" si="1"/>
        <v>121362</v>
      </c>
      <c r="E28" s="440">
        <f t="shared" si="1"/>
        <v>83891</v>
      </c>
      <c r="F28" s="440">
        <f t="shared" si="1"/>
        <v>186469</v>
      </c>
      <c r="G28" s="301">
        <f t="shared" si="1"/>
        <v>25250</v>
      </c>
      <c r="H28" s="301">
        <f t="shared" si="1"/>
        <v>666783</v>
      </c>
      <c r="I28" s="440">
        <f t="shared" si="1"/>
        <v>292448</v>
      </c>
      <c r="J28" s="440">
        <f t="shared" si="1"/>
        <v>385304</v>
      </c>
      <c r="K28" s="440">
        <f t="shared" si="1"/>
        <v>1951242</v>
      </c>
      <c r="L28" s="444" t="s">
        <v>486</v>
      </c>
    </row>
    <row r="29" spans="1:12" ht="18" customHeight="1" x14ac:dyDescent="0.25">
      <c r="A29" s="422" t="s">
        <v>71</v>
      </c>
      <c r="I29" s="422"/>
      <c r="L29" s="421" t="s">
        <v>402</v>
      </c>
    </row>
    <row r="30" spans="1:12" ht="25" customHeight="1" x14ac:dyDescent="0.25">
      <c r="A30" s="422"/>
      <c r="I30" s="422"/>
    </row>
    <row r="35" spans="2:11" ht="25" customHeight="1" x14ac:dyDescent="0.25">
      <c r="B35" s="439"/>
      <c r="C35" s="439"/>
      <c r="D35" s="439"/>
      <c r="E35" s="439"/>
      <c r="F35" s="439"/>
      <c r="G35" s="439"/>
      <c r="H35" s="439"/>
      <c r="I35" s="439"/>
      <c r="J35" s="439"/>
      <c r="K35" s="439"/>
    </row>
    <row r="36" spans="2:11" ht="25" customHeight="1" x14ac:dyDescent="0.25">
      <c r="B36" s="439"/>
      <c r="C36" s="439"/>
      <c r="D36" s="439"/>
      <c r="E36" s="439"/>
      <c r="F36" s="439"/>
      <c r="G36" s="439"/>
      <c r="H36" s="439"/>
      <c r="I36" s="439"/>
      <c r="J36" s="439"/>
      <c r="K36" s="439"/>
    </row>
    <row r="37" spans="2:11" ht="25" customHeight="1" x14ac:dyDescent="0.25">
      <c r="B37" s="439"/>
      <c r="C37" s="439"/>
      <c r="D37" s="439"/>
      <c r="E37" s="439"/>
      <c r="F37" s="439"/>
      <c r="G37" s="439"/>
      <c r="H37" s="439"/>
      <c r="I37" s="439"/>
      <c r="J37" s="439"/>
      <c r="K37" s="439"/>
    </row>
    <row r="38" spans="2:11" ht="25" customHeight="1" x14ac:dyDescent="0.25">
      <c r="B38" s="439"/>
      <c r="C38" s="439"/>
      <c r="D38" s="439"/>
      <c r="E38" s="439"/>
      <c r="F38" s="439"/>
      <c r="G38" s="439"/>
      <c r="H38" s="439"/>
      <c r="I38" s="439"/>
      <c r="J38" s="439"/>
      <c r="K38" s="43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D015-9EBF-4E73-A9D4-79FCB0DFDC65}">
  <dimension ref="A1:K26"/>
  <sheetViews>
    <sheetView rightToLeft="1" tabSelected="1" view="pageBreakPreview" zoomScaleNormal="100" zoomScaleSheetLayoutView="100" workbookViewId="0">
      <selection activeCell="F17" sqref="F17"/>
    </sheetView>
  </sheetViews>
  <sheetFormatPr defaultColWidth="9.1796875" defaultRowHeight="12.5" x14ac:dyDescent="0.25"/>
  <cols>
    <col min="1" max="1" width="21.54296875" style="135" customWidth="1"/>
    <col min="2" max="10" width="10.7265625" style="135" customWidth="1"/>
    <col min="11" max="11" width="23.81640625" style="135" customWidth="1"/>
    <col min="12" max="16384" width="9.1796875" style="135"/>
  </cols>
  <sheetData>
    <row r="1" spans="1:11" ht="18" x14ac:dyDescent="0.25">
      <c r="A1" s="721" t="s">
        <v>1264</v>
      </c>
      <c r="B1" s="721"/>
      <c r="C1" s="721"/>
      <c r="D1" s="721"/>
      <c r="E1" s="721"/>
      <c r="F1" s="721"/>
      <c r="G1" s="721"/>
      <c r="H1" s="721"/>
      <c r="I1" s="721"/>
      <c r="J1" s="721"/>
      <c r="K1" s="721"/>
    </row>
    <row r="2" spans="1:11" ht="15.5" x14ac:dyDescent="0.25">
      <c r="A2" s="722" t="s">
        <v>1283</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960</v>
      </c>
      <c r="B5" s="354"/>
      <c r="C5" s="354"/>
      <c r="D5" s="354"/>
      <c r="E5" s="354"/>
      <c r="F5" s="354"/>
      <c r="G5" s="354"/>
      <c r="H5" s="354"/>
      <c r="I5" s="354"/>
      <c r="J5" s="354"/>
      <c r="K5" s="355" t="s">
        <v>961</v>
      </c>
    </row>
    <row r="6" spans="1:11" ht="29.25" customHeight="1" thickBot="1" x14ac:dyDescent="0.3">
      <c r="A6" s="723" t="s">
        <v>1068</v>
      </c>
      <c r="B6" s="725" t="s">
        <v>1613</v>
      </c>
      <c r="C6" s="726"/>
      <c r="D6" s="727"/>
      <c r="E6" s="725" t="s">
        <v>1614</v>
      </c>
      <c r="F6" s="726"/>
      <c r="G6" s="727"/>
      <c r="H6" s="728" t="s">
        <v>1615</v>
      </c>
      <c r="I6" s="729"/>
      <c r="J6" s="730"/>
      <c r="K6" s="731" t="s">
        <v>1647</v>
      </c>
    </row>
    <row r="7" spans="1:11" ht="41.25" customHeight="1" x14ac:dyDescent="0.25">
      <c r="A7" s="724"/>
      <c r="B7" s="337" t="s">
        <v>1580</v>
      </c>
      <c r="C7" s="337" t="s">
        <v>1579</v>
      </c>
      <c r="D7" s="337" t="s">
        <v>944</v>
      </c>
      <c r="E7" s="337" t="s">
        <v>1580</v>
      </c>
      <c r="F7" s="337" t="s">
        <v>1579</v>
      </c>
      <c r="G7" s="337" t="s">
        <v>944</v>
      </c>
      <c r="H7" s="337" t="s">
        <v>1580</v>
      </c>
      <c r="I7" s="337" t="s">
        <v>1579</v>
      </c>
      <c r="J7" s="337" t="s">
        <v>944</v>
      </c>
      <c r="K7" s="732"/>
    </row>
    <row r="8" spans="1:11" ht="26.25" customHeight="1" thickBot="1" x14ac:dyDescent="0.3">
      <c r="A8" s="194">
        <v>2011</v>
      </c>
      <c r="B8" s="373">
        <v>63.6</v>
      </c>
      <c r="C8" s="373">
        <v>34.1</v>
      </c>
      <c r="D8" s="498">
        <v>48.7</v>
      </c>
      <c r="E8" s="373">
        <v>98</v>
      </c>
      <c r="F8" s="373">
        <v>58.6</v>
      </c>
      <c r="G8" s="498">
        <v>91.3</v>
      </c>
      <c r="H8" s="498">
        <v>95.7</v>
      </c>
      <c r="I8" s="498">
        <v>52.1</v>
      </c>
      <c r="J8" s="498">
        <v>86.7</v>
      </c>
      <c r="K8" s="340">
        <v>2011</v>
      </c>
    </row>
    <row r="9" spans="1:11" ht="26.25" customHeight="1" thickTop="1" thickBot="1" x14ac:dyDescent="0.3">
      <c r="A9" s="185">
        <v>2012</v>
      </c>
      <c r="B9" s="230">
        <v>68.099999999999994</v>
      </c>
      <c r="C9" s="230">
        <v>34.6</v>
      </c>
      <c r="D9" s="499">
        <v>51.3</v>
      </c>
      <c r="E9" s="230">
        <v>97.7</v>
      </c>
      <c r="F9" s="230">
        <v>58.4</v>
      </c>
      <c r="G9" s="499">
        <v>90.7</v>
      </c>
      <c r="H9" s="499">
        <v>95.7</v>
      </c>
      <c r="I9" s="499">
        <v>52.4</v>
      </c>
      <c r="J9" s="499">
        <v>86.5</v>
      </c>
      <c r="K9" s="346">
        <v>2012</v>
      </c>
    </row>
    <row r="10" spans="1:11" ht="26.25" customHeight="1" thickTop="1" thickBot="1" x14ac:dyDescent="0.3">
      <c r="A10" s="186">
        <v>2013</v>
      </c>
      <c r="B10" s="229">
        <v>70</v>
      </c>
      <c r="C10" s="229">
        <v>34.700000000000003</v>
      </c>
      <c r="D10" s="500">
        <v>52.1</v>
      </c>
      <c r="E10" s="229">
        <v>97.9</v>
      </c>
      <c r="F10" s="229">
        <v>59</v>
      </c>
      <c r="G10" s="500">
        <v>91.1</v>
      </c>
      <c r="H10" s="500">
        <v>96.2</v>
      </c>
      <c r="I10" s="500">
        <v>53.1</v>
      </c>
      <c r="J10" s="500">
        <v>87.2</v>
      </c>
      <c r="K10" s="343">
        <v>2013</v>
      </c>
    </row>
    <row r="11" spans="1:11" ht="26.25" customHeight="1" thickTop="1" thickBot="1" x14ac:dyDescent="0.3">
      <c r="A11" s="185">
        <v>2014</v>
      </c>
      <c r="B11" s="230">
        <v>68.900000000000006</v>
      </c>
      <c r="C11" s="230">
        <v>35</v>
      </c>
      <c r="D11" s="499">
        <v>51.9</v>
      </c>
      <c r="E11" s="230">
        <v>97.8</v>
      </c>
      <c r="F11" s="230">
        <v>59.4</v>
      </c>
      <c r="G11" s="499">
        <v>91.3</v>
      </c>
      <c r="H11" s="499">
        <v>96.1</v>
      </c>
      <c r="I11" s="499">
        <v>53.7</v>
      </c>
      <c r="J11" s="499">
        <v>87.6</v>
      </c>
      <c r="K11" s="346">
        <v>2014</v>
      </c>
    </row>
    <row r="12" spans="1:11" ht="26.25" customHeight="1" thickTop="1" thickBot="1" x14ac:dyDescent="0.3">
      <c r="A12" s="186">
        <v>2015</v>
      </c>
      <c r="B12" s="229">
        <v>68.60334957304137</v>
      </c>
      <c r="C12" s="229">
        <v>36.075687313680028</v>
      </c>
      <c r="D12" s="500">
        <v>52.0999312014537</v>
      </c>
      <c r="E12" s="229">
        <v>97.807947166952687</v>
      </c>
      <c r="F12" s="229">
        <v>64.89284799499103</v>
      </c>
      <c r="G12" s="500">
        <v>92.074840739861301</v>
      </c>
      <c r="H12" s="500">
        <v>96.251186261528758</v>
      </c>
      <c r="I12" s="500">
        <v>58.678327953604871</v>
      </c>
      <c r="J12" s="500">
        <v>88.62707387027632</v>
      </c>
      <c r="K12" s="343">
        <v>2015</v>
      </c>
    </row>
    <row r="13" spans="1:11" ht="26.25" customHeight="1" thickTop="1" x14ac:dyDescent="0.25">
      <c r="A13" s="185">
        <v>2016</v>
      </c>
      <c r="B13" s="230">
        <v>68.545841050681929</v>
      </c>
      <c r="C13" s="230">
        <v>36.918458221675969</v>
      </c>
      <c r="D13" s="499">
        <v>52.387202371761219</v>
      </c>
      <c r="E13" s="230">
        <v>97.958935737703413</v>
      </c>
      <c r="F13" s="230">
        <v>65.612451612723945</v>
      </c>
      <c r="G13" s="499">
        <v>92.450413111675729</v>
      </c>
      <c r="H13" s="499">
        <v>96.446742802481893</v>
      </c>
      <c r="I13" s="499">
        <v>59.408780730050381</v>
      </c>
      <c r="J13" s="499">
        <v>89.077032757720289</v>
      </c>
      <c r="K13" s="346">
        <v>2016</v>
      </c>
    </row>
    <row r="14" spans="1:11" ht="13" x14ac:dyDescent="0.3">
      <c r="H14" s="673"/>
      <c r="I14" s="673"/>
    </row>
    <row r="16" spans="1:11" x14ac:dyDescent="0.25">
      <c r="B16" s="135" t="s">
        <v>946</v>
      </c>
      <c r="C16" s="135" t="s">
        <v>1070</v>
      </c>
      <c r="D16" s="135" t="s">
        <v>945</v>
      </c>
    </row>
    <row r="17" spans="1:11" x14ac:dyDescent="0.25">
      <c r="A17" s="135">
        <f>A8</f>
        <v>2011</v>
      </c>
      <c r="B17" s="183">
        <f>D8</f>
        <v>48.7</v>
      </c>
      <c r="C17" s="183">
        <f>G8</f>
        <v>91.3</v>
      </c>
      <c r="D17" s="183">
        <f>J8</f>
        <v>86.7</v>
      </c>
    </row>
    <row r="18" spans="1:11" x14ac:dyDescent="0.25">
      <c r="A18" s="135">
        <f>A9</f>
        <v>2012</v>
      </c>
      <c r="B18" s="183">
        <f>D9</f>
        <v>51.3</v>
      </c>
      <c r="C18" s="183">
        <f>G9</f>
        <v>90.7</v>
      </c>
      <c r="D18" s="183">
        <f>J9</f>
        <v>86.5</v>
      </c>
    </row>
    <row r="19" spans="1:11" x14ac:dyDescent="0.25">
      <c r="A19" s="135">
        <f>A10</f>
        <v>2013</v>
      </c>
      <c r="B19" s="183">
        <f>D10</f>
        <v>52.1</v>
      </c>
      <c r="C19" s="183">
        <f>G10</f>
        <v>91.1</v>
      </c>
      <c r="D19" s="183">
        <f>J10</f>
        <v>87.2</v>
      </c>
    </row>
    <row r="20" spans="1:11" x14ac:dyDescent="0.25">
      <c r="A20" s="135">
        <f>A11</f>
        <v>2014</v>
      </c>
      <c r="B20" s="183">
        <f>D11</f>
        <v>51.9</v>
      </c>
      <c r="C20" s="183">
        <f>G11</f>
        <v>91.3</v>
      </c>
      <c r="D20" s="183">
        <f>J11</f>
        <v>87.6</v>
      </c>
    </row>
    <row r="21" spans="1:11" x14ac:dyDescent="0.25">
      <c r="A21" s="135">
        <f>A13</f>
        <v>2016</v>
      </c>
      <c r="B21" s="183">
        <f>D13</f>
        <v>52.387202371761219</v>
      </c>
      <c r="C21" s="183">
        <f>G13</f>
        <v>92.450413111675729</v>
      </c>
      <c r="D21" s="183">
        <f>J13</f>
        <v>89.077032757720289</v>
      </c>
    </row>
    <row r="26" spans="1:11" ht="15.5" x14ac:dyDescent="0.25">
      <c r="A26" s="720"/>
      <c r="B26" s="720"/>
      <c r="C26" s="720"/>
      <c r="D26" s="720"/>
      <c r="E26" s="720"/>
      <c r="F26" s="720"/>
      <c r="G26" s="720"/>
      <c r="H26" s="720"/>
      <c r="I26" s="720"/>
      <c r="J26" s="720"/>
      <c r="K26" s="720"/>
    </row>
  </sheetData>
  <mergeCells count="9">
    <mergeCell ref="A26:K26"/>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scale="95" orientation="landscape"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E5FB-285B-4652-B2DA-5154E958BCD4}">
  <dimension ref="A1:L30"/>
  <sheetViews>
    <sheetView rightToLeft="1" view="pageBreakPreview" topLeftCell="A2" zoomScaleNormal="100" zoomScaleSheetLayoutView="100" workbookViewId="0">
      <selection activeCell="K15" sqref="K15"/>
    </sheetView>
  </sheetViews>
  <sheetFormatPr defaultColWidth="9.1796875" defaultRowHeight="25" customHeight="1" x14ac:dyDescent="0.25"/>
  <cols>
    <col min="1" max="1" width="34.7265625" style="421" customWidth="1"/>
    <col min="2" max="11" width="12.7265625" style="421" customWidth="1"/>
    <col min="12" max="12" width="38.453125" style="421" customWidth="1"/>
    <col min="13" max="16384" width="9.1796875" style="421"/>
  </cols>
  <sheetData>
    <row r="1" spans="1:12" s="438" customFormat="1" ht="20" x14ac:dyDescent="0.25">
      <c r="A1" s="820" t="s">
        <v>1243</v>
      </c>
      <c r="B1" s="820"/>
      <c r="C1" s="820"/>
      <c r="D1" s="820"/>
      <c r="E1" s="820"/>
      <c r="F1" s="820"/>
      <c r="G1" s="820"/>
      <c r="H1" s="820"/>
      <c r="I1" s="820"/>
      <c r="J1" s="820"/>
      <c r="K1" s="820"/>
      <c r="L1" s="820"/>
    </row>
    <row r="2" spans="1:12" s="438" customFormat="1" ht="20" x14ac:dyDescent="0.25">
      <c r="A2" s="821" t="s">
        <v>1398</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295</v>
      </c>
      <c r="B4" s="421"/>
      <c r="C4" s="421"/>
      <c r="D4" s="421"/>
      <c r="E4" s="421"/>
      <c r="F4" s="421"/>
      <c r="G4" s="421"/>
      <c r="H4" s="421"/>
      <c r="I4" s="421"/>
      <c r="J4" s="421"/>
      <c r="K4" s="421"/>
      <c r="L4" s="437" t="s">
        <v>296</v>
      </c>
    </row>
    <row r="5" spans="1:12" s="435" customFormat="1" ht="94.5" customHeight="1" x14ac:dyDescent="0.35">
      <c r="A5" s="826" t="s">
        <v>656</v>
      </c>
      <c r="B5" s="602" t="s">
        <v>1384</v>
      </c>
      <c r="C5" s="602" t="s">
        <v>28</v>
      </c>
      <c r="D5" s="602" t="s">
        <v>30</v>
      </c>
      <c r="E5" s="602" t="s">
        <v>32</v>
      </c>
      <c r="F5" s="602" t="s">
        <v>34</v>
      </c>
      <c r="G5" s="602" t="s">
        <v>1385</v>
      </c>
      <c r="H5" s="602" t="s">
        <v>1387</v>
      </c>
      <c r="I5" s="602" t="s">
        <v>1386</v>
      </c>
      <c r="J5" s="602" t="s">
        <v>39</v>
      </c>
      <c r="K5" s="602" t="s">
        <v>485</v>
      </c>
      <c r="L5" s="832" t="s">
        <v>655</v>
      </c>
    </row>
    <row r="6" spans="1:12" s="434" customFormat="1" ht="62.5" x14ac:dyDescent="0.25">
      <c r="A6" s="827"/>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537</v>
      </c>
      <c r="B7" s="430">
        <v>40</v>
      </c>
      <c r="C7" s="430">
        <v>292</v>
      </c>
      <c r="D7" s="430">
        <v>295</v>
      </c>
      <c r="E7" s="430">
        <v>39</v>
      </c>
      <c r="F7" s="430">
        <v>603</v>
      </c>
      <c r="G7" s="430">
        <v>17485</v>
      </c>
      <c r="H7" s="430">
        <v>2607</v>
      </c>
      <c r="I7" s="430">
        <v>1703</v>
      </c>
      <c r="J7" s="430">
        <v>1824</v>
      </c>
      <c r="K7" s="429">
        <f t="shared" ref="K7:K27" si="0">SUM(B7:J7)</f>
        <v>24888</v>
      </c>
      <c r="L7" s="428" t="s">
        <v>557</v>
      </c>
    </row>
    <row r="8" spans="1:12" s="1" customFormat="1" ht="14.5" thickBot="1" x14ac:dyDescent="0.3">
      <c r="A8" s="45" t="s">
        <v>538</v>
      </c>
      <c r="B8" s="433">
        <v>2639</v>
      </c>
      <c r="C8" s="433">
        <v>7106</v>
      </c>
      <c r="D8" s="433">
        <v>6734</v>
      </c>
      <c r="E8" s="433">
        <v>2938</v>
      </c>
      <c r="F8" s="433">
        <v>4913</v>
      </c>
      <c r="G8" s="433">
        <v>0</v>
      </c>
      <c r="H8" s="433">
        <v>41518</v>
      </c>
      <c r="I8" s="433">
        <v>8431</v>
      </c>
      <c r="J8" s="433">
        <v>11482</v>
      </c>
      <c r="K8" s="432">
        <f t="shared" si="0"/>
        <v>85761</v>
      </c>
      <c r="L8" s="431" t="s">
        <v>558</v>
      </c>
    </row>
    <row r="9" spans="1:12" s="1" customFormat="1" ht="14.5" thickBot="1" x14ac:dyDescent="0.3">
      <c r="A9" s="52" t="s">
        <v>539</v>
      </c>
      <c r="B9" s="430">
        <v>2302</v>
      </c>
      <c r="C9" s="430">
        <v>10606</v>
      </c>
      <c r="D9" s="430">
        <v>14917</v>
      </c>
      <c r="E9" s="430">
        <v>3662</v>
      </c>
      <c r="F9" s="430">
        <v>5304</v>
      </c>
      <c r="G9" s="430">
        <v>0</v>
      </c>
      <c r="H9" s="430">
        <v>59529</v>
      </c>
      <c r="I9" s="430">
        <v>32175</v>
      </c>
      <c r="J9" s="430">
        <v>12473</v>
      </c>
      <c r="K9" s="429">
        <f t="shared" si="0"/>
        <v>140968</v>
      </c>
      <c r="L9" s="428" t="s">
        <v>435</v>
      </c>
    </row>
    <row r="10" spans="1:12" s="1" customFormat="1" ht="25.5" thickBot="1" x14ac:dyDescent="0.3">
      <c r="A10" s="45" t="s">
        <v>540</v>
      </c>
      <c r="B10" s="433">
        <v>416</v>
      </c>
      <c r="C10" s="433">
        <v>2053</v>
      </c>
      <c r="D10" s="433">
        <v>1512</v>
      </c>
      <c r="E10" s="433">
        <v>612</v>
      </c>
      <c r="F10" s="433">
        <v>2185</v>
      </c>
      <c r="G10" s="433">
        <v>0</v>
      </c>
      <c r="H10" s="433">
        <v>5227</v>
      </c>
      <c r="I10" s="433">
        <v>1482</v>
      </c>
      <c r="J10" s="433">
        <v>802</v>
      </c>
      <c r="K10" s="432">
        <f t="shared" si="0"/>
        <v>14289</v>
      </c>
      <c r="L10" s="431" t="s">
        <v>559</v>
      </c>
    </row>
    <row r="11" spans="1:12" s="1" customFormat="1" ht="28.5" thickBot="1" x14ac:dyDescent="0.3">
      <c r="A11" s="52" t="s">
        <v>541</v>
      </c>
      <c r="B11" s="430">
        <v>92</v>
      </c>
      <c r="C11" s="430">
        <v>947</v>
      </c>
      <c r="D11" s="430">
        <v>458</v>
      </c>
      <c r="E11" s="430">
        <v>322</v>
      </c>
      <c r="F11" s="430">
        <v>313</v>
      </c>
      <c r="G11" s="430">
        <v>0</v>
      </c>
      <c r="H11" s="430">
        <v>3545</v>
      </c>
      <c r="I11" s="430">
        <v>620</v>
      </c>
      <c r="J11" s="430">
        <v>1973</v>
      </c>
      <c r="K11" s="429">
        <f t="shared" si="0"/>
        <v>8270</v>
      </c>
      <c r="L11" s="428" t="s">
        <v>560</v>
      </c>
    </row>
    <row r="12" spans="1:12" s="1" customFormat="1" ht="14.5" thickBot="1" x14ac:dyDescent="0.3">
      <c r="A12" s="45" t="s">
        <v>542</v>
      </c>
      <c r="B12" s="433">
        <v>6647</v>
      </c>
      <c r="C12" s="433">
        <v>35013</v>
      </c>
      <c r="D12" s="433">
        <v>45140</v>
      </c>
      <c r="E12" s="433">
        <v>15125</v>
      </c>
      <c r="F12" s="433">
        <v>8177</v>
      </c>
      <c r="G12" s="433">
        <v>629</v>
      </c>
      <c r="H12" s="433">
        <v>461526</v>
      </c>
      <c r="I12" s="433">
        <v>114731</v>
      </c>
      <c r="J12" s="433">
        <v>152473</v>
      </c>
      <c r="K12" s="432">
        <f t="shared" si="0"/>
        <v>839461</v>
      </c>
      <c r="L12" s="431" t="s">
        <v>436</v>
      </c>
    </row>
    <row r="13" spans="1:12" s="1" customFormat="1" ht="28.5" thickBot="1" x14ac:dyDescent="0.3">
      <c r="A13" s="52" t="s">
        <v>543</v>
      </c>
      <c r="B13" s="430">
        <v>7618</v>
      </c>
      <c r="C13" s="430">
        <v>12999</v>
      </c>
      <c r="D13" s="430">
        <v>14031</v>
      </c>
      <c r="E13" s="430">
        <v>13216</v>
      </c>
      <c r="F13" s="430">
        <v>56505</v>
      </c>
      <c r="G13" s="430">
        <v>1813</v>
      </c>
      <c r="H13" s="430">
        <v>63366</v>
      </c>
      <c r="I13" s="430">
        <v>29374</v>
      </c>
      <c r="J13" s="430">
        <v>27310</v>
      </c>
      <c r="K13" s="429">
        <f t="shared" si="0"/>
        <v>226232</v>
      </c>
      <c r="L13" s="428" t="s">
        <v>561</v>
      </c>
    </row>
    <row r="14" spans="1:12" s="1" customFormat="1" ht="14.5" thickBot="1" x14ac:dyDescent="0.3">
      <c r="A14" s="45" t="s">
        <v>544</v>
      </c>
      <c r="B14" s="433">
        <v>658</v>
      </c>
      <c r="C14" s="433">
        <v>3170</v>
      </c>
      <c r="D14" s="433">
        <v>3633</v>
      </c>
      <c r="E14" s="433">
        <v>5092</v>
      </c>
      <c r="F14" s="433">
        <v>1322</v>
      </c>
      <c r="G14" s="433">
        <v>0</v>
      </c>
      <c r="H14" s="433">
        <v>6584</v>
      </c>
      <c r="I14" s="433">
        <v>22510</v>
      </c>
      <c r="J14" s="433">
        <v>4578</v>
      </c>
      <c r="K14" s="432">
        <f t="shared" si="0"/>
        <v>47547</v>
      </c>
      <c r="L14" s="431" t="s">
        <v>562</v>
      </c>
    </row>
    <row r="15" spans="1:12" s="1" customFormat="1" ht="14.5" thickBot="1" x14ac:dyDescent="0.3">
      <c r="A15" s="52" t="s">
        <v>545</v>
      </c>
      <c r="B15" s="430">
        <v>1110</v>
      </c>
      <c r="C15" s="430">
        <v>1291</v>
      </c>
      <c r="D15" s="430">
        <v>672</v>
      </c>
      <c r="E15" s="430">
        <v>3864</v>
      </c>
      <c r="F15" s="430">
        <v>35208</v>
      </c>
      <c r="G15" s="430">
        <v>0</v>
      </c>
      <c r="H15" s="430">
        <v>2221</v>
      </c>
      <c r="I15" s="430">
        <v>4915</v>
      </c>
      <c r="J15" s="430">
        <v>5791</v>
      </c>
      <c r="K15" s="429">
        <f t="shared" si="0"/>
        <v>55072</v>
      </c>
      <c r="L15" s="428" t="s">
        <v>563</v>
      </c>
    </row>
    <row r="16" spans="1:12" s="1" customFormat="1" ht="14.5" thickBot="1" x14ac:dyDescent="0.3">
      <c r="A16" s="45" t="s">
        <v>546</v>
      </c>
      <c r="B16" s="433">
        <v>1012</v>
      </c>
      <c r="C16" s="433">
        <v>5351</v>
      </c>
      <c r="D16" s="433">
        <v>3222</v>
      </c>
      <c r="E16" s="433">
        <v>548</v>
      </c>
      <c r="F16" s="433">
        <v>46</v>
      </c>
      <c r="G16" s="433">
        <v>0</v>
      </c>
      <c r="H16" s="433">
        <v>46</v>
      </c>
      <c r="I16" s="433">
        <v>75</v>
      </c>
      <c r="J16" s="433">
        <v>710</v>
      </c>
      <c r="K16" s="432">
        <f t="shared" si="0"/>
        <v>11010</v>
      </c>
      <c r="L16" s="431" t="s">
        <v>564</v>
      </c>
    </row>
    <row r="17" spans="1:12" s="1" customFormat="1" ht="14.5" thickBot="1" x14ac:dyDescent="0.3">
      <c r="A17" s="52" t="s">
        <v>547</v>
      </c>
      <c r="B17" s="430">
        <v>1262</v>
      </c>
      <c r="C17" s="430">
        <v>3398</v>
      </c>
      <c r="D17" s="430">
        <v>695</v>
      </c>
      <c r="E17" s="430">
        <v>1095</v>
      </c>
      <c r="F17" s="430">
        <v>112</v>
      </c>
      <c r="G17" s="430">
        <v>0</v>
      </c>
      <c r="H17" s="430">
        <v>0</v>
      </c>
      <c r="I17" s="430">
        <v>620</v>
      </c>
      <c r="J17" s="430">
        <v>728</v>
      </c>
      <c r="K17" s="429">
        <f t="shared" si="0"/>
        <v>7910</v>
      </c>
      <c r="L17" s="428" t="s">
        <v>565</v>
      </c>
    </row>
    <row r="18" spans="1:12" s="1" customFormat="1" ht="14.5" thickBot="1" x14ac:dyDescent="0.3">
      <c r="A18" s="45" t="s">
        <v>548</v>
      </c>
      <c r="B18" s="433">
        <v>724</v>
      </c>
      <c r="C18" s="433">
        <v>1933</v>
      </c>
      <c r="D18" s="433">
        <v>1756</v>
      </c>
      <c r="E18" s="433">
        <v>706</v>
      </c>
      <c r="F18" s="433">
        <v>2229</v>
      </c>
      <c r="G18" s="433">
        <v>0</v>
      </c>
      <c r="H18" s="433">
        <v>1247</v>
      </c>
      <c r="I18" s="433">
        <v>1073</v>
      </c>
      <c r="J18" s="433">
        <v>1261</v>
      </c>
      <c r="K18" s="432">
        <f t="shared" si="0"/>
        <v>10929</v>
      </c>
      <c r="L18" s="431" t="s">
        <v>566</v>
      </c>
    </row>
    <row r="19" spans="1:12" s="1" customFormat="1" ht="25.5" thickBot="1" x14ac:dyDescent="0.3">
      <c r="A19" s="52" t="s">
        <v>549</v>
      </c>
      <c r="B19" s="430">
        <v>1565</v>
      </c>
      <c r="C19" s="430">
        <v>6156</v>
      </c>
      <c r="D19" s="430">
        <v>1742</v>
      </c>
      <c r="E19" s="430">
        <v>1765</v>
      </c>
      <c r="F19" s="430">
        <v>572</v>
      </c>
      <c r="G19" s="430">
        <v>0</v>
      </c>
      <c r="H19" s="430">
        <v>2349</v>
      </c>
      <c r="I19" s="430">
        <v>2617</v>
      </c>
      <c r="J19" s="430">
        <v>8482</v>
      </c>
      <c r="K19" s="429">
        <f t="shared" si="0"/>
        <v>25248</v>
      </c>
      <c r="L19" s="428" t="s">
        <v>567</v>
      </c>
    </row>
    <row r="20" spans="1:12" s="1" customFormat="1" ht="14.5" thickBot="1" x14ac:dyDescent="0.3">
      <c r="A20" s="45" t="s">
        <v>550</v>
      </c>
      <c r="B20" s="433">
        <v>1088</v>
      </c>
      <c r="C20" s="433">
        <v>3987</v>
      </c>
      <c r="D20" s="433">
        <v>5333</v>
      </c>
      <c r="E20" s="433">
        <v>2778</v>
      </c>
      <c r="F20" s="433">
        <v>10191</v>
      </c>
      <c r="G20" s="433">
        <v>2318</v>
      </c>
      <c r="H20" s="433">
        <v>12186</v>
      </c>
      <c r="I20" s="433">
        <v>8514</v>
      </c>
      <c r="J20" s="433">
        <v>32038</v>
      </c>
      <c r="K20" s="432">
        <f t="shared" si="0"/>
        <v>78433</v>
      </c>
      <c r="L20" s="431" t="s">
        <v>568</v>
      </c>
    </row>
    <row r="21" spans="1:12" s="1" customFormat="1" ht="28.5" thickBot="1" x14ac:dyDescent="0.3">
      <c r="A21" s="52" t="s">
        <v>551</v>
      </c>
      <c r="B21" s="430">
        <v>46</v>
      </c>
      <c r="C21" s="430">
        <v>4868</v>
      </c>
      <c r="D21" s="430">
        <v>2714</v>
      </c>
      <c r="E21" s="430">
        <v>4388</v>
      </c>
      <c r="F21" s="430">
        <v>3968</v>
      </c>
      <c r="G21" s="430">
        <v>2936</v>
      </c>
      <c r="H21" s="430">
        <v>3675</v>
      </c>
      <c r="I21" s="430">
        <v>4572</v>
      </c>
      <c r="J21" s="430">
        <v>5234</v>
      </c>
      <c r="K21" s="429">
        <f t="shared" si="0"/>
        <v>32401</v>
      </c>
      <c r="L21" s="428" t="s">
        <v>569</v>
      </c>
    </row>
    <row r="22" spans="1:12" s="1" customFormat="1" ht="14.5" thickBot="1" x14ac:dyDescent="0.3">
      <c r="A22" s="45" t="s">
        <v>47</v>
      </c>
      <c r="B22" s="433">
        <v>322</v>
      </c>
      <c r="C22" s="433">
        <v>6405</v>
      </c>
      <c r="D22" s="433">
        <v>846</v>
      </c>
      <c r="E22" s="433">
        <v>723</v>
      </c>
      <c r="F22" s="433">
        <v>425</v>
      </c>
      <c r="G22" s="433">
        <v>0</v>
      </c>
      <c r="H22" s="433">
        <v>46</v>
      </c>
      <c r="I22" s="433">
        <v>714</v>
      </c>
      <c r="J22" s="433">
        <v>1804</v>
      </c>
      <c r="K22" s="432">
        <f t="shared" si="0"/>
        <v>11285</v>
      </c>
      <c r="L22" s="431" t="s">
        <v>437</v>
      </c>
    </row>
    <row r="23" spans="1:12" s="1" customFormat="1" ht="28.5" thickBot="1" x14ac:dyDescent="0.3">
      <c r="A23" s="52" t="s">
        <v>552</v>
      </c>
      <c r="B23" s="430">
        <v>230</v>
      </c>
      <c r="C23" s="430">
        <v>7046</v>
      </c>
      <c r="D23" s="430">
        <v>2338</v>
      </c>
      <c r="E23" s="430">
        <v>1128</v>
      </c>
      <c r="F23" s="430">
        <v>266</v>
      </c>
      <c r="G23" s="430">
        <v>0</v>
      </c>
      <c r="H23" s="430">
        <v>59</v>
      </c>
      <c r="I23" s="430">
        <v>565</v>
      </c>
      <c r="J23" s="430">
        <v>267</v>
      </c>
      <c r="K23" s="429">
        <f t="shared" si="0"/>
        <v>11899</v>
      </c>
      <c r="L23" s="428" t="s">
        <v>570</v>
      </c>
    </row>
    <row r="24" spans="1:12" s="1" customFormat="1" ht="14.5" thickBot="1" x14ac:dyDescent="0.3">
      <c r="A24" s="45" t="s">
        <v>553</v>
      </c>
      <c r="B24" s="433">
        <v>71</v>
      </c>
      <c r="C24" s="433">
        <v>873</v>
      </c>
      <c r="D24" s="433">
        <v>1644</v>
      </c>
      <c r="E24" s="433">
        <v>499</v>
      </c>
      <c r="F24" s="433">
        <v>170</v>
      </c>
      <c r="G24" s="433">
        <v>0</v>
      </c>
      <c r="H24" s="433">
        <v>142</v>
      </c>
      <c r="I24" s="433">
        <v>456</v>
      </c>
      <c r="J24" s="433">
        <v>729</v>
      </c>
      <c r="K24" s="432">
        <f t="shared" si="0"/>
        <v>4584</v>
      </c>
      <c r="L24" s="431" t="s">
        <v>571</v>
      </c>
    </row>
    <row r="25" spans="1:12" s="1" customFormat="1" ht="14.5" thickBot="1" x14ac:dyDescent="0.3">
      <c r="A25" s="52" t="s">
        <v>554</v>
      </c>
      <c r="B25" s="430">
        <v>197</v>
      </c>
      <c r="C25" s="430">
        <v>1883</v>
      </c>
      <c r="D25" s="430">
        <v>2122</v>
      </c>
      <c r="E25" s="430">
        <v>1206</v>
      </c>
      <c r="F25" s="430">
        <v>2657</v>
      </c>
      <c r="G25" s="430">
        <v>0</v>
      </c>
      <c r="H25" s="430">
        <v>433</v>
      </c>
      <c r="I25" s="430">
        <v>160</v>
      </c>
      <c r="J25" s="430">
        <v>2387</v>
      </c>
      <c r="K25" s="429">
        <f t="shared" si="0"/>
        <v>11045</v>
      </c>
      <c r="L25" s="428" t="s">
        <v>572</v>
      </c>
    </row>
    <row r="26" spans="1:12" s="1" customFormat="1" ht="50.5" thickBot="1" x14ac:dyDescent="0.3">
      <c r="A26" s="45" t="s">
        <v>555</v>
      </c>
      <c r="B26" s="433">
        <v>0</v>
      </c>
      <c r="C26" s="433">
        <v>162</v>
      </c>
      <c r="D26" s="433">
        <v>286</v>
      </c>
      <c r="E26" s="433">
        <v>448</v>
      </c>
      <c r="F26" s="433">
        <v>4610</v>
      </c>
      <c r="G26" s="433">
        <v>69</v>
      </c>
      <c r="H26" s="433">
        <v>14</v>
      </c>
      <c r="I26" s="433">
        <v>56265</v>
      </c>
      <c r="J26" s="433">
        <v>4267</v>
      </c>
      <c r="K26" s="432">
        <f t="shared" si="0"/>
        <v>66121</v>
      </c>
      <c r="L26" s="431" t="s">
        <v>573</v>
      </c>
    </row>
    <row r="27" spans="1:12" s="1" customFormat="1" ht="28" x14ac:dyDescent="0.25">
      <c r="A27" s="98" t="s">
        <v>556</v>
      </c>
      <c r="B27" s="441">
        <v>230</v>
      </c>
      <c r="C27" s="441">
        <v>1334</v>
      </c>
      <c r="D27" s="441">
        <v>1079</v>
      </c>
      <c r="E27" s="441">
        <v>494</v>
      </c>
      <c r="F27" s="441">
        <v>0</v>
      </c>
      <c r="G27" s="441">
        <v>0</v>
      </c>
      <c r="H27" s="441">
        <v>0</v>
      </c>
      <c r="I27" s="441">
        <v>155</v>
      </c>
      <c r="J27" s="441">
        <v>14</v>
      </c>
      <c r="K27" s="446">
        <f t="shared" si="0"/>
        <v>3306</v>
      </c>
      <c r="L27" s="445" t="s">
        <v>574</v>
      </c>
    </row>
    <row r="28" spans="1:12" s="6" customFormat="1" ht="20.25" customHeight="1" x14ac:dyDescent="0.25">
      <c r="A28" s="42" t="s">
        <v>485</v>
      </c>
      <c r="B28" s="440">
        <f t="shared" ref="B28:K28" si="1">SUM(B7:B27)</f>
        <v>28269</v>
      </c>
      <c r="C28" s="440">
        <f t="shared" si="1"/>
        <v>116873</v>
      </c>
      <c r="D28" s="440">
        <f t="shared" si="1"/>
        <v>111169</v>
      </c>
      <c r="E28" s="440">
        <f t="shared" si="1"/>
        <v>60648</v>
      </c>
      <c r="F28" s="440">
        <f t="shared" si="1"/>
        <v>139776</v>
      </c>
      <c r="G28" s="301">
        <f t="shared" si="1"/>
        <v>25250</v>
      </c>
      <c r="H28" s="301">
        <f t="shared" si="1"/>
        <v>666320</v>
      </c>
      <c r="I28" s="440">
        <f t="shared" si="1"/>
        <v>291727</v>
      </c>
      <c r="J28" s="440">
        <f t="shared" si="1"/>
        <v>276627</v>
      </c>
      <c r="K28" s="440">
        <f t="shared" si="1"/>
        <v>1716659</v>
      </c>
      <c r="L28" s="444" t="s">
        <v>486</v>
      </c>
    </row>
    <row r="29" spans="1:12" ht="18" customHeight="1" x14ac:dyDescent="0.25">
      <c r="A29" s="422" t="s">
        <v>71</v>
      </c>
      <c r="I29" s="422"/>
      <c r="L29" s="421" t="s">
        <v>402</v>
      </c>
    </row>
    <row r="30" spans="1:12" ht="25" customHeight="1" x14ac:dyDescent="0.25">
      <c r="A30" s="422"/>
      <c r="I30" s="422"/>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02EDC-966D-47D1-9EBA-88034FDA7814}">
  <dimension ref="A1:L37"/>
  <sheetViews>
    <sheetView rightToLeft="1" view="pageBreakPreview" topLeftCell="A2" zoomScaleNormal="100" zoomScaleSheetLayoutView="100" workbookViewId="0">
      <selection activeCell="K15" sqref="K15"/>
    </sheetView>
  </sheetViews>
  <sheetFormatPr defaultColWidth="9.1796875" defaultRowHeight="25" customHeight="1" x14ac:dyDescent="0.25"/>
  <cols>
    <col min="1" max="1" width="34.7265625" style="421" customWidth="1"/>
    <col min="2" max="11" width="12.7265625" style="421" customWidth="1"/>
    <col min="12" max="12" width="38.453125" style="421" customWidth="1"/>
    <col min="13" max="16384" width="9.1796875" style="421"/>
  </cols>
  <sheetData>
    <row r="1" spans="1:12" s="438" customFormat="1" ht="20" x14ac:dyDescent="0.25">
      <c r="A1" s="820" t="s">
        <v>1244</v>
      </c>
      <c r="B1" s="820"/>
      <c r="C1" s="820"/>
      <c r="D1" s="820"/>
      <c r="E1" s="820"/>
      <c r="F1" s="820"/>
      <c r="G1" s="820"/>
      <c r="H1" s="820"/>
      <c r="I1" s="820"/>
      <c r="J1" s="820"/>
      <c r="K1" s="820"/>
      <c r="L1" s="820"/>
    </row>
    <row r="2" spans="1:12" s="438" customFormat="1" ht="20" x14ac:dyDescent="0.25">
      <c r="A2" s="821" t="s">
        <v>1399</v>
      </c>
      <c r="B2" s="821"/>
      <c r="C2" s="821"/>
      <c r="D2" s="821"/>
      <c r="E2" s="821"/>
      <c r="F2" s="821"/>
      <c r="G2" s="821"/>
      <c r="H2" s="821"/>
      <c r="I2" s="821"/>
      <c r="J2" s="821"/>
      <c r="K2" s="821"/>
      <c r="L2" s="821"/>
    </row>
    <row r="3" spans="1:12" s="438" customFormat="1" ht="20" x14ac:dyDescent="0.25">
      <c r="A3" s="821">
        <v>2016</v>
      </c>
      <c r="B3" s="821"/>
      <c r="C3" s="821"/>
      <c r="D3" s="821"/>
      <c r="E3" s="821"/>
      <c r="F3" s="821"/>
      <c r="G3" s="821"/>
      <c r="H3" s="821"/>
      <c r="I3" s="821"/>
      <c r="J3" s="821"/>
      <c r="K3" s="821"/>
      <c r="L3" s="821"/>
    </row>
    <row r="4" spans="1:12" s="436" customFormat="1" ht="21" customHeight="1" x14ac:dyDescent="0.25">
      <c r="A4" s="437" t="s">
        <v>314</v>
      </c>
      <c r="B4" s="421"/>
      <c r="C4" s="421"/>
      <c r="D4" s="421"/>
      <c r="E4" s="421"/>
      <c r="F4" s="421"/>
      <c r="G4" s="421"/>
      <c r="H4" s="421"/>
      <c r="I4" s="421"/>
      <c r="J4" s="421"/>
      <c r="K4" s="421"/>
      <c r="L4" s="437" t="s">
        <v>315</v>
      </c>
    </row>
    <row r="5" spans="1:12" s="435" customFormat="1" ht="100.5" customHeight="1" x14ac:dyDescent="0.35">
      <c r="A5" s="826" t="s">
        <v>72</v>
      </c>
      <c r="B5" s="602" t="s">
        <v>1384</v>
      </c>
      <c r="C5" s="602" t="s">
        <v>28</v>
      </c>
      <c r="D5" s="602" t="s">
        <v>30</v>
      </c>
      <c r="E5" s="602" t="s">
        <v>32</v>
      </c>
      <c r="F5" s="602" t="s">
        <v>34</v>
      </c>
      <c r="G5" s="602" t="s">
        <v>1385</v>
      </c>
      <c r="H5" s="602" t="s">
        <v>1387</v>
      </c>
      <c r="I5" s="602" t="s">
        <v>1386</v>
      </c>
      <c r="J5" s="602" t="s">
        <v>39</v>
      </c>
      <c r="K5" s="602" t="s">
        <v>485</v>
      </c>
      <c r="L5" s="832" t="s">
        <v>657</v>
      </c>
    </row>
    <row r="6" spans="1:12" s="434" customFormat="1" ht="68.25" customHeight="1" x14ac:dyDescent="0.25">
      <c r="A6" s="827"/>
      <c r="B6" s="556" t="s">
        <v>23</v>
      </c>
      <c r="C6" s="556" t="s">
        <v>27</v>
      </c>
      <c r="D6" s="556" t="s">
        <v>29</v>
      </c>
      <c r="E6" s="556" t="s">
        <v>31</v>
      </c>
      <c r="F6" s="556" t="s">
        <v>33</v>
      </c>
      <c r="G6" s="556" t="s">
        <v>35</v>
      </c>
      <c r="H6" s="556" t="s">
        <v>36</v>
      </c>
      <c r="I6" s="556" t="s">
        <v>37</v>
      </c>
      <c r="J6" s="556" t="s">
        <v>38</v>
      </c>
      <c r="K6" s="557" t="s">
        <v>486</v>
      </c>
      <c r="L6" s="833"/>
    </row>
    <row r="7" spans="1:12" s="1" customFormat="1" ht="14.5" thickBot="1" x14ac:dyDescent="0.3">
      <c r="A7" s="52" t="s">
        <v>700</v>
      </c>
      <c r="B7" s="430">
        <v>336</v>
      </c>
      <c r="C7" s="430">
        <v>2323</v>
      </c>
      <c r="D7" s="430">
        <v>565</v>
      </c>
      <c r="E7" s="430">
        <v>519</v>
      </c>
      <c r="F7" s="430">
        <v>227</v>
      </c>
      <c r="G7" s="492">
        <v>0</v>
      </c>
      <c r="H7" s="430">
        <v>0</v>
      </c>
      <c r="I7" s="613">
        <v>0</v>
      </c>
      <c r="J7" s="430">
        <v>680</v>
      </c>
      <c r="K7" s="429">
        <f t="shared" ref="K7:K26" si="0">SUM(B7:J7)</f>
        <v>4650</v>
      </c>
      <c r="L7" s="428" t="s">
        <v>557</v>
      </c>
    </row>
    <row r="8" spans="1:12" s="1" customFormat="1" ht="14.5" thickBot="1" x14ac:dyDescent="0.3">
      <c r="A8" s="45" t="s">
        <v>538</v>
      </c>
      <c r="B8" s="433">
        <v>0</v>
      </c>
      <c r="C8" s="433">
        <v>92</v>
      </c>
      <c r="D8" s="433">
        <v>46</v>
      </c>
      <c r="E8" s="433">
        <v>916</v>
      </c>
      <c r="F8" s="433">
        <v>708</v>
      </c>
      <c r="G8" s="493">
        <v>0</v>
      </c>
      <c r="H8" s="433">
        <v>0</v>
      </c>
      <c r="I8" s="614">
        <v>0</v>
      </c>
      <c r="J8" s="433">
        <v>81</v>
      </c>
      <c r="K8" s="432">
        <f t="shared" si="0"/>
        <v>1843</v>
      </c>
      <c r="L8" s="431" t="s">
        <v>558</v>
      </c>
    </row>
    <row r="9" spans="1:12" s="1" customFormat="1" ht="14.5" thickBot="1" x14ac:dyDescent="0.3">
      <c r="A9" s="52" t="s">
        <v>539</v>
      </c>
      <c r="B9" s="430">
        <v>0</v>
      </c>
      <c r="C9" s="430">
        <v>276</v>
      </c>
      <c r="D9" s="430">
        <v>0</v>
      </c>
      <c r="E9" s="430">
        <v>151</v>
      </c>
      <c r="F9" s="430">
        <v>0</v>
      </c>
      <c r="G9" s="492">
        <v>0</v>
      </c>
      <c r="H9" s="430">
        <v>0</v>
      </c>
      <c r="I9" s="613">
        <v>0</v>
      </c>
      <c r="J9" s="430">
        <v>118</v>
      </c>
      <c r="K9" s="429">
        <f t="shared" si="0"/>
        <v>545</v>
      </c>
      <c r="L9" s="428" t="s">
        <v>435</v>
      </c>
    </row>
    <row r="10" spans="1:12" s="1" customFormat="1" ht="25.5" thickBot="1" x14ac:dyDescent="0.3">
      <c r="A10" s="45" t="s">
        <v>540</v>
      </c>
      <c r="B10" s="433">
        <v>0</v>
      </c>
      <c r="C10" s="433">
        <v>26</v>
      </c>
      <c r="D10" s="433">
        <v>0</v>
      </c>
      <c r="E10" s="433">
        <v>0</v>
      </c>
      <c r="F10" s="433">
        <v>26</v>
      </c>
      <c r="G10" s="493">
        <v>0</v>
      </c>
      <c r="H10" s="433">
        <v>0</v>
      </c>
      <c r="I10" s="614">
        <v>0</v>
      </c>
      <c r="J10" s="433">
        <v>202</v>
      </c>
      <c r="K10" s="432">
        <f t="shared" si="0"/>
        <v>254</v>
      </c>
      <c r="L10" s="431" t="s">
        <v>559</v>
      </c>
    </row>
    <row r="11" spans="1:12" s="1" customFormat="1" ht="14.5" thickBot="1" x14ac:dyDescent="0.3">
      <c r="A11" s="52" t="s">
        <v>542</v>
      </c>
      <c r="B11" s="430">
        <v>678</v>
      </c>
      <c r="C11" s="430">
        <v>1588</v>
      </c>
      <c r="D11" s="430">
        <v>638</v>
      </c>
      <c r="E11" s="430">
        <v>2387</v>
      </c>
      <c r="F11" s="430">
        <v>608</v>
      </c>
      <c r="G11" s="492">
        <v>0</v>
      </c>
      <c r="H11" s="430">
        <v>0</v>
      </c>
      <c r="I11" s="613">
        <v>0</v>
      </c>
      <c r="J11" s="430">
        <v>407</v>
      </c>
      <c r="K11" s="429">
        <f t="shared" si="0"/>
        <v>6306</v>
      </c>
      <c r="L11" s="428" t="s">
        <v>436</v>
      </c>
    </row>
    <row r="12" spans="1:12" s="1" customFormat="1" ht="42.5" thickBot="1" x14ac:dyDescent="0.3">
      <c r="A12" s="45" t="s">
        <v>701</v>
      </c>
      <c r="B12" s="433">
        <v>447</v>
      </c>
      <c r="C12" s="433">
        <v>4698</v>
      </c>
      <c r="D12" s="433">
        <v>979</v>
      </c>
      <c r="E12" s="433">
        <v>6597</v>
      </c>
      <c r="F12" s="433">
        <v>11826</v>
      </c>
      <c r="G12" s="493">
        <v>0</v>
      </c>
      <c r="H12" s="433">
        <v>411</v>
      </c>
      <c r="I12" s="614">
        <v>0</v>
      </c>
      <c r="J12" s="433">
        <v>1390</v>
      </c>
      <c r="K12" s="432">
        <f t="shared" si="0"/>
        <v>26348</v>
      </c>
      <c r="L12" s="431" t="s">
        <v>561</v>
      </c>
    </row>
    <row r="13" spans="1:12" s="1" customFormat="1" ht="14.5" thickBot="1" x14ac:dyDescent="0.3">
      <c r="A13" s="52" t="s">
        <v>544</v>
      </c>
      <c r="B13" s="430">
        <v>290</v>
      </c>
      <c r="C13" s="430">
        <v>989</v>
      </c>
      <c r="D13" s="430">
        <v>276</v>
      </c>
      <c r="E13" s="430">
        <v>1732</v>
      </c>
      <c r="F13" s="430">
        <v>5711</v>
      </c>
      <c r="G13" s="492">
        <v>0</v>
      </c>
      <c r="H13" s="430">
        <v>0</v>
      </c>
      <c r="I13" s="613">
        <v>0</v>
      </c>
      <c r="J13" s="430">
        <v>735</v>
      </c>
      <c r="K13" s="429">
        <f t="shared" si="0"/>
        <v>9733</v>
      </c>
      <c r="L13" s="428" t="s">
        <v>562</v>
      </c>
    </row>
    <row r="14" spans="1:12" s="1" customFormat="1" ht="14.5" thickBot="1" x14ac:dyDescent="0.3">
      <c r="A14" s="45" t="s">
        <v>545</v>
      </c>
      <c r="B14" s="433">
        <v>59</v>
      </c>
      <c r="C14" s="433">
        <v>884</v>
      </c>
      <c r="D14" s="433">
        <v>1012</v>
      </c>
      <c r="E14" s="433">
        <v>2084</v>
      </c>
      <c r="F14" s="433">
        <v>1488</v>
      </c>
      <c r="G14" s="493">
        <v>0</v>
      </c>
      <c r="H14" s="433">
        <v>0</v>
      </c>
      <c r="I14" s="614">
        <v>0</v>
      </c>
      <c r="J14" s="433">
        <v>11243</v>
      </c>
      <c r="K14" s="432">
        <f t="shared" si="0"/>
        <v>16770</v>
      </c>
      <c r="L14" s="431" t="s">
        <v>563</v>
      </c>
    </row>
    <row r="15" spans="1:12" s="1" customFormat="1" ht="14.5" thickBot="1" x14ac:dyDescent="0.3">
      <c r="A15" s="52" t="s">
        <v>546</v>
      </c>
      <c r="B15" s="430">
        <v>46</v>
      </c>
      <c r="C15" s="430">
        <v>414</v>
      </c>
      <c r="D15" s="430">
        <v>197</v>
      </c>
      <c r="E15" s="430">
        <v>257</v>
      </c>
      <c r="F15" s="430">
        <v>46</v>
      </c>
      <c r="G15" s="492">
        <v>0</v>
      </c>
      <c r="H15" s="430">
        <v>0</v>
      </c>
      <c r="I15" s="613">
        <v>0</v>
      </c>
      <c r="J15" s="430">
        <v>688</v>
      </c>
      <c r="K15" s="429">
        <f t="shared" si="0"/>
        <v>1648</v>
      </c>
      <c r="L15" s="428" t="s">
        <v>564</v>
      </c>
    </row>
    <row r="16" spans="1:12" s="1" customFormat="1" ht="14.5" thickBot="1" x14ac:dyDescent="0.3">
      <c r="A16" s="45" t="s">
        <v>547</v>
      </c>
      <c r="B16" s="433">
        <v>607</v>
      </c>
      <c r="C16" s="433">
        <v>454</v>
      </c>
      <c r="D16" s="433">
        <v>349</v>
      </c>
      <c r="E16" s="433">
        <v>894</v>
      </c>
      <c r="F16" s="433">
        <v>0</v>
      </c>
      <c r="G16" s="493">
        <v>0</v>
      </c>
      <c r="H16" s="433">
        <v>0</v>
      </c>
      <c r="I16" s="614">
        <v>0</v>
      </c>
      <c r="J16" s="433">
        <v>1336</v>
      </c>
      <c r="K16" s="432">
        <f t="shared" si="0"/>
        <v>3640</v>
      </c>
      <c r="L16" s="431" t="s">
        <v>565</v>
      </c>
    </row>
    <row r="17" spans="1:12" s="1" customFormat="1" ht="14.5" thickBot="1" x14ac:dyDescent="0.3">
      <c r="A17" s="52" t="s">
        <v>548</v>
      </c>
      <c r="B17" s="430">
        <v>46</v>
      </c>
      <c r="C17" s="430">
        <v>151</v>
      </c>
      <c r="D17" s="430">
        <v>46</v>
      </c>
      <c r="E17" s="430">
        <v>361</v>
      </c>
      <c r="F17" s="430">
        <v>0</v>
      </c>
      <c r="G17" s="492">
        <v>0</v>
      </c>
      <c r="H17" s="430">
        <v>0</v>
      </c>
      <c r="I17" s="613">
        <v>0</v>
      </c>
      <c r="J17" s="430">
        <v>0</v>
      </c>
      <c r="K17" s="429">
        <f t="shared" si="0"/>
        <v>604</v>
      </c>
      <c r="L17" s="428" t="s">
        <v>566</v>
      </c>
    </row>
    <row r="18" spans="1:12" s="1" customFormat="1" ht="25.5" thickBot="1" x14ac:dyDescent="0.3">
      <c r="A18" s="45" t="s">
        <v>549</v>
      </c>
      <c r="B18" s="433">
        <v>246</v>
      </c>
      <c r="C18" s="433">
        <v>446</v>
      </c>
      <c r="D18" s="433">
        <v>343</v>
      </c>
      <c r="E18" s="433">
        <v>1928</v>
      </c>
      <c r="F18" s="433">
        <v>232</v>
      </c>
      <c r="G18" s="493">
        <v>0</v>
      </c>
      <c r="H18" s="433">
        <v>0</v>
      </c>
      <c r="I18" s="614">
        <v>0</v>
      </c>
      <c r="J18" s="433">
        <v>26</v>
      </c>
      <c r="K18" s="432">
        <f t="shared" si="0"/>
        <v>3221</v>
      </c>
      <c r="L18" s="431" t="s">
        <v>567</v>
      </c>
    </row>
    <row r="19" spans="1:12" s="1" customFormat="1" ht="14.5" thickBot="1" x14ac:dyDescent="0.3">
      <c r="A19" s="52" t="s">
        <v>550</v>
      </c>
      <c r="B19" s="430">
        <v>46</v>
      </c>
      <c r="C19" s="430">
        <v>217</v>
      </c>
      <c r="D19" s="430">
        <v>163</v>
      </c>
      <c r="E19" s="430">
        <v>582</v>
      </c>
      <c r="F19" s="430">
        <v>488</v>
      </c>
      <c r="G19" s="492">
        <v>0</v>
      </c>
      <c r="H19" s="430">
        <v>52</v>
      </c>
      <c r="I19" s="613">
        <v>0</v>
      </c>
      <c r="J19" s="430">
        <v>3804</v>
      </c>
      <c r="K19" s="429">
        <f t="shared" si="0"/>
        <v>5352</v>
      </c>
      <c r="L19" s="428" t="s">
        <v>568</v>
      </c>
    </row>
    <row r="20" spans="1:12" s="1" customFormat="1" ht="28.5" thickBot="1" x14ac:dyDescent="0.3">
      <c r="A20" s="45" t="s">
        <v>551</v>
      </c>
      <c r="B20" s="433">
        <v>46</v>
      </c>
      <c r="C20" s="433">
        <v>2678</v>
      </c>
      <c r="D20" s="433">
        <v>152</v>
      </c>
      <c r="E20" s="433">
        <v>485</v>
      </c>
      <c r="F20" s="433">
        <v>0</v>
      </c>
      <c r="G20" s="493">
        <v>0</v>
      </c>
      <c r="H20" s="433">
        <v>0</v>
      </c>
      <c r="I20" s="614">
        <v>0</v>
      </c>
      <c r="J20" s="433">
        <v>0</v>
      </c>
      <c r="K20" s="432">
        <f t="shared" si="0"/>
        <v>3361</v>
      </c>
      <c r="L20" s="431" t="s">
        <v>569</v>
      </c>
    </row>
    <row r="21" spans="1:12" s="1" customFormat="1" ht="14.5" thickBot="1" x14ac:dyDescent="0.3">
      <c r="A21" s="52" t="s">
        <v>47</v>
      </c>
      <c r="B21" s="430">
        <v>1142</v>
      </c>
      <c r="C21" s="430">
        <v>15247</v>
      </c>
      <c r="D21" s="430">
        <v>874</v>
      </c>
      <c r="E21" s="430">
        <v>1728</v>
      </c>
      <c r="F21" s="430">
        <v>3449</v>
      </c>
      <c r="G21" s="492">
        <v>0</v>
      </c>
      <c r="H21" s="430">
        <v>0</v>
      </c>
      <c r="I21" s="613">
        <v>251</v>
      </c>
      <c r="J21" s="430">
        <v>832</v>
      </c>
      <c r="K21" s="429">
        <f t="shared" si="0"/>
        <v>23523</v>
      </c>
      <c r="L21" s="428" t="s">
        <v>437</v>
      </c>
    </row>
    <row r="22" spans="1:12" s="1" customFormat="1" ht="28.5" thickBot="1" x14ac:dyDescent="0.3">
      <c r="A22" s="45" t="s">
        <v>552</v>
      </c>
      <c r="B22" s="433">
        <v>46</v>
      </c>
      <c r="C22" s="433">
        <v>7112</v>
      </c>
      <c r="D22" s="433">
        <v>3867</v>
      </c>
      <c r="E22" s="433">
        <v>1053</v>
      </c>
      <c r="F22" s="433">
        <v>440</v>
      </c>
      <c r="G22" s="493">
        <v>0</v>
      </c>
      <c r="H22" s="433">
        <v>0</v>
      </c>
      <c r="I22" s="614">
        <v>0</v>
      </c>
      <c r="J22" s="433">
        <v>305</v>
      </c>
      <c r="K22" s="432">
        <f t="shared" si="0"/>
        <v>12823</v>
      </c>
      <c r="L22" s="431" t="s">
        <v>570</v>
      </c>
    </row>
    <row r="23" spans="1:12" s="1" customFormat="1" ht="14.5" thickBot="1" x14ac:dyDescent="0.3">
      <c r="A23" s="52" t="s">
        <v>553</v>
      </c>
      <c r="B23" s="430">
        <v>0</v>
      </c>
      <c r="C23" s="430">
        <v>106</v>
      </c>
      <c r="D23" s="430">
        <v>92</v>
      </c>
      <c r="E23" s="430">
        <v>26</v>
      </c>
      <c r="F23" s="430">
        <v>130</v>
      </c>
      <c r="G23" s="492">
        <v>0</v>
      </c>
      <c r="H23" s="430">
        <v>0</v>
      </c>
      <c r="I23" s="613">
        <v>0</v>
      </c>
      <c r="J23" s="430">
        <v>26</v>
      </c>
      <c r="K23" s="429">
        <f t="shared" si="0"/>
        <v>380</v>
      </c>
      <c r="L23" s="428" t="s">
        <v>571</v>
      </c>
    </row>
    <row r="24" spans="1:12" s="1" customFormat="1" ht="14.5" thickBot="1" x14ac:dyDescent="0.3">
      <c r="A24" s="45" t="s">
        <v>554</v>
      </c>
      <c r="B24" s="433">
        <v>246</v>
      </c>
      <c r="C24" s="433">
        <v>705</v>
      </c>
      <c r="D24" s="433">
        <v>197</v>
      </c>
      <c r="E24" s="433">
        <v>1131</v>
      </c>
      <c r="F24" s="433">
        <v>2069</v>
      </c>
      <c r="G24" s="493">
        <v>0</v>
      </c>
      <c r="H24" s="433">
        <v>0</v>
      </c>
      <c r="I24" s="614">
        <v>0</v>
      </c>
      <c r="J24" s="433">
        <v>154</v>
      </c>
      <c r="K24" s="432">
        <f t="shared" si="0"/>
        <v>4502</v>
      </c>
      <c r="L24" s="431" t="s">
        <v>572</v>
      </c>
    </row>
    <row r="25" spans="1:12" s="1" customFormat="1" ht="63" thickBot="1" x14ac:dyDescent="0.3">
      <c r="A25" s="52" t="s">
        <v>704</v>
      </c>
      <c r="B25" s="430">
        <v>0</v>
      </c>
      <c r="C25" s="430">
        <v>1248</v>
      </c>
      <c r="D25" s="430">
        <v>259</v>
      </c>
      <c r="E25" s="430">
        <v>0</v>
      </c>
      <c r="F25" s="430">
        <v>19245</v>
      </c>
      <c r="G25" s="492">
        <v>0</v>
      </c>
      <c r="H25" s="430">
        <v>0</v>
      </c>
      <c r="I25" s="613">
        <v>470</v>
      </c>
      <c r="J25" s="430">
        <v>86399</v>
      </c>
      <c r="K25" s="429">
        <f t="shared" si="0"/>
        <v>107621</v>
      </c>
      <c r="L25" s="428" t="s">
        <v>705</v>
      </c>
    </row>
    <row r="26" spans="1:12" s="1" customFormat="1" ht="28" x14ac:dyDescent="0.25">
      <c r="A26" s="57" t="s">
        <v>556</v>
      </c>
      <c r="B26" s="427">
        <v>92</v>
      </c>
      <c r="C26" s="427">
        <v>566</v>
      </c>
      <c r="D26" s="427">
        <v>138</v>
      </c>
      <c r="E26" s="427">
        <v>412</v>
      </c>
      <c r="F26" s="427">
        <v>0</v>
      </c>
      <c r="G26" s="542">
        <v>0</v>
      </c>
      <c r="H26" s="427">
        <v>0</v>
      </c>
      <c r="I26" s="617">
        <v>0</v>
      </c>
      <c r="J26" s="427">
        <v>251</v>
      </c>
      <c r="K26" s="426">
        <f t="shared" si="0"/>
        <v>1459</v>
      </c>
      <c r="L26" s="425" t="s">
        <v>574</v>
      </c>
    </row>
    <row r="27" spans="1:12" s="6" customFormat="1" ht="21" customHeight="1" x14ac:dyDescent="0.25">
      <c r="A27" s="119" t="s">
        <v>485</v>
      </c>
      <c r="B27" s="442">
        <f t="shared" ref="B27:K27" si="1">SUM(B7:B26)</f>
        <v>4373</v>
      </c>
      <c r="C27" s="442">
        <f t="shared" si="1"/>
        <v>40220</v>
      </c>
      <c r="D27" s="442">
        <f t="shared" si="1"/>
        <v>10193</v>
      </c>
      <c r="E27" s="442">
        <f t="shared" si="1"/>
        <v>23243</v>
      </c>
      <c r="F27" s="442">
        <f t="shared" si="1"/>
        <v>46693</v>
      </c>
      <c r="G27" s="608">
        <f t="shared" si="1"/>
        <v>0</v>
      </c>
      <c r="H27" s="637">
        <f t="shared" si="1"/>
        <v>463</v>
      </c>
      <c r="I27" s="442">
        <f t="shared" si="1"/>
        <v>721</v>
      </c>
      <c r="J27" s="442">
        <f t="shared" si="1"/>
        <v>108677</v>
      </c>
      <c r="K27" s="442">
        <f t="shared" si="1"/>
        <v>234583</v>
      </c>
      <c r="L27" s="443" t="s">
        <v>486</v>
      </c>
    </row>
    <row r="28" spans="1:12" ht="18" customHeight="1" x14ac:dyDescent="0.25">
      <c r="A28" s="422" t="s">
        <v>461</v>
      </c>
      <c r="I28" s="422"/>
      <c r="L28" s="421" t="s">
        <v>402</v>
      </c>
    </row>
    <row r="29" spans="1:12" ht="25" customHeight="1" x14ac:dyDescent="0.25">
      <c r="A29" s="422"/>
      <c r="I29" s="422"/>
    </row>
    <row r="34" spans="2:11" ht="25" customHeight="1" x14ac:dyDescent="0.25">
      <c r="B34" s="439"/>
      <c r="C34" s="439"/>
      <c r="D34" s="439"/>
      <c r="E34" s="439"/>
      <c r="F34" s="439"/>
      <c r="G34" s="439"/>
      <c r="H34" s="439"/>
      <c r="I34" s="439"/>
      <c r="J34" s="439"/>
      <c r="K34" s="439"/>
    </row>
    <row r="35" spans="2:11" ht="25" customHeight="1" x14ac:dyDescent="0.25">
      <c r="B35" s="439"/>
      <c r="C35" s="439"/>
      <c r="D35" s="439"/>
      <c r="E35" s="439"/>
      <c r="F35" s="439"/>
      <c r="G35" s="439"/>
      <c r="H35" s="439"/>
      <c r="I35" s="439"/>
      <c r="J35" s="439"/>
      <c r="K35" s="439"/>
    </row>
    <row r="36" spans="2:11" ht="25" customHeight="1" x14ac:dyDescent="0.25">
      <c r="B36" s="439"/>
      <c r="C36" s="439"/>
      <c r="D36" s="439"/>
      <c r="E36" s="439"/>
      <c r="F36" s="439"/>
      <c r="G36" s="439"/>
      <c r="H36" s="439"/>
      <c r="I36" s="439"/>
      <c r="J36" s="439"/>
      <c r="K36" s="439"/>
    </row>
    <row r="37" spans="2:11" ht="25" customHeight="1" x14ac:dyDescent="0.25">
      <c r="B37" s="439"/>
      <c r="C37" s="439"/>
      <c r="D37" s="439"/>
      <c r="E37" s="439"/>
      <c r="F37" s="439"/>
      <c r="G37" s="439"/>
      <c r="H37" s="439"/>
      <c r="I37" s="439"/>
      <c r="J37" s="439"/>
      <c r="K37" s="43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785E1-2FAD-4DA5-A363-4D13C65F92BC}">
  <dimension ref="A1:J26"/>
  <sheetViews>
    <sheetView rightToLeft="1" view="pageBreakPreview" topLeftCell="A5"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1245</v>
      </c>
      <c r="B1" s="820"/>
      <c r="C1" s="820"/>
      <c r="D1" s="820"/>
      <c r="E1" s="820"/>
      <c r="F1" s="820"/>
      <c r="G1" s="820"/>
      <c r="H1" s="820"/>
      <c r="I1" s="820"/>
      <c r="J1" s="820"/>
    </row>
    <row r="2" spans="1:10" s="438" customFormat="1" ht="36.75" customHeight="1" x14ac:dyDescent="0.25">
      <c r="A2" s="821" t="s">
        <v>1400</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312</v>
      </c>
      <c r="B4" s="421"/>
      <c r="C4" s="421"/>
      <c r="D4" s="421"/>
      <c r="E4" s="421"/>
      <c r="F4" s="421"/>
      <c r="G4" s="421"/>
      <c r="H4" s="421"/>
      <c r="I4" s="421"/>
      <c r="J4" s="437" t="s">
        <v>313</v>
      </c>
    </row>
    <row r="5" spans="1:10" s="435" customFormat="1" ht="40.5" customHeight="1" x14ac:dyDescent="0.35">
      <c r="A5" s="826" t="s">
        <v>26</v>
      </c>
      <c r="B5" s="602" t="s">
        <v>0</v>
      </c>
      <c r="C5" s="602" t="s">
        <v>2</v>
      </c>
      <c r="D5" s="602" t="s">
        <v>4</v>
      </c>
      <c r="E5" s="602" t="s">
        <v>10</v>
      </c>
      <c r="F5" s="602" t="s">
        <v>12</v>
      </c>
      <c r="G5" s="602" t="s">
        <v>122</v>
      </c>
      <c r="H5" s="602" t="s">
        <v>116</v>
      </c>
      <c r="I5" s="602" t="s">
        <v>485</v>
      </c>
      <c r="J5" s="832" t="s">
        <v>658</v>
      </c>
    </row>
    <row r="6" spans="1:10" s="434" customFormat="1" ht="32.25" customHeight="1" x14ac:dyDescent="0.25">
      <c r="A6" s="827"/>
      <c r="B6" s="556" t="s">
        <v>519</v>
      </c>
      <c r="C6" s="556" t="s">
        <v>1</v>
      </c>
      <c r="D6" s="556" t="s">
        <v>3</v>
      </c>
      <c r="E6" s="556" t="s">
        <v>9</v>
      </c>
      <c r="F6" s="556" t="s">
        <v>11</v>
      </c>
      <c r="G6" s="556" t="s">
        <v>126</v>
      </c>
      <c r="H6" s="556" t="s">
        <v>162</v>
      </c>
      <c r="I6" s="557" t="s">
        <v>486</v>
      </c>
      <c r="J6" s="833"/>
    </row>
    <row r="7" spans="1:10" s="1" customFormat="1" ht="35.15" customHeight="1" thickBot="1" x14ac:dyDescent="0.3">
      <c r="A7" s="52" t="s">
        <v>1384</v>
      </c>
      <c r="B7" s="430">
        <v>0</v>
      </c>
      <c r="C7" s="430">
        <v>0</v>
      </c>
      <c r="D7" s="430">
        <v>0</v>
      </c>
      <c r="E7" s="430">
        <v>0</v>
      </c>
      <c r="F7" s="430">
        <v>2557</v>
      </c>
      <c r="G7" s="430">
        <v>4159</v>
      </c>
      <c r="H7" s="430">
        <v>25926</v>
      </c>
      <c r="I7" s="293">
        <f t="shared" ref="I7:I15" si="0">SUM(B7:H7)</f>
        <v>32642</v>
      </c>
      <c r="J7" s="428" t="s">
        <v>23</v>
      </c>
    </row>
    <row r="8" spans="1:10" s="1" customFormat="1" ht="35.15" customHeight="1" thickBot="1" x14ac:dyDescent="0.3">
      <c r="A8" s="45" t="s">
        <v>28</v>
      </c>
      <c r="B8" s="433">
        <v>0</v>
      </c>
      <c r="C8" s="433">
        <v>0</v>
      </c>
      <c r="D8" s="433">
        <v>0</v>
      </c>
      <c r="E8" s="433">
        <v>0</v>
      </c>
      <c r="F8" s="433">
        <v>0</v>
      </c>
      <c r="G8" s="433">
        <v>10959</v>
      </c>
      <c r="H8" s="433">
        <v>146134</v>
      </c>
      <c r="I8" s="294">
        <f t="shared" si="0"/>
        <v>157093</v>
      </c>
      <c r="J8" s="431" t="s">
        <v>27</v>
      </c>
    </row>
    <row r="9" spans="1:10" s="1" customFormat="1" ht="35.15" customHeight="1" thickBot="1" x14ac:dyDescent="0.3">
      <c r="A9" s="52" t="s">
        <v>30</v>
      </c>
      <c r="B9" s="430">
        <v>0</v>
      </c>
      <c r="C9" s="430">
        <v>0</v>
      </c>
      <c r="D9" s="430">
        <v>0</v>
      </c>
      <c r="E9" s="430">
        <v>0</v>
      </c>
      <c r="F9" s="430">
        <v>55683</v>
      </c>
      <c r="G9" s="430">
        <v>35419</v>
      </c>
      <c r="H9" s="430">
        <v>30260</v>
      </c>
      <c r="I9" s="293">
        <f t="shared" si="0"/>
        <v>121362</v>
      </c>
      <c r="J9" s="428" t="s">
        <v>29</v>
      </c>
    </row>
    <row r="10" spans="1:10" s="1" customFormat="1" ht="35.15" customHeight="1" thickBot="1" x14ac:dyDescent="0.3">
      <c r="A10" s="45" t="s">
        <v>32</v>
      </c>
      <c r="B10" s="433">
        <v>0</v>
      </c>
      <c r="C10" s="433">
        <v>318</v>
      </c>
      <c r="D10" s="433">
        <v>1588</v>
      </c>
      <c r="E10" s="433">
        <v>7116</v>
      </c>
      <c r="F10" s="433">
        <v>37288</v>
      </c>
      <c r="G10" s="433">
        <v>11079</v>
      </c>
      <c r="H10" s="433">
        <v>26502</v>
      </c>
      <c r="I10" s="294">
        <f t="shared" si="0"/>
        <v>83891</v>
      </c>
      <c r="J10" s="431" t="s">
        <v>31</v>
      </c>
    </row>
    <row r="11" spans="1:10" s="1" customFormat="1" ht="35.15" customHeight="1" thickBot="1" x14ac:dyDescent="0.3">
      <c r="A11" s="52" t="s">
        <v>34</v>
      </c>
      <c r="B11" s="430">
        <v>265</v>
      </c>
      <c r="C11" s="430">
        <v>17787</v>
      </c>
      <c r="D11" s="430">
        <v>14844</v>
      </c>
      <c r="E11" s="430">
        <v>24999</v>
      </c>
      <c r="F11" s="430">
        <v>47563</v>
      </c>
      <c r="G11" s="430">
        <v>22871</v>
      </c>
      <c r="H11" s="430">
        <v>58140</v>
      </c>
      <c r="I11" s="293">
        <f t="shared" si="0"/>
        <v>186469</v>
      </c>
      <c r="J11" s="428" t="s">
        <v>33</v>
      </c>
    </row>
    <row r="12" spans="1:10" s="1" customFormat="1" ht="35.15" customHeight="1" thickBot="1" x14ac:dyDescent="0.3">
      <c r="A12" s="45" t="s">
        <v>1385</v>
      </c>
      <c r="B12" s="433">
        <v>27</v>
      </c>
      <c r="C12" s="433">
        <v>5437</v>
      </c>
      <c r="D12" s="433">
        <v>7995</v>
      </c>
      <c r="E12" s="433">
        <v>5280</v>
      </c>
      <c r="F12" s="433">
        <v>5737</v>
      </c>
      <c r="G12" s="433">
        <v>370</v>
      </c>
      <c r="H12" s="433">
        <v>404</v>
      </c>
      <c r="I12" s="294">
        <f t="shared" si="0"/>
        <v>25250</v>
      </c>
      <c r="J12" s="431" t="s">
        <v>35</v>
      </c>
    </row>
    <row r="13" spans="1:10" s="1" customFormat="1" ht="35.15" customHeight="1" thickBot="1" x14ac:dyDescent="0.3">
      <c r="A13" s="52" t="s">
        <v>1387</v>
      </c>
      <c r="B13" s="430">
        <v>2473</v>
      </c>
      <c r="C13" s="430">
        <v>99944</v>
      </c>
      <c r="D13" s="430">
        <v>212222</v>
      </c>
      <c r="E13" s="430">
        <v>271824</v>
      </c>
      <c r="F13" s="430">
        <v>68478</v>
      </c>
      <c r="G13" s="430">
        <v>7588</v>
      </c>
      <c r="H13" s="430">
        <v>4254</v>
      </c>
      <c r="I13" s="293">
        <f t="shared" si="0"/>
        <v>666783</v>
      </c>
      <c r="J13" s="428" t="s">
        <v>36</v>
      </c>
    </row>
    <row r="14" spans="1:10" s="1" customFormat="1" ht="35.15" customHeight="1" thickBot="1" x14ac:dyDescent="0.3">
      <c r="A14" s="45" t="s">
        <v>1386</v>
      </c>
      <c r="B14" s="433">
        <v>459</v>
      </c>
      <c r="C14" s="433">
        <v>33203</v>
      </c>
      <c r="D14" s="433">
        <v>79622</v>
      </c>
      <c r="E14" s="433">
        <v>111045</v>
      </c>
      <c r="F14" s="433">
        <v>62124</v>
      </c>
      <c r="G14" s="433">
        <v>3232</v>
      </c>
      <c r="H14" s="433">
        <v>2763</v>
      </c>
      <c r="I14" s="294">
        <f t="shared" si="0"/>
        <v>292448</v>
      </c>
      <c r="J14" s="431" t="s">
        <v>37</v>
      </c>
    </row>
    <row r="15" spans="1:10" s="1" customFormat="1" ht="35.15" customHeight="1" x14ac:dyDescent="0.25">
      <c r="A15" s="98" t="s">
        <v>39</v>
      </c>
      <c r="B15" s="441">
        <v>25196</v>
      </c>
      <c r="C15" s="441">
        <v>70836</v>
      </c>
      <c r="D15" s="441">
        <v>99440</v>
      </c>
      <c r="E15" s="441">
        <v>143258</v>
      </c>
      <c r="F15" s="441">
        <v>42303</v>
      </c>
      <c r="G15" s="441">
        <v>1719</v>
      </c>
      <c r="H15" s="441">
        <v>2552</v>
      </c>
      <c r="I15" s="620">
        <f t="shared" si="0"/>
        <v>385304</v>
      </c>
      <c r="J15" s="445" t="s">
        <v>38</v>
      </c>
    </row>
    <row r="16" spans="1:10" s="6" customFormat="1" ht="21.75" customHeight="1" x14ac:dyDescent="0.25">
      <c r="A16" s="42" t="s">
        <v>485</v>
      </c>
      <c r="B16" s="440">
        <f t="shared" ref="B16:I16" si="1">SUM(B7:B15)</f>
        <v>28420</v>
      </c>
      <c r="C16" s="440">
        <f t="shared" si="1"/>
        <v>227525</v>
      </c>
      <c r="D16" s="440">
        <f t="shared" si="1"/>
        <v>415711</v>
      </c>
      <c r="E16" s="440">
        <f t="shared" si="1"/>
        <v>563522</v>
      </c>
      <c r="F16" s="440">
        <f t="shared" si="1"/>
        <v>321733</v>
      </c>
      <c r="G16" s="301">
        <f t="shared" si="1"/>
        <v>97396</v>
      </c>
      <c r="H16" s="301">
        <f t="shared" si="1"/>
        <v>296935</v>
      </c>
      <c r="I16" s="440">
        <f t="shared" si="1"/>
        <v>1951242</v>
      </c>
      <c r="J16" s="444" t="s">
        <v>486</v>
      </c>
    </row>
    <row r="17" spans="1:10" ht="18" customHeight="1" x14ac:dyDescent="0.25">
      <c r="A17" s="422" t="s">
        <v>71</v>
      </c>
      <c r="I17" s="422"/>
      <c r="J17" s="421" t="s">
        <v>402</v>
      </c>
    </row>
    <row r="23" spans="1:10" ht="25" customHeight="1" x14ac:dyDescent="0.25">
      <c r="B23" s="439"/>
      <c r="C23" s="439"/>
      <c r="D23" s="439"/>
      <c r="E23" s="439"/>
      <c r="F23" s="439"/>
      <c r="G23" s="439"/>
      <c r="H23" s="439"/>
      <c r="I23" s="439"/>
    </row>
    <row r="24" spans="1:10" ht="25" customHeight="1" x14ac:dyDescent="0.25">
      <c r="B24" s="439"/>
      <c r="C24" s="439"/>
      <c r="D24" s="439"/>
      <c r="E24" s="439"/>
      <c r="F24" s="439"/>
      <c r="G24" s="439"/>
      <c r="H24" s="439"/>
      <c r="I24" s="439"/>
    </row>
    <row r="25" spans="1:10" ht="25" customHeight="1" x14ac:dyDescent="0.25">
      <c r="B25" s="439"/>
      <c r="C25" s="439"/>
      <c r="D25" s="439"/>
      <c r="E25" s="439"/>
      <c r="F25" s="439"/>
      <c r="G25" s="439"/>
      <c r="H25" s="439"/>
      <c r="I25" s="439"/>
    </row>
    <row r="26" spans="1:10" ht="25" customHeight="1" x14ac:dyDescent="0.25">
      <c r="B26" s="439"/>
      <c r="C26" s="439"/>
      <c r="D26" s="439"/>
      <c r="E26" s="439"/>
      <c r="F26" s="439"/>
      <c r="G26" s="439"/>
      <c r="H26" s="439"/>
      <c r="I26"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16BC-5313-43D6-96D3-4888DC9D52B0}">
  <dimension ref="A1:J26"/>
  <sheetViews>
    <sheetView rightToLeft="1" view="pageBreakPreview" topLeftCell="A5"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1246</v>
      </c>
      <c r="B1" s="820"/>
      <c r="C1" s="820"/>
      <c r="D1" s="820"/>
      <c r="E1" s="820"/>
      <c r="F1" s="820"/>
      <c r="G1" s="820"/>
      <c r="H1" s="820"/>
      <c r="I1" s="820"/>
      <c r="J1" s="820"/>
    </row>
    <row r="2" spans="1:10" s="438" customFormat="1" ht="34.5" customHeight="1" x14ac:dyDescent="0.25">
      <c r="A2" s="821" t="s">
        <v>1401</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311</v>
      </c>
      <c r="B4" s="421"/>
      <c r="C4" s="421"/>
      <c r="D4" s="421"/>
      <c r="E4" s="421"/>
      <c r="F4" s="421"/>
      <c r="G4" s="421"/>
      <c r="H4" s="421"/>
      <c r="I4" s="421"/>
      <c r="J4" s="437" t="s">
        <v>310</v>
      </c>
    </row>
    <row r="5" spans="1:10" s="435" customFormat="1" ht="40.5" customHeight="1" x14ac:dyDescent="0.35">
      <c r="A5" s="826" t="s">
        <v>25</v>
      </c>
      <c r="B5" s="602" t="s">
        <v>0</v>
      </c>
      <c r="C5" s="602" t="s">
        <v>2</v>
      </c>
      <c r="D5" s="602" t="s">
        <v>4</v>
      </c>
      <c r="E5" s="602" t="s">
        <v>10</v>
      </c>
      <c r="F5" s="602" t="s">
        <v>12</v>
      </c>
      <c r="G5" s="602" t="s">
        <v>122</v>
      </c>
      <c r="H5" s="602" t="s">
        <v>116</v>
      </c>
      <c r="I5" s="602" t="s">
        <v>485</v>
      </c>
      <c r="J5" s="832" t="s">
        <v>658</v>
      </c>
    </row>
    <row r="6" spans="1:10" s="434" customFormat="1" ht="32.25" customHeight="1" x14ac:dyDescent="0.25">
      <c r="A6" s="827"/>
      <c r="B6" s="556" t="s">
        <v>519</v>
      </c>
      <c r="C6" s="556" t="s">
        <v>1</v>
      </c>
      <c r="D6" s="556" t="s">
        <v>3</v>
      </c>
      <c r="E6" s="556" t="s">
        <v>9</v>
      </c>
      <c r="F6" s="556" t="s">
        <v>11</v>
      </c>
      <c r="G6" s="556" t="s">
        <v>126</v>
      </c>
      <c r="H6" s="556" t="s">
        <v>162</v>
      </c>
      <c r="I6" s="557" t="s">
        <v>486</v>
      </c>
      <c r="J6" s="833"/>
    </row>
    <row r="7" spans="1:10" s="1" customFormat="1" ht="35.15" customHeight="1" thickBot="1" x14ac:dyDescent="0.3">
      <c r="A7" s="52" t="s">
        <v>1384</v>
      </c>
      <c r="B7" s="430">
        <v>0</v>
      </c>
      <c r="C7" s="430">
        <v>0</v>
      </c>
      <c r="D7" s="430">
        <v>0</v>
      </c>
      <c r="E7" s="430">
        <v>0</v>
      </c>
      <c r="F7" s="430">
        <v>2557</v>
      </c>
      <c r="G7" s="430">
        <v>4100</v>
      </c>
      <c r="H7" s="430">
        <v>21612</v>
      </c>
      <c r="I7" s="293">
        <f t="shared" ref="I7:I15" si="0">SUM(B7:H7)</f>
        <v>28269</v>
      </c>
      <c r="J7" s="428" t="s">
        <v>23</v>
      </c>
    </row>
    <row r="8" spans="1:10" s="1" customFormat="1" ht="35.15" customHeight="1" thickBot="1" x14ac:dyDescent="0.3">
      <c r="A8" s="45" t="s">
        <v>28</v>
      </c>
      <c r="B8" s="433">
        <v>0</v>
      </c>
      <c r="C8" s="433">
        <v>0</v>
      </c>
      <c r="D8" s="433">
        <v>0</v>
      </c>
      <c r="E8" s="433">
        <v>0</v>
      </c>
      <c r="F8" s="433">
        <v>0</v>
      </c>
      <c r="G8" s="433">
        <v>10933</v>
      </c>
      <c r="H8" s="433">
        <v>105940</v>
      </c>
      <c r="I8" s="294">
        <f t="shared" si="0"/>
        <v>116873</v>
      </c>
      <c r="J8" s="431" t="s">
        <v>27</v>
      </c>
    </row>
    <row r="9" spans="1:10" s="1" customFormat="1" ht="35.15" customHeight="1" thickBot="1" x14ac:dyDescent="0.3">
      <c r="A9" s="52" t="s">
        <v>30</v>
      </c>
      <c r="B9" s="430">
        <v>0</v>
      </c>
      <c r="C9" s="430">
        <v>0</v>
      </c>
      <c r="D9" s="430">
        <v>0</v>
      </c>
      <c r="E9" s="430">
        <v>0</v>
      </c>
      <c r="F9" s="430">
        <v>54256</v>
      </c>
      <c r="G9" s="430">
        <v>32559</v>
      </c>
      <c r="H9" s="430">
        <v>24354</v>
      </c>
      <c r="I9" s="293">
        <f t="shared" si="0"/>
        <v>111169</v>
      </c>
      <c r="J9" s="428" t="s">
        <v>29</v>
      </c>
    </row>
    <row r="10" spans="1:10" s="1" customFormat="1" ht="35.15" customHeight="1" thickBot="1" x14ac:dyDescent="0.3">
      <c r="A10" s="45" t="s">
        <v>32</v>
      </c>
      <c r="B10" s="433">
        <v>0</v>
      </c>
      <c r="C10" s="433">
        <v>318</v>
      </c>
      <c r="D10" s="433">
        <v>1574</v>
      </c>
      <c r="E10" s="433">
        <v>6037</v>
      </c>
      <c r="F10" s="433">
        <v>27201</v>
      </c>
      <c r="G10" s="433">
        <v>7392</v>
      </c>
      <c r="H10" s="433">
        <v>18126</v>
      </c>
      <c r="I10" s="294">
        <f t="shared" si="0"/>
        <v>60648</v>
      </c>
      <c r="J10" s="431" t="s">
        <v>31</v>
      </c>
    </row>
    <row r="11" spans="1:10" s="1" customFormat="1" ht="35.15" customHeight="1" thickBot="1" x14ac:dyDescent="0.3">
      <c r="A11" s="52" t="s">
        <v>34</v>
      </c>
      <c r="B11" s="430">
        <v>14</v>
      </c>
      <c r="C11" s="430">
        <v>11325</v>
      </c>
      <c r="D11" s="430">
        <v>7360</v>
      </c>
      <c r="E11" s="430">
        <v>15864</v>
      </c>
      <c r="F11" s="430">
        <v>37213</v>
      </c>
      <c r="G11" s="430">
        <v>16485</v>
      </c>
      <c r="H11" s="430">
        <v>51515</v>
      </c>
      <c r="I11" s="293">
        <f t="shared" si="0"/>
        <v>139776</v>
      </c>
      <c r="J11" s="428" t="s">
        <v>33</v>
      </c>
    </row>
    <row r="12" spans="1:10" s="1" customFormat="1" ht="35.15" customHeight="1" thickBot="1" x14ac:dyDescent="0.3">
      <c r="A12" s="45" t="s">
        <v>1385</v>
      </c>
      <c r="B12" s="433">
        <v>27</v>
      </c>
      <c r="C12" s="433">
        <v>5437</v>
      </c>
      <c r="D12" s="433">
        <v>7995</v>
      </c>
      <c r="E12" s="433">
        <v>5280</v>
      </c>
      <c r="F12" s="433">
        <v>5737</v>
      </c>
      <c r="G12" s="433">
        <v>370</v>
      </c>
      <c r="H12" s="433">
        <v>404</v>
      </c>
      <c r="I12" s="294">
        <f t="shared" si="0"/>
        <v>25250</v>
      </c>
      <c r="J12" s="431" t="s">
        <v>35</v>
      </c>
    </row>
    <row r="13" spans="1:10" s="1" customFormat="1" ht="35.15" customHeight="1" thickBot="1" x14ac:dyDescent="0.3">
      <c r="A13" s="52" t="s">
        <v>1387</v>
      </c>
      <c r="B13" s="430">
        <v>2473</v>
      </c>
      <c r="C13" s="430">
        <v>99944</v>
      </c>
      <c r="D13" s="430">
        <v>212222</v>
      </c>
      <c r="E13" s="430">
        <v>271413</v>
      </c>
      <c r="F13" s="430">
        <v>68426</v>
      </c>
      <c r="G13" s="430">
        <v>7588</v>
      </c>
      <c r="H13" s="430">
        <v>4254</v>
      </c>
      <c r="I13" s="293">
        <f t="shared" si="0"/>
        <v>666320</v>
      </c>
      <c r="J13" s="428" t="s">
        <v>36</v>
      </c>
    </row>
    <row r="14" spans="1:10" s="1" customFormat="1" ht="35.15" customHeight="1" thickBot="1" x14ac:dyDescent="0.3">
      <c r="A14" s="45" t="s">
        <v>1386</v>
      </c>
      <c r="B14" s="433">
        <v>459</v>
      </c>
      <c r="C14" s="433">
        <v>33161</v>
      </c>
      <c r="D14" s="433">
        <v>79538</v>
      </c>
      <c r="E14" s="433">
        <v>110849</v>
      </c>
      <c r="F14" s="433">
        <v>61831</v>
      </c>
      <c r="G14" s="433">
        <v>3172</v>
      </c>
      <c r="H14" s="433">
        <v>2717</v>
      </c>
      <c r="I14" s="294">
        <f t="shared" si="0"/>
        <v>291727</v>
      </c>
      <c r="J14" s="431" t="s">
        <v>37</v>
      </c>
    </row>
    <row r="15" spans="1:10" s="1" customFormat="1" ht="35.15" customHeight="1" x14ac:dyDescent="0.25">
      <c r="A15" s="98" t="s">
        <v>39</v>
      </c>
      <c r="B15" s="441">
        <v>23274</v>
      </c>
      <c r="C15" s="441">
        <v>53766</v>
      </c>
      <c r="D15" s="441">
        <v>58063</v>
      </c>
      <c r="E15" s="441">
        <v>111316</v>
      </c>
      <c r="F15" s="441">
        <v>27385</v>
      </c>
      <c r="G15" s="441">
        <v>1453</v>
      </c>
      <c r="H15" s="441">
        <v>1370</v>
      </c>
      <c r="I15" s="620">
        <f t="shared" si="0"/>
        <v>276627</v>
      </c>
      <c r="J15" s="445" t="s">
        <v>38</v>
      </c>
    </row>
    <row r="16" spans="1:10" s="6" customFormat="1" ht="30" customHeight="1" x14ac:dyDescent="0.25">
      <c r="A16" s="42" t="s">
        <v>485</v>
      </c>
      <c r="B16" s="440">
        <f t="shared" ref="B16:I16" si="1">SUM(B7:B15)</f>
        <v>26247</v>
      </c>
      <c r="C16" s="440">
        <f t="shared" si="1"/>
        <v>203951</v>
      </c>
      <c r="D16" s="440">
        <f t="shared" si="1"/>
        <v>366752</v>
      </c>
      <c r="E16" s="440">
        <f t="shared" si="1"/>
        <v>520759</v>
      </c>
      <c r="F16" s="440">
        <f t="shared" si="1"/>
        <v>284606</v>
      </c>
      <c r="G16" s="301">
        <f t="shared" si="1"/>
        <v>84052</v>
      </c>
      <c r="H16" s="301">
        <f t="shared" si="1"/>
        <v>230292</v>
      </c>
      <c r="I16" s="440">
        <f t="shared" si="1"/>
        <v>1716659</v>
      </c>
      <c r="J16" s="444" t="s">
        <v>486</v>
      </c>
    </row>
    <row r="17" spans="1:10" ht="18" customHeight="1" x14ac:dyDescent="0.25">
      <c r="A17" s="422" t="s">
        <v>71</v>
      </c>
      <c r="I17" s="422"/>
      <c r="J17" s="421" t="s">
        <v>402</v>
      </c>
    </row>
    <row r="23" spans="1:10" ht="25" customHeight="1" x14ac:dyDescent="0.25">
      <c r="B23" s="439"/>
      <c r="C23" s="439"/>
      <c r="D23" s="439"/>
      <c r="E23" s="439"/>
      <c r="F23" s="439"/>
      <c r="G23" s="439"/>
      <c r="H23" s="439"/>
      <c r="I23" s="439"/>
    </row>
    <row r="24" spans="1:10" ht="25" customHeight="1" x14ac:dyDescent="0.25">
      <c r="B24" s="439"/>
      <c r="C24" s="439"/>
      <c r="D24" s="439"/>
      <c r="E24" s="439"/>
      <c r="F24" s="439"/>
      <c r="G24" s="439"/>
      <c r="H24" s="439"/>
      <c r="I24" s="439"/>
    </row>
    <row r="25" spans="1:10" ht="25" customHeight="1" x14ac:dyDescent="0.25">
      <c r="B25" s="439"/>
      <c r="C25" s="439"/>
      <c r="D25" s="439"/>
      <c r="E25" s="439"/>
      <c r="F25" s="439"/>
      <c r="G25" s="439"/>
      <c r="H25" s="439"/>
      <c r="I25" s="439"/>
    </row>
    <row r="26" spans="1:10" ht="25" customHeight="1" x14ac:dyDescent="0.25">
      <c r="B26" s="439"/>
      <c r="C26" s="439"/>
      <c r="D26" s="439"/>
      <c r="E26" s="439"/>
      <c r="F26" s="439"/>
      <c r="G26" s="439"/>
      <c r="H26" s="439"/>
      <c r="I26"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798F-C167-4F3B-B537-74427033B350}">
  <dimension ref="A1:J25"/>
  <sheetViews>
    <sheetView rightToLeft="1" view="pageBreakPreview" topLeftCell="A3"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1247</v>
      </c>
      <c r="B1" s="820"/>
      <c r="C1" s="820"/>
      <c r="D1" s="820"/>
      <c r="E1" s="820"/>
      <c r="F1" s="820"/>
      <c r="G1" s="820"/>
      <c r="H1" s="820"/>
      <c r="I1" s="820"/>
      <c r="J1" s="820"/>
    </row>
    <row r="2" spans="1:10" s="438" customFormat="1" ht="33.75" customHeight="1" x14ac:dyDescent="0.25">
      <c r="A2" s="821" t="s">
        <v>1402</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320</v>
      </c>
      <c r="B4" s="421"/>
      <c r="C4" s="421"/>
      <c r="D4" s="421"/>
      <c r="E4" s="421"/>
      <c r="F4" s="421"/>
      <c r="G4" s="421"/>
      <c r="H4" s="421"/>
      <c r="I4" s="421"/>
      <c r="J4" s="437" t="s">
        <v>321</v>
      </c>
    </row>
    <row r="5" spans="1:10" s="435" customFormat="1" ht="40.5" customHeight="1" x14ac:dyDescent="0.35">
      <c r="A5" s="826" t="s">
        <v>25</v>
      </c>
      <c r="B5" s="602" t="s">
        <v>0</v>
      </c>
      <c r="C5" s="602" t="s">
        <v>2</v>
      </c>
      <c r="D5" s="602" t="s">
        <v>4</v>
      </c>
      <c r="E5" s="602" t="s">
        <v>10</v>
      </c>
      <c r="F5" s="602" t="s">
        <v>12</v>
      </c>
      <c r="G5" s="602" t="s">
        <v>122</v>
      </c>
      <c r="H5" s="602" t="s">
        <v>116</v>
      </c>
      <c r="I5" s="602" t="s">
        <v>485</v>
      </c>
      <c r="J5" s="832" t="s">
        <v>658</v>
      </c>
    </row>
    <row r="6" spans="1:10" s="434" customFormat="1" ht="32.25" customHeight="1" x14ac:dyDescent="0.25">
      <c r="A6" s="827"/>
      <c r="B6" s="556" t="s">
        <v>519</v>
      </c>
      <c r="C6" s="556" t="s">
        <v>1</v>
      </c>
      <c r="D6" s="556" t="s">
        <v>3</v>
      </c>
      <c r="E6" s="556" t="s">
        <v>9</v>
      </c>
      <c r="F6" s="556" t="s">
        <v>11</v>
      </c>
      <c r="G6" s="556" t="s">
        <v>126</v>
      </c>
      <c r="H6" s="556" t="s">
        <v>162</v>
      </c>
      <c r="I6" s="557" t="s">
        <v>486</v>
      </c>
      <c r="J6" s="833"/>
    </row>
    <row r="7" spans="1:10" s="1" customFormat="1" ht="35.15" customHeight="1" thickBot="1" x14ac:dyDescent="0.3">
      <c r="A7" s="52" t="s">
        <v>1384</v>
      </c>
      <c r="B7" s="430">
        <v>0</v>
      </c>
      <c r="C7" s="430">
        <v>0</v>
      </c>
      <c r="D7" s="430">
        <v>0</v>
      </c>
      <c r="E7" s="430">
        <v>0</v>
      </c>
      <c r="F7" s="430">
        <v>0</v>
      </c>
      <c r="G7" s="430">
        <v>59</v>
      </c>
      <c r="H7" s="430">
        <v>4314</v>
      </c>
      <c r="I7" s="293">
        <f t="shared" ref="I7:I14" si="0">SUM(B7:H7)</f>
        <v>4373</v>
      </c>
      <c r="J7" s="428" t="s">
        <v>23</v>
      </c>
    </row>
    <row r="8" spans="1:10" s="1" customFormat="1" ht="35.15" customHeight="1" thickBot="1" x14ac:dyDescent="0.3">
      <c r="A8" s="45" t="s">
        <v>28</v>
      </c>
      <c r="B8" s="433">
        <v>0</v>
      </c>
      <c r="C8" s="433">
        <v>0</v>
      </c>
      <c r="D8" s="433">
        <v>0</v>
      </c>
      <c r="E8" s="433">
        <v>0</v>
      </c>
      <c r="F8" s="433">
        <v>0</v>
      </c>
      <c r="G8" s="433">
        <v>26</v>
      </c>
      <c r="H8" s="433">
        <v>40194</v>
      </c>
      <c r="I8" s="294">
        <f t="shared" si="0"/>
        <v>40220</v>
      </c>
      <c r="J8" s="431" t="s">
        <v>27</v>
      </c>
    </row>
    <row r="9" spans="1:10" s="1" customFormat="1" ht="35.15" customHeight="1" thickBot="1" x14ac:dyDescent="0.3">
      <c r="A9" s="52" t="s">
        <v>30</v>
      </c>
      <c r="B9" s="430">
        <v>0</v>
      </c>
      <c r="C9" s="430">
        <v>0</v>
      </c>
      <c r="D9" s="430">
        <v>0</v>
      </c>
      <c r="E9" s="430">
        <v>0</v>
      </c>
      <c r="F9" s="430">
        <v>1427</v>
      </c>
      <c r="G9" s="430">
        <v>2860</v>
      </c>
      <c r="H9" s="430">
        <v>5906</v>
      </c>
      <c r="I9" s="293">
        <f t="shared" si="0"/>
        <v>10193</v>
      </c>
      <c r="J9" s="428" t="s">
        <v>29</v>
      </c>
    </row>
    <row r="10" spans="1:10" s="1" customFormat="1" ht="35.15" customHeight="1" thickBot="1" x14ac:dyDescent="0.3">
      <c r="A10" s="45" t="s">
        <v>32</v>
      </c>
      <c r="B10" s="433">
        <v>0</v>
      </c>
      <c r="C10" s="433">
        <v>0</v>
      </c>
      <c r="D10" s="433">
        <v>14</v>
      </c>
      <c r="E10" s="433">
        <v>1079</v>
      </c>
      <c r="F10" s="433">
        <v>10087</v>
      </c>
      <c r="G10" s="433">
        <v>3687</v>
      </c>
      <c r="H10" s="433">
        <v>8376</v>
      </c>
      <c r="I10" s="294">
        <f t="shared" si="0"/>
        <v>23243</v>
      </c>
      <c r="J10" s="431" t="s">
        <v>31</v>
      </c>
    </row>
    <row r="11" spans="1:10" s="1" customFormat="1" ht="35.15" customHeight="1" thickBot="1" x14ac:dyDescent="0.3">
      <c r="A11" s="52" t="s">
        <v>34</v>
      </c>
      <c r="B11" s="430">
        <v>251</v>
      </c>
      <c r="C11" s="430">
        <v>6462</v>
      </c>
      <c r="D11" s="430">
        <v>7484</v>
      </c>
      <c r="E11" s="430">
        <v>9135</v>
      </c>
      <c r="F11" s="430">
        <v>10350</v>
      </c>
      <c r="G11" s="430">
        <v>6386</v>
      </c>
      <c r="H11" s="430">
        <v>6625</v>
      </c>
      <c r="I11" s="293">
        <f t="shared" si="0"/>
        <v>46693</v>
      </c>
      <c r="J11" s="428" t="s">
        <v>33</v>
      </c>
    </row>
    <row r="12" spans="1:10" s="1" customFormat="1" ht="35.15" customHeight="1" thickBot="1" x14ac:dyDescent="0.3">
      <c r="A12" s="104" t="s">
        <v>1387</v>
      </c>
      <c r="B12" s="456">
        <v>0</v>
      </c>
      <c r="C12" s="456">
        <v>0</v>
      </c>
      <c r="D12" s="456">
        <v>0</v>
      </c>
      <c r="E12" s="456">
        <v>411</v>
      </c>
      <c r="F12" s="456">
        <v>52</v>
      </c>
      <c r="G12" s="456">
        <v>0</v>
      </c>
      <c r="H12" s="456">
        <v>0</v>
      </c>
      <c r="I12" s="638">
        <f t="shared" si="0"/>
        <v>463</v>
      </c>
      <c r="J12" s="455" t="s">
        <v>36</v>
      </c>
    </row>
    <row r="13" spans="1:10" s="1" customFormat="1" ht="35.15" customHeight="1" thickBot="1" x14ac:dyDescent="0.3">
      <c r="A13" s="121" t="s">
        <v>1386</v>
      </c>
      <c r="B13" s="454">
        <v>0</v>
      </c>
      <c r="C13" s="454">
        <v>42</v>
      </c>
      <c r="D13" s="454">
        <v>84</v>
      </c>
      <c r="E13" s="454">
        <v>196</v>
      </c>
      <c r="F13" s="454">
        <v>293</v>
      </c>
      <c r="G13" s="454">
        <v>60</v>
      </c>
      <c r="H13" s="454">
        <v>46</v>
      </c>
      <c r="I13" s="639">
        <f t="shared" si="0"/>
        <v>721</v>
      </c>
      <c r="J13" s="453" t="s">
        <v>37</v>
      </c>
    </row>
    <row r="14" spans="1:10" s="1" customFormat="1" ht="35.15" customHeight="1" x14ac:dyDescent="0.25">
      <c r="A14" s="118" t="s">
        <v>39</v>
      </c>
      <c r="B14" s="452">
        <v>1922</v>
      </c>
      <c r="C14" s="452">
        <v>17070</v>
      </c>
      <c r="D14" s="452">
        <v>41377</v>
      </c>
      <c r="E14" s="452">
        <v>31942</v>
      </c>
      <c r="F14" s="452">
        <v>14918</v>
      </c>
      <c r="G14" s="452">
        <v>266</v>
      </c>
      <c r="H14" s="452">
        <v>1182</v>
      </c>
      <c r="I14" s="640">
        <f t="shared" si="0"/>
        <v>108677</v>
      </c>
      <c r="J14" s="451" t="s">
        <v>38</v>
      </c>
    </row>
    <row r="15" spans="1:10" ht="26.25" customHeight="1" x14ac:dyDescent="0.25">
      <c r="A15" s="119" t="s">
        <v>485</v>
      </c>
      <c r="B15" s="442">
        <f t="shared" ref="B15:I15" si="1">SUM(B7:B14)</f>
        <v>2173</v>
      </c>
      <c r="C15" s="442">
        <f t="shared" si="1"/>
        <v>23574</v>
      </c>
      <c r="D15" s="442">
        <f t="shared" si="1"/>
        <v>48959</v>
      </c>
      <c r="E15" s="442">
        <f t="shared" si="1"/>
        <v>42763</v>
      </c>
      <c r="F15" s="442">
        <f t="shared" si="1"/>
        <v>37127</v>
      </c>
      <c r="G15" s="608">
        <f t="shared" si="1"/>
        <v>13344</v>
      </c>
      <c r="H15" s="608">
        <f t="shared" si="1"/>
        <v>66643</v>
      </c>
      <c r="I15" s="442">
        <f t="shared" si="1"/>
        <v>234583</v>
      </c>
      <c r="J15" s="443" t="s">
        <v>486</v>
      </c>
    </row>
    <row r="16" spans="1:10" ht="18" customHeight="1" x14ac:dyDescent="0.25">
      <c r="A16" s="422" t="s">
        <v>461</v>
      </c>
      <c r="I16" s="422"/>
      <c r="J16" s="421" t="s">
        <v>402</v>
      </c>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EBCB-61FA-4C6D-9A86-ED3BD318FDAA}">
  <dimension ref="A1:J25"/>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1248</v>
      </c>
      <c r="B1" s="820"/>
      <c r="C1" s="820"/>
      <c r="D1" s="820"/>
      <c r="E1" s="820"/>
      <c r="F1" s="820"/>
      <c r="G1" s="820"/>
      <c r="H1" s="820"/>
      <c r="I1" s="820"/>
      <c r="J1" s="820"/>
    </row>
    <row r="2" spans="1:10" s="438" customFormat="1" ht="36.75" customHeight="1" x14ac:dyDescent="0.25">
      <c r="A2" s="821" t="s">
        <v>1403</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319</v>
      </c>
      <c r="B4" s="421"/>
      <c r="C4" s="421"/>
      <c r="D4" s="421"/>
      <c r="E4" s="421"/>
      <c r="F4" s="421"/>
      <c r="G4" s="421"/>
      <c r="H4" s="421"/>
      <c r="I4" s="421"/>
      <c r="J4" s="437" t="s">
        <v>318</v>
      </c>
    </row>
    <row r="5" spans="1:10" s="435" customFormat="1" ht="40.5" customHeight="1" x14ac:dyDescent="0.35">
      <c r="A5" s="826" t="s">
        <v>24</v>
      </c>
      <c r="B5" s="602" t="s">
        <v>0</v>
      </c>
      <c r="C5" s="602" t="s">
        <v>2</v>
      </c>
      <c r="D5" s="602" t="s">
        <v>4</v>
      </c>
      <c r="E5" s="602" t="s">
        <v>10</v>
      </c>
      <c r="F5" s="602" t="s">
        <v>12</v>
      </c>
      <c r="G5" s="602" t="s">
        <v>14</v>
      </c>
      <c r="H5" s="602" t="s">
        <v>116</v>
      </c>
      <c r="I5" s="602" t="s">
        <v>485</v>
      </c>
      <c r="J5" s="832" t="s">
        <v>659</v>
      </c>
    </row>
    <row r="6" spans="1:10" s="434" customFormat="1" ht="32.25" customHeight="1" x14ac:dyDescent="0.25">
      <c r="A6" s="827"/>
      <c r="B6" s="556" t="s">
        <v>519</v>
      </c>
      <c r="C6" s="556" t="s">
        <v>1</v>
      </c>
      <c r="D6" s="556" t="s">
        <v>3</v>
      </c>
      <c r="E6" s="556" t="s">
        <v>9</v>
      </c>
      <c r="F6" s="556" t="s">
        <v>11</v>
      </c>
      <c r="G6" s="556" t="s">
        <v>13</v>
      </c>
      <c r="H6" s="556" t="s">
        <v>162</v>
      </c>
      <c r="I6" s="557" t="s">
        <v>486</v>
      </c>
      <c r="J6" s="833"/>
    </row>
    <row r="7" spans="1:10" s="1" customFormat="1" ht="35.15" customHeight="1" thickBot="1" x14ac:dyDescent="0.3">
      <c r="A7" s="52" t="s">
        <v>49</v>
      </c>
      <c r="B7" s="430">
        <v>0</v>
      </c>
      <c r="C7" s="430">
        <v>0</v>
      </c>
      <c r="D7" s="430">
        <v>6781</v>
      </c>
      <c r="E7" s="430">
        <v>9914</v>
      </c>
      <c r="F7" s="430">
        <v>11679</v>
      </c>
      <c r="G7" s="492">
        <v>3808</v>
      </c>
      <c r="H7" s="430">
        <v>36347</v>
      </c>
      <c r="I7" s="293">
        <f t="shared" ref="I7:I13" si="0">SUM(B7:H7)</f>
        <v>68529</v>
      </c>
      <c r="J7" s="428" t="s">
        <v>48</v>
      </c>
    </row>
    <row r="8" spans="1:10" s="1" customFormat="1" ht="35.15" customHeight="1" thickBot="1" x14ac:dyDescent="0.3">
      <c r="A8" s="45" t="s">
        <v>50</v>
      </c>
      <c r="B8" s="433">
        <v>387</v>
      </c>
      <c r="C8" s="433">
        <v>4315</v>
      </c>
      <c r="D8" s="433">
        <v>7724</v>
      </c>
      <c r="E8" s="433">
        <v>13461</v>
      </c>
      <c r="F8" s="433">
        <v>9240</v>
      </c>
      <c r="G8" s="493">
        <v>6970</v>
      </c>
      <c r="H8" s="433">
        <v>16113</v>
      </c>
      <c r="I8" s="294">
        <f t="shared" si="0"/>
        <v>58210</v>
      </c>
      <c r="J8" s="431" t="s">
        <v>335</v>
      </c>
    </row>
    <row r="9" spans="1:10" s="1" customFormat="1" ht="35.15" customHeight="1" thickBot="1" x14ac:dyDescent="0.3">
      <c r="A9" s="52" t="s">
        <v>52</v>
      </c>
      <c r="B9" s="430">
        <v>59</v>
      </c>
      <c r="C9" s="430">
        <v>2848</v>
      </c>
      <c r="D9" s="430">
        <v>4436</v>
      </c>
      <c r="E9" s="430">
        <v>8950</v>
      </c>
      <c r="F9" s="430">
        <v>7349</v>
      </c>
      <c r="G9" s="492">
        <v>6321</v>
      </c>
      <c r="H9" s="430">
        <v>19024</v>
      </c>
      <c r="I9" s="293">
        <f t="shared" si="0"/>
        <v>48987</v>
      </c>
      <c r="J9" s="428" t="s">
        <v>51</v>
      </c>
    </row>
    <row r="10" spans="1:10" s="1" customFormat="1" ht="35.15" customHeight="1" thickBot="1" x14ac:dyDescent="0.3">
      <c r="A10" s="45" t="s">
        <v>54</v>
      </c>
      <c r="B10" s="433">
        <v>25954</v>
      </c>
      <c r="C10" s="433">
        <v>190327</v>
      </c>
      <c r="D10" s="433">
        <v>336819</v>
      </c>
      <c r="E10" s="433">
        <v>477851</v>
      </c>
      <c r="F10" s="433">
        <v>267417</v>
      </c>
      <c r="G10" s="493">
        <v>78472</v>
      </c>
      <c r="H10" s="433">
        <v>215737</v>
      </c>
      <c r="I10" s="294">
        <f t="shared" si="0"/>
        <v>1592577</v>
      </c>
      <c r="J10" s="431" t="s">
        <v>53</v>
      </c>
    </row>
    <row r="11" spans="1:10" s="1" customFormat="1" ht="35.15" customHeight="1" thickBot="1" x14ac:dyDescent="0.3">
      <c r="A11" s="52" t="s">
        <v>56</v>
      </c>
      <c r="B11" s="430">
        <v>0</v>
      </c>
      <c r="C11" s="430">
        <v>0</v>
      </c>
      <c r="D11" s="430">
        <v>251</v>
      </c>
      <c r="E11" s="430">
        <v>169</v>
      </c>
      <c r="F11" s="430">
        <v>198</v>
      </c>
      <c r="G11" s="492">
        <v>252</v>
      </c>
      <c r="H11" s="430">
        <v>3895</v>
      </c>
      <c r="I11" s="293">
        <f t="shared" si="0"/>
        <v>4765</v>
      </c>
      <c r="J11" s="428" t="s">
        <v>55</v>
      </c>
    </row>
    <row r="12" spans="1:10" s="1" customFormat="1" ht="35.15" customHeight="1" thickBot="1" x14ac:dyDescent="0.3">
      <c r="A12" s="45" t="s">
        <v>575</v>
      </c>
      <c r="B12" s="433">
        <v>0</v>
      </c>
      <c r="C12" s="433">
        <v>0</v>
      </c>
      <c r="D12" s="433">
        <v>221</v>
      </c>
      <c r="E12" s="433">
        <v>92</v>
      </c>
      <c r="F12" s="433">
        <v>1679</v>
      </c>
      <c r="G12" s="493">
        <v>46</v>
      </c>
      <c r="H12" s="433">
        <v>2394</v>
      </c>
      <c r="I12" s="294">
        <f t="shared" si="0"/>
        <v>4432</v>
      </c>
      <c r="J12" s="431" t="s">
        <v>576</v>
      </c>
    </row>
    <row r="13" spans="1:10" s="1" customFormat="1" ht="35.15" customHeight="1" x14ac:dyDescent="0.25">
      <c r="A13" s="98" t="s">
        <v>58</v>
      </c>
      <c r="B13" s="441">
        <v>2020</v>
      </c>
      <c r="C13" s="441">
        <v>30035</v>
      </c>
      <c r="D13" s="441">
        <v>59479</v>
      </c>
      <c r="E13" s="441">
        <v>53085</v>
      </c>
      <c r="F13" s="441">
        <v>24171</v>
      </c>
      <c r="G13" s="543">
        <v>1527</v>
      </c>
      <c r="H13" s="441">
        <v>3425</v>
      </c>
      <c r="I13" s="620">
        <f t="shared" si="0"/>
        <v>173742</v>
      </c>
      <c r="J13" s="445" t="s">
        <v>57</v>
      </c>
    </row>
    <row r="14" spans="1:10" s="1" customFormat="1" ht="35.15" customHeight="1" x14ac:dyDescent="0.25">
      <c r="A14" s="42" t="s">
        <v>485</v>
      </c>
      <c r="B14" s="440">
        <f t="shared" ref="B14:I14" si="1">SUM(B7:B13)</f>
        <v>28420</v>
      </c>
      <c r="C14" s="440">
        <f t="shared" si="1"/>
        <v>227525</v>
      </c>
      <c r="D14" s="440">
        <f t="shared" si="1"/>
        <v>415711</v>
      </c>
      <c r="E14" s="440">
        <f t="shared" si="1"/>
        <v>563522</v>
      </c>
      <c r="F14" s="440">
        <f t="shared" si="1"/>
        <v>321733</v>
      </c>
      <c r="G14" s="301">
        <f t="shared" si="1"/>
        <v>97396</v>
      </c>
      <c r="H14" s="440">
        <f t="shared" si="1"/>
        <v>296935</v>
      </c>
      <c r="I14" s="301">
        <f t="shared" si="1"/>
        <v>1951242</v>
      </c>
      <c r="J14" s="444" t="s">
        <v>486</v>
      </c>
    </row>
    <row r="15" spans="1:10" ht="18" customHeight="1" x14ac:dyDescent="0.25">
      <c r="A15" s="422" t="s">
        <v>71</v>
      </c>
      <c r="I15" s="422"/>
      <c r="J15" s="421" t="s">
        <v>402</v>
      </c>
    </row>
    <row r="16" spans="1:10" ht="18" customHeight="1" x14ac:dyDescent="0.25">
      <c r="A16" s="422"/>
      <c r="I16" s="422"/>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D8496-63F9-4846-9C70-6AF74B2C77C3}">
  <dimension ref="A1:J25"/>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1271</v>
      </c>
      <c r="B1" s="820"/>
      <c r="C1" s="820"/>
      <c r="D1" s="820"/>
      <c r="E1" s="820"/>
      <c r="F1" s="820"/>
      <c r="G1" s="820"/>
      <c r="H1" s="820"/>
      <c r="I1" s="820"/>
      <c r="J1" s="820"/>
    </row>
    <row r="2" spans="1:10" s="438" customFormat="1" ht="35.25" customHeight="1" x14ac:dyDescent="0.25">
      <c r="A2" s="821" t="s">
        <v>1404</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317</v>
      </c>
      <c r="B4" s="421"/>
      <c r="C4" s="421"/>
      <c r="D4" s="421"/>
      <c r="E4" s="421"/>
      <c r="F4" s="421"/>
      <c r="G4" s="421"/>
      <c r="H4" s="421"/>
      <c r="I4" s="421"/>
      <c r="J4" s="437" t="s">
        <v>316</v>
      </c>
    </row>
    <row r="5" spans="1:10" s="435" customFormat="1" ht="40.5" customHeight="1" x14ac:dyDescent="0.35">
      <c r="A5" s="826" t="s">
        <v>24</v>
      </c>
      <c r="B5" s="602" t="s">
        <v>0</v>
      </c>
      <c r="C5" s="602" t="s">
        <v>2</v>
      </c>
      <c r="D5" s="602" t="s">
        <v>4</v>
      </c>
      <c r="E5" s="602" t="s">
        <v>10</v>
      </c>
      <c r="F5" s="602" t="s">
        <v>12</v>
      </c>
      <c r="G5" s="602" t="s">
        <v>14</v>
      </c>
      <c r="H5" s="602" t="s">
        <v>116</v>
      </c>
      <c r="I5" s="602" t="s">
        <v>485</v>
      </c>
      <c r="J5" s="832" t="s">
        <v>660</v>
      </c>
    </row>
    <row r="6" spans="1:10" s="434" customFormat="1" ht="32.25" customHeight="1" x14ac:dyDescent="0.25">
      <c r="A6" s="827"/>
      <c r="B6" s="556" t="s">
        <v>519</v>
      </c>
      <c r="C6" s="556" t="s">
        <v>1</v>
      </c>
      <c r="D6" s="556" t="s">
        <v>3</v>
      </c>
      <c r="E6" s="556" t="s">
        <v>9</v>
      </c>
      <c r="F6" s="556" t="s">
        <v>11</v>
      </c>
      <c r="G6" s="556" t="s">
        <v>13</v>
      </c>
      <c r="H6" s="556" t="s">
        <v>162</v>
      </c>
      <c r="I6" s="557" t="s">
        <v>486</v>
      </c>
      <c r="J6" s="833"/>
    </row>
    <row r="7" spans="1:10" s="1" customFormat="1" ht="35.15" customHeight="1" thickBot="1" x14ac:dyDescent="0.3">
      <c r="A7" s="52" t="s">
        <v>49</v>
      </c>
      <c r="B7" s="430">
        <v>0</v>
      </c>
      <c r="C7" s="430">
        <v>0</v>
      </c>
      <c r="D7" s="430">
        <v>6675</v>
      </c>
      <c r="E7" s="430">
        <v>9762</v>
      </c>
      <c r="F7" s="430">
        <v>10829</v>
      </c>
      <c r="G7" s="492">
        <v>2540</v>
      </c>
      <c r="H7" s="430">
        <v>24001</v>
      </c>
      <c r="I7" s="293">
        <f t="shared" ref="I7:I13" si="0">SUM(B7:H7)</f>
        <v>53807</v>
      </c>
      <c r="J7" s="428" t="s">
        <v>48</v>
      </c>
    </row>
    <row r="8" spans="1:10" s="1" customFormat="1" ht="35.15" customHeight="1" thickBot="1" x14ac:dyDescent="0.3">
      <c r="A8" s="45" t="s">
        <v>50</v>
      </c>
      <c r="B8" s="433">
        <v>387</v>
      </c>
      <c r="C8" s="433">
        <v>4069</v>
      </c>
      <c r="D8" s="433">
        <v>7470</v>
      </c>
      <c r="E8" s="433">
        <v>13363</v>
      </c>
      <c r="F8" s="433">
        <v>8348</v>
      </c>
      <c r="G8" s="493">
        <v>3447</v>
      </c>
      <c r="H8" s="433">
        <v>12670</v>
      </c>
      <c r="I8" s="294">
        <f t="shared" si="0"/>
        <v>49754</v>
      </c>
      <c r="J8" s="431" t="s">
        <v>335</v>
      </c>
    </row>
    <row r="9" spans="1:10" s="1" customFormat="1" ht="35.15" customHeight="1" thickBot="1" x14ac:dyDescent="0.3">
      <c r="A9" s="52" t="s">
        <v>52</v>
      </c>
      <c r="B9" s="430">
        <v>59</v>
      </c>
      <c r="C9" s="430">
        <v>2540</v>
      </c>
      <c r="D9" s="430">
        <v>4144</v>
      </c>
      <c r="E9" s="430">
        <v>8643</v>
      </c>
      <c r="F9" s="430">
        <v>6837</v>
      </c>
      <c r="G9" s="492">
        <v>5665</v>
      </c>
      <c r="H9" s="430">
        <v>15729</v>
      </c>
      <c r="I9" s="293">
        <f t="shared" si="0"/>
        <v>43617</v>
      </c>
      <c r="J9" s="428" t="s">
        <v>51</v>
      </c>
    </row>
    <row r="10" spans="1:10" s="1" customFormat="1" ht="35.15" customHeight="1" thickBot="1" x14ac:dyDescent="0.3">
      <c r="A10" s="45" t="s">
        <v>54</v>
      </c>
      <c r="B10" s="433">
        <v>25457</v>
      </c>
      <c r="C10" s="433">
        <v>186100</v>
      </c>
      <c r="D10" s="433">
        <v>325597</v>
      </c>
      <c r="E10" s="433">
        <v>466119</v>
      </c>
      <c r="F10" s="433">
        <v>249066</v>
      </c>
      <c r="G10" s="493">
        <v>71985</v>
      </c>
      <c r="H10" s="433">
        <v>172764</v>
      </c>
      <c r="I10" s="294">
        <f t="shared" si="0"/>
        <v>1497088</v>
      </c>
      <c r="J10" s="431" t="s">
        <v>53</v>
      </c>
    </row>
    <row r="11" spans="1:10" s="1" customFormat="1" ht="35.15" customHeight="1" thickBot="1" x14ac:dyDescent="0.3">
      <c r="A11" s="52" t="s">
        <v>56</v>
      </c>
      <c r="B11" s="430">
        <v>0</v>
      </c>
      <c r="C11" s="430">
        <v>0</v>
      </c>
      <c r="D11" s="430">
        <v>0</v>
      </c>
      <c r="E11" s="430">
        <v>169</v>
      </c>
      <c r="F11" s="430">
        <v>198</v>
      </c>
      <c r="G11" s="492">
        <v>92</v>
      </c>
      <c r="H11" s="430">
        <v>2847</v>
      </c>
      <c r="I11" s="293">
        <f t="shared" si="0"/>
        <v>3306</v>
      </c>
      <c r="J11" s="428" t="s">
        <v>55</v>
      </c>
    </row>
    <row r="12" spans="1:10" s="1" customFormat="1" ht="35.15" customHeight="1" thickBot="1" x14ac:dyDescent="0.3">
      <c r="A12" s="45" t="s">
        <v>575</v>
      </c>
      <c r="B12" s="433">
        <v>0</v>
      </c>
      <c r="C12" s="433">
        <v>0</v>
      </c>
      <c r="D12" s="433">
        <v>221</v>
      </c>
      <c r="E12" s="433">
        <v>92</v>
      </c>
      <c r="F12" s="433">
        <v>1181</v>
      </c>
      <c r="G12" s="493">
        <v>46</v>
      </c>
      <c r="H12" s="433">
        <v>1426</v>
      </c>
      <c r="I12" s="294">
        <f t="shared" si="0"/>
        <v>2966</v>
      </c>
      <c r="J12" s="431" t="s">
        <v>576</v>
      </c>
    </row>
    <row r="13" spans="1:10" s="1" customFormat="1" ht="35.15" customHeight="1" x14ac:dyDescent="0.25">
      <c r="A13" s="98" t="s">
        <v>58</v>
      </c>
      <c r="B13" s="441">
        <v>344</v>
      </c>
      <c r="C13" s="441">
        <v>11242</v>
      </c>
      <c r="D13" s="441">
        <v>22645</v>
      </c>
      <c r="E13" s="441">
        <v>22611</v>
      </c>
      <c r="F13" s="441">
        <v>8147</v>
      </c>
      <c r="G13" s="543">
        <v>277</v>
      </c>
      <c r="H13" s="441">
        <v>855</v>
      </c>
      <c r="I13" s="620">
        <f t="shared" si="0"/>
        <v>66121</v>
      </c>
      <c r="J13" s="445" t="s">
        <v>57</v>
      </c>
    </row>
    <row r="14" spans="1:10" s="1" customFormat="1" ht="35.15" customHeight="1" x14ac:dyDescent="0.25">
      <c r="A14" s="42" t="s">
        <v>485</v>
      </c>
      <c r="B14" s="440">
        <f t="shared" ref="B14:I14" si="1">SUM(B7:B13)</f>
        <v>26247</v>
      </c>
      <c r="C14" s="440">
        <f t="shared" si="1"/>
        <v>203951</v>
      </c>
      <c r="D14" s="440">
        <f t="shared" si="1"/>
        <v>366752</v>
      </c>
      <c r="E14" s="440">
        <f t="shared" si="1"/>
        <v>520759</v>
      </c>
      <c r="F14" s="440">
        <f t="shared" si="1"/>
        <v>284606</v>
      </c>
      <c r="G14" s="301">
        <f t="shared" si="1"/>
        <v>84052</v>
      </c>
      <c r="H14" s="440">
        <f t="shared" si="1"/>
        <v>230292</v>
      </c>
      <c r="I14" s="301">
        <f t="shared" si="1"/>
        <v>1716659</v>
      </c>
      <c r="J14" s="444" t="s">
        <v>486</v>
      </c>
    </row>
    <row r="15" spans="1:10" ht="18" customHeight="1" x14ac:dyDescent="0.25">
      <c r="A15" s="422" t="s">
        <v>71</v>
      </c>
      <c r="I15" s="422"/>
      <c r="J15" s="421" t="s">
        <v>402</v>
      </c>
    </row>
    <row r="16" spans="1:10" ht="18" customHeight="1" x14ac:dyDescent="0.25">
      <c r="A16" s="422"/>
      <c r="I16" s="422"/>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98C3-BB99-4AE1-B040-FA6A847F2746}">
  <dimension ref="A1:J25"/>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1250</v>
      </c>
      <c r="B1" s="820"/>
      <c r="C1" s="820"/>
      <c r="D1" s="820"/>
      <c r="E1" s="820"/>
      <c r="F1" s="820"/>
      <c r="G1" s="820"/>
      <c r="H1" s="820"/>
      <c r="I1" s="820"/>
      <c r="J1" s="820"/>
    </row>
    <row r="2" spans="1:10" s="438" customFormat="1" ht="34.5" customHeight="1" x14ac:dyDescent="0.25">
      <c r="A2" s="821" t="s">
        <v>1405</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322</v>
      </c>
      <c r="B4" s="421"/>
      <c r="C4" s="421"/>
      <c r="D4" s="421"/>
      <c r="E4" s="421"/>
      <c r="F4" s="421"/>
      <c r="G4" s="421"/>
      <c r="H4" s="421"/>
      <c r="I4" s="421"/>
      <c r="J4" s="437" t="s">
        <v>323</v>
      </c>
    </row>
    <row r="5" spans="1:10" s="435" customFormat="1" ht="40.5" customHeight="1" x14ac:dyDescent="0.35">
      <c r="A5" s="826" t="s">
        <v>74</v>
      </c>
      <c r="B5" s="602" t="s">
        <v>0</v>
      </c>
      <c r="C5" s="602" t="s">
        <v>2</v>
      </c>
      <c r="D5" s="602" t="s">
        <v>4</v>
      </c>
      <c r="E5" s="602" t="s">
        <v>10</v>
      </c>
      <c r="F5" s="602" t="s">
        <v>12</v>
      </c>
      <c r="G5" s="602" t="s">
        <v>14</v>
      </c>
      <c r="H5" s="602" t="s">
        <v>116</v>
      </c>
      <c r="I5" s="602" t="s">
        <v>485</v>
      </c>
      <c r="J5" s="832" t="s">
        <v>661</v>
      </c>
    </row>
    <row r="6" spans="1:10" s="434" customFormat="1" ht="32.25" customHeight="1" x14ac:dyDescent="0.25">
      <c r="A6" s="827"/>
      <c r="B6" s="556" t="s">
        <v>519</v>
      </c>
      <c r="C6" s="556" t="s">
        <v>1</v>
      </c>
      <c r="D6" s="556" t="s">
        <v>3</v>
      </c>
      <c r="E6" s="556" t="s">
        <v>9</v>
      </c>
      <c r="F6" s="556" t="s">
        <v>11</v>
      </c>
      <c r="G6" s="556" t="s">
        <v>13</v>
      </c>
      <c r="H6" s="556" t="s">
        <v>162</v>
      </c>
      <c r="I6" s="557" t="s">
        <v>486</v>
      </c>
      <c r="J6" s="833"/>
    </row>
    <row r="7" spans="1:10" s="1" customFormat="1" ht="35.15" customHeight="1" thickBot="1" x14ac:dyDescent="0.3">
      <c r="A7" s="52" t="s">
        <v>49</v>
      </c>
      <c r="B7" s="430">
        <v>0</v>
      </c>
      <c r="C7" s="430">
        <v>0</v>
      </c>
      <c r="D7" s="430">
        <v>106</v>
      </c>
      <c r="E7" s="430">
        <v>152</v>
      </c>
      <c r="F7" s="430">
        <v>850</v>
      </c>
      <c r="G7" s="492">
        <v>1268</v>
      </c>
      <c r="H7" s="430">
        <v>12346</v>
      </c>
      <c r="I7" s="293">
        <f t="shared" ref="I7:I13" si="0">SUM(B7:H7)</f>
        <v>14722</v>
      </c>
      <c r="J7" s="428" t="s">
        <v>48</v>
      </c>
    </row>
    <row r="8" spans="1:10" s="1" customFormat="1" ht="35.15" customHeight="1" thickBot="1" x14ac:dyDescent="0.3">
      <c r="A8" s="45" t="s">
        <v>50</v>
      </c>
      <c r="B8" s="433">
        <v>0</v>
      </c>
      <c r="C8" s="433">
        <v>246</v>
      </c>
      <c r="D8" s="433">
        <v>254</v>
      </c>
      <c r="E8" s="433">
        <v>98</v>
      </c>
      <c r="F8" s="433">
        <v>892</v>
      </c>
      <c r="G8" s="493">
        <v>3523</v>
      </c>
      <c r="H8" s="433">
        <v>3443</v>
      </c>
      <c r="I8" s="294">
        <f t="shared" si="0"/>
        <v>8456</v>
      </c>
      <c r="J8" s="431" t="s">
        <v>335</v>
      </c>
    </row>
    <row r="9" spans="1:10" s="1" customFormat="1" ht="35.15" customHeight="1" thickBot="1" x14ac:dyDescent="0.3">
      <c r="A9" s="52" t="s">
        <v>52</v>
      </c>
      <c r="B9" s="430">
        <v>0</v>
      </c>
      <c r="C9" s="430">
        <v>308</v>
      </c>
      <c r="D9" s="430">
        <v>292</v>
      </c>
      <c r="E9" s="430">
        <v>307</v>
      </c>
      <c r="F9" s="430">
        <v>512</v>
      </c>
      <c r="G9" s="492">
        <v>656</v>
      </c>
      <c r="H9" s="430">
        <v>3295</v>
      </c>
      <c r="I9" s="293">
        <f t="shared" si="0"/>
        <v>5370</v>
      </c>
      <c r="J9" s="428" t="s">
        <v>51</v>
      </c>
    </row>
    <row r="10" spans="1:10" s="1" customFormat="1" ht="35.15" customHeight="1" thickBot="1" x14ac:dyDescent="0.3">
      <c r="A10" s="45" t="s">
        <v>54</v>
      </c>
      <c r="B10" s="433">
        <v>497</v>
      </c>
      <c r="C10" s="433">
        <v>4227</v>
      </c>
      <c r="D10" s="433">
        <v>11222</v>
      </c>
      <c r="E10" s="433">
        <v>11732</v>
      </c>
      <c r="F10" s="433">
        <v>18351</v>
      </c>
      <c r="G10" s="493">
        <v>6487</v>
      </c>
      <c r="H10" s="433">
        <v>42973</v>
      </c>
      <c r="I10" s="294">
        <f t="shared" si="0"/>
        <v>95489</v>
      </c>
      <c r="J10" s="431" t="s">
        <v>53</v>
      </c>
    </row>
    <row r="11" spans="1:10" s="1" customFormat="1" ht="35.15" customHeight="1" thickBot="1" x14ac:dyDescent="0.3">
      <c r="A11" s="52" t="s">
        <v>56</v>
      </c>
      <c r="B11" s="430">
        <v>0</v>
      </c>
      <c r="C11" s="430">
        <v>0</v>
      </c>
      <c r="D11" s="430">
        <v>251</v>
      </c>
      <c r="E11" s="430">
        <v>0</v>
      </c>
      <c r="F11" s="430">
        <v>0</v>
      </c>
      <c r="G11" s="492">
        <v>160</v>
      </c>
      <c r="H11" s="430">
        <v>1048</v>
      </c>
      <c r="I11" s="293">
        <f t="shared" si="0"/>
        <v>1459</v>
      </c>
      <c r="J11" s="428" t="s">
        <v>55</v>
      </c>
    </row>
    <row r="12" spans="1:10" s="1" customFormat="1" ht="35.15" customHeight="1" thickBot="1" x14ac:dyDescent="0.3">
      <c r="A12" s="45" t="s">
        <v>575</v>
      </c>
      <c r="B12" s="433">
        <v>0</v>
      </c>
      <c r="C12" s="433">
        <v>0</v>
      </c>
      <c r="D12" s="433">
        <v>0</v>
      </c>
      <c r="E12" s="433">
        <v>0</v>
      </c>
      <c r="F12" s="433">
        <v>498</v>
      </c>
      <c r="G12" s="493">
        <v>0</v>
      </c>
      <c r="H12" s="433">
        <v>968</v>
      </c>
      <c r="I12" s="294">
        <f t="shared" si="0"/>
        <v>1466</v>
      </c>
      <c r="J12" s="431" t="s">
        <v>576</v>
      </c>
    </row>
    <row r="13" spans="1:10" s="1" customFormat="1" ht="35.15" customHeight="1" x14ac:dyDescent="0.25">
      <c r="A13" s="98" t="s">
        <v>58</v>
      </c>
      <c r="B13" s="441">
        <v>1676</v>
      </c>
      <c r="C13" s="441">
        <v>18793</v>
      </c>
      <c r="D13" s="441">
        <v>36834</v>
      </c>
      <c r="E13" s="441">
        <v>30474</v>
      </c>
      <c r="F13" s="441">
        <v>16024</v>
      </c>
      <c r="G13" s="543">
        <v>1250</v>
      </c>
      <c r="H13" s="441">
        <v>2570</v>
      </c>
      <c r="I13" s="620">
        <f t="shared" si="0"/>
        <v>107621</v>
      </c>
      <c r="J13" s="445" t="s">
        <v>57</v>
      </c>
    </row>
    <row r="14" spans="1:10" s="1" customFormat="1" ht="35.15" customHeight="1" x14ac:dyDescent="0.25">
      <c r="A14" s="42" t="s">
        <v>485</v>
      </c>
      <c r="B14" s="440">
        <f t="shared" ref="B14:I14" si="1">SUM(B7:B13)</f>
        <v>2173</v>
      </c>
      <c r="C14" s="440">
        <f t="shared" si="1"/>
        <v>23574</v>
      </c>
      <c r="D14" s="440">
        <f t="shared" si="1"/>
        <v>48959</v>
      </c>
      <c r="E14" s="440">
        <f t="shared" si="1"/>
        <v>42763</v>
      </c>
      <c r="F14" s="440">
        <f t="shared" si="1"/>
        <v>37127</v>
      </c>
      <c r="G14" s="301">
        <f t="shared" si="1"/>
        <v>13344</v>
      </c>
      <c r="H14" s="440">
        <f t="shared" si="1"/>
        <v>66643</v>
      </c>
      <c r="I14" s="301">
        <f t="shared" si="1"/>
        <v>234583</v>
      </c>
      <c r="J14" s="444" t="s">
        <v>486</v>
      </c>
    </row>
    <row r="15" spans="1:10" ht="18" customHeight="1" x14ac:dyDescent="0.25">
      <c r="A15" s="422" t="s">
        <v>461</v>
      </c>
      <c r="I15" s="422"/>
      <c r="J15" s="421" t="s">
        <v>402</v>
      </c>
    </row>
    <row r="16" spans="1:10" ht="18" customHeight="1" x14ac:dyDescent="0.25">
      <c r="A16" s="422"/>
      <c r="I16" s="422"/>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row r="25" spans="2:9" ht="25" customHeight="1" x14ac:dyDescent="0.25">
      <c r="B25" s="439"/>
      <c r="C25" s="439"/>
      <c r="D25" s="439"/>
      <c r="E25" s="439"/>
      <c r="F25" s="439"/>
      <c r="G25" s="439"/>
      <c r="H25" s="439"/>
      <c r="I25"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D990-48F4-4F4E-AB8F-3A4CFB105AF8}">
  <dimension ref="A1:J2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2" width="12.1796875" style="421" customWidth="1"/>
    <col min="3" max="3" width="11.81640625" style="421" customWidth="1"/>
    <col min="4" max="4" width="10.26953125" style="421" customWidth="1"/>
    <col min="5" max="5" width="11.54296875" style="421" customWidth="1"/>
    <col min="6" max="6" width="10.81640625" style="421" customWidth="1"/>
    <col min="7"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1251</v>
      </c>
      <c r="B1" s="820"/>
      <c r="C1" s="820"/>
      <c r="D1" s="820"/>
      <c r="E1" s="820"/>
      <c r="F1" s="820"/>
      <c r="G1" s="820"/>
      <c r="H1" s="820"/>
      <c r="I1" s="820"/>
      <c r="J1" s="820"/>
    </row>
    <row r="2" spans="1:10" s="438" customFormat="1" ht="36" customHeight="1" x14ac:dyDescent="0.25">
      <c r="A2" s="821" t="s">
        <v>1406</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324</v>
      </c>
      <c r="B4" s="421"/>
      <c r="C4" s="421"/>
      <c r="D4" s="421"/>
      <c r="E4" s="421"/>
      <c r="F4" s="421"/>
      <c r="G4" s="421"/>
      <c r="H4" s="421"/>
      <c r="I4" s="421"/>
      <c r="J4" s="437" t="s">
        <v>325</v>
      </c>
    </row>
    <row r="5" spans="1:10" s="435" customFormat="1" ht="48.75" customHeight="1" x14ac:dyDescent="0.35">
      <c r="A5" s="826" t="s">
        <v>662</v>
      </c>
      <c r="B5" s="602" t="s">
        <v>49</v>
      </c>
      <c r="C5" s="602" t="s">
        <v>50</v>
      </c>
      <c r="D5" s="602" t="s">
        <v>52</v>
      </c>
      <c r="E5" s="602" t="s">
        <v>54</v>
      </c>
      <c r="F5" s="602" t="s">
        <v>56</v>
      </c>
      <c r="G5" s="602" t="s">
        <v>575</v>
      </c>
      <c r="H5" s="602" t="s">
        <v>173</v>
      </c>
      <c r="I5" s="602" t="s">
        <v>485</v>
      </c>
      <c r="J5" s="832" t="s">
        <v>663</v>
      </c>
    </row>
    <row r="6" spans="1:10" s="434" customFormat="1" ht="42"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52" t="s">
        <v>1384</v>
      </c>
      <c r="B7" s="430">
        <v>414</v>
      </c>
      <c r="C7" s="430">
        <v>1444</v>
      </c>
      <c r="D7" s="430">
        <v>2158</v>
      </c>
      <c r="E7" s="430">
        <v>28212</v>
      </c>
      <c r="F7" s="430">
        <v>322</v>
      </c>
      <c r="G7" s="492">
        <v>92</v>
      </c>
      <c r="H7" s="430">
        <v>0</v>
      </c>
      <c r="I7" s="293">
        <f t="shared" ref="I7:I15" si="0">SUM(B7:H7)</f>
        <v>32642</v>
      </c>
      <c r="J7" s="428" t="s">
        <v>23</v>
      </c>
    </row>
    <row r="8" spans="1:10" s="1" customFormat="1" ht="35.15" customHeight="1" thickBot="1" x14ac:dyDescent="0.3">
      <c r="A8" s="45" t="s">
        <v>28</v>
      </c>
      <c r="B8" s="433">
        <v>28557</v>
      </c>
      <c r="C8" s="433">
        <v>10406</v>
      </c>
      <c r="D8" s="433">
        <v>10379</v>
      </c>
      <c r="E8" s="433">
        <v>103045</v>
      </c>
      <c r="F8" s="433">
        <v>1900</v>
      </c>
      <c r="G8" s="493">
        <v>1396</v>
      </c>
      <c r="H8" s="433">
        <v>1410</v>
      </c>
      <c r="I8" s="294">
        <f t="shared" si="0"/>
        <v>157093</v>
      </c>
      <c r="J8" s="431" t="s">
        <v>27</v>
      </c>
    </row>
    <row r="9" spans="1:10" s="1" customFormat="1" ht="35.15" customHeight="1" thickBot="1" x14ac:dyDescent="0.3">
      <c r="A9" s="52" t="s">
        <v>30</v>
      </c>
      <c r="B9" s="430">
        <v>8684</v>
      </c>
      <c r="C9" s="430">
        <v>5422</v>
      </c>
      <c r="D9" s="430">
        <v>7262</v>
      </c>
      <c r="E9" s="430">
        <v>97416</v>
      </c>
      <c r="F9" s="430">
        <v>1217</v>
      </c>
      <c r="G9" s="492">
        <v>816</v>
      </c>
      <c r="H9" s="430">
        <v>545</v>
      </c>
      <c r="I9" s="293">
        <f t="shared" si="0"/>
        <v>121362</v>
      </c>
      <c r="J9" s="428" t="s">
        <v>29</v>
      </c>
    </row>
    <row r="10" spans="1:10" s="1" customFormat="1" ht="35.15" customHeight="1" thickBot="1" x14ac:dyDescent="0.3">
      <c r="A10" s="45" t="s">
        <v>32</v>
      </c>
      <c r="B10" s="433">
        <v>6658</v>
      </c>
      <c r="C10" s="433">
        <v>2190</v>
      </c>
      <c r="D10" s="433">
        <v>5675</v>
      </c>
      <c r="E10" s="433">
        <v>66521</v>
      </c>
      <c r="F10" s="433">
        <v>906</v>
      </c>
      <c r="G10" s="493">
        <v>1493</v>
      </c>
      <c r="H10" s="433">
        <v>448</v>
      </c>
      <c r="I10" s="294">
        <f t="shared" si="0"/>
        <v>83891</v>
      </c>
      <c r="J10" s="431" t="s">
        <v>31</v>
      </c>
    </row>
    <row r="11" spans="1:10" s="1" customFormat="1" ht="35.15" customHeight="1" thickBot="1" x14ac:dyDescent="0.3">
      <c r="A11" s="52" t="s">
        <v>34</v>
      </c>
      <c r="B11" s="430">
        <v>5055</v>
      </c>
      <c r="C11" s="430">
        <v>9055</v>
      </c>
      <c r="D11" s="430">
        <v>5754</v>
      </c>
      <c r="E11" s="430">
        <v>142612</v>
      </c>
      <c r="F11" s="430">
        <v>0</v>
      </c>
      <c r="G11" s="492">
        <v>138</v>
      </c>
      <c r="H11" s="430">
        <v>23855</v>
      </c>
      <c r="I11" s="293">
        <f t="shared" si="0"/>
        <v>186469</v>
      </c>
      <c r="J11" s="428" t="s">
        <v>33</v>
      </c>
    </row>
    <row r="12" spans="1:10" s="1" customFormat="1" ht="35.15" customHeight="1" thickBot="1" x14ac:dyDescent="0.3">
      <c r="A12" s="45" t="s">
        <v>1385</v>
      </c>
      <c r="B12" s="433">
        <v>2936</v>
      </c>
      <c r="C12" s="433">
        <v>0</v>
      </c>
      <c r="D12" s="433">
        <v>0</v>
      </c>
      <c r="E12" s="433">
        <v>22245</v>
      </c>
      <c r="F12" s="433">
        <v>0</v>
      </c>
      <c r="G12" s="493">
        <v>0</v>
      </c>
      <c r="H12" s="433">
        <v>69</v>
      </c>
      <c r="I12" s="294">
        <f t="shared" si="0"/>
        <v>25250</v>
      </c>
      <c r="J12" s="431" t="s">
        <v>35</v>
      </c>
    </row>
    <row r="13" spans="1:10" s="1" customFormat="1" ht="35.15" customHeight="1" thickBot="1" x14ac:dyDescent="0.3">
      <c r="A13" s="52" t="s">
        <v>1387</v>
      </c>
      <c r="B13" s="430">
        <v>3767</v>
      </c>
      <c r="C13" s="430">
        <v>16988</v>
      </c>
      <c r="D13" s="430">
        <v>6410</v>
      </c>
      <c r="E13" s="430">
        <v>639420</v>
      </c>
      <c r="F13" s="430">
        <v>0</v>
      </c>
      <c r="G13" s="492">
        <v>184</v>
      </c>
      <c r="H13" s="430">
        <v>14</v>
      </c>
      <c r="I13" s="293">
        <f t="shared" si="0"/>
        <v>666783</v>
      </c>
      <c r="J13" s="428" t="s">
        <v>36</v>
      </c>
    </row>
    <row r="14" spans="1:10" s="1" customFormat="1" ht="35.15" customHeight="1" thickBot="1" x14ac:dyDescent="0.3">
      <c r="A14" s="45" t="s">
        <v>1386</v>
      </c>
      <c r="B14" s="433">
        <v>5230</v>
      </c>
      <c r="C14" s="433">
        <v>6604</v>
      </c>
      <c r="D14" s="433">
        <v>7900</v>
      </c>
      <c r="E14" s="433">
        <v>215732</v>
      </c>
      <c r="F14" s="433">
        <v>155</v>
      </c>
      <c r="G14" s="493">
        <v>92</v>
      </c>
      <c r="H14" s="433">
        <v>56735</v>
      </c>
      <c r="I14" s="294">
        <f t="shared" si="0"/>
        <v>292448</v>
      </c>
      <c r="J14" s="431" t="s">
        <v>37</v>
      </c>
    </row>
    <row r="15" spans="1:10" s="1" customFormat="1" ht="35.15" customHeight="1" x14ac:dyDescent="0.25">
      <c r="A15" s="98" t="s">
        <v>39</v>
      </c>
      <c r="B15" s="441">
        <v>7228</v>
      </c>
      <c r="C15" s="441">
        <v>6101</v>
      </c>
      <c r="D15" s="441">
        <v>3449</v>
      </c>
      <c r="E15" s="441">
        <v>277374</v>
      </c>
      <c r="F15" s="441">
        <v>265</v>
      </c>
      <c r="G15" s="543">
        <v>221</v>
      </c>
      <c r="H15" s="441">
        <v>90666</v>
      </c>
      <c r="I15" s="620">
        <f t="shared" si="0"/>
        <v>385304</v>
      </c>
      <c r="J15" s="445" t="s">
        <v>38</v>
      </c>
    </row>
    <row r="16" spans="1:10" s="6" customFormat="1" ht="30" customHeight="1" x14ac:dyDescent="0.25">
      <c r="A16" s="59" t="s">
        <v>485</v>
      </c>
      <c r="B16" s="440">
        <f t="shared" ref="B16:I16" si="1">SUM(B7:B15)</f>
        <v>68529</v>
      </c>
      <c r="C16" s="440">
        <f t="shared" si="1"/>
        <v>58210</v>
      </c>
      <c r="D16" s="440">
        <f t="shared" si="1"/>
        <v>48987</v>
      </c>
      <c r="E16" s="440">
        <f t="shared" si="1"/>
        <v>1592577</v>
      </c>
      <c r="F16" s="440">
        <f t="shared" si="1"/>
        <v>4765</v>
      </c>
      <c r="G16" s="301">
        <f t="shared" si="1"/>
        <v>4432</v>
      </c>
      <c r="H16" s="301">
        <f t="shared" si="1"/>
        <v>173742</v>
      </c>
      <c r="I16" s="440">
        <f t="shared" si="1"/>
        <v>1951242</v>
      </c>
      <c r="J16" s="444" t="s">
        <v>486</v>
      </c>
    </row>
    <row r="17" spans="1:10" ht="18" customHeight="1" x14ac:dyDescent="0.25">
      <c r="A17" s="422" t="s">
        <v>71</v>
      </c>
      <c r="I17" s="422"/>
      <c r="J17" s="421" t="s">
        <v>402</v>
      </c>
    </row>
    <row r="23" spans="1:10" ht="25" customHeight="1" x14ac:dyDescent="0.25">
      <c r="B23" s="439"/>
      <c r="C23" s="439"/>
      <c r="D23" s="439"/>
      <c r="E23" s="439"/>
      <c r="F23" s="439"/>
      <c r="G23" s="439"/>
      <c r="H23" s="439"/>
      <c r="I23" s="439"/>
    </row>
    <row r="24" spans="1:10" ht="25" customHeight="1" x14ac:dyDescent="0.25">
      <c r="B24" s="439"/>
      <c r="C24" s="439"/>
      <c r="D24" s="439"/>
      <c r="E24" s="439"/>
      <c r="F24" s="439"/>
      <c r="G24" s="439"/>
      <c r="H24" s="439"/>
      <c r="I24" s="439"/>
    </row>
    <row r="25" spans="1:10" ht="25" customHeight="1" x14ac:dyDescent="0.25">
      <c r="B25" s="439"/>
      <c r="C25" s="439"/>
      <c r="D25" s="439"/>
      <c r="E25" s="439"/>
      <c r="F25" s="439"/>
      <c r="G25" s="439"/>
      <c r="H25" s="439"/>
      <c r="I25" s="439"/>
    </row>
    <row r="26" spans="1:10" ht="25" customHeight="1" x14ac:dyDescent="0.25">
      <c r="B26" s="439"/>
      <c r="C26" s="439"/>
      <c r="D26" s="439"/>
      <c r="E26" s="439"/>
      <c r="F26" s="439"/>
      <c r="G26" s="439"/>
      <c r="H26" s="439"/>
      <c r="I26"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horizontalDpi="72" verticalDpi="72" r:id="rId1"/>
  <headerFooter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DD84-7995-4C3F-9ECA-A094AB1417DC}">
  <dimension ref="A1:J26"/>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30.7265625" style="421" customWidth="1"/>
    <col min="2" max="3" width="11.1796875" style="421" customWidth="1"/>
    <col min="4" max="4" width="10.26953125" style="421" customWidth="1"/>
    <col min="5" max="5" width="10.81640625" style="421" bestFit="1" customWidth="1"/>
    <col min="6" max="6" width="10.81640625" style="421" customWidth="1"/>
    <col min="7"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1252</v>
      </c>
      <c r="B1" s="820"/>
      <c r="C1" s="820"/>
      <c r="D1" s="820"/>
      <c r="E1" s="820"/>
      <c r="F1" s="820"/>
      <c r="G1" s="820"/>
      <c r="H1" s="820"/>
      <c r="I1" s="820"/>
      <c r="J1" s="820"/>
    </row>
    <row r="2" spans="1:10" s="438" customFormat="1" ht="20" x14ac:dyDescent="0.25">
      <c r="A2" s="821" t="s">
        <v>1407</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327</v>
      </c>
      <c r="B4" s="421"/>
      <c r="C4" s="421"/>
      <c r="D4" s="421"/>
      <c r="E4" s="421"/>
      <c r="F4" s="421"/>
      <c r="G4" s="421"/>
      <c r="H4" s="421"/>
      <c r="I4" s="421"/>
      <c r="J4" s="437" t="s">
        <v>326</v>
      </c>
    </row>
    <row r="5" spans="1:10" s="435" customFormat="1" ht="48.75" customHeight="1" x14ac:dyDescent="0.35">
      <c r="A5" s="826" t="s">
        <v>378</v>
      </c>
      <c r="B5" s="602" t="s">
        <v>49</v>
      </c>
      <c r="C5" s="602" t="s">
        <v>50</v>
      </c>
      <c r="D5" s="602" t="s">
        <v>52</v>
      </c>
      <c r="E5" s="602" t="s">
        <v>54</v>
      </c>
      <c r="F5" s="602" t="s">
        <v>56</v>
      </c>
      <c r="G5" s="602" t="s">
        <v>575</v>
      </c>
      <c r="H5" s="602" t="s">
        <v>173</v>
      </c>
      <c r="I5" s="602" t="s">
        <v>485</v>
      </c>
      <c r="J5" s="832" t="s">
        <v>1639</v>
      </c>
    </row>
    <row r="6" spans="1:10" s="434" customFormat="1" ht="42"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52" t="s">
        <v>1384</v>
      </c>
      <c r="B7" s="430">
        <v>368</v>
      </c>
      <c r="C7" s="430">
        <v>1306</v>
      </c>
      <c r="D7" s="430">
        <v>1914</v>
      </c>
      <c r="E7" s="430">
        <v>24359</v>
      </c>
      <c r="F7" s="430">
        <v>230</v>
      </c>
      <c r="G7" s="430">
        <v>92</v>
      </c>
      <c r="H7" s="430">
        <v>0</v>
      </c>
      <c r="I7" s="293">
        <f t="shared" ref="I7:I15" si="0">SUM(B7:H7)</f>
        <v>28269</v>
      </c>
      <c r="J7" s="428" t="s">
        <v>23</v>
      </c>
    </row>
    <row r="8" spans="1:10" s="1" customFormat="1" ht="35.15" customHeight="1" thickBot="1" x14ac:dyDescent="0.3">
      <c r="A8" s="45" t="s">
        <v>28</v>
      </c>
      <c r="B8" s="433">
        <v>17780</v>
      </c>
      <c r="C8" s="433">
        <v>8015</v>
      </c>
      <c r="D8" s="433">
        <v>9328</v>
      </c>
      <c r="E8" s="433">
        <v>79504</v>
      </c>
      <c r="F8" s="433">
        <v>1334</v>
      </c>
      <c r="G8" s="433">
        <v>750</v>
      </c>
      <c r="H8" s="433">
        <v>162</v>
      </c>
      <c r="I8" s="294">
        <f t="shared" si="0"/>
        <v>116873</v>
      </c>
      <c r="J8" s="431" t="s">
        <v>27</v>
      </c>
    </row>
    <row r="9" spans="1:10" s="1" customFormat="1" ht="35.15" customHeight="1" thickBot="1" x14ac:dyDescent="0.3">
      <c r="A9" s="52" t="s">
        <v>30</v>
      </c>
      <c r="B9" s="430">
        <v>6445</v>
      </c>
      <c r="C9" s="430">
        <v>4628</v>
      </c>
      <c r="D9" s="430">
        <v>6309</v>
      </c>
      <c r="E9" s="430">
        <v>91790</v>
      </c>
      <c r="F9" s="430">
        <v>1079</v>
      </c>
      <c r="G9" s="430">
        <v>632</v>
      </c>
      <c r="H9" s="430">
        <v>286</v>
      </c>
      <c r="I9" s="293">
        <f t="shared" si="0"/>
        <v>111169</v>
      </c>
      <c r="J9" s="428" t="s">
        <v>29</v>
      </c>
    </row>
    <row r="10" spans="1:10" s="1" customFormat="1" ht="35.15" customHeight="1" thickBot="1" x14ac:dyDescent="0.3">
      <c r="A10" s="45" t="s">
        <v>32</v>
      </c>
      <c r="B10" s="433">
        <v>5730</v>
      </c>
      <c r="C10" s="433">
        <v>1678</v>
      </c>
      <c r="D10" s="433">
        <v>3789</v>
      </c>
      <c r="E10" s="433">
        <v>47606</v>
      </c>
      <c r="F10" s="433">
        <v>494</v>
      </c>
      <c r="G10" s="433">
        <v>903</v>
      </c>
      <c r="H10" s="433">
        <v>448</v>
      </c>
      <c r="I10" s="294">
        <f t="shared" si="0"/>
        <v>60648</v>
      </c>
      <c r="J10" s="431" t="s">
        <v>31</v>
      </c>
    </row>
    <row r="11" spans="1:10" s="1" customFormat="1" ht="35.15" customHeight="1" thickBot="1" x14ac:dyDescent="0.3">
      <c r="A11" s="52" t="s">
        <v>34</v>
      </c>
      <c r="B11" s="430">
        <v>4415</v>
      </c>
      <c r="C11" s="430">
        <v>4682</v>
      </c>
      <c r="D11" s="430">
        <v>4882</v>
      </c>
      <c r="E11" s="430">
        <v>121095</v>
      </c>
      <c r="F11" s="430">
        <v>0</v>
      </c>
      <c r="G11" s="430">
        <v>92</v>
      </c>
      <c r="H11" s="430">
        <v>4610</v>
      </c>
      <c r="I11" s="293">
        <f t="shared" si="0"/>
        <v>139776</v>
      </c>
      <c r="J11" s="428" t="s">
        <v>33</v>
      </c>
    </row>
    <row r="12" spans="1:10" s="1" customFormat="1" ht="35.15" customHeight="1" thickBot="1" x14ac:dyDescent="0.3">
      <c r="A12" s="45" t="s">
        <v>1385</v>
      </c>
      <c r="B12" s="433">
        <v>2936</v>
      </c>
      <c r="C12" s="433">
        <v>0</v>
      </c>
      <c r="D12" s="433">
        <v>0</v>
      </c>
      <c r="E12" s="433">
        <v>22245</v>
      </c>
      <c r="F12" s="433">
        <v>0</v>
      </c>
      <c r="G12" s="433">
        <v>0</v>
      </c>
      <c r="H12" s="433">
        <v>69</v>
      </c>
      <c r="I12" s="294">
        <f t="shared" si="0"/>
        <v>25250</v>
      </c>
      <c r="J12" s="431" t="s">
        <v>35</v>
      </c>
    </row>
    <row r="13" spans="1:10" s="1" customFormat="1" ht="35.15" customHeight="1" thickBot="1" x14ac:dyDescent="0.3">
      <c r="A13" s="52" t="s">
        <v>1387</v>
      </c>
      <c r="B13" s="430">
        <v>3767</v>
      </c>
      <c r="C13" s="430">
        <v>16988</v>
      </c>
      <c r="D13" s="430">
        <v>6410</v>
      </c>
      <c r="E13" s="430">
        <v>638957</v>
      </c>
      <c r="F13" s="430">
        <v>0</v>
      </c>
      <c r="G13" s="430">
        <v>184</v>
      </c>
      <c r="H13" s="430">
        <v>14</v>
      </c>
      <c r="I13" s="293">
        <f t="shared" si="0"/>
        <v>666320</v>
      </c>
      <c r="J13" s="428" t="s">
        <v>36</v>
      </c>
    </row>
    <row r="14" spans="1:10" s="1" customFormat="1" ht="35.15" customHeight="1" thickBot="1" x14ac:dyDescent="0.3">
      <c r="A14" s="45" t="s">
        <v>1386</v>
      </c>
      <c r="B14" s="433">
        <v>5230</v>
      </c>
      <c r="C14" s="433">
        <v>6604</v>
      </c>
      <c r="D14" s="433">
        <v>7900</v>
      </c>
      <c r="E14" s="433">
        <v>215481</v>
      </c>
      <c r="F14" s="433">
        <v>155</v>
      </c>
      <c r="G14" s="433">
        <v>92</v>
      </c>
      <c r="H14" s="433">
        <v>56265</v>
      </c>
      <c r="I14" s="294">
        <f t="shared" si="0"/>
        <v>291727</v>
      </c>
      <c r="J14" s="431" t="s">
        <v>37</v>
      </c>
    </row>
    <row r="15" spans="1:10" s="1" customFormat="1" ht="35.15" customHeight="1" x14ac:dyDescent="0.25">
      <c r="A15" s="98" t="s">
        <v>39</v>
      </c>
      <c r="B15" s="441">
        <v>7136</v>
      </c>
      <c r="C15" s="441">
        <v>5853</v>
      </c>
      <c r="D15" s="441">
        <v>3085</v>
      </c>
      <c r="E15" s="441">
        <v>256051</v>
      </c>
      <c r="F15" s="441">
        <v>14</v>
      </c>
      <c r="G15" s="441">
        <v>221</v>
      </c>
      <c r="H15" s="441">
        <v>4267</v>
      </c>
      <c r="I15" s="620">
        <f t="shared" si="0"/>
        <v>276627</v>
      </c>
      <c r="J15" s="445" t="s">
        <v>38</v>
      </c>
    </row>
    <row r="16" spans="1:10" s="6" customFormat="1" ht="30" customHeight="1" x14ac:dyDescent="0.25">
      <c r="A16" s="59" t="s">
        <v>485</v>
      </c>
      <c r="B16" s="440">
        <f t="shared" ref="B16:I16" si="1">SUM(B7:B15)</f>
        <v>53807</v>
      </c>
      <c r="C16" s="440">
        <f t="shared" si="1"/>
        <v>49754</v>
      </c>
      <c r="D16" s="440">
        <f t="shared" si="1"/>
        <v>43617</v>
      </c>
      <c r="E16" s="440">
        <f t="shared" si="1"/>
        <v>1497088</v>
      </c>
      <c r="F16" s="440">
        <f t="shared" si="1"/>
        <v>3306</v>
      </c>
      <c r="G16" s="301">
        <f t="shared" si="1"/>
        <v>2966</v>
      </c>
      <c r="H16" s="301">
        <f t="shared" si="1"/>
        <v>66121</v>
      </c>
      <c r="I16" s="440">
        <f t="shared" si="1"/>
        <v>1716659</v>
      </c>
      <c r="J16" s="444" t="s">
        <v>486</v>
      </c>
    </row>
    <row r="17" spans="1:10" ht="18" customHeight="1" x14ac:dyDescent="0.25">
      <c r="A17" s="422" t="s">
        <v>71</v>
      </c>
      <c r="I17" s="422"/>
      <c r="J17" s="421" t="s">
        <v>402</v>
      </c>
    </row>
    <row r="23" spans="1:10" ht="25" customHeight="1" x14ac:dyDescent="0.25">
      <c r="B23" s="439"/>
      <c r="C23" s="439"/>
      <c r="D23" s="439"/>
      <c r="E23" s="439"/>
      <c r="F23" s="439"/>
      <c r="G23" s="439"/>
      <c r="H23" s="439"/>
      <c r="I23" s="439"/>
    </row>
    <row r="24" spans="1:10" ht="25" customHeight="1" x14ac:dyDescent="0.25">
      <c r="B24" s="439"/>
      <c r="C24" s="439"/>
      <c r="D24" s="439"/>
      <c r="E24" s="439"/>
      <c r="F24" s="439"/>
      <c r="G24" s="439"/>
      <c r="H24" s="439"/>
      <c r="I24" s="439"/>
    </row>
    <row r="25" spans="1:10" ht="25" customHeight="1" x14ac:dyDescent="0.25">
      <c r="B25" s="439"/>
      <c r="C25" s="439"/>
      <c r="D25" s="439"/>
      <c r="E25" s="439"/>
      <c r="F25" s="439"/>
      <c r="G25" s="439"/>
      <c r="H25" s="439"/>
      <c r="I25" s="439"/>
    </row>
    <row r="26" spans="1:10" ht="25" customHeight="1" x14ac:dyDescent="0.25">
      <c r="B26" s="439"/>
      <c r="C26" s="439"/>
      <c r="D26" s="439"/>
      <c r="E26" s="439"/>
      <c r="F26" s="439"/>
      <c r="G26" s="439"/>
      <c r="H26" s="439"/>
      <c r="I26"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D2361-0142-4E10-AE36-32AC4355844B}">
  <dimension ref="A1:K21"/>
  <sheetViews>
    <sheetView rightToLeft="1" view="pageBreakPreview" zoomScaleNormal="100" zoomScaleSheetLayoutView="100" workbookViewId="0">
      <selection activeCell="K15" sqref="K15"/>
    </sheetView>
  </sheetViews>
  <sheetFormatPr defaultColWidth="9.1796875" defaultRowHeight="12.5" x14ac:dyDescent="0.25"/>
  <cols>
    <col min="1" max="1" width="22" style="135" customWidth="1"/>
    <col min="2" max="10" width="11" style="135" customWidth="1"/>
    <col min="11" max="11" width="23.81640625" style="135" customWidth="1"/>
    <col min="12" max="16384" width="9.1796875" style="135"/>
  </cols>
  <sheetData>
    <row r="1" spans="1:11" ht="18" x14ac:dyDescent="0.25">
      <c r="A1" s="721" t="s">
        <v>1269</v>
      </c>
      <c r="B1" s="721"/>
      <c r="C1" s="721"/>
      <c r="D1" s="721"/>
      <c r="E1" s="721"/>
      <c r="F1" s="721"/>
      <c r="G1" s="721"/>
      <c r="H1" s="721"/>
      <c r="I1" s="721"/>
      <c r="J1" s="721"/>
      <c r="K1" s="721"/>
    </row>
    <row r="2" spans="1:11" ht="15.5" x14ac:dyDescent="0.25">
      <c r="A2" s="722" t="s">
        <v>1425</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963</v>
      </c>
      <c r="B5" s="354"/>
      <c r="C5" s="354"/>
      <c r="D5" s="354"/>
      <c r="E5" s="354"/>
      <c r="F5" s="354"/>
      <c r="G5" s="354"/>
      <c r="H5" s="354"/>
      <c r="I5" s="354"/>
      <c r="J5" s="354"/>
      <c r="K5" s="355" t="s">
        <v>962</v>
      </c>
    </row>
    <row r="6" spans="1:11" ht="29.25" customHeight="1" thickBot="1" x14ac:dyDescent="0.3">
      <c r="A6" s="723" t="s">
        <v>1442</v>
      </c>
      <c r="B6" s="725" t="s">
        <v>1613</v>
      </c>
      <c r="C6" s="726"/>
      <c r="D6" s="727"/>
      <c r="E6" s="725" t="s">
        <v>1614</v>
      </c>
      <c r="F6" s="726"/>
      <c r="G6" s="727"/>
      <c r="H6" s="728" t="s">
        <v>1615</v>
      </c>
      <c r="I6" s="729"/>
      <c r="J6" s="730"/>
      <c r="K6" s="731" t="s">
        <v>1647</v>
      </c>
    </row>
    <row r="7" spans="1:11" ht="41.25" customHeight="1" x14ac:dyDescent="0.25">
      <c r="A7" s="724"/>
      <c r="B7" s="337" t="s">
        <v>1580</v>
      </c>
      <c r="C7" s="337" t="s">
        <v>1579</v>
      </c>
      <c r="D7" s="337" t="s">
        <v>944</v>
      </c>
      <c r="E7" s="337" t="s">
        <v>1580</v>
      </c>
      <c r="F7" s="337" t="s">
        <v>1579</v>
      </c>
      <c r="G7" s="337" t="s">
        <v>944</v>
      </c>
      <c r="H7" s="337" t="s">
        <v>1580</v>
      </c>
      <c r="I7" s="337" t="s">
        <v>1579</v>
      </c>
      <c r="J7" s="337" t="s">
        <v>944</v>
      </c>
      <c r="K7" s="732"/>
    </row>
    <row r="8" spans="1:11" ht="26.25" customHeight="1" thickBot="1" x14ac:dyDescent="0.3">
      <c r="A8" s="194">
        <v>2011</v>
      </c>
      <c r="B8" s="374">
        <v>40.6</v>
      </c>
      <c r="C8" s="374">
        <v>19</v>
      </c>
      <c r="D8" s="501">
        <v>29.9</v>
      </c>
      <c r="E8" s="374">
        <v>88.8</v>
      </c>
      <c r="F8" s="374">
        <v>38.200000000000003</v>
      </c>
      <c r="G8" s="501">
        <v>79.099999999999994</v>
      </c>
      <c r="H8" s="501">
        <v>81.900000000000006</v>
      </c>
      <c r="I8" s="501">
        <v>30.4</v>
      </c>
      <c r="J8" s="501">
        <v>68.8</v>
      </c>
      <c r="K8" s="340">
        <v>2011</v>
      </c>
    </row>
    <row r="9" spans="1:11" ht="26.25" customHeight="1" thickTop="1" thickBot="1" x14ac:dyDescent="0.3">
      <c r="A9" s="185">
        <v>2012</v>
      </c>
      <c r="B9" s="231">
        <v>45.2</v>
      </c>
      <c r="C9" s="231">
        <v>21.2</v>
      </c>
      <c r="D9" s="502">
        <v>32.5</v>
      </c>
      <c r="E9" s="231">
        <v>86.3</v>
      </c>
      <c r="F9" s="231">
        <v>56.4</v>
      </c>
      <c r="G9" s="502">
        <v>77.8</v>
      </c>
      <c r="H9" s="502">
        <v>78.7</v>
      </c>
      <c r="I9" s="502">
        <v>39.299999999999997</v>
      </c>
      <c r="J9" s="502">
        <v>65.7</v>
      </c>
      <c r="K9" s="346">
        <v>2012</v>
      </c>
    </row>
    <row r="10" spans="1:11" ht="26.25" customHeight="1" thickTop="1" thickBot="1" x14ac:dyDescent="0.3">
      <c r="A10" s="186">
        <v>2013</v>
      </c>
      <c r="B10" s="232">
        <v>45.1</v>
      </c>
      <c r="C10" s="232">
        <v>17.399999999999999</v>
      </c>
      <c r="D10" s="503">
        <v>30.5</v>
      </c>
      <c r="E10" s="232">
        <v>87.2</v>
      </c>
      <c r="F10" s="232">
        <v>39.6</v>
      </c>
      <c r="G10" s="503">
        <v>77.3</v>
      </c>
      <c r="H10" s="503">
        <v>81.8</v>
      </c>
      <c r="I10" s="503">
        <v>31</v>
      </c>
      <c r="J10" s="503">
        <v>68</v>
      </c>
      <c r="K10" s="343">
        <v>2013</v>
      </c>
    </row>
    <row r="11" spans="1:11" ht="26.25" customHeight="1" thickTop="1" thickBot="1" x14ac:dyDescent="0.3">
      <c r="A11" s="185">
        <v>2014</v>
      </c>
      <c r="B11" s="231">
        <v>42.6</v>
      </c>
      <c r="C11" s="231">
        <v>16.2</v>
      </c>
      <c r="D11" s="502">
        <v>29.2</v>
      </c>
      <c r="E11" s="231">
        <v>86</v>
      </c>
      <c r="F11" s="231">
        <v>41.5</v>
      </c>
      <c r="G11" s="502">
        <v>76.8</v>
      </c>
      <c r="H11" s="502">
        <v>80.5</v>
      </c>
      <c r="I11" s="502">
        <v>32.299999999999997</v>
      </c>
      <c r="J11" s="502">
        <v>67.900000000000006</v>
      </c>
      <c r="K11" s="346">
        <v>2014</v>
      </c>
    </row>
    <row r="12" spans="1:11" ht="26.25" customHeight="1" thickTop="1" thickBot="1" x14ac:dyDescent="0.3">
      <c r="A12" s="186">
        <v>2015</v>
      </c>
      <c r="B12" s="232">
        <v>40.634786586438651</v>
      </c>
      <c r="C12" s="232">
        <v>16.462805361265204</v>
      </c>
      <c r="D12" s="503">
        <v>28.421712335921452</v>
      </c>
      <c r="E12" s="232">
        <v>85.279575113207358</v>
      </c>
      <c r="F12" s="232">
        <v>54.254580578948953</v>
      </c>
      <c r="G12" s="503">
        <v>77.612085042894435</v>
      </c>
      <c r="H12" s="503">
        <v>79.769478982545891</v>
      </c>
      <c r="I12" s="503">
        <v>42.743044258561518</v>
      </c>
      <c r="J12" s="503">
        <v>68.932426537896802</v>
      </c>
      <c r="K12" s="343">
        <v>2015</v>
      </c>
    </row>
    <row r="13" spans="1:11" ht="16" thickTop="1" x14ac:dyDescent="0.25">
      <c r="A13" s="185">
        <v>2016</v>
      </c>
      <c r="B13" s="231">
        <v>40.009235906362122</v>
      </c>
      <c r="C13" s="231">
        <v>18.516885935168858</v>
      </c>
      <c r="D13" s="502">
        <v>29.013063164651392</v>
      </c>
      <c r="E13" s="231">
        <v>86.558085575851322</v>
      </c>
      <c r="F13" s="231">
        <v>52.607676290721891</v>
      </c>
      <c r="G13" s="502">
        <v>79.183612418891869</v>
      </c>
      <c r="H13" s="502">
        <v>81.273290422494313</v>
      </c>
      <c r="I13" s="502">
        <v>41.496380615571638</v>
      </c>
      <c r="J13" s="502">
        <v>70.638604660782832</v>
      </c>
      <c r="K13" s="346">
        <v>2016</v>
      </c>
    </row>
    <row r="15" spans="1:11" x14ac:dyDescent="0.25">
      <c r="B15" s="135" t="s">
        <v>1581</v>
      </c>
      <c r="C15" s="135" t="s">
        <v>1070</v>
      </c>
      <c r="D15" s="135" t="s">
        <v>945</v>
      </c>
    </row>
    <row r="16" spans="1:11" x14ac:dyDescent="0.25">
      <c r="A16" s="135">
        <f>A8</f>
        <v>2011</v>
      </c>
      <c r="B16" s="183">
        <f t="shared" ref="B16:B21" si="0">D8</f>
        <v>29.9</v>
      </c>
      <c r="C16" s="183">
        <f t="shared" ref="C16:C21" si="1">G8</f>
        <v>79.099999999999994</v>
      </c>
      <c r="D16" s="183">
        <f t="shared" ref="D16:D21" si="2">J8</f>
        <v>68.8</v>
      </c>
    </row>
    <row r="17" spans="1:4" x14ac:dyDescent="0.25">
      <c r="A17" s="135">
        <f>A9</f>
        <v>2012</v>
      </c>
      <c r="B17" s="183">
        <f t="shared" si="0"/>
        <v>32.5</v>
      </c>
      <c r="C17" s="183">
        <f t="shared" si="1"/>
        <v>77.8</v>
      </c>
      <c r="D17" s="183">
        <f t="shared" si="2"/>
        <v>65.7</v>
      </c>
    </row>
    <row r="18" spans="1:4" x14ac:dyDescent="0.25">
      <c r="A18" s="135">
        <f>A10</f>
        <v>2013</v>
      </c>
      <c r="B18" s="183">
        <f t="shared" si="0"/>
        <v>30.5</v>
      </c>
      <c r="C18" s="183">
        <f t="shared" si="1"/>
        <v>77.3</v>
      </c>
      <c r="D18" s="183">
        <f t="shared" si="2"/>
        <v>68</v>
      </c>
    </row>
    <row r="19" spans="1:4" x14ac:dyDescent="0.25">
      <c r="A19" s="135">
        <f>A11</f>
        <v>2014</v>
      </c>
      <c r="B19" s="183">
        <f t="shared" si="0"/>
        <v>29.2</v>
      </c>
      <c r="C19" s="183">
        <f t="shared" si="1"/>
        <v>76.8</v>
      </c>
      <c r="D19" s="183">
        <f t="shared" si="2"/>
        <v>67.900000000000006</v>
      </c>
    </row>
    <row r="20" spans="1:4" x14ac:dyDescent="0.25">
      <c r="A20" s="135">
        <f>A12</f>
        <v>2015</v>
      </c>
      <c r="B20" s="183">
        <f t="shared" si="0"/>
        <v>28.421712335921452</v>
      </c>
      <c r="C20" s="183">
        <f t="shared" si="1"/>
        <v>77.612085042894435</v>
      </c>
      <c r="D20" s="183">
        <f t="shared" si="2"/>
        <v>68.932426537896802</v>
      </c>
    </row>
    <row r="21" spans="1:4" x14ac:dyDescent="0.25">
      <c r="A21" s="135">
        <v>2016</v>
      </c>
      <c r="B21" s="183">
        <f t="shared" si="0"/>
        <v>29.013063164651392</v>
      </c>
      <c r="C21" s="183">
        <f t="shared" si="1"/>
        <v>79.183612418891869</v>
      </c>
      <c r="D21" s="183">
        <f t="shared" si="2"/>
        <v>70.638604660782832</v>
      </c>
    </row>
  </sheetData>
  <mergeCells count="8">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scale="95" orientation="landscape"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280D-4AFE-4D03-931B-61BD9D09F59B}">
  <dimension ref="A1:J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0.7265625" style="421" customWidth="1"/>
    <col min="2" max="3" width="11.1796875" style="421" customWidth="1"/>
    <col min="4" max="5" width="10.26953125" style="421" customWidth="1"/>
    <col min="6" max="6" width="10.81640625" style="421" customWidth="1"/>
    <col min="7" max="8" width="10.26953125" style="421" customWidth="1"/>
    <col min="9" max="9" width="11.81640625" style="421" customWidth="1"/>
    <col min="10" max="10" width="30.7265625" style="421" customWidth="1"/>
    <col min="11" max="16384" width="9.1796875" style="421"/>
  </cols>
  <sheetData>
    <row r="1" spans="1:10" s="438" customFormat="1" ht="20" x14ac:dyDescent="0.25">
      <c r="A1" s="820" t="s">
        <v>1253</v>
      </c>
      <c r="B1" s="820"/>
      <c r="C1" s="820"/>
      <c r="D1" s="820"/>
      <c r="E1" s="820"/>
      <c r="F1" s="820"/>
      <c r="G1" s="820"/>
      <c r="H1" s="820"/>
      <c r="I1" s="820"/>
      <c r="J1" s="820"/>
    </row>
    <row r="2" spans="1:10" s="438" customFormat="1" ht="20" x14ac:dyDescent="0.25">
      <c r="A2" s="821" t="s">
        <v>1408</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346</v>
      </c>
      <c r="B4" s="421"/>
      <c r="C4" s="421"/>
      <c r="D4" s="421"/>
      <c r="E4" s="421"/>
      <c r="F4" s="421"/>
      <c r="G4" s="421"/>
      <c r="H4" s="421"/>
      <c r="I4" s="421"/>
      <c r="J4" s="437" t="s">
        <v>347</v>
      </c>
    </row>
    <row r="5" spans="1:10" s="435" customFormat="1" ht="48.75" customHeight="1" x14ac:dyDescent="0.35">
      <c r="A5" s="826" t="s">
        <v>665</v>
      </c>
      <c r="B5" s="602" t="s">
        <v>49</v>
      </c>
      <c r="C5" s="602" t="s">
        <v>50</v>
      </c>
      <c r="D5" s="602" t="s">
        <v>52</v>
      </c>
      <c r="E5" s="602" t="s">
        <v>54</v>
      </c>
      <c r="F5" s="602" t="s">
        <v>56</v>
      </c>
      <c r="G5" s="602" t="s">
        <v>575</v>
      </c>
      <c r="H5" s="602" t="s">
        <v>173</v>
      </c>
      <c r="I5" s="602" t="s">
        <v>485</v>
      </c>
      <c r="J5" s="832" t="s">
        <v>664</v>
      </c>
    </row>
    <row r="6" spans="1:10" s="434" customFormat="1" ht="42" customHeight="1" x14ac:dyDescent="0.25">
      <c r="A6" s="827"/>
      <c r="B6" s="556" t="s">
        <v>48</v>
      </c>
      <c r="C6" s="556" t="s">
        <v>262</v>
      </c>
      <c r="D6" s="556" t="s">
        <v>51</v>
      </c>
      <c r="E6" s="556" t="s">
        <v>53</v>
      </c>
      <c r="F6" s="556" t="s">
        <v>207</v>
      </c>
      <c r="G6" s="556" t="s">
        <v>576</v>
      </c>
      <c r="H6" s="556" t="s">
        <v>57</v>
      </c>
      <c r="I6" s="557" t="s">
        <v>486</v>
      </c>
      <c r="J6" s="833"/>
    </row>
    <row r="7" spans="1:10" s="1" customFormat="1" ht="35.15" customHeight="1" thickBot="1" x14ac:dyDescent="0.3">
      <c r="A7" s="52" t="s">
        <v>1384</v>
      </c>
      <c r="B7" s="430">
        <v>46</v>
      </c>
      <c r="C7" s="430">
        <v>138</v>
      </c>
      <c r="D7" s="430">
        <v>244</v>
      </c>
      <c r="E7" s="430">
        <v>3853</v>
      </c>
      <c r="F7" s="430">
        <v>92</v>
      </c>
      <c r="G7" s="430">
        <v>0</v>
      </c>
      <c r="H7" s="430">
        <v>0</v>
      </c>
      <c r="I7" s="293">
        <f t="shared" ref="I7:I14" si="0">SUM(B7:H7)</f>
        <v>4373</v>
      </c>
      <c r="J7" s="428" t="s">
        <v>23</v>
      </c>
    </row>
    <row r="8" spans="1:10" s="1" customFormat="1" ht="35.15" customHeight="1" thickBot="1" x14ac:dyDescent="0.3">
      <c r="A8" s="45" t="s">
        <v>28</v>
      </c>
      <c r="B8" s="433">
        <v>10777</v>
      </c>
      <c r="C8" s="433">
        <v>2391</v>
      </c>
      <c r="D8" s="433">
        <v>1051</v>
      </c>
      <c r="E8" s="433">
        <v>23541</v>
      </c>
      <c r="F8" s="433">
        <v>566</v>
      </c>
      <c r="G8" s="433">
        <v>646</v>
      </c>
      <c r="H8" s="433">
        <v>1248</v>
      </c>
      <c r="I8" s="294">
        <f t="shared" si="0"/>
        <v>40220</v>
      </c>
      <c r="J8" s="431" t="s">
        <v>27</v>
      </c>
    </row>
    <row r="9" spans="1:10" s="1" customFormat="1" ht="35.15" customHeight="1" thickBot="1" x14ac:dyDescent="0.3">
      <c r="A9" s="52" t="s">
        <v>30</v>
      </c>
      <c r="B9" s="430">
        <v>2239</v>
      </c>
      <c r="C9" s="430">
        <v>794</v>
      </c>
      <c r="D9" s="430">
        <v>953</v>
      </c>
      <c r="E9" s="430">
        <v>5626</v>
      </c>
      <c r="F9" s="430">
        <v>138</v>
      </c>
      <c r="G9" s="430">
        <v>184</v>
      </c>
      <c r="H9" s="430">
        <v>259</v>
      </c>
      <c r="I9" s="293">
        <f t="shared" si="0"/>
        <v>10193</v>
      </c>
      <c r="J9" s="428" t="s">
        <v>29</v>
      </c>
    </row>
    <row r="10" spans="1:10" s="1" customFormat="1" ht="35.15" customHeight="1" thickBot="1" x14ac:dyDescent="0.3">
      <c r="A10" s="45" t="s">
        <v>32</v>
      </c>
      <c r="B10" s="433">
        <v>928</v>
      </c>
      <c r="C10" s="433">
        <v>512</v>
      </c>
      <c r="D10" s="433">
        <v>1886</v>
      </c>
      <c r="E10" s="433">
        <v>18915</v>
      </c>
      <c r="F10" s="433">
        <v>412</v>
      </c>
      <c r="G10" s="433">
        <v>590</v>
      </c>
      <c r="H10" s="433">
        <v>0</v>
      </c>
      <c r="I10" s="294">
        <f t="shared" si="0"/>
        <v>23243</v>
      </c>
      <c r="J10" s="431" t="s">
        <v>31</v>
      </c>
    </row>
    <row r="11" spans="1:10" s="1" customFormat="1" ht="35.15" customHeight="1" thickBot="1" x14ac:dyDescent="0.3">
      <c r="A11" s="52" t="s">
        <v>34</v>
      </c>
      <c r="B11" s="430">
        <v>640</v>
      </c>
      <c r="C11" s="430">
        <v>4373</v>
      </c>
      <c r="D11" s="430">
        <v>872</v>
      </c>
      <c r="E11" s="430">
        <v>21517</v>
      </c>
      <c r="F11" s="430">
        <v>0</v>
      </c>
      <c r="G11" s="430">
        <v>46</v>
      </c>
      <c r="H11" s="430">
        <v>19245</v>
      </c>
      <c r="I11" s="293">
        <f t="shared" si="0"/>
        <v>46693</v>
      </c>
      <c r="J11" s="428" t="s">
        <v>33</v>
      </c>
    </row>
    <row r="12" spans="1:10" s="1" customFormat="1" ht="35.15" customHeight="1" thickBot="1" x14ac:dyDescent="0.3">
      <c r="A12" s="45" t="s">
        <v>1387</v>
      </c>
      <c r="B12" s="433">
        <v>0</v>
      </c>
      <c r="C12" s="433">
        <v>0</v>
      </c>
      <c r="D12" s="433">
        <v>0</v>
      </c>
      <c r="E12" s="433">
        <v>463</v>
      </c>
      <c r="F12" s="433">
        <v>0</v>
      </c>
      <c r="G12" s="433">
        <v>0</v>
      </c>
      <c r="H12" s="433">
        <v>0</v>
      </c>
      <c r="I12" s="294">
        <f t="shared" si="0"/>
        <v>463</v>
      </c>
      <c r="J12" s="431" t="s">
        <v>36</v>
      </c>
    </row>
    <row r="13" spans="1:10" s="1" customFormat="1" ht="35.15" customHeight="1" thickBot="1" x14ac:dyDescent="0.3">
      <c r="A13" s="52" t="s">
        <v>1386</v>
      </c>
      <c r="B13" s="430">
        <v>0</v>
      </c>
      <c r="C13" s="430">
        <v>0</v>
      </c>
      <c r="D13" s="430">
        <v>0</v>
      </c>
      <c r="E13" s="430">
        <v>251</v>
      </c>
      <c r="F13" s="430">
        <v>0</v>
      </c>
      <c r="G13" s="430">
        <v>0</v>
      </c>
      <c r="H13" s="430">
        <v>470</v>
      </c>
      <c r="I13" s="293">
        <f t="shared" si="0"/>
        <v>721</v>
      </c>
      <c r="J13" s="428" t="s">
        <v>37</v>
      </c>
    </row>
    <row r="14" spans="1:10" s="1" customFormat="1" ht="35.15" customHeight="1" x14ac:dyDescent="0.25">
      <c r="A14" s="57" t="s">
        <v>39</v>
      </c>
      <c r="B14" s="427">
        <v>92</v>
      </c>
      <c r="C14" s="427">
        <v>248</v>
      </c>
      <c r="D14" s="427">
        <v>364</v>
      </c>
      <c r="E14" s="427">
        <v>21323</v>
      </c>
      <c r="F14" s="427">
        <v>251</v>
      </c>
      <c r="G14" s="427">
        <v>0</v>
      </c>
      <c r="H14" s="427">
        <v>86399</v>
      </c>
      <c r="I14" s="571">
        <f t="shared" si="0"/>
        <v>108677</v>
      </c>
      <c r="J14" s="425" t="s">
        <v>38</v>
      </c>
    </row>
    <row r="15" spans="1:10" s="6" customFormat="1" ht="30" customHeight="1" x14ac:dyDescent="0.25">
      <c r="A15" s="61" t="s">
        <v>485</v>
      </c>
      <c r="B15" s="424">
        <f t="shared" ref="B15:I15" si="1">SUM(B7:B14)</f>
        <v>14722</v>
      </c>
      <c r="C15" s="424">
        <f t="shared" si="1"/>
        <v>8456</v>
      </c>
      <c r="D15" s="424">
        <f t="shared" si="1"/>
        <v>5370</v>
      </c>
      <c r="E15" s="424">
        <f t="shared" si="1"/>
        <v>95489</v>
      </c>
      <c r="F15" s="424">
        <f t="shared" si="1"/>
        <v>1459</v>
      </c>
      <c r="G15" s="496">
        <f t="shared" si="1"/>
        <v>1466</v>
      </c>
      <c r="H15" s="496">
        <f t="shared" si="1"/>
        <v>107621</v>
      </c>
      <c r="I15" s="424">
        <f t="shared" si="1"/>
        <v>234583</v>
      </c>
      <c r="J15" s="423" t="s">
        <v>486</v>
      </c>
    </row>
    <row r="16" spans="1:10" ht="18" customHeight="1" x14ac:dyDescent="0.25">
      <c r="A16" s="422" t="s">
        <v>461</v>
      </c>
      <c r="I16" s="422"/>
      <c r="J16" s="421" t="s">
        <v>402</v>
      </c>
    </row>
    <row r="17" spans="1:9" ht="18" customHeight="1" x14ac:dyDescent="0.25">
      <c r="A17" s="422"/>
      <c r="I17" s="422"/>
    </row>
    <row r="23" spans="1:9" ht="25" customHeight="1" x14ac:dyDescent="0.25">
      <c r="B23" s="439"/>
      <c r="C23" s="439"/>
      <c r="D23" s="439"/>
      <c r="E23" s="439"/>
      <c r="F23" s="439"/>
      <c r="G23" s="439"/>
      <c r="H23" s="439"/>
      <c r="I23" s="439"/>
    </row>
    <row r="24" spans="1:9" ht="25" customHeight="1" x14ac:dyDescent="0.25">
      <c r="B24" s="439"/>
      <c r="C24" s="439"/>
      <c r="D24" s="439"/>
      <c r="E24" s="439"/>
      <c r="F24" s="439"/>
      <c r="G24" s="439"/>
      <c r="H24" s="439"/>
      <c r="I24" s="439"/>
    </row>
    <row r="25" spans="1:9" ht="25" customHeight="1" x14ac:dyDescent="0.25">
      <c r="B25" s="439"/>
      <c r="C25" s="439"/>
      <c r="D25" s="439"/>
      <c r="E25" s="439"/>
      <c r="F25" s="439"/>
      <c r="G25" s="439"/>
      <c r="H25" s="439"/>
      <c r="I25" s="439"/>
    </row>
    <row r="26" spans="1:9" ht="25" customHeight="1" x14ac:dyDescent="0.25">
      <c r="B26" s="439"/>
      <c r="C26" s="439"/>
      <c r="D26" s="439"/>
      <c r="E26" s="439"/>
      <c r="F26" s="439"/>
      <c r="G26" s="439"/>
      <c r="H26" s="439"/>
      <c r="I26"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96B7-77A5-48D7-9C03-1CC281179D70}">
  <dimension ref="A1:J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421" customWidth="1"/>
    <col min="2" max="9" width="11.7265625" style="421" customWidth="1"/>
    <col min="10" max="10" width="35.7265625" style="421" customWidth="1"/>
    <col min="11" max="16384" width="9.1796875" style="421"/>
  </cols>
  <sheetData>
    <row r="1" spans="1:10" s="438" customFormat="1" ht="20" x14ac:dyDescent="0.25">
      <c r="A1" s="820" t="s">
        <v>1254</v>
      </c>
      <c r="B1" s="820"/>
      <c r="C1" s="820"/>
      <c r="D1" s="820"/>
      <c r="E1" s="820"/>
      <c r="F1" s="820"/>
      <c r="G1" s="820"/>
      <c r="H1" s="820"/>
      <c r="I1" s="820"/>
      <c r="J1" s="820"/>
    </row>
    <row r="2" spans="1:10" s="438" customFormat="1" ht="20" x14ac:dyDescent="0.25">
      <c r="A2" s="821" t="s">
        <v>1409</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344</v>
      </c>
      <c r="B4" s="421"/>
      <c r="C4" s="421"/>
      <c r="D4" s="421"/>
      <c r="E4" s="421"/>
      <c r="F4" s="421"/>
      <c r="G4" s="421"/>
      <c r="H4" s="421"/>
      <c r="I4" s="421"/>
      <c r="J4" s="437" t="s">
        <v>345</v>
      </c>
    </row>
    <row r="5" spans="1:10" s="435" customFormat="1" ht="31" x14ac:dyDescent="0.35">
      <c r="A5" s="826" t="s">
        <v>479</v>
      </c>
      <c r="B5" s="602" t="s">
        <v>49</v>
      </c>
      <c r="C5" s="602" t="s">
        <v>50</v>
      </c>
      <c r="D5" s="602" t="s">
        <v>52</v>
      </c>
      <c r="E5" s="602" t="s">
        <v>54</v>
      </c>
      <c r="F5" s="602" t="s">
        <v>56</v>
      </c>
      <c r="G5" s="602" t="s">
        <v>575</v>
      </c>
      <c r="H5" s="602" t="s">
        <v>173</v>
      </c>
      <c r="I5" s="602" t="s">
        <v>485</v>
      </c>
      <c r="J5" s="832" t="s">
        <v>379</v>
      </c>
    </row>
    <row r="6" spans="1:10" s="434" customFormat="1" ht="37.5" x14ac:dyDescent="0.25">
      <c r="A6" s="827"/>
      <c r="B6" s="556" t="s">
        <v>48</v>
      </c>
      <c r="C6" s="556" t="s">
        <v>262</v>
      </c>
      <c r="D6" s="556" t="s">
        <v>51</v>
      </c>
      <c r="E6" s="556" t="s">
        <v>53</v>
      </c>
      <c r="F6" s="556" t="s">
        <v>55</v>
      </c>
      <c r="G6" s="556" t="s">
        <v>576</v>
      </c>
      <c r="H6" s="556" t="s">
        <v>57</v>
      </c>
      <c r="I6" s="557" t="s">
        <v>486</v>
      </c>
      <c r="J6" s="833"/>
    </row>
    <row r="7" spans="1:10" s="1" customFormat="1" ht="14.5" thickBot="1" x14ac:dyDescent="0.3">
      <c r="A7" s="52" t="s">
        <v>537</v>
      </c>
      <c r="B7" s="430">
        <v>0</v>
      </c>
      <c r="C7" s="430">
        <v>0</v>
      </c>
      <c r="D7" s="430">
        <v>169</v>
      </c>
      <c r="E7" s="430">
        <v>24719</v>
      </c>
      <c r="F7" s="430">
        <v>0</v>
      </c>
      <c r="G7" s="430">
        <v>0</v>
      </c>
      <c r="H7" s="430">
        <v>0</v>
      </c>
      <c r="I7" s="293">
        <f t="shared" ref="I7:I27" si="0">SUM(B7:H7)</f>
        <v>24888</v>
      </c>
      <c r="J7" s="428" t="s">
        <v>557</v>
      </c>
    </row>
    <row r="8" spans="1:10" s="1" customFormat="1" ht="14.5" thickBot="1" x14ac:dyDescent="0.3">
      <c r="A8" s="45" t="s">
        <v>538</v>
      </c>
      <c r="B8" s="433">
        <v>0</v>
      </c>
      <c r="C8" s="433">
        <v>19141</v>
      </c>
      <c r="D8" s="433">
        <v>11490</v>
      </c>
      <c r="E8" s="433">
        <v>59780</v>
      </c>
      <c r="F8" s="433">
        <v>0</v>
      </c>
      <c r="G8" s="433">
        <v>0</v>
      </c>
      <c r="H8" s="433">
        <v>0</v>
      </c>
      <c r="I8" s="294">
        <f t="shared" si="0"/>
        <v>90411</v>
      </c>
      <c r="J8" s="431" t="s">
        <v>558</v>
      </c>
    </row>
    <row r="9" spans="1:10" s="1" customFormat="1" ht="14.5" thickBot="1" x14ac:dyDescent="0.3">
      <c r="A9" s="52" t="s">
        <v>539</v>
      </c>
      <c r="B9" s="430">
        <v>0</v>
      </c>
      <c r="C9" s="430">
        <v>460</v>
      </c>
      <c r="D9" s="430">
        <v>16709</v>
      </c>
      <c r="E9" s="430">
        <v>125642</v>
      </c>
      <c r="F9" s="430">
        <v>0</v>
      </c>
      <c r="G9" s="430">
        <v>0</v>
      </c>
      <c r="H9" s="430">
        <v>0</v>
      </c>
      <c r="I9" s="293">
        <f t="shared" si="0"/>
        <v>142811</v>
      </c>
      <c r="J9" s="428" t="s">
        <v>435</v>
      </c>
    </row>
    <row r="10" spans="1:10" s="1" customFormat="1" ht="25.5" thickBot="1" x14ac:dyDescent="0.3">
      <c r="A10" s="45" t="s">
        <v>540</v>
      </c>
      <c r="B10" s="433">
        <v>0</v>
      </c>
      <c r="C10" s="433">
        <v>11055</v>
      </c>
      <c r="D10" s="433">
        <v>3733</v>
      </c>
      <c r="E10" s="433">
        <v>46</v>
      </c>
      <c r="F10" s="433">
        <v>0</v>
      </c>
      <c r="G10" s="433">
        <v>0</v>
      </c>
      <c r="H10" s="433">
        <v>0</v>
      </c>
      <c r="I10" s="294">
        <f t="shared" si="0"/>
        <v>14834</v>
      </c>
      <c r="J10" s="431" t="s">
        <v>559</v>
      </c>
    </row>
    <row r="11" spans="1:10" s="1" customFormat="1" ht="28.5" thickBot="1" x14ac:dyDescent="0.3">
      <c r="A11" s="52" t="s">
        <v>541</v>
      </c>
      <c r="B11" s="430">
        <v>0</v>
      </c>
      <c r="C11" s="430">
        <v>5465</v>
      </c>
      <c r="D11" s="430">
        <v>2296</v>
      </c>
      <c r="E11" s="430">
        <v>763</v>
      </c>
      <c r="F11" s="430">
        <v>0</v>
      </c>
      <c r="G11" s="430">
        <v>0</v>
      </c>
      <c r="H11" s="430">
        <v>0</v>
      </c>
      <c r="I11" s="293">
        <f t="shared" si="0"/>
        <v>8524</v>
      </c>
      <c r="J11" s="428" t="s">
        <v>560</v>
      </c>
    </row>
    <row r="12" spans="1:10" s="1" customFormat="1" ht="14.5" thickBot="1" x14ac:dyDescent="0.3">
      <c r="A12" s="45" t="s">
        <v>542</v>
      </c>
      <c r="B12" s="433">
        <v>0</v>
      </c>
      <c r="C12" s="433">
        <v>0</v>
      </c>
      <c r="D12" s="433">
        <v>92</v>
      </c>
      <c r="E12" s="433">
        <v>845675</v>
      </c>
      <c r="F12" s="433">
        <v>0</v>
      </c>
      <c r="G12" s="433">
        <v>0</v>
      </c>
      <c r="H12" s="433">
        <v>0</v>
      </c>
      <c r="I12" s="294">
        <f t="shared" si="0"/>
        <v>845767</v>
      </c>
      <c r="J12" s="431" t="s">
        <v>436</v>
      </c>
    </row>
    <row r="13" spans="1:10" s="1" customFormat="1" ht="28.5" thickBot="1" x14ac:dyDescent="0.3">
      <c r="A13" s="52" t="s">
        <v>543</v>
      </c>
      <c r="B13" s="430">
        <v>0</v>
      </c>
      <c r="C13" s="430">
        <v>0</v>
      </c>
      <c r="D13" s="430">
        <v>9630</v>
      </c>
      <c r="E13" s="430">
        <v>242950</v>
      </c>
      <c r="F13" s="430">
        <v>0</v>
      </c>
      <c r="G13" s="430">
        <v>0</v>
      </c>
      <c r="H13" s="430">
        <v>0</v>
      </c>
      <c r="I13" s="293">
        <f t="shared" si="0"/>
        <v>252580</v>
      </c>
      <c r="J13" s="428" t="s">
        <v>561</v>
      </c>
    </row>
    <row r="14" spans="1:10" s="1" customFormat="1" ht="14.5" thickBot="1" x14ac:dyDescent="0.3">
      <c r="A14" s="45" t="s">
        <v>544</v>
      </c>
      <c r="B14" s="433">
        <v>0</v>
      </c>
      <c r="C14" s="433">
        <v>14778</v>
      </c>
      <c r="D14" s="433">
        <v>375</v>
      </c>
      <c r="E14" s="433">
        <v>42127</v>
      </c>
      <c r="F14" s="433">
        <v>0</v>
      </c>
      <c r="G14" s="433">
        <v>0</v>
      </c>
      <c r="H14" s="433">
        <v>0</v>
      </c>
      <c r="I14" s="294">
        <f t="shared" si="0"/>
        <v>57280</v>
      </c>
      <c r="J14" s="431" t="s">
        <v>562</v>
      </c>
    </row>
    <row r="15" spans="1:10" s="1" customFormat="1" ht="25.5" thickBot="1" x14ac:dyDescent="0.3">
      <c r="A15" s="52" t="s">
        <v>545</v>
      </c>
      <c r="B15" s="430">
        <v>0</v>
      </c>
      <c r="C15" s="430">
        <v>0</v>
      </c>
      <c r="D15" s="430">
        <v>0</v>
      </c>
      <c r="E15" s="430">
        <v>71842</v>
      </c>
      <c r="F15" s="430">
        <v>0</v>
      </c>
      <c r="G15" s="430">
        <v>0</v>
      </c>
      <c r="H15" s="430">
        <v>0</v>
      </c>
      <c r="I15" s="293">
        <f t="shared" si="0"/>
        <v>71842</v>
      </c>
      <c r="J15" s="428" t="s">
        <v>563</v>
      </c>
    </row>
    <row r="16" spans="1:10" s="1" customFormat="1" ht="14.5" thickBot="1" x14ac:dyDescent="0.3">
      <c r="A16" s="45" t="s">
        <v>546</v>
      </c>
      <c r="B16" s="433">
        <v>2007</v>
      </c>
      <c r="C16" s="433">
        <v>1302</v>
      </c>
      <c r="D16" s="433">
        <v>2264</v>
      </c>
      <c r="E16" s="433">
        <v>7085</v>
      </c>
      <c r="F16" s="433">
        <v>0</v>
      </c>
      <c r="G16" s="433">
        <v>0</v>
      </c>
      <c r="H16" s="433">
        <v>0</v>
      </c>
      <c r="I16" s="294">
        <f t="shared" si="0"/>
        <v>12658</v>
      </c>
      <c r="J16" s="431" t="s">
        <v>564</v>
      </c>
    </row>
    <row r="17" spans="1:10" s="1" customFormat="1" ht="14.5" thickBot="1" x14ac:dyDescent="0.3">
      <c r="A17" s="52" t="s">
        <v>547</v>
      </c>
      <c r="B17" s="430">
        <v>428</v>
      </c>
      <c r="C17" s="430">
        <v>1420</v>
      </c>
      <c r="D17" s="430">
        <v>289</v>
      </c>
      <c r="E17" s="430">
        <v>9413</v>
      </c>
      <c r="F17" s="430">
        <v>0</v>
      </c>
      <c r="G17" s="430">
        <v>0</v>
      </c>
      <c r="H17" s="430">
        <v>0</v>
      </c>
      <c r="I17" s="293">
        <f t="shared" si="0"/>
        <v>11550</v>
      </c>
      <c r="J17" s="428" t="s">
        <v>565</v>
      </c>
    </row>
    <row r="18" spans="1:10" s="1" customFormat="1" ht="14.5" thickBot="1" x14ac:dyDescent="0.3">
      <c r="A18" s="45" t="s">
        <v>548</v>
      </c>
      <c r="B18" s="433">
        <v>0</v>
      </c>
      <c r="C18" s="433">
        <v>773</v>
      </c>
      <c r="D18" s="433">
        <v>106</v>
      </c>
      <c r="E18" s="433">
        <v>10654</v>
      </c>
      <c r="F18" s="433">
        <v>0</v>
      </c>
      <c r="G18" s="433">
        <v>0</v>
      </c>
      <c r="H18" s="433">
        <v>0</v>
      </c>
      <c r="I18" s="294">
        <f t="shared" si="0"/>
        <v>11533</v>
      </c>
      <c r="J18" s="431" t="s">
        <v>566</v>
      </c>
    </row>
    <row r="19" spans="1:10" s="1" customFormat="1" ht="25.5" thickBot="1" x14ac:dyDescent="0.3">
      <c r="A19" s="52" t="s">
        <v>549</v>
      </c>
      <c r="B19" s="430">
        <v>0</v>
      </c>
      <c r="C19" s="430">
        <v>92</v>
      </c>
      <c r="D19" s="430">
        <v>46</v>
      </c>
      <c r="E19" s="430">
        <v>28331</v>
      </c>
      <c r="F19" s="430">
        <v>0</v>
      </c>
      <c r="G19" s="430">
        <v>0</v>
      </c>
      <c r="H19" s="430">
        <v>0</v>
      </c>
      <c r="I19" s="293">
        <f t="shared" si="0"/>
        <v>28469</v>
      </c>
      <c r="J19" s="428" t="s">
        <v>567</v>
      </c>
    </row>
    <row r="20" spans="1:10" s="1" customFormat="1" ht="25.5" thickBot="1" x14ac:dyDescent="0.3">
      <c r="A20" s="45" t="s">
        <v>550</v>
      </c>
      <c r="B20" s="433">
        <v>0</v>
      </c>
      <c r="C20" s="433">
        <v>1319</v>
      </c>
      <c r="D20" s="433">
        <v>0</v>
      </c>
      <c r="E20" s="433">
        <v>82466</v>
      </c>
      <c r="F20" s="433">
        <v>0</v>
      </c>
      <c r="G20" s="433">
        <v>0</v>
      </c>
      <c r="H20" s="433">
        <v>0</v>
      </c>
      <c r="I20" s="294">
        <f t="shared" si="0"/>
        <v>83785</v>
      </c>
      <c r="J20" s="431" t="s">
        <v>568</v>
      </c>
    </row>
    <row r="21" spans="1:10" s="1" customFormat="1" ht="28.5" thickBot="1" x14ac:dyDescent="0.3">
      <c r="A21" s="52" t="s">
        <v>551</v>
      </c>
      <c r="B21" s="430">
        <v>35762</v>
      </c>
      <c r="C21" s="430">
        <v>0</v>
      </c>
      <c r="D21" s="430">
        <v>0</v>
      </c>
      <c r="E21" s="430">
        <v>0</v>
      </c>
      <c r="F21" s="430">
        <v>0</v>
      </c>
      <c r="G21" s="430">
        <v>0</v>
      </c>
      <c r="H21" s="430">
        <v>0</v>
      </c>
      <c r="I21" s="293">
        <f t="shared" si="0"/>
        <v>35762</v>
      </c>
      <c r="J21" s="428" t="s">
        <v>569</v>
      </c>
    </row>
    <row r="22" spans="1:10" s="1" customFormat="1" ht="14.5" thickBot="1" x14ac:dyDescent="0.3">
      <c r="A22" s="45" t="s">
        <v>47</v>
      </c>
      <c r="B22" s="433">
        <v>13309</v>
      </c>
      <c r="C22" s="433">
        <v>671</v>
      </c>
      <c r="D22" s="433">
        <v>276</v>
      </c>
      <c r="E22" s="433">
        <v>20552</v>
      </c>
      <c r="F22" s="433">
        <v>0</v>
      </c>
      <c r="G22" s="433">
        <v>0</v>
      </c>
      <c r="H22" s="433">
        <v>0</v>
      </c>
      <c r="I22" s="294">
        <f t="shared" si="0"/>
        <v>34808</v>
      </c>
      <c r="J22" s="431" t="s">
        <v>437</v>
      </c>
    </row>
    <row r="23" spans="1:10" s="1" customFormat="1" ht="14.5" thickBot="1" x14ac:dyDescent="0.3">
      <c r="A23" s="52" t="s">
        <v>552</v>
      </c>
      <c r="B23" s="430">
        <v>13479</v>
      </c>
      <c r="C23" s="430">
        <v>1320</v>
      </c>
      <c r="D23" s="430">
        <v>1190</v>
      </c>
      <c r="E23" s="430">
        <v>8118</v>
      </c>
      <c r="F23" s="430">
        <v>0</v>
      </c>
      <c r="G23" s="430">
        <v>615</v>
      </c>
      <c r="H23" s="430">
        <v>0</v>
      </c>
      <c r="I23" s="293">
        <f t="shared" si="0"/>
        <v>24722</v>
      </c>
      <c r="J23" s="428" t="s">
        <v>570</v>
      </c>
    </row>
    <row r="24" spans="1:10" s="1" customFormat="1" ht="14.5" thickBot="1" x14ac:dyDescent="0.3">
      <c r="A24" s="45" t="s">
        <v>553</v>
      </c>
      <c r="B24" s="433">
        <v>2196</v>
      </c>
      <c r="C24" s="433">
        <v>414</v>
      </c>
      <c r="D24" s="433">
        <v>230</v>
      </c>
      <c r="E24" s="433">
        <v>2124</v>
      </c>
      <c r="F24" s="433">
        <v>0</v>
      </c>
      <c r="G24" s="433">
        <v>0</v>
      </c>
      <c r="H24" s="433">
        <v>0</v>
      </c>
      <c r="I24" s="294">
        <f t="shared" si="0"/>
        <v>4964</v>
      </c>
      <c r="J24" s="431" t="s">
        <v>571</v>
      </c>
    </row>
    <row r="25" spans="1:10" s="1" customFormat="1" ht="14.5" thickBot="1" x14ac:dyDescent="0.3">
      <c r="A25" s="52" t="s">
        <v>554</v>
      </c>
      <c r="B25" s="430">
        <v>1348</v>
      </c>
      <c r="C25" s="430">
        <v>0</v>
      </c>
      <c r="D25" s="430">
        <v>92</v>
      </c>
      <c r="E25" s="430">
        <v>10290</v>
      </c>
      <c r="F25" s="430">
        <v>0</v>
      </c>
      <c r="G25" s="430">
        <v>3817</v>
      </c>
      <c r="H25" s="430">
        <v>0</v>
      </c>
      <c r="I25" s="293">
        <f t="shared" si="0"/>
        <v>15547</v>
      </c>
      <c r="J25" s="428" t="s">
        <v>572</v>
      </c>
    </row>
    <row r="26" spans="1:10" s="1" customFormat="1" ht="50.5" thickBot="1" x14ac:dyDescent="0.3">
      <c r="A26" s="45" t="s">
        <v>555</v>
      </c>
      <c r="B26" s="433">
        <v>0</v>
      </c>
      <c r="C26" s="433">
        <v>0</v>
      </c>
      <c r="D26" s="433">
        <v>0</v>
      </c>
      <c r="E26" s="433">
        <v>0</v>
      </c>
      <c r="F26" s="433">
        <v>0</v>
      </c>
      <c r="G26" s="433">
        <v>0</v>
      </c>
      <c r="H26" s="433">
        <v>173742</v>
      </c>
      <c r="I26" s="294">
        <f t="shared" si="0"/>
        <v>173742</v>
      </c>
      <c r="J26" s="431" t="s">
        <v>573</v>
      </c>
    </row>
    <row r="27" spans="1:10" s="1" customFormat="1" ht="28" x14ac:dyDescent="0.25">
      <c r="A27" s="98" t="s">
        <v>556</v>
      </c>
      <c r="B27" s="441">
        <v>0</v>
      </c>
      <c r="C27" s="441">
        <v>0</v>
      </c>
      <c r="D27" s="441">
        <v>0</v>
      </c>
      <c r="E27" s="441">
        <v>0</v>
      </c>
      <c r="F27" s="441">
        <v>4765</v>
      </c>
      <c r="G27" s="441">
        <v>0</v>
      </c>
      <c r="H27" s="441">
        <v>0</v>
      </c>
      <c r="I27" s="620">
        <f t="shared" si="0"/>
        <v>4765</v>
      </c>
      <c r="J27" s="445" t="s">
        <v>574</v>
      </c>
    </row>
    <row r="28" spans="1:10" s="6" customFormat="1" ht="30" customHeight="1" x14ac:dyDescent="0.25">
      <c r="A28" s="59" t="s">
        <v>485</v>
      </c>
      <c r="B28" s="440">
        <f t="shared" ref="B28:I28" si="1">SUM(B7:B27)</f>
        <v>68529</v>
      </c>
      <c r="C28" s="440">
        <f t="shared" si="1"/>
        <v>58210</v>
      </c>
      <c r="D28" s="440">
        <f t="shared" si="1"/>
        <v>48987</v>
      </c>
      <c r="E28" s="440">
        <f t="shared" si="1"/>
        <v>1592577</v>
      </c>
      <c r="F28" s="440">
        <f t="shared" si="1"/>
        <v>4765</v>
      </c>
      <c r="G28" s="301">
        <f t="shared" si="1"/>
        <v>4432</v>
      </c>
      <c r="H28" s="301">
        <f t="shared" si="1"/>
        <v>173742</v>
      </c>
      <c r="I28" s="440">
        <f t="shared" si="1"/>
        <v>1951242</v>
      </c>
      <c r="J28" s="444" t="s">
        <v>486</v>
      </c>
    </row>
    <row r="29" spans="1:10" ht="13" x14ac:dyDescent="0.25">
      <c r="A29" s="422" t="s">
        <v>71</v>
      </c>
      <c r="I29" s="422"/>
      <c r="J29" s="421" t="s">
        <v>402</v>
      </c>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row r="37" spans="2:9" ht="25" customHeight="1" x14ac:dyDescent="0.25">
      <c r="B37" s="439"/>
      <c r="C37" s="439"/>
      <c r="D37" s="439"/>
      <c r="E37" s="439"/>
      <c r="F37" s="439"/>
      <c r="G37" s="439"/>
      <c r="H37" s="439"/>
      <c r="I37" s="439"/>
    </row>
    <row r="38" spans="2:9" ht="25" customHeight="1" x14ac:dyDescent="0.25">
      <c r="B38" s="439"/>
      <c r="C38" s="439"/>
      <c r="D38" s="439"/>
      <c r="E38" s="439"/>
      <c r="F38" s="439"/>
      <c r="G38" s="439"/>
      <c r="H38" s="439"/>
      <c r="I38"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1F36-1C11-42C2-A0C4-79C2F3C1B70C}">
  <dimension ref="A1:J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421" customWidth="1"/>
    <col min="2" max="9" width="11.7265625" style="421" customWidth="1"/>
    <col min="10" max="10" width="35.7265625" style="421" customWidth="1"/>
    <col min="11" max="16384" width="9.1796875" style="421"/>
  </cols>
  <sheetData>
    <row r="1" spans="1:10" s="438" customFormat="1" ht="20" x14ac:dyDescent="0.25">
      <c r="A1" s="820" t="s">
        <v>1255</v>
      </c>
      <c r="B1" s="820"/>
      <c r="C1" s="820"/>
      <c r="D1" s="820"/>
      <c r="E1" s="820"/>
      <c r="F1" s="820"/>
      <c r="G1" s="820"/>
      <c r="H1" s="820"/>
      <c r="I1" s="820"/>
      <c r="J1" s="820"/>
    </row>
    <row r="2" spans="1:10" s="438" customFormat="1" ht="20" x14ac:dyDescent="0.25">
      <c r="A2" s="821" t="s">
        <v>1410</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138</v>
      </c>
      <c r="B4" s="421"/>
      <c r="C4" s="421"/>
      <c r="D4" s="421"/>
      <c r="E4" s="421"/>
      <c r="F4" s="421"/>
      <c r="G4" s="421"/>
      <c r="H4" s="421"/>
      <c r="I4" s="421"/>
      <c r="J4" s="437" t="s">
        <v>137</v>
      </c>
    </row>
    <row r="5" spans="1:10" s="435" customFormat="1" ht="31" x14ac:dyDescent="0.35">
      <c r="A5" s="826" t="s">
        <v>479</v>
      </c>
      <c r="B5" s="602" t="s">
        <v>49</v>
      </c>
      <c r="C5" s="602" t="s">
        <v>50</v>
      </c>
      <c r="D5" s="602" t="s">
        <v>52</v>
      </c>
      <c r="E5" s="602" t="s">
        <v>54</v>
      </c>
      <c r="F5" s="602" t="s">
        <v>56</v>
      </c>
      <c r="G5" s="602" t="s">
        <v>575</v>
      </c>
      <c r="H5" s="602" t="s">
        <v>173</v>
      </c>
      <c r="I5" s="602" t="s">
        <v>485</v>
      </c>
      <c r="J5" s="832" t="s">
        <v>379</v>
      </c>
    </row>
    <row r="6" spans="1:10" s="434" customFormat="1" ht="37.5" x14ac:dyDescent="0.25">
      <c r="A6" s="827"/>
      <c r="B6" s="556" t="s">
        <v>48</v>
      </c>
      <c r="C6" s="556" t="s">
        <v>262</v>
      </c>
      <c r="D6" s="556" t="s">
        <v>51</v>
      </c>
      <c r="E6" s="556" t="s">
        <v>53</v>
      </c>
      <c r="F6" s="556" t="s">
        <v>55</v>
      </c>
      <c r="G6" s="556" t="s">
        <v>576</v>
      </c>
      <c r="H6" s="556" t="s">
        <v>57</v>
      </c>
      <c r="I6" s="557" t="s">
        <v>486</v>
      </c>
      <c r="J6" s="833"/>
    </row>
    <row r="7" spans="1:10" s="1" customFormat="1" ht="14.5" thickBot="1" x14ac:dyDescent="0.3">
      <c r="A7" s="52" t="s">
        <v>537</v>
      </c>
      <c r="B7" s="430">
        <v>0</v>
      </c>
      <c r="C7" s="430">
        <v>0</v>
      </c>
      <c r="D7" s="430">
        <v>169</v>
      </c>
      <c r="E7" s="430">
        <v>24719</v>
      </c>
      <c r="F7" s="430">
        <v>0</v>
      </c>
      <c r="G7" s="430">
        <v>0</v>
      </c>
      <c r="H7" s="430">
        <v>0</v>
      </c>
      <c r="I7" s="293">
        <f t="shared" ref="I7:I27" si="0">SUM(B7:H7)</f>
        <v>24888</v>
      </c>
      <c r="J7" s="428" t="s">
        <v>557</v>
      </c>
    </row>
    <row r="8" spans="1:10" s="1" customFormat="1" ht="14.5" thickBot="1" x14ac:dyDescent="0.3">
      <c r="A8" s="45" t="s">
        <v>538</v>
      </c>
      <c r="B8" s="433">
        <v>0</v>
      </c>
      <c r="C8" s="433">
        <v>16411</v>
      </c>
      <c r="D8" s="433">
        <v>11108</v>
      </c>
      <c r="E8" s="433">
        <v>58242</v>
      </c>
      <c r="F8" s="433">
        <v>0</v>
      </c>
      <c r="G8" s="433">
        <v>0</v>
      </c>
      <c r="H8" s="433">
        <v>0</v>
      </c>
      <c r="I8" s="294">
        <f t="shared" si="0"/>
        <v>85761</v>
      </c>
      <c r="J8" s="431" t="s">
        <v>558</v>
      </c>
    </row>
    <row r="9" spans="1:10" s="1" customFormat="1" ht="14.5" thickBot="1" x14ac:dyDescent="0.3">
      <c r="A9" s="52" t="s">
        <v>539</v>
      </c>
      <c r="B9" s="430">
        <v>0</v>
      </c>
      <c r="C9" s="430">
        <v>460</v>
      </c>
      <c r="D9" s="430">
        <v>16401</v>
      </c>
      <c r="E9" s="430">
        <v>124107</v>
      </c>
      <c r="F9" s="430">
        <v>0</v>
      </c>
      <c r="G9" s="430">
        <v>0</v>
      </c>
      <c r="H9" s="430">
        <v>0</v>
      </c>
      <c r="I9" s="293">
        <f t="shared" si="0"/>
        <v>140968</v>
      </c>
      <c r="J9" s="428" t="s">
        <v>435</v>
      </c>
    </row>
    <row r="10" spans="1:10" s="1" customFormat="1" ht="25.5" thickBot="1" x14ac:dyDescent="0.3">
      <c r="A10" s="45" t="s">
        <v>540</v>
      </c>
      <c r="B10" s="433">
        <v>0</v>
      </c>
      <c r="C10" s="433">
        <v>11042</v>
      </c>
      <c r="D10" s="433">
        <v>3201</v>
      </c>
      <c r="E10" s="433">
        <v>46</v>
      </c>
      <c r="F10" s="433">
        <v>0</v>
      </c>
      <c r="G10" s="433">
        <v>0</v>
      </c>
      <c r="H10" s="433">
        <v>0</v>
      </c>
      <c r="I10" s="294">
        <f t="shared" si="0"/>
        <v>14289</v>
      </c>
      <c r="J10" s="431" t="s">
        <v>559</v>
      </c>
    </row>
    <row r="11" spans="1:10" s="1" customFormat="1" ht="28.5" thickBot="1" x14ac:dyDescent="0.3">
      <c r="A11" s="52" t="s">
        <v>541</v>
      </c>
      <c r="B11" s="430">
        <v>0</v>
      </c>
      <c r="C11" s="430">
        <v>5263</v>
      </c>
      <c r="D11" s="430">
        <v>2244</v>
      </c>
      <c r="E11" s="430">
        <v>763</v>
      </c>
      <c r="F11" s="430">
        <v>0</v>
      </c>
      <c r="G11" s="430">
        <v>0</v>
      </c>
      <c r="H11" s="430">
        <v>0</v>
      </c>
      <c r="I11" s="293">
        <f t="shared" si="0"/>
        <v>8270</v>
      </c>
      <c r="J11" s="428" t="s">
        <v>560</v>
      </c>
    </row>
    <row r="12" spans="1:10" s="1" customFormat="1" ht="14.5" thickBot="1" x14ac:dyDescent="0.3">
      <c r="A12" s="45" t="s">
        <v>542</v>
      </c>
      <c r="B12" s="433">
        <v>0</v>
      </c>
      <c r="C12" s="433">
        <v>0</v>
      </c>
      <c r="D12" s="433">
        <v>92</v>
      </c>
      <c r="E12" s="433">
        <v>839369</v>
      </c>
      <c r="F12" s="433">
        <v>0</v>
      </c>
      <c r="G12" s="433">
        <v>0</v>
      </c>
      <c r="H12" s="433">
        <v>0</v>
      </c>
      <c r="I12" s="294">
        <f t="shared" si="0"/>
        <v>839461</v>
      </c>
      <c r="J12" s="431" t="s">
        <v>436</v>
      </c>
    </row>
    <row r="13" spans="1:10" s="1" customFormat="1" ht="28.5" thickBot="1" x14ac:dyDescent="0.3">
      <c r="A13" s="52" t="s">
        <v>543</v>
      </c>
      <c r="B13" s="430">
        <v>0</v>
      </c>
      <c r="C13" s="430">
        <v>0</v>
      </c>
      <c r="D13" s="430">
        <v>6632</v>
      </c>
      <c r="E13" s="430">
        <v>219600</v>
      </c>
      <c r="F13" s="430">
        <v>0</v>
      </c>
      <c r="G13" s="430">
        <v>0</v>
      </c>
      <c r="H13" s="430">
        <v>0</v>
      </c>
      <c r="I13" s="293">
        <f t="shared" si="0"/>
        <v>226232</v>
      </c>
      <c r="J13" s="428" t="s">
        <v>561</v>
      </c>
    </row>
    <row r="14" spans="1:10" s="1" customFormat="1" ht="14.5" thickBot="1" x14ac:dyDescent="0.3">
      <c r="A14" s="45" t="s">
        <v>544</v>
      </c>
      <c r="B14" s="433">
        <v>0</v>
      </c>
      <c r="C14" s="433">
        <v>10402</v>
      </c>
      <c r="D14" s="433">
        <v>375</v>
      </c>
      <c r="E14" s="433">
        <v>36770</v>
      </c>
      <c r="F14" s="433">
        <v>0</v>
      </c>
      <c r="G14" s="433">
        <v>0</v>
      </c>
      <c r="H14" s="433">
        <v>0</v>
      </c>
      <c r="I14" s="294">
        <f t="shared" si="0"/>
        <v>47547</v>
      </c>
      <c r="J14" s="431" t="s">
        <v>562</v>
      </c>
    </row>
    <row r="15" spans="1:10" s="1" customFormat="1" ht="25.5" thickBot="1" x14ac:dyDescent="0.3">
      <c r="A15" s="52" t="s">
        <v>545</v>
      </c>
      <c r="B15" s="430">
        <v>0</v>
      </c>
      <c r="C15" s="430">
        <v>0</v>
      </c>
      <c r="D15" s="430">
        <v>0</v>
      </c>
      <c r="E15" s="430">
        <v>55072</v>
      </c>
      <c r="F15" s="430">
        <v>0</v>
      </c>
      <c r="G15" s="430">
        <v>0</v>
      </c>
      <c r="H15" s="430">
        <v>0</v>
      </c>
      <c r="I15" s="293">
        <f t="shared" si="0"/>
        <v>55072</v>
      </c>
      <c r="J15" s="428" t="s">
        <v>563</v>
      </c>
    </row>
    <row r="16" spans="1:10" s="1" customFormat="1" ht="14.5" thickBot="1" x14ac:dyDescent="0.3">
      <c r="A16" s="45" t="s">
        <v>546</v>
      </c>
      <c r="B16" s="433">
        <v>1809</v>
      </c>
      <c r="C16" s="433">
        <v>1026</v>
      </c>
      <c r="D16" s="433">
        <v>2172</v>
      </c>
      <c r="E16" s="433">
        <v>6003</v>
      </c>
      <c r="F16" s="433">
        <v>0</v>
      </c>
      <c r="G16" s="433">
        <v>0</v>
      </c>
      <c r="H16" s="433">
        <v>0</v>
      </c>
      <c r="I16" s="294">
        <f t="shared" si="0"/>
        <v>11010</v>
      </c>
      <c r="J16" s="431" t="s">
        <v>564</v>
      </c>
    </row>
    <row r="17" spans="1:10" s="1" customFormat="1" ht="14.5" thickBot="1" x14ac:dyDescent="0.3">
      <c r="A17" s="52" t="s">
        <v>547</v>
      </c>
      <c r="B17" s="430">
        <v>381</v>
      </c>
      <c r="C17" s="430">
        <v>1290</v>
      </c>
      <c r="D17" s="430">
        <v>197</v>
      </c>
      <c r="E17" s="430">
        <v>6042</v>
      </c>
      <c r="F17" s="430">
        <v>0</v>
      </c>
      <c r="G17" s="430">
        <v>0</v>
      </c>
      <c r="H17" s="430">
        <v>0</v>
      </c>
      <c r="I17" s="293">
        <f t="shared" si="0"/>
        <v>7910</v>
      </c>
      <c r="J17" s="428" t="s">
        <v>565</v>
      </c>
    </row>
    <row r="18" spans="1:10" s="1" customFormat="1" ht="14.5" thickBot="1" x14ac:dyDescent="0.3">
      <c r="A18" s="45" t="s">
        <v>548</v>
      </c>
      <c r="B18" s="433">
        <v>0</v>
      </c>
      <c r="C18" s="433">
        <v>773</v>
      </c>
      <c r="D18" s="433">
        <v>106</v>
      </c>
      <c r="E18" s="433">
        <v>10050</v>
      </c>
      <c r="F18" s="433">
        <v>0</v>
      </c>
      <c r="G18" s="433">
        <v>0</v>
      </c>
      <c r="H18" s="433">
        <v>0</v>
      </c>
      <c r="I18" s="294">
        <f t="shared" si="0"/>
        <v>10929</v>
      </c>
      <c r="J18" s="431" t="s">
        <v>566</v>
      </c>
    </row>
    <row r="19" spans="1:10" s="1" customFormat="1" ht="25.5" thickBot="1" x14ac:dyDescent="0.3">
      <c r="A19" s="52" t="s">
        <v>549</v>
      </c>
      <c r="B19" s="430">
        <v>0</v>
      </c>
      <c r="C19" s="430">
        <v>46</v>
      </c>
      <c r="D19" s="430">
        <v>46</v>
      </c>
      <c r="E19" s="430">
        <v>25156</v>
      </c>
      <c r="F19" s="430">
        <v>0</v>
      </c>
      <c r="G19" s="430">
        <v>0</v>
      </c>
      <c r="H19" s="430">
        <v>0</v>
      </c>
      <c r="I19" s="293">
        <f t="shared" si="0"/>
        <v>25248</v>
      </c>
      <c r="J19" s="428" t="s">
        <v>567</v>
      </c>
    </row>
    <row r="20" spans="1:10" s="1" customFormat="1" ht="25.5" thickBot="1" x14ac:dyDescent="0.3">
      <c r="A20" s="45" t="s">
        <v>550</v>
      </c>
      <c r="B20" s="433">
        <v>0</v>
      </c>
      <c r="C20" s="433">
        <v>1128</v>
      </c>
      <c r="D20" s="433">
        <v>0</v>
      </c>
      <c r="E20" s="433">
        <v>77305</v>
      </c>
      <c r="F20" s="433">
        <v>0</v>
      </c>
      <c r="G20" s="433">
        <v>0</v>
      </c>
      <c r="H20" s="433">
        <v>0</v>
      </c>
      <c r="I20" s="294">
        <f t="shared" si="0"/>
        <v>78433</v>
      </c>
      <c r="J20" s="431" t="s">
        <v>568</v>
      </c>
    </row>
    <row r="21" spans="1:10" s="1" customFormat="1" ht="28.5" thickBot="1" x14ac:dyDescent="0.3">
      <c r="A21" s="52" t="s">
        <v>551</v>
      </c>
      <c r="B21" s="430">
        <v>32401</v>
      </c>
      <c r="C21" s="430">
        <v>0</v>
      </c>
      <c r="D21" s="430">
        <v>0</v>
      </c>
      <c r="E21" s="430">
        <v>0</v>
      </c>
      <c r="F21" s="430">
        <v>0</v>
      </c>
      <c r="G21" s="430">
        <v>0</v>
      </c>
      <c r="H21" s="430">
        <v>0</v>
      </c>
      <c r="I21" s="293">
        <f t="shared" si="0"/>
        <v>32401</v>
      </c>
      <c r="J21" s="428" t="s">
        <v>569</v>
      </c>
    </row>
    <row r="22" spans="1:10" s="1" customFormat="1" ht="14.5" thickBot="1" x14ac:dyDescent="0.3">
      <c r="A22" s="45" t="s">
        <v>47</v>
      </c>
      <c r="B22" s="433">
        <v>7745</v>
      </c>
      <c r="C22" s="433">
        <v>671</v>
      </c>
      <c r="D22" s="433">
        <v>138</v>
      </c>
      <c r="E22" s="433">
        <v>2731</v>
      </c>
      <c r="F22" s="433">
        <v>0</v>
      </c>
      <c r="G22" s="433">
        <v>0</v>
      </c>
      <c r="H22" s="433">
        <v>0</v>
      </c>
      <c r="I22" s="294">
        <f t="shared" si="0"/>
        <v>11285</v>
      </c>
      <c r="J22" s="431" t="s">
        <v>437</v>
      </c>
    </row>
    <row r="23" spans="1:10" s="1" customFormat="1" ht="14.5" thickBot="1" x14ac:dyDescent="0.3">
      <c r="A23" s="52" t="s">
        <v>552</v>
      </c>
      <c r="B23" s="430">
        <v>8171</v>
      </c>
      <c r="C23" s="430">
        <v>828</v>
      </c>
      <c r="D23" s="430">
        <v>414</v>
      </c>
      <c r="E23" s="430">
        <v>1963</v>
      </c>
      <c r="F23" s="430">
        <v>0</v>
      </c>
      <c r="G23" s="430">
        <v>523</v>
      </c>
      <c r="H23" s="430">
        <v>0</v>
      </c>
      <c r="I23" s="293">
        <f t="shared" si="0"/>
        <v>11899</v>
      </c>
      <c r="J23" s="428" t="s">
        <v>570</v>
      </c>
    </row>
    <row r="24" spans="1:10" s="1" customFormat="1" ht="14.5" thickBot="1" x14ac:dyDescent="0.3">
      <c r="A24" s="45" t="s">
        <v>553</v>
      </c>
      <c r="B24" s="433">
        <v>1998</v>
      </c>
      <c r="C24" s="433">
        <v>414</v>
      </c>
      <c r="D24" s="433">
        <v>230</v>
      </c>
      <c r="E24" s="433">
        <v>1942</v>
      </c>
      <c r="F24" s="433">
        <v>0</v>
      </c>
      <c r="G24" s="433">
        <v>0</v>
      </c>
      <c r="H24" s="433">
        <v>0</v>
      </c>
      <c r="I24" s="294">
        <f t="shared" si="0"/>
        <v>4584</v>
      </c>
      <c r="J24" s="431" t="s">
        <v>571</v>
      </c>
    </row>
    <row r="25" spans="1:10" s="1" customFormat="1" ht="14.5" thickBot="1" x14ac:dyDescent="0.3">
      <c r="A25" s="52" t="s">
        <v>554</v>
      </c>
      <c r="B25" s="430">
        <v>1302</v>
      </c>
      <c r="C25" s="430">
        <v>0</v>
      </c>
      <c r="D25" s="430">
        <v>92</v>
      </c>
      <c r="E25" s="430">
        <v>7208</v>
      </c>
      <c r="F25" s="430">
        <v>0</v>
      </c>
      <c r="G25" s="430">
        <v>2443</v>
      </c>
      <c r="H25" s="430">
        <v>0</v>
      </c>
      <c r="I25" s="293">
        <f t="shared" si="0"/>
        <v>11045</v>
      </c>
      <c r="J25" s="428" t="s">
        <v>572</v>
      </c>
    </row>
    <row r="26" spans="1:10" s="1" customFormat="1" ht="50.5" thickBot="1" x14ac:dyDescent="0.3">
      <c r="A26" s="45" t="s">
        <v>555</v>
      </c>
      <c r="B26" s="433">
        <v>0</v>
      </c>
      <c r="C26" s="433">
        <v>0</v>
      </c>
      <c r="D26" s="433">
        <v>0</v>
      </c>
      <c r="E26" s="433">
        <v>0</v>
      </c>
      <c r="F26" s="433">
        <v>0</v>
      </c>
      <c r="G26" s="433">
        <v>0</v>
      </c>
      <c r="H26" s="433">
        <v>66121</v>
      </c>
      <c r="I26" s="294">
        <f t="shared" si="0"/>
        <v>66121</v>
      </c>
      <c r="J26" s="431" t="s">
        <v>573</v>
      </c>
    </row>
    <row r="27" spans="1:10" s="1" customFormat="1" ht="28" x14ac:dyDescent="0.25">
      <c r="A27" s="98" t="s">
        <v>556</v>
      </c>
      <c r="B27" s="441">
        <v>0</v>
      </c>
      <c r="C27" s="441">
        <v>0</v>
      </c>
      <c r="D27" s="441">
        <v>0</v>
      </c>
      <c r="E27" s="441">
        <v>0</v>
      </c>
      <c r="F27" s="441">
        <v>3306</v>
      </c>
      <c r="G27" s="441">
        <v>0</v>
      </c>
      <c r="H27" s="441">
        <v>0</v>
      </c>
      <c r="I27" s="620">
        <f t="shared" si="0"/>
        <v>3306</v>
      </c>
      <c r="J27" s="445" t="s">
        <v>574</v>
      </c>
    </row>
    <row r="28" spans="1:10" s="6" customFormat="1" ht="30" customHeight="1" x14ac:dyDescent="0.25">
      <c r="A28" s="59" t="s">
        <v>485</v>
      </c>
      <c r="B28" s="440">
        <f t="shared" ref="B28:I28" si="1">SUM(B7:B27)</f>
        <v>53807</v>
      </c>
      <c r="C28" s="440">
        <f t="shared" si="1"/>
        <v>49754</v>
      </c>
      <c r="D28" s="440">
        <f t="shared" si="1"/>
        <v>43617</v>
      </c>
      <c r="E28" s="440">
        <f t="shared" si="1"/>
        <v>1497088</v>
      </c>
      <c r="F28" s="440">
        <f t="shared" si="1"/>
        <v>3306</v>
      </c>
      <c r="G28" s="301">
        <f t="shared" si="1"/>
        <v>2966</v>
      </c>
      <c r="H28" s="301">
        <f t="shared" si="1"/>
        <v>66121</v>
      </c>
      <c r="I28" s="440">
        <f t="shared" si="1"/>
        <v>1716659</v>
      </c>
      <c r="J28" s="444" t="s">
        <v>486</v>
      </c>
    </row>
    <row r="29" spans="1:10" ht="13" x14ac:dyDescent="0.25">
      <c r="A29" s="422" t="s">
        <v>71</v>
      </c>
      <c r="I29" s="422"/>
      <c r="J29" s="421" t="s">
        <v>402</v>
      </c>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row r="37" spans="2:9" ht="25" customHeight="1" x14ac:dyDescent="0.25">
      <c r="B37" s="439"/>
      <c r="C37" s="439"/>
      <c r="D37" s="439"/>
      <c r="E37" s="439"/>
      <c r="F37" s="439"/>
      <c r="G37" s="439"/>
      <c r="H37" s="439"/>
      <c r="I37" s="439"/>
    </row>
    <row r="38" spans="2:9" ht="25" customHeight="1" x14ac:dyDescent="0.25">
      <c r="B38" s="439"/>
      <c r="C38" s="439"/>
      <c r="D38" s="439"/>
      <c r="E38" s="439"/>
      <c r="F38" s="439"/>
      <c r="G38" s="439"/>
      <c r="H38" s="439"/>
      <c r="I38"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0806-37B5-427E-B676-8A8B428F20E2}">
  <dimension ref="A1:J37"/>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421" customWidth="1"/>
    <col min="2" max="9" width="11.7265625" style="421" customWidth="1"/>
    <col min="10" max="10" width="35.7265625" style="421" customWidth="1"/>
    <col min="11" max="16384" width="9.1796875" style="421"/>
  </cols>
  <sheetData>
    <row r="1" spans="1:10" s="438" customFormat="1" ht="20" x14ac:dyDescent="0.25">
      <c r="A1" s="820" t="s">
        <v>1256</v>
      </c>
      <c r="B1" s="820"/>
      <c r="C1" s="820"/>
      <c r="D1" s="820"/>
      <c r="E1" s="820"/>
      <c r="F1" s="820"/>
      <c r="G1" s="820"/>
      <c r="H1" s="820"/>
      <c r="I1" s="820"/>
      <c r="J1" s="820"/>
    </row>
    <row r="2" spans="1:10" s="438" customFormat="1" ht="20" x14ac:dyDescent="0.25">
      <c r="A2" s="821" t="s">
        <v>1411</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139</v>
      </c>
      <c r="B4" s="421"/>
      <c r="C4" s="421"/>
      <c r="D4" s="421"/>
      <c r="E4" s="421"/>
      <c r="F4" s="421"/>
      <c r="G4" s="421"/>
      <c r="H4" s="421"/>
      <c r="I4" s="421"/>
      <c r="J4" s="437" t="s">
        <v>140</v>
      </c>
    </row>
    <row r="5" spans="1:10" s="435" customFormat="1" ht="31" x14ac:dyDescent="0.35">
      <c r="A5" s="826" t="s">
        <v>479</v>
      </c>
      <c r="B5" s="602" t="s">
        <v>49</v>
      </c>
      <c r="C5" s="602" t="s">
        <v>50</v>
      </c>
      <c r="D5" s="602" t="s">
        <v>52</v>
      </c>
      <c r="E5" s="602" t="s">
        <v>54</v>
      </c>
      <c r="F5" s="602" t="s">
        <v>56</v>
      </c>
      <c r="G5" s="602" t="s">
        <v>575</v>
      </c>
      <c r="H5" s="602" t="s">
        <v>173</v>
      </c>
      <c r="I5" s="602" t="s">
        <v>485</v>
      </c>
      <c r="J5" s="832" t="s">
        <v>379</v>
      </c>
    </row>
    <row r="6" spans="1:10" s="434" customFormat="1" ht="37.5" x14ac:dyDescent="0.25">
      <c r="A6" s="827"/>
      <c r="B6" s="556" t="s">
        <v>48</v>
      </c>
      <c r="C6" s="556" t="s">
        <v>262</v>
      </c>
      <c r="D6" s="556" t="s">
        <v>51</v>
      </c>
      <c r="E6" s="556" t="s">
        <v>53</v>
      </c>
      <c r="F6" s="556" t="s">
        <v>55</v>
      </c>
      <c r="G6" s="556" t="s">
        <v>576</v>
      </c>
      <c r="H6" s="556" t="s">
        <v>57</v>
      </c>
      <c r="I6" s="557" t="s">
        <v>486</v>
      </c>
      <c r="J6" s="833"/>
    </row>
    <row r="7" spans="1:10" s="1" customFormat="1" ht="14.5" thickBot="1" x14ac:dyDescent="0.3">
      <c r="A7" s="52" t="s">
        <v>700</v>
      </c>
      <c r="B7" s="430">
        <v>0</v>
      </c>
      <c r="C7" s="430">
        <v>2730</v>
      </c>
      <c r="D7" s="430">
        <v>382</v>
      </c>
      <c r="E7" s="430">
        <v>1538</v>
      </c>
      <c r="F7" s="430">
        <v>0</v>
      </c>
      <c r="G7" s="492">
        <v>0</v>
      </c>
      <c r="H7" s="430">
        <v>0</v>
      </c>
      <c r="I7" s="293">
        <f t="shared" ref="I7:I26" si="0">SUM(B7:H7)</f>
        <v>4650</v>
      </c>
      <c r="J7" s="428" t="s">
        <v>557</v>
      </c>
    </row>
    <row r="8" spans="1:10" s="1" customFormat="1" ht="14.5" thickBot="1" x14ac:dyDescent="0.3">
      <c r="A8" s="45" t="s">
        <v>538</v>
      </c>
      <c r="B8" s="433">
        <v>0</v>
      </c>
      <c r="C8" s="433">
        <v>0</v>
      </c>
      <c r="D8" s="433">
        <v>308</v>
      </c>
      <c r="E8" s="433">
        <v>1535</v>
      </c>
      <c r="F8" s="433">
        <v>0</v>
      </c>
      <c r="G8" s="493">
        <v>0</v>
      </c>
      <c r="H8" s="433">
        <v>0</v>
      </c>
      <c r="I8" s="294">
        <f t="shared" si="0"/>
        <v>1843</v>
      </c>
      <c r="J8" s="431" t="s">
        <v>558</v>
      </c>
    </row>
    <row r="9" spans="1:10" s="1" customFormat="1" ht="14.5" thickBot="1" x14ac:dyDescent="0.3">
      <c r="A9" s="52" t="s">
        <v>539</v>
      </c>
      <c r="B9" s="430">
        <v>0</v>
      </c>
      <c r="C9" s="430">
        <v>13</v>
      </c>
      <c r="D9" s="430">
        <v>532</v>
      </c>
      <c r="E9" s="430">
        <v>0</v>
      </c>
      <c r="F9" s="430">
        <v>0</v>
      </c>
      <c r="G9" s="492">
        <v>0</v>
      </c>
      <c r="H9" s="430">
        <v>0</v>
      </c>
      <c r="I9" s="293">
        <f t="shared" si="0"/>
        <v>545</v>
      </c>
      <c r="J9" s="428" t="s">
        <v>435</v>
      </c>
    </row>
    <row r="10" spans="1:10" s="1" customFormat="1" ht="25.5" thickBot="1" x14ac:dyDescent="0.3">
      <c r="A10" s="45" t="s">
        <v>540</v>
      </c>
      <c r="B10" s="433">
        <v>0</v>
      </c>
      <c r="C10" s="433">
        <v>202</v>
      </c>
      <c r="D10" s="433">
        <v>52</v>
      </c>
      <c r="E10" s="433">
        <v>0</v>
      </c>
      <c r="F10" s="433">
        <v>0</v>
      </c>
      <c r="G10" s="493">
        <v>0</v>
      </c>
      <c r="H10" s="433">
        <v>0</v>
      </c>
      <c r="I10" s="294">
        <f t="shared" si="0"/>
        <v>254</v>
      </c>
      <c r="J10" s="431" t="s">
        <v>559</v>
      </c>
    </row>
    <row r="11" spans="1:10" s="1" customFormat="1" ht="14.5" thickBot="1" x14ac:dyDescent="0.3">
      <c r="A11" s="52" t="s">
        <v>542</v>
      </c>
      <c r="B11" s="430">
        <v>0</v>
      </c>
      <c r="C11" s="430">
        <v>0</v>
      </c>
      <c r="D11" s="430">
        <v>0</v>
      </c>
      <c r="E11" s="430">
        <v>6306</v>
      </c>
      <c r="F11" s="430">
        <v>0</v>
      </c>
      <c r="G11" s="492">
        <v>0</v>
      </c>
      <c r="H11" s="430">
        <v>0</v>
      </c>
      <c r="I11" s="293">
        <f t="shared" si="0"/>
        <v>6306</v>
      </c>
      <c r="J11" s="428" t="s">
        <v>436</v>
      </c>
    </row>
    <row r="12" spans="1:10" s="1" customFormat="1" ht="34.5" customHeight="1" thickBot="1" x14ac:dyDescent="0.3">
      <c r="A12" s="45" t="s">
        <v>701</v>
      </c>
      <c r="B12" s="433">
        <v>0</v>
      </c>
      <c r="C12" s="433">
        <v>0</v>
      </c>
      <c r="D12" s="433">
        <v>2998</v>
      </c>
      <c r="E12" s="433">
        <v>23350</v>
      </c>
      <c r="F12" s="433">
        <v>0</v>
      </c>
      <c r="G12" s="493">
        <v>0</v>
      </c>
      <c r="H12" s="433">
        <v>0</v>
      </c>
      <c r="I12" s="294">
        <f t="shared" si="0"/>
        <v>26348</v>
      </c>
      <c r="J12" s="431" t="s">
        <v>703</v>
      </c>
    </row>
    <row r="13" spans="1:10" s="1" customFormat="1" ht="14.5" thickBot="1" x14ac:dyDescent="0.3">
      <c r="A13" s="52" t="s">
        <v>544</v>
      </c>
      <c r="B13" s="430">
        <v>0</v>
      </c>
      <c r="C13" s="430">
        <v>4376</v>
      </c>
      <c r="D13" s="430">
        <v>0</v>
      </c>
      <c r="E13" s="430">
        <v>5357</v>
      </c>
      <c r="F13" s="430">
        <v>0</v>
      </c>
      <c r="G13" s="492">
        <v>0</v>
      </c>
      <c r="H13" s="430">
        <v>0</v>
      </c>
      <c r="I13" s="293">
        <f t="shared" si="0"/>
        <v>9733</v>
      </c>
      <c r="J13" s="428" t="s">
        <v>562</v>
      </c>
    </row>
    <row r="14" spans="1:10" s="1" customFormat="1" ht="25.5" thickBot="1" x14ac:dyDescent="0.3">
      <c r="A14" s="45" t="s">
        <v>545</v>
      </c>
      <c r="B14" s="433">
        <v>0</v>
      </c>
      <c r="C14" s="433">
        <v>0</v>
      </c>
      <c r="D14" s="433">
        <v>0</v>
      </c>
      <c r="E14" s="433">
        <v>16770</v>
      </c>
      <c r="F14" s="433">
        <v>0</v>
      </c>
      <c r="G14" s="493">
        <v>0</v>
      </c>
      <c r="H14" s="433">
        <v>0</v>
      </c>
      <c r="I14" s="294">
        <f t="shared" si="0"/>
        <v>16770</v>
      </c>
      <c r="J14" s="431" t="s">
        <v>563</v>
      </c>
    </row>
    <row r="15" spans="1:10" s="1" customFormat="1" ht="14.5" thickBot="1" x14ac:dyDescent="0.3">
      <c r="A15" s="52" t="s">
        <v>546</v>
      </c>
      <c r="B15" s="430">
        <v>198</v>
      </c>
      <c r="C15" s="430">
        <v>276</v>
      </c>
      <c r="D15" s="430">
        <v>92</v>
      </c>
      <c r="E15" s="430">
        <v>1082</v>
      </c>
      <c r="F15" s="430">
        <v>0</v>
      </c>
      <c r="G15" s="492">
        <v>0</v>
      </c>
      <c r="H15" s="430">
        <v>0</v>
      </c>
      <c r="I15" s="293">
        <f t="shared" si="0"/>
        <v>1648</v>
      </c>
      <c r="J15" s="428" t="s">
        <v>564</v>
      </c>
    </row>
    <row r="16" spans="1:10" s="1" customFormat="1" ht="14.5" thickBot="1" x14ac:dyDescent="0.3">
      <c r="A16" s="45" t="s">
        <v>547</v>
      </c>
      <c r="B16" s="433">
        <v>47</v>
      </c>
      <c r="C16" s="433">
        <v>130</v>
      </c>
      <c r="D16" s="433">
        <v>92</v>
      </c>
      <c r="E16" s="433">
        <v>3371</v>
      </c>
      <c r="F16" s="433">
        <v>0</v>
      </c>
      <c r="G16" s="493">
        <v>0</v>
      </c>
      <c r="H16" s="433">
        <v>0</v>
      </c>
      <c r="I16" s="294">
        <f t="shared" si="0"/>
        <v>3640</v>
      </c>
      <c r="J16" s="431" t="s">
        <v>565</v>
      </c>
    </row>
    <row r="17" spans="1:10" s="1" customFormat="1" ht="14.5" thickBot="1" x14ac:dyDescent="0.3">
      <c r="A17" s="52" t="s">
        <v>548</v>
      </c>
      <c r="B17" s="430">
        <v>0</v>
      </c>
      <c r="C17" s="430">
        <v>0</v>
      </c>
      <c r="D17" s="430">
        <v>0</v>
      </c>
      <c r="E17" s="430">
        <v>604</v>
      </c>
      <c r="F17" s="430">
        <v>0</v>
      </c>
      <c r="G17" s="492">
        <v>0</v>
      </c>
      <c r="H17" s="430">
        <v>0</v>
      </c>
      <c r="I17" s="293">
        <f t="shared" si="0"/>
        <v>604</v>
      </c>
      <c r="J17" s="428" t="s">
        <v>566</v>
      </c>
    </row>
    <row r="18" spans="1:10" s="1" customFormat="1" ht="25.5" thickBot="1" x14ac:dyDescent="0.3">
      <c r="A18" s="45" t="s">
        <v>549</v>
      </c>
      <c r="B18" s="433">
        <v>0</v>
      </c>
      <c r="C18" s="433">
        <v>46</v>
      </c>
      <c r="D18" s="433">
        <v>0</v>
      </c>
      <c r="E18" s="433">
        <v>3175</v>
      </c>
      <c r="F18" s="433">
        <v>0</v>
      </c>
      <c r="G18" s="493">
        <v>0</v>
      </c>
      <c r="H18" s="433">
        <v>0</v>
      </c>
      <c r="I18" s="294">
        <f t="shared" si="0"/>
        <v>3221</v>
      </c>
      <c r="J18" s="431" t="s">
        <v>567</v>
      </c>
    </row>
    <row r="19" spans="1:10" s="1" customFormat="1" ht="25.5" thickBot="1" x14ac:dyDescent="0.3">
      <c r="A19" s="52" t="s">
        <v>550</v>
      </c>
      <c r="B19" s="430">
        <v>0</v>
      </c>
      <c r="C19" s="430">
        <v>191</v>
      </c>
      <c r="D19" s="430">
        <v>0</v>
      </c>
      <c r="E19" s="430">
        <v>5161</v>
      </c>
      <c r="F19" s="430">
        <v>0</v>
      </c>
      <c r="G19" s="492">
        <v>0</v>
      </c>
      <c r="H19" s="430">
        <v>0</v>
      </c>
      <c r="I19" s="293">
        <f t="shared" si="0"/>
        <v>5352</v>
      </c>
      <c r="J19" s="428" t="s">
        <v>568</v>
      </c>
    </row>
    <row r="20" spans="1:10" s="1" customFormat="1" ht="28.5" thickBot="1" x14ac:dyDescent="0.3">
      <c r="A20" s="45" t="s">
        <v>551</v>
      </c>
      <c r="B20" s="433">
        <v>3361</v>
      </c>
      <c r="C20" s="433">
        <v>0</v>
      </c>
      <c r="D20" s="433">
        <v>0</v>
      </c>
      <c r="E20" s="433">
        <v>0</v>
      </c>
      <c r="F20" s="433">
        <v>0</v>
      </c>
      <c r="G20" s="493">
        <v>0</v>
      </c>
      <c r="H20" s="433">
        <v>0</v>
      </c>
      <c r="I20" s="294">
        <f t="shared" si="0"/>
        <v>3361</v>
      </c>
      <c r="J20" s="431" t="s">
        <v>569</v>
      </c>
    </row>
    <row r="21" spans="1:10" s="1" customFormat="1" ht="14.5" thickBot="1" x14ac:dyDescent="0.3">
      <c r="A21" s="52" t="s">
        <v>47</v>
      </c>
      <c r="B21" s="430">
        <v>5564</v>
      </c>
      <c r="C21" s="430">
        <v>0</v>
      </c>
      <c r="D21" s="430">
        <v>138</v>
      </c>
      <c r="E21" s="430">
        <v>17821</v>
      </c>
      <c r="F21" s="430">
        <v>0</v>
      </c>
      <c r="G21" s="492">
        <v>0</v>
      </c>
      <c r="H21" s="430">
        <v>0</v>
      </c>
      <c r="I21" s="293">
        <f t="shared" si="0"/>
        <v>23523</v>
      </c>
      <c r="J21" s="428" t="s">
        <v>437</v>
      </c>
    </row>
    <row r="22" spans="1:10" s="1" customFormat="1" ht="14.5" thickBot="1" x14ac:dyDescent="0.3">
      <c r="A22" s="45" t="s">
        <v>552</v>
      </c>
      <c r="B22" s="433">
        <v>5308</v>
      </c>
      <c r="C22" s="433">
        <v>492</v>
      </c>
      <c r="D22" s="433">
        <v>776</v>
      </c>
      <c r="E22" s="433">
        <v>6155</v>
      </c>
      <c r="F22" s="433">
        <v>0</v>
      </c>
      <c r="G22" s="493">
        <v>92</v>
      </c>
      <c r="H22" s="433">
        <v>0</v>
      </c>
      <c r="I22" s="294">
        <f t="shared" si="0"/>
        <v>12823</v>
      </c>
      <c r="J22" s="431" t="s">
        <v>570</v>
      </c>
    </row>
    <row r="23" spans="1:10" s="1" customFormat="1" ht="14.5" thickBot="1" x14ac:dyDescent="0.3">
      <c r="A23" s="52" t="s">
        <v>553</v>
      </c>
      <c r="B23" s="430">
        <v>198</v>
      </c>
      <c r="C23" s="430">
        <v>0</v>
      </c>
      <c r="D23" s="430">
        <v>0</v>
      </c>
      <c r="E23" s="430">
        <v>182</v>
      </c>
      <c r="F23" s="430">
        <v>0</v>
      </c>
      <c r="G23" s="492">
        <v>0</v>
      </c>
      <c r="H23" s="430">
        <v>0</v>
      </c>
      <c r="I23" s="293">
        <f t="shared" si="0"/>
        <v>380</v>
      </c>
      <c r="J23" s="428" t="s">
        <v>571</v>
      </c>
    </row>
    <row r="24" spans="1:10" s="1" customFormat="1" ht="14.5" thickBot="1" x14ac:dyDescent="0.3">
      <c r="A24" s="45" t="s">
        <v>554</v>
      </c>
      <c r="B24" s="433">
        <v>46</v>
      </c>
      <c r="C24" s="433">
        <v>0</v>
      </c>
      <c r="D24" s="433">
        <v>0</v>
      </c>
      <c r="E24" s="433">
        <v>3082</v>
      </c>
      <c r="F24" s="433">
        <v>0</v>
      </c>
      <c r="G24" s="493">
        <v>1374</v>
      </c>
      <c r="H24" s="433">
        <v>0</v>
      </c>
      <c r="I24" s="294">
        <f t="shared" si="0"/>
        <v>4502</v>
      </c>
      <c r="J24" s="431" t="s">
        <v>572</v>
      </c>
    </row>
    <row r="25" spans="1:10" s="1" customFormat="1" ht="63" thickBot="1" x14ac:dyDescent="0.3">
      <c r="A25" s="52" t="s">
        <v>704</v>
      </c>
      <c r="B25" s="430">
        <v>0</v>
      </c>
      <c r="C25" s="430">
        <v>0</v>
      </c>
      <c r="D25" s="430">
        <v>0</v>
      </c>
      <c r="E25" s="430">
        <v>0</v>
      </c>
      <c r="F25" s="430">
        <v>0</v>
      </c>
      <c r="G25" s="492">
        <v>0</v>
      </c>
      <c r="H25" s="430">
        <v>107621</v>
      </c>
      <c r="I25" s="293">
        <f t="shared" si="0"/>
        <v>107621</v>
      </c>
      <c r="J25" s="428" t="s">
        <v>705</v>
      </c>
    </row>
    <row r="26" spans="1:10" s="1" customFormat="1" ht="28" x14ac:dyDescent="0.25">
      <c r="A26" s="57" t="s">
        <v>556</v>
      </c>
      <c r="B26" s="427">
        <v>0</v>
      </c>
      <c r="C26" s="427">
        <v>0</v>
      </c>
      <c r="D26" s="427">
        <v>0</v>
      </c>
      <c r="E26" s="427">
        <v>0</v>
      </c>
      <c r="F26" s="427">
        <v>1459</v>
      </c>
      <c r="G26" s="542">
        <v>0</v>
      </c>
      <c r="H26" s="427">
        <v>0</v>
      </c>
      <c r="I26" s="571">
        <f t="shared" si="0"/>
        <v>1459</v>
      </c>
      <c r="J26" s="425" t="s">
        <v>574</v>
      </c>
    </row>
    <row r="27" spans="1:10" s="6" customFormat="1" ht="30" customHeight="1" x14ac:dyDescent="0.25">
      <c r="A27" s="122" t="s">
        <v>485</v>
      </c>
      <c r="B27" s="442">
        <f t="shared" ref="B27:I27" si="1">SUM(B7:B26)</f>
        <v>14722</v>
      </c>
      <c r="C27" s="442">
        <f t="shared" si="1"/>
        <v>8456</v>
      </c>
      <c r="D27" s="442">
        <f t="shared" si="1"/>
        <v>5370</v>
      </c>
      <c r="E27" s="442">
        <f t="shared" si="1"/>
        <v>95489</v>
      </c>
      <c r="F27" s="442">
        <f t="shared" si="1"/>
        <v>1459</v>
      </c>
      <c r="G27" s="608">
        <f t="shared" si="1"/>
        <v>1466</v>
      </c>
      <c r="H27" s="608">
        <f t="shared" si="1"/>
        <v>107621</v>
      </c>
      <c r="I27" s="442">
        <f t="shared" si="1"/>
        <v>234583</v>
      </c>
      <c r="J27" s="443" t="s">
        <v>486</v>
      </c>
    </row>
    <row r="28" spans="1:10" ht="13" x14ac:dyDescent="0.25">
      <c r="A28" s="422" t="s">
        <v>461</v>
      </c>
      <c r="I28" s="422"/>
      <c r="J28" s="421" t="s">
        <v>402</v>
      </c>
    </row>
    <row r="34" spans="2:9" ht="25" customHeight="1" x14ac:dyDescent="0.25">
      <c r="B34" s="439"/>
      <c r="C34" s="439"/>
      <c r="D34" s="439"/>
      <c r="E34" s="439"/>
      <c r="F34" s="439"/>
      <c r="G34" s="439"/>
      <c r="H34" s="439"/>
      <c r="I34" s="439"/>
    </row>
    <row r="35" spans="2:9" ht="25" customHeight="1" x14ac:dyDescent="0.25">
      <c r="B35" s="439"/>
      <c r="C35" s="439"/>
      <c r="D35" s="439"/>
      <c r="E35" s="439"/>
      <c r="F35" s="439"/>
      <c r="G35" s="439"/>
      <c r="H35" s="439"/>
      <c r="I35" s="439"/>
    </row>
    <row r="36" spans="2:9" ht="25" customHeight="1" x14ac:dyDescent="0.25">
      <c r="B36" s="439"/>
      <c r="C36" s="439"/>
      <c r="D36" s="439"/>
      <c r="E36" s="439"/>
      <c r="F36" s="439"/>
      <c r="G36" s="439"/>
      <c r="H36" s="439"/>
      <c r="I36" s="439"/>
    </row>
    <row r="37" spans="2:9" ht="25" customHeight="1" x14ac:dyDescent="0.25">
      <c r="B37" s="439"/>
      <c r="C37" s="439"/>
      <c r="D37" s="439"/>
      <c r="E37" s="439"/>
      <c r="F37" s="439"/>
      <c r="G37" s="439"/>
      <c r="H37" s="439"/>
      <c r="I37" s="43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1D0D-1C1F-429D-89BA-B5BC2F7B21A6}">
  <dimension ref="A1:R25"/>
  <sheetViews>
    <sheetView rightToLeft="1" view="pageBreakPreview" topLeftCell="A4" zoomScaleNormal="100" workbookViewId="0">
      <selection activeCell="K15" sqref="K15"/>
    </sheetView>
  </sheetViews>
  <sheetFormatPr defaultColWidth="9.1796875" defaultRowHeight="12.5" x14ac:dyDescent="0.25"/>
  <cols>
    <col min="1" max="1" width="25.7265625" style="25" customWidth="1"/>
    <col min="2" max="10" width="8.7265625" style="25" customWidth="1"/>
    <col min="11" max="11" width="31.453125" style="25" customWidth="1"/>
    <col min="12" max="16384" width="9.1796875" style="25"/>
  </cols>
  <sheetData>
    <row r="1" spans="1:18" s="21" customFormat="1" ht="18" x14ac:dyDescent="0.25">
      <c r="A1" s="786" t="s">
        <v>1015</v>
      </c>
      <c r="B1" s="786"/>
      <c r="C1" s="786"/>
      <c r="D1" s="786"/>
      <c r="E1" s="786"/>
      <c r="F1" s="786"/>
      <c r="G1" s="786"/>
      <c r="H1" s="786"/>
      <c r="I1" s="786"/>
      <c r="J1" s="786"/>
      <c r="K1" s="786"/>
      <c r="L1" s="20"/>
      <c r="M1" s="20"/>
      <c r="N1" s="20"/>
      <c r="O1" s="20"/>
      <c r="P1" s="20"/>
      <c r="Q1" s="20"/>
      <c r="R1" s="20"/>
    </row>
    <row r="2" spans="1:18" s="23" customFormat="1" ht="15.5" x14ac:dyDescent="0.25">
      <c r="A2" s="764" t="s">
        <v>1412</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142</v>
      </c>
      <c r="B4" s="3"/>
      <c r="C4" s="3"/>
      <c r="D4" s="3"/>
      <c r="E4" s="3"/>
      <c r="F4" s="3"/>
      <c r="G4" s="3"/>
      <c r="H4" s="3"/>
      <c r="I4" s="3"/>
      <c r="J4" s="3"/>
      <c r="K4" s="3" t="s">
        <v>141</v>
      </c>
      <c r="L4" s="5"/>
      <c r="M4" s="5"/>
      <c r="N4" s="5"/>
      <c r="O4" s="5"/>
      <c r="P4" s="5"/>
      <c r="Q4" s="5"/>
      <c r="R4" s="5"/>
    </row>
    <row r="5" spans="1:18" s="27" customFormat="1" ht="31.5" customHeight="1" x14ac:dyDescent="0.25">
      <c r="A5" s="842" t="s">
        <v>1016</v>
      </c>
      <c r="B5" s="838" t="s">
        <v>1566</v>
      </c>
      <c r="C5" s="838"/>
      <c r="D5" s="838"/>
      <c r="E5" s="838" t="s">
        <v>1567</v>
      </c>
      <c r="F5" s="838"/>
      <c r="G5" s="838"/>
      <c r="H5" s="838" t="s">
        <v>1568</v>
      </c>
      <c r="I5" s="838"/>
      <c r="J5" s="838"/>
      <c r="K5" s="839" t="s">
        <v>1628</v>
      </c>
      <c r="L5" s="26"/>
      <c r="M5" s="26"/>
      <c r="N5" s="26"/>
      <c r="O5" s="26"/>
    </row>
    <row r="6" spans="1:18" ht="15.75" customHeight="1" x14ac:dyDescent="0.25">
      <c r="A6" s="843"/>
      <c r="B6" s="201" t="s">
        <v>489</v>
      </c>
      <c r="C6" s="201" t="s">
        <v>490</v>
      </c>
      <c r="D6" s="201" t="s">
        <v>485</v>
      </c>
      <c r="E6" s="201" t="s">
        <v>489</v>
      </c>
      <c r="F6" s="201" t="s">
        <v>490</v>
      </c>
      <c r="G6" s="201" t="s">
        <v>485</v>
      </c>
      <c r="H6" s="201" t="s">
        <v>489</v>
      </c>
      <c r="I6" s="201" t="s">
        <v>490</v>
      </c>
      <c r="J6" s="201" t="s">
        <v>485</v>
      </c>
      <c r="K6" s="840"/>
      <c r="L6" s="24"/>
      <c r="M6" s="24"/>
      <c r="N6" s="24"/>
      <c r="O6" s="24"/>
    </row>
    <row r="7" spans="1:18" ht="15" customHeight="1" x14ac:dyDescent="0.25">
      <c r="A7" s="844"/>
      <c r="B7" s="202" t="s">
        <v>488</v>
      </c>
      <c r="C7" s="202" t="s">
        <v>487</v>
      </c>
      <c r="D7" s="546" t="s">
        <v>486</v>
      </c>
      <c r="E7" s="202" t="s">
        <v>488</v>
      </c>
      <c r="F7" s="202" t="s">
        <v>487</v>
      </c>
      <c r="G7" s="546" t="s">
        <v>486</v>
      </c>
      <c r="H7" s="202" t="s">
        <v>488</v>
      </c>
      <c r="I7" s="202" t="s">
        <v>487</v>
      </c>
      <c r="J7" s="546" t="s">
        <v>486</v>
      </c>
      <c r="K7" s="841"/>
      <c r="L7" s="24"/>
      <c r="M7" s="24"/>
      <c r="N7" s="24"/>
      <c r="O7" s="24"/>
    </row>
    <row r="8" spans="1:18" ht="30" customHeight="1" thickBot="1" x14ac:dyDescent="0.3">
      <c r="A8" s="52" t="s">
        <v>4</v>
      </c>
      <c r="B8" s="430">
        <v>14</v>
      </c>
      <c r="C8" s="430">
        <v>14</v>
      </c>
      <c r="D8" s="429">
        <f>B8+C8</f>
        <v>28</v>
      </c>
      <c r="E8" s="430">
        <v>134</v>
      </c>
      <c r="F8" s="430">
        <v>42</v>
      </c>
      <c r="G8" s="293">
        <f>E8+F8</f>
        <v>176</v>
      </c>
      <c r="H8" s="429">
        <f t="shared" ref="H8:I12" si="0">B8+E8</f>
        <v>148</v>
      </c>
      <c r="I8" s="293">
        <f t="shared" si="0"/>
        <v>56</v>
      </c>
      <c r="J8" s="429">
        <f>H8+I8</f>
        <v>204</v>
      </c>
      <c r="K8" s="428" t="s">
        <v>3</v>
      </c>
      <c r="L8" s="24"/>
      <c r="M8" s="24"/>
      <c r="N8" s="24"/>
      <c r="O8" s="24"/>
    </row>
    <row r="9" spans="1:18" ht="30" customHeight="1" thickBot="1" x14ac:dyDescent="0.3">
      <c r="A9" s="45" t="s">
        <v>10</v>
      </c>
      <c r="B9" s="433">
        <v>28</v>
      </c>
      <c r="C9" s="433">
        <v>56</v>
      </c>
      <c r="D9" s="432">
        <f>B9+C9</f>
        <v>84</v>
      </c>
      <c r="E9" s="433">
        <v>208</v>
      </c>
      <c r="F9" s="433">
        <v>152</v>
      </c>
      <c r="G9" s="294">
        <f>E9+F9</f>
        <v>360</v>
      </c>
      <c r="H9" s="432">
        <f t="shared" si="0"/>
        <v>236</v>
      </c>
      <c r="I9" s="294">
        <f t="shared" si="0"/>
        <v>208</v>
      </c>
      <c r="J9" s="432">
        <f>H9+I9</f>
        <v>444</v>
      </c>
      <c r="K9" s="431" t="s">
        <v>9</v>
      </c>
      <c r="L9" s="24"/>
      <c r="M9" s="24"/>
      <c r="N9" s="24"/>
      <c r="O9" s="24"/>
    </row>
    <row r="10" spans="1:18" ht="30" customHeight="1" thickBot="1" x14ac:dyDescent="0.3">
      <c r="A10" s="52" t="s">
        <v>12</v>
      </c>
      <c r="B10" s="430">
        <v>56</v>
      </c>
      <c r="C10" s="430">
        <v>70</v>
      </c>
      <c r="D10" s="429">
        <f>B10+C10</f>
        <v>126</v>
      </c>
      <c r="E10" s="430">
        <v>250</v>
      </c>
      <c r="F10" s="430">
        <v>388</v>
      </c>
      <c r="G10" s="293">
        <f>E10+F10</f>
        <v>638</v>
      </c>
      <c r="H10" s="429">
        <f t="shared" si="0"/>
        <v>306</v>
      </c>
      <c r="I10" s="293">
        <f t="shared" si="0"/>
        <v>458</v>
      </c>
      <c r="J10" s="429">
        <f>H10+I10</f>
        <v>764</v>
      </c>
      <c r="K10" s="428" t="s">
        <v>11</v>
      </c>
      <c r="L10" s="24"/>
      <c r="M10" s="24"/>
      <c r="N10" s="24"/>
      <c r="O10" s="24"/>
    </row>
    <row r="11" spans="1:18" ht="30" customHeight="1" thickBot="1" x14ac:dyDescent="0.3">
      <c r="A11" s="45" t="s">
        <v>14</v>
      </c>
      <c r="B11" s="433">
        <v>0</v>
      </c>
      <c r="C11" s="433">
        <v>14</v>
      </c>
      <c r="D11" s="432">
        <f>B11+C11</f>
        <v>14</v>
      </c>
      <c r="E11" s="433">
        <v>60</v>
      </c>
      <c r="F11" s="433">
        <v>74</v>
      </c>
      <c r="G11" s="294">
        <f>E11+F11</f>
        <v>134</v>
      </c>
      <c r="H11" s="432">
        <f t="shared" si="0"/>
        <v>60</v>
      </c>
      <c r="I11" s="294">
        <f t="shared" si="0"/>
        <v>88</v>
      </c>
      <c r="J11" s="432">
        <f>H11+I11</f>
        <v>148</v>
      </c>
      <c r="K11" s="431" t="s">
        <v>13</v>
      </c>
      <c r="L11" s="24"/>
      <c r="M11" s="24"/>
      <c r="N11" s="24"/>
      <c r="O11" s="24"/>
    </row>
    <row r="12" spans="1:18" ht="30" customHeight="1" x14ac:dyDescent="0.25">
      <c r="A12" s="98" t="s">
        <v>116</v>
      </c>
      <c r="B12" s="441">
        <v>14</v>
      </c>
      <c r="C12" s="441">
        <v>98</v>
      </c>
      <c r="D12" s="446">
        <f>B12+C12</f>
        <v>112</v>
      </c>
      <c r="E12" s="441">
        <v>286</v>
      </c>
      <c r="F12" s="441">
        <v>988</v>
      </c>
      <c r="G12" s="620">
        <f>E12+F12</f>
        <v>1274</v>
      </c>
      <c r="H12" s="446">
        <f t="shared" si="0"/>
        <v>300</v>
      </c>
      <c r="I12" s="620">
        <f t="shared" si="0"/>
        <v>1086</v>
      </c>
      <c r="J12" s="446">
        <f>H12+I12</f>
        <v>1386</v>
      </c>
      <c r="K12" s="445" t="s">
        <v>162</v>
      </c>
      <c r="L12" s="24"/>
      <c r="M12" s="24"/>
      <c r="N12" s="24"/>
      <c r="O12" s="24"/>
    </row>
    <row r="13" spans="1:18" s="6" customFormat="1" ht="30" customHeight="1" x14ac:dyDescent="0.25">
      <c r="A13" s="59" t="s">
        <v>485</v>
      </c>
      <c r="B13" s="440">
        <f t="shared" ref="B13:J13" si="1">SUM(B8:B12)</f>
        <v>112</v>
      </c>
      <c r="C13" s="440">
        <f t="shared" si="1"/>
        <v>252</v>
      </c>
      <c r="D13" s="440">
        <f t="shared" si="1"/>
        <v>364</v>
      </c>
      <c r="E13" s="440">
        <f t="shared" si="1"/>
        <v>938</v>
      </c>
      <c r="F13" s="440">
        <f t="shared" si="1"/>
        <v>1644</v>
      </c>
      <c r="G13" s="301">
        <f t="shared" si="1"/>
        <v>2582</v>
      </c>
      <c r="H13" s="301">
        <f t="shared" si="1"/>
        <v>1050</v>
      </c>
      <c r="I13" s="440">
        <f t="shared" si="1"/>
        <v>1896</v>
      </c>
      <c r="J13" s="440">
        <f t="shared" si="1"/>
        <v>2946</v>
      </c>
      <c r="K13" s="630" t="s">
        <v>486</v>
      </c>
      <c r="L13" s="13"/>
      <c r="M13" s="13"/>
      <c r="N13" s="13"/>
      <c r="O13" s="13"/>
    </row>
    <row r="19" spans="1:3" x14ac:dyDescent="0.25">
      <c r="B19" s="25" t="s">
        <v>591</v>
      </c>
      <c r="C19" s="25" t="s">
        <v>1069</v>
      </c>
    </row>
    <row r="20" spans="1:3" ht="25" x14ac:dyDescent="0.25">
      <c r="A20" s="24" t="s">
        <v>599</v>
      </c>
      <c r="B20" s="113">
        <f>D8</f>
        <v>28</v>
      </c>
      <c r="C20" s="113">
        <f>G8</f>
        <v>176</v>
      </c>
    </row>
    <row r="21" spans="1:3" ht="25" x14ac:dyDescent="0.25">
      <c r="A21" s="24" t="s">
        <v>600</v>
      </c>
      <c r="B21" s="113">
        <f>D9</f>
        <v>84</v>
      </c>
      <c r="C21" s="113">
        <f>G9</f>
        <v>360</v>
      </c>
    </row>
    <row r="22" spans="1:3" ht="25" x14ac:dyDescent="0.25">
      <c r="A22" s="24" t="s">
        <v>601</v>
      </c>
      <c r="B22" s="113">
        <f>D10</f>
        <v>126</v>
      </c>
      <c r="C22" s="113">
        <f>G10</f>
        <v>638</v>
      </c>
    </row>
    <row r="23" spans="1:3" ht="25" x14ac:dyDescent="0.25">
      <c r="A23" s="24" t="s">
        <v>602</v>
      </c>
      <c r="B23" s="113">
        <f>D11</f>
        <v>14</v>
      </c>
      <c r="C23" s="113">
        <f>G11</f>
        <v>134</v>
      </c>
    </row>
    <row r="24" spans="1:3" ht="25" x14ac:dyDescent="0.25">
      <c r="A24" s="24" t="s">
        <v>598</v>
      </c>
      <c r="B24" s="113">
        <f>D12</f>
        <v>112</v>
      </c>
      <c r="C24" s="113">
        <f>G12</f>
        <v>1274</v>
      </c>
    </row>
    <row r="25" spans="1:3" x14ac:dyDescent="0.25">
      <c r="B25" s="113">
        <f>SUM(B20:B24)</f>
        <v>364</v>
      </c>
      <c r="C25" s="113">
        <f>SUM(C20:C24)</f>
        <v>2582</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5A312-7E74-427A-8556-495BC3CE34CD}">
  <dimension ref="A1:O27"/>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10" width="8.7265625" style="25" customWidth="1"/>
    <col min="11" max="11" width="28.54296875" style="25" customWidth="1"/>
    <col min="12" max="16384" width="9.1796875" style="25"/>
  </cols>
  <sheetData>
    <row r="1" spans="1:15" s="21" customFormat="1" ht="18" x14ac:dyDescent="0.25">
      <c r="A1" s="786" t="s">
        <v>1017</v>
      </c>
      <c r="B1" s="786"/>
      <c r="C1" s="786"/>
      <c r="D1" s="786"/>
      <c r="E1" s="786"/>
      <c r="F1" s="786"/>
      <c r="G1" s="786"/>
      <c r="H1" s="786"/>
      <c r="I1" s="786"/>
      <c r="J1" s="786"/>
      <c r="K1" s="786"/>
      <c r="L1" s="20"/>
      <c r="M1" s="20"/>
      <c r="N1" s="20"/>
      <c r="O1" s="20"/>
    </row>
    <row r="2" spans="1:15" s="23" customFormat="1" ht="15.5" x14ac:dyDescent="0.25">
      <c r="A2" s="764" t="s">
        <v>1413</v>
      </c>
      <c r="B2" s="764"/>
      <c r="C2" s="764"/>
      <c r="D2" s="764"/>
      <c r="E2" s="764"/>
      <c r="F2" s="764"/>
      <c r="G2" s="764"/>
      <c r="H2" s="764"/>
      <c r="I2" s="764"/>
      <c r="J2" s="764"/>
      <c r="K2" s="764"/>
      <c r="L2" s="22"/>
      <c r="M2" s="22"/>
      <c r="N2" s="22"/>
      <c r="O2" s="22"/>
    </row>
    <row r="3" spans="1:15" s="23" customFormat="1" ht="15.5" x14ac:dyDescent="0.25">
      <c r="A3" s="764">
        <v>2016</v>
      </c>
      <c r="B3" s="764"/>
      <c r="C3" s="764"/>
      <c r="D3" s="764"/>
      <c r="E3" s="764"/>
      <c r="F3" s="764"/>
      <c r="G3" s="764"/>
      <c r="H3" s="764"/>
      <c r="I3" s="764"/>
      <c r="J3" s="764"/>
      <c r="K3" s="764"/>
      <c r="L3" s="22"/>
      <c r="M3" s="22"/>
      <c r="N3" s="22"/>
      <c r="O3" s="22"/>
    </row>
    <row r="4" spans="1:15" s="14" customFormat="1" ht="15.5" x14ac:dyDescent="0.25">
      <c r="A4" s="35" t="s">
        <v>348</v>
      </c>
      <c r="B4" s="3"/>
      <c r="C4" s="3"/>
      <c r="D4" s="3"/>
      <c r="E4" s="3"/>
      <c r="F4" s="3"/>
      <c r="G4" s="3"/>
      <c r="H4" s="3"/>
      <c r="I4" s="3"/>
      <c r="J4" s="3"/>
      <c r="K4" s="3" t="s">
        <v>349</v>
      </c>
      <c r="L4" s="5"/>
      <c r="M4" s="5"/>
      <c r="N4" s="5"/>
      <c r="O4" s="5"/>
    </row>
    <row r="5" spans="1:15" s="27" customFormat="1" ht="31.5" customHeight="1" x14ac:dyDescent="0.25">
      <c r="A5" s="842" t="s">
        <v>1018</v>
      </c>
      <c r="B5" s="838" t="s">
        <v>1566</v>
      </c>
      <c r="C5" s="838"/>
      <c r="D5" s="838"/>
      <c r="E5" s="838" t="s">
        <v>1567</v>
      </c>
      <c r="F5" s="838"/>
      <c r="G5" s="838"/>
      <c r="H5" s="838" t="s">
        <v>1568</v>
      </c>
      <c r="I5" s="838"/>
      <c r="J5" s="838"/>
      <c r="K5" s="839" t="s">
        <v>1638</v>
      </c>
      <c r="L5" s="26"/>
    </row>
    <row r="6" spans="1:15" ht="15.75" customHeight="1" x14ac:dyDescent="0.25">
      <c r="A6" s="843"/>
      <c r="B6" s="201" t="s">
        <v>489</v>
      </c>
      <c r="C6" s="201" t="s">
        <v>490</v>
      </c>
      <c r="D6" s="201" t="s">
        <v>485</v>
      </c>
      <c r="E6" s="201" t="s">
        <v>489</v>
      </c>
      <c r="F6" s="201" t="s">
        <v>490</v>
      </c>
      <c r="G6" s="201" t="s">
        <v>485</v>
      </c>
      <c r="H6" s="201" t="s">
        <v>489</v>
      </c>
      <c r="I6" s="201" t="s">
        <v>490</v>
      </c>
      <c r="J6" s="201" t="s">
        <v>485</v>
      </c>
      <c r="K6" s="840"/>
      <c r="L6" s="24"/>
    </row>
    <row r="7" spans="1:15" ht="15" customHeight="1" x14ac:dyDescent="0.25">
      <c r="A7" s="844"/>
      <c r="B7" s="202" t="s">
        <v>488</v>
      </c>
      <c r="C7" s="202" t="s">
        <v>487</v>
      </c>
      <c r="D7" s="546" t="s">
        <v>486</v>
      </c>
      <c r="E7" s="202" t="s">
        <v>488</v>
      </c>
      <c r="F7" s="202" t="s">
        <v>487</v>
      </c>
      <c r="G7" s="546" t="s">
        <v>486</v>
      </c>
      <c r="H7" s="202" t="s">
        <v>488</v>
      </c>
      <c r="I7" s="202" t="s">
        <v>487</v>
      </c>
      <c r="J7" s="546" t="s">
        <v>486</v>
      </c>
      <c r="K7" s="841"/>
      <c r="L7" s="24"/>
    </row>
    <row r="8" spans="1:15" ht="30" customHeight="1" thickBot="1" x14ac:dyDescent="0.3">
      <c r="A8" s="101" t="s">
        <v>509</v>
      </c>
      <c r="B8" s="430">
        <v>0</v>
      </c>
      <c r="C8" s="430">
        <v>14</v>
      </c>
      <c r="D8" s="429">
        <f t="shared" ref="D8:D13" si="0">B8+C8</f>
        <v>14</v>
      </c>
      <c r="E8" s="430">
        <v>14</v>
      </c>
      <c r="F8" s="430">
        <v>0</v>
      </c>
      <c r="G8" s="293">
        <f t="shared" ref="G8:G13" si="1">E8+F8</f>
        <v>14</v>
      </c>
      <c r="H8" s="429">
        <f t="shared" ref="H8:I13" si="2">B8+E8</f>
        <v>14</v>
      </c>
      <c r="I8" s="293">
        <f t="shared" si="2"/>
        <v>14</v>
      </c>
      <c r="J8" s="429">
        <f t="shared" ref="J8:J13" si="3">H8+I8</f>
        <v>28</v>
      </c>
      <c r="K8" s="458" t="s">
        <v>509</v>
      </c>
      <c r="L8" s="24"/>
    </row>
    <row r="9" spans="1:15" ht="30" customHeight="1" thickBot="1" x14ac:dyDescent="0.3">
      <c r="A9" s="102" t="s">
        <v>510</v>
      </c>
      <c r="B9" s="433">
        <v>42</v>
      </c>
      <c r="C9" s="433">
        <v>70</v>
      </c>
      <c r="D9" s="432">
        <f t="shared" si="0"/>
        <v>112</v>
      </c>
      <c r="E9" s="433">
        <v>314</v>
      </c>
      <c r="F9" s="433">
        <v>688</v>
      </c>
      <c r="G9" s="294">
        <f t="shared" si="1"/>
        <v>1002</v>
      </c>
      <c r="H9" s="432">
        <f t="shared" si="2"/>
        <v>356</v>
      </c>
      <c r="I9" s="294">
        <f t="shared" si="2"/>
        <v>758</v>
      </c>
      <c r="J9" s="432">
        <f t="shared" si="3"/>
        <v>1114</v>
      </c>
      <c r="K9" s="459" t="s">
        <v>510</v>
      </c>
      <c r="L9" s="24"/>
    </row>
    <row r="10" spans="1:15" ht="30" customHeight="1" thickBot="1" x14ac:dyDescent="0.3">
      <c r="A10" s="101" t="s">
        <v>511</v>
      </c>
      <c r="B10" s="430">
        <v>14</v>
      </c>
      <c r="C10" s="430">
        <v>112</v>
      </c>
      <c r="D10" s="429">
        <f t="shared" si="0"/>
        <v>126</v>
      </c>
      <c r="E10" s="430">
        <v>212</v>
      </c>
      <c r="F10" s="430">
        <v>328</v>
      </c>
      <c r="G10" s="293">
        <f t="shared" si="1"/>
        <v>540</v>
      </c>
      <c r="H10" s="429">
        <f t="shared" si="2"/>
        <v>226</v>
      </c>
      <c r="I10" s="293">
        <f t="shared" si="2"/>
        <v>440</v>
      </c>
      <c r="J10" s="429">
        <f t="shared" si="3"/>
        <v>666</v>
      </c>
      <c r="K10" s="458" t="s">
        <v>511</v>
      </c>
      <c r="L10" s="24"/>
    </row>
    <row r="11" spans="1:15" ht="30" customHeight="1" thickBot="1" x14ac:dyDescent="0.3">
      <c r="A11" s="102" t="s">
        <v>512</v>
      </c>
      <c r="B11" s="433">
        <v>42</v>
      </c>
      <c r="C11" s="433">
        <v>14</v>
      </c>
      <c r="D11" s="432">
        <f t="shared" si="0"/>
        <v>56</v>
      </c>
      <c r="E11" s="433">
        <v>236</v>
      </c>
      <c r="F11" s="433">
        <v>444</v>
      </c>
      <c r="G11" s="294">
        <f t="shared" si="1"/>
        <v>680</v>
      </c>
      <c r="H11" s="432">
        <f t="shared" si="2"/>
        <v>278</v>
      </c>
      <c r="I11" s="294">
        <f t="shared" si="2"/>
        <v>458</v>
      </c>
      <c r="J11" s="432">
        <f t="shared" si="3"/>
        <v>736</v>
      </c>
      <c r="K11" s="459" t="s">
        <v>512</v>
      </c>
      <c r="L11" s="24"/>
    </row>
    <row r="12" spans="1:15" ht="30" customHeight="1" thickBot="1" x14ac:dyDescent="0.3">
      <c r="A12" s="101" t="s">
        <v>513</v>
      </c>
      <c r="B12" s="430">
        <v>14</v>
      </c>
      <c r="C12" s="430">
        <v>28</v>
      </c>
      <c r="D12" s="429">
        <f t="shared" si="0"/>
        <v>42</v>
      </c>
      <c r="E12" s="430">
        <v>88</v>
      </c>
      <c r="F12" s="430">
        <v>92</v>
      </c>
      <c r="G12" s="293">
        <f t="shared" si="1"/>
        <v>180</v>
      </c>
      <c r="H12" s="429">
        <f t="shared" si="2"/>
        <v>102</v>
      </c>
      <c r="I12" s="293">
        <f t="shared" si="2"/>
        <v>120</v>
      </c>
      <c r="J12" s="429">
        <f t="shared" si="3"/>
        <v>222</v>
      </c>
      <c r="K12" s="458" t="s">
        <v>513</v>
      </c>
      <c r="L12" s="24"/>
    </row>
    <row r="13" spans="1:15" ht="30" customHeight="1" x14ac:dyDescent="0.25">
      <c r="A13" s="103" t="s">
        <v>514</v>
      </c>
      <c r="B13" s="427">
        <v>0</v>
      </c>
      <c r="C13" s="427">
        <v>14</v>
      </c>
      <c r="D13" s="426">
        <f t="shared" si="0"/>
        <v>14</v>
      </c>
      <c r="E13" s="427">
        <v>74</v>
      </c>
      <c r="F13" s="427">
        <v>92</v>
      </c>
      <c r="G13" s="571">
        <f t="shared" si="1"/>
        <v>166</v>
      </c>
      <c r="H13" s="426">
        <f t="shared" si="2"/>
        <v>74</v>
      </c>
      <c r="I13" s="571">
        <f t="shared" si="2"/>
        <v>106</v>
      </c>
      <c r="J13" s="426">
        <f t="shared" si="3"/>
        <v>180</v>
      </c>
      <c r="K13" s="457" t="s">
        <v>514</v>
      </c>
      <c r="L13" s="24"/>
    </row>
    <row r="14" spans="1:15" s="6" customFormat="1" ht="30" customHeight="1" x14ac:dyDescent="0.25">
      <c r="A14" s="119" t="s">
        <v>485</v>
      </c>
      <c r="B14" s="442">
        <f t="shared" ref="B14:J14" si="4">SUM(B8:B13)</f>
        <v>112</v>
      </c>
      <c r="C14" s="442">
        <f t="shared" si="4"/>
        <v>252</v>
      </c>
      <c r="D14" s="442">
        <f t="shared" si="4"/>
        <v>364</v>
      </c>
      <c r="E14" s="442">
        <f t="shared" si="4"/>
        <v>938</v>
      </c>
      <c r="F14" s="442">
        <f t="shared" si="4"/>
        <v>1644</v>
      </c>
      <c r="G14" s="608">
        <f t="shared" si="4"/>
        <v>2582</v>
      </c>
      <c r="H14" s="442">
        <f t="shared" si="4"/>
        <v>1050</v>
      </c>
      <c r="I14" s="608">
        <f t="shared" si="4"/>
        <v>1896</v>
      </c>
      <c r="J14" s="442">
        <f t="shared" si="4"/>
        <v>2946</v>
      </c>
      <c r="K14" s="443" t="s">
        <v>486</v>
      </c>
      <c r="L14" s="13"/>
    </row>
    <row r="20" spans="1:3" x14ac:dyDescent="0.25">
      <c r="B20" s="25" t="s">
        <v>579</v>
      </c>
      <c r="C20" s="25" t="s">
        <v>580</v>
      </c>
    </row>
    <row r="21" spans="1:3" x14ac:dyDescent="0.25">
      <c r="A21" s="25" t="s">
        <v>509</v>
      </c>
      <c r="B21" s="113">
        <f t="shared" ref="B21:C26" si="5">H8</f>
        <v>14</v>
      </c>
      <c r="C21" s="113">
        <f t="shared" si="5"/>
        <v>14</v>
      </c>
    </row>
    <row r="22" spans="1:3" x14ac:dyDescent="0.25">
      <c r="A22" s="25" t="s">
        <v>510</v>
      </c>
      <c r="B22" s="113">
        <f t="shared" si="5"/>
        <v>356</v>
      </c>
      <c r="C22" s="113">
        <f t="shared" si="5"/>
        <v>758</v>
      </c>
    </row>
    <row r="23" spans="1:3" x14ac:dyDescent="0.25">
      <c r="A23" s="25" t="s">
        <v>511</v>
      </c>
      <c r="B23" s="113">
        <f t="shared" si="5"/>
        <v>226</v>
      </c>
      <c r="C23" s="113">
        <f t="shared" si="5"/>
        <v>440</v>
      </c>
    </row>
    <row r="24" spans="1:3" x14ac:dyDescent="0.25">
      <c r="A24" s="25" t="s">
        <v>512</v>
      </c>
      <c r="B24" s="113">
        <f t="shared" si="5"/>
        <v>278</v>
      </c>
      <c r="C24" s="113">
        <f t="shared" si="5"/>
        <v>458</v>
      </c>
    </row>
    <row r="25" spans="1:3" x14ac:dyDescent="0.25">
      <c r="A25" s="25" t="s">
        <v>513</v>
      </c>
      <c r="B25" s="113">
        <f t="shared" si="5"/>
        <v>102</v>
      </c>
      <c r="C25" s="113">
        <f t="shared" si="5"/>
        <v>120</v>
      </c>
    </row>
    <row r="26" spans="1:3" x14ac:dyDescent="0.25">
      <c r="A26" s="25" t="s">
        <v>514</v>
      </c>
      <c r="B26" s="113">
        <f t="shared" si="5"/>
        <v>74</v>
      </c>
      <c r="C26" s="113">
        <f t="shared" si="5"/>
        <v>106</v>
      </c>
    </row>
    <row r="27" spans="1:3" x14ac:dyDescent="0.25">
      <c r="B27" s="113">
        <f>SUM(B21:B26)</f>
        <v>1050</v>
      </c>
      <c r="C27" s="113">
        <f>SUM(C21:C26)</f>
        <v>1896</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D457-96EE-4409-A57B-C7C106232CA6}">
  <dimension ref="A1:R22"/>
  <sheetViews>
    <sheetView rightToLeft="1" view="pageBreakPreview" topLeftCell="A3" zoomScaleNormal="100" zoomScaleSheetLayoutView="100" workbookViewId="0">
      <selection activeCell="K15" sqref="K15"/>
    </sheetView>
  </sheetViews>
  <sheetFormatPr defaultColWidth="9.1796875" defaultRowHeight="12.5" x14ac:dyDescent="0.25"/>
  <cols>
    <col min="1" max="1" width="30.7265625" style="25" customWidth="1"/>
    <col min="2" max="9" width="9.1796875" style="25"/>
    <col min="10" max="10" width="11.54296875" style="25" bestFit="1" customWidth="1"/>
    <col min="11" max="11" width="40.81640625" style="25" customWidth="1"/>
    <col min="12" max="16384" width="9.1796875" style="25"/>
  </cols>
  <sheetData>
    <row r="1" spans="1:18" s="21" customFormat="1" ht="18" x14ac:dyDescent="0.25">
      <c r="A1" s="786" t="s">
        <v>1019</v>
      </c>
      <c r="B1" s="786"/>
      <c r="C1" s="786"/>
      <c r="D1" s="786"/>
      <c r="E1" s="786"/>
      <c r="F1" s="786"/>
      <c r="G1" s="786"/>
      <c r="H1" s="786"/>
      <c r="I1" s="786"/>
      <c r="J1" s="786"/>
      <c r="K1" s="786"/>
      <c r="L1" s="20"/>
      <c r="M1" s="20"/>
      <c r="N1" s="20"/>
      <c r="O1" s="20"/>
      <c r="P1" s="20"/>
      <c r="Q1" s="20"/>
      <c r="R1" s="20"/>
    </row>
    <row r="2" spans="1:18" s="23" customFormat="1" ht="15.5" x14ac:dyDescent="0.25">
      <c r="A2" s="764" t="s">
        <v>1414</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356</v>
      </c>
      <c r="B4" s="3"/>
      <c r="C4" s="3"/>
      <c r="D4" s="3"/>
      <c r="E4" s="3"/>
      <c r="F4" s="3"/>
      <c r="G4" s="3"/>
      <c r="H4" s="3"/>
      <c r="I4" s="3"/>
      <c r="J4" s="3"/>
      <c r="K4" s="3" t="s">
        <v>357</v>
      </c>
      <c r="L4" s="5"/>
      <c r="M4" s="5"/>
      <c r="N4" s="5"/>
      <c r="O4" s="5"/>
      <c r="P4" s="5"/>
      <c r="Q4" s="5"/>
      <c r="R4" s="5"/>
    </row>
    <row r="5" spans="1:18" s="27" customFormat="1" ht="38.25" customHeight="1" x14ac:dyDescent="0.25">
      <c r="A5" s="848" t="s">
        <v>1020</v>
      </c>
      <c r="B5" s="838" t="s">
        <v>1566</v>
      </c>
      <c r="C5" s="838"/>
      <c r="D5" s="838"/>
      <c r="E5" s="838" t="s">
        <v>1567</v>
      </c>
      <c r="F5" s="838"/>
      <c r="G5" s="838"/>
      <c r="H5" s="838" t="s">
        <v>1568</v>
      </c>
      <c r="I5" s="838"/>
      <c r="J5" s="838"/>
      <c r="K5" s="845" t="s">
        <v>1637</v>
      </c>
      <c r="L5" s="26"/>
      <c r="M5" s="26"/>
      <c r="N5" s="26"/>
      <c r="O5" s="26"/>
    </row>
    <row r="6" spans="1:18" ht="29.25" customHeight="1" x14ac:dyDescent="0.3">
      <c r="A6" s="849"/>
      <c r="B6" s="641" t="s">
        <v>464</v>
      </c>
      <c r="C6" s="641" t="s">
        <v>465</v>
      </c>
      <c r="D6" s="641" t="s">
        <v>447</v>
      </c>
      <c r="E6" s="641" t="s">
        <v>464</v>
      </c>
      <c r="F6" s="641" t="s">
        <v>465</v>
      </c>
      <c r="G6" s="641" t="s">
        <v>447</v>
      </c>
      <c r="H6" s="641" t="s">
        <v>464</v>
      </c>
      <c r="I6" s="641" t="s">
        <v>465</v>
      </c>
      <c r="J6" s="641" t="s">
        <v>447</v>
      </c>
      <c r="K6" s="846"/>
      <c r="L6" s="24"/>
      <c r="M6" s="24"/>
      <c r="N6" s="24"/>
      <c r="O6" s="24"/>
    </row>
    <row r="7" spans="1:18" ht="45.75" customHeight="1" x14ac:dyDescent="0.25">
      <c r="A7" s="850"/>
      <c r="B7" s="556" t="s">
        <v>400</v>
      </c>
      <c r="C7" s="556" t="s">
        <v>401</v>
      </c>
      <c r="D7" s="556" t="s">
        <v>466</v>
      </c>
      <c r="E7" s="556" t="s">
        <v>400</v>
      </c>
      <c r="F7" s="556" t="s">
        <v>401</v>
      </c>
      <c r="G7" s="556" t="s">
        <v>466</v>
      </c>
      <c r="H7" s="556" t="s">
        <v>400</v>
      </c>
      <c r="I7" s="556" t="s">
        <v>401</v>
      </c>
      <c r="J7" s="556" t="s">
        <v>466</v>
      </c>
      <c r="K7" s="847"/>
      <c r="L7" s="24"/>
      <c r="M7" s="24"/>
      <c r="N7" s="24"/>
      <c r="O7" s="24"/>
    </row>
    <row r="8" spans="1:18" ht="30" customHeight="1" thickBot="1" x14ac:dyDescent="0.3">
      <c r="A8" s="52" t="s">
        <v>441</v>
      </c>
      <c r="B8" s="430">
        <v>98</v>
      </c>
      <c r="C8" s="430">
        <v>140</v>
      </c>
      <c r="D8" s="429">
        <f t="shared" ref="D8:D14" si="0">B8+C8</f>
        <v>238</v>
      </c>
      <c r="E8" s="430">
        <v>0</v>
      </c>
      <c r="F8" s="430">
        <v>0</v>
      </c>
      <c r="G8" s="293">
        <v>0</v>
      </c>
      <c r="H8" s="429">
        <f t="shared" ref="H8:I14" si="1">B8+E8</f>
        <v>98</v>
      </c>
      <c r="I8" s="293">
        <f t="shared" si="1"/>
        <v>140</v>
      </c>
      <c r="J8" s="429">
        <f t="shared" ref="J8:J14" si="2">H8+I8</f>
        <v>238</v>
      </c>
      <c r="K8" s="463" t="s">
        <v>431</v>
      </c>
      <c r="L8" s="24"/>
      <c r="M8" s="24"/>
      <c r="N8" s="24"/>
      <c r="O8" s="24"/>
    </row>
    <row r="9" spans="1:18" ht="30" customHeight="1" thickBot="1" x14ac:dyDescent="0.3">
      <c r="A9" s="45" t="s">
        <v>442</v>
      </c>
      <c r="B9" s="433">
        <v>28</v>
      </c>
      <c r="C9" s="433">
        <v>56</v>
      </c>
      <c r="D9" s="432">
        <f t="shared" si="0"/>
        <v>84</v>
      </c>
      <c r="E9" s="433">
        <v>282</v>
      </c>
      <c r="F9" s="433">
        <v>242</v>
      </c>
      <c r="G9" s="294">
        <v>524</v>
      </c>
      <c r="H9" s="432">
        <f t="shared" si="1"/>
        <v>310</v>
      </c>
      <c r="I9" s="294">
        <f t="shared" si="1"/>
        <v>298</v>
      </c>
      <c r="J9" s="432">
        <f t="shared" si="2"/>
        <v>608</v>
      </c>
      <c r="K9" s="462" t="s">
        <v>706</v>
      </c>
      <c r="L9" s="24"/>
      <c r="M9" s="24"/>
      <c r="N9" s="24"/>
      <c r="O9" s="24"/>
    </row>
    <row r="10" spans="1:18" ht="30" customHeight="1" thickBot="1" x14ac:dyDescent="0.3">
      <c r="A10" s="52" t="s">
        <v>443</v>
      </c>
      <c r="B10" s="430">
        <v>56</v>
      </c>
      <c r="C10" s="430">
        <v>56</v>
      </c>
      <c r="D10" s="429">
        <f t="shared" si="0"/>
        <v>112</v>
      </c>
      <c r="E10" s="430">
        <v>462</v>
      </c>
      <c r="F10" s="430">
        <v>670</v>
      </c>
      <c r="G10" s="293">
        <v>1132</v>
      </c>
      <c r="H10" s="429">
        <f t="shared" si="1"/>
        <v>518</v>
      </c>
      <c r="I10" s="293">
        <f t="shared" si="1"/>
        <v>726</v>
      </c>
      <c r="J10" s="429">
        <f t="shared" si="2"/>
        <v>1244</v>
      </c>
      <c r="K10" s="463" t="s">
        <v>432</v>
      </c>
      <c r="L10" s="24"/>
      <c r="M10" s="24"/>
      <c r="N10" s="24"/>
      <c r="O10" s="24"/>
    </row>
    <row r="11" spans="1:18" ht="30" customHeight="1" thickBot="1" x14ac:dyDescent="0.3">
      <c r="A11" s="45" t="s">
        <v>444</v>
      </c>
      <c r="B11" s="433">
        <v>28</v>
      </c>
      <c r="C11" s="433">
        <v>28</v>
      </c>
      <c r="D11" s="432">
        <f t="shared" si="0"/>
        <v>56</v>
      </c>
      <c r="E11" s="433">
        <v>522</v>
      </c>
      <c r="F11" s="433">
        <v>462</v>
      </c>
      <c r="G11" s="294">
        <v>984</v>
      </c>
      <c r="H11" s="432">
        <f t="shared" si="1"/>
        <v>550</v>
      </c>
      <c r="I11" s="294">
        <f t="shared" si="1"/>
        <v>490</v>
      </c>
      <c r="J11" s="432">
        <f t="shared" si="2"/>
        <v>1040</v>
      </c>
      <c r="K11" s="462" t="s">
        <v>433</v>
      </c>
      <c r="L11" s="24"/>
      <c r="M11" s="24"/>
      <c r="N11" s="24"/>
      <c r="O11" s="24"/>
    </row>
    <row r="12" spans="1:18" ht="30" customHeight="1" thickBot="1" x14ac:dyDescent="0.3">
      <c r="A12" s="52" t="s">
        <v>445</v>
      </c>
      <c r="B12" s="430">
        <v>0</v>
      </c>
      <c r="C12" s="430">
        <v>0</v>
      </c>
      <c r="D12" s="429">
        <f t="shared" si="0"/>
        <v>0</v>
      </c>
      <c r="E12" s="430">
        <v>410</v>
      </c>
      <c r="F12" s="430">
        <v>346</v>
      </c>
      <c r="G12" s="293">
        <v>756</v>
      </c>
      <c r="H12" s="429">
        <f t="shared" si="1"/>
        <v>410</v>
      </c>
      <c r="I12" s="293">
        <f t="shared" si="1"/>
        <v>346</v>
      </c>
      <c r="J12" s="429">
        <f t="shared" si="2"/>
        <v>756</v>
      </c>
      <c r="K12" s="463" t="s">
        <v>434</v>
      </c>
      <c r="L12" s="24"/>
      <c r="M12" s="24"/>
      <c r="N12" s="24"/>
      <c r="O12" s="24"/>
    </row>
    <row r="13" spans="1:18" ht="30" customHeight="1" thickBot="1" x14ac:dyDescent="0.3">
      <c r="A13" s="45" t="s">
        <v>446</v>
      </c>
      <c r="B13" s="433">
        <v>14</v>
      </c>
      <c r="C13" s="433">
        <v>42</v>
      </c>
      <c r="D13" s="432">
        <f t="shared" si="0"/>
        <v>56</v>
      </c>
      <c r="E13" s="433">
        <v>166</v>
      </c>
      <c r="F13" s="433">
        <v>198</v>
      </c>
      <c r="G13" s="294">
        <v>364</v>
      </c>
      <c r="H13" s="432">
        <f t="shared" si="1"/>
        <v>180</v>
      </c>
      <c r="I13" s="294">
        <f t="shared" si="1"/>
        <v>240</v>
      </c>
      <c r="J13" s="432">
        <f t="shared" si="2"/>
        <v>420</v>
      </c>
      <c r="K13" s="462" t="s">
        <v>440</v>
      </c>
      <c r="L13" s="24"/>
      <c r="M13" s="24"/>
      <c r="N13" s="24"/>
      <c r="O13" s="24"/>
    </row>
    <row r="14" spans="1:18" ht="30" customHeight="1" x14ac:dyDescent="0.25">
      <c r="A14" s="98" t="s">
        <v>1467</v>
      </c>
      <c r="B14" s="441">
        <v>28</v>
      </c>
      <c r="C14" s="441">
        <v>42</v>
      </c>
      <c r="D14" s="446">
        <f t="shared" si="0"/>
        <v>70</v>
      </c>
      <c r="E14" s="441">
        <v>0</v>
      </c>
      <c r="F14" s="441">
        <v>254</v>
      </c>
      <c r="G14" s="620">
        <v>254</v>
      </c>
      <c r="H14" s="446">
        <f t="shared" si="1"/>
        <v>28</v>
      </c>
      <c r="I14" s="620">
        <f t="shared" si="1"/>
        <v>296</v>
      </c>
      <c r="J14" s="446">
        <f t="shared" si="2"/>
        <v>324</v>
      </c>
      <c r="K14" s="461" t="s">
        <v>1468</v>
      </c>
      <c r="L14" s="24"/>
      <c r="M14" s="24"/>
      <c r="N14" s="24"/>
      <c r="O14" s="24"/>
    </row>
    <row r="15" spans="1:18" ht="30" customHeight="1" x14ac:dyDescent="0.25">
      <c r="A15" s="42" t="s">
        <v>447</v>
      </c>
      <c r="B15" s="440">
        <f t="shared" ref="B15:J15" si="3">SUM(B8:B14)</f>
        <v>252</v>
      </c>
      <c r="C15" s="440">
        <f t="shared" si="3"/>
        <v>364</v>
      </c>
      <c r="D15" s="440">
        <f t="shared" si="3"/>
        <v>616</v>
      </c>
      <c r="E15" s="440">
        <f t="shared" si="3"/>
        <v>1842</v>
      </c>
      <c r="F15" s="440">
        <f t="shared" si="3"/>
        <v>2172</v>
      </c>
      <c r="G15" s="301">
        <f t="shared" si="3"/>
        <v>4014</v>
      </c>
      <c r="H15" s="440">
        <f t="shared" si="3"/>
        <v>2094</v>
      </c>
      <c r="I15" s="301">
        <f t="shared" si="3"/>
        <v>2536</v>
      </c>
      <c r="J15" s="440">
        <f t="shared" si="3"/>
        <v>4630</v>
      </c>
      <c r="K15" s="460" t="s">
        <v>449</v>
      </c>
      <c r="L15" s="24"/>
      <c r="M15" s="24"/>
      <c r="N15" s="24"/>
      <c r="O15" s="24"/>
    </row>
    <row r="16" spans="1:18" ht="30" customHeight="1" x14ac:dyDescent="0.25">
      <c r="A16" s="42" t="s">
        <v>448</v>
      </c>
      <c r="B16" s="440">
        <v>112</v>
      </c>
      <c r="C16" s="440">
        <v>252</v>
      </c>
      <c r="D16" s="440">
        <v>364</v>
      </c>
      <c r="E16" s="440">
        <v>938</v>
      </c>
      <c r="F16" s="440">
        <v>1644</v>
      </c>
      <c r="G16" s="301">
        <v>2582</v>
      </c>
      <c r="H16" s="440">
        <v>1050</v>
      </c>
      <c r="I16" s="301">
        <v>1896</v>
      </c>
      <c r="J16" s="440">
        <v>2946</v>
      </c>
      <c r="K16" s="460" t="s">
        <v>450</v>
      </c>
      <c r="L16" s="24"/>
      <c r="M16" s="24"/>
      <c r="N16" s="24"/>
      <c r="O16" s="24"/>
    </row>
    <row r="17" spans="1:18" ht="18" customHeight="1" x14ac:dyDescent="0.25">
      <c r="A17" s="38" t="s">
        <v>451</v>
      </c>
      <c r="B17" s="38"/>
      <c r="K17" s="25" t="s">
        <v>399</v>
      </c>
      <c r="L17" s="17"/>
      <c r="M17" s="17"/>
      <c r="N17" s="17"/>
      <c r="O17" s="17"/>
    </row>
    <row r="18" spans="1:18" ht="18" customHeight="1" x14ac:dyDescent="0.25">
      <c r="A18" s="38" t="s">
        <v>452</v>
      </c>
      <c r="C18" s="24"/>
      <c r="D18" s="24"/>
      <c r="E18" s="24"/>
      <c r="F18" s="24"/>
      <c r="G18" s="24"/>
      <c r="H18" s="24"/>
      <c r="I18" s="24"/>
      <c r="J18" s="24"/>
      <c r="K18" s="25" t="s">
        <v>463</v>
      </c>
      <c r="L18" s="17"/>
      <c r="M18" s="17"/>
      <c r="N18" s="17"/>
      <c r="O18" s="17"/>
      <c r="P18" s="24"/>
      <c r="Q18" s="24"/>
      <c r="R18" s="24"/>
    </row>
    <row r="22" spans="1:18" ht="15.5" x14ac:dyDescent="0.35">
      <c r="F22" s="115"/>
      <c r="G22" s="115"/>
      <c r="H22" s="115"/>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C581-A2CF-42EB-A197-FDE38F098C76}">
  <dimension ref="A1:R20"/>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25" customWidth="1"/>
    <col min="2" max="9" width="9.1796875" style="25"/>
    <col min="10" max="10" width="11.54296875" style="25" bestFit="1" customWidth="1"/>
    <col min="11" max="11" width="40.81640625" style="25" customWidth="1"/>
    <col min="12" max="16384" width="9.1796875" style="25"/>
  </cols>
  <sheetData>
    <row r="1" spans="1:18" s="21" customFormat="1" ht="18" x14ac:dyDescent="0.25">
      <c r="A1" s="786" t="s">
        <v>1281</v>
      </c>
      <c r="B1" s="786"/>
      <c r="C1" s="786"/>
      <c r="D1" s="786"/>
      <c r="E1" s="786"/>
      <c r="F1" s="786"/>
      <c r="G1" s="786"/>
      <c r="H1" s="786"/>
      <c r="I1" s="786"/>
      <c r="J1" s="786"/>
      <c r="K1" s="786"/>
      <c r="L1" s="20"/>
      <c r="M1" s="20"/>
      <c r="N1" s="20"/>
      <c r="O1" s="20"/>
      <c r="P1" s="20"/>
      <c r="Q1" s="20"/>
      <c r="R1" s="20"/>
    </row>
    <row r="2" spans="1:18" s="23" customFormat="1" ht="36" customHeight="1" x14ac:dyDescent="0.25">
      <c r="A2" s="764" t="s">
        <v>1415</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469</v>
      </c>
      <c r="B4" s="3"/>
      <c r="C4" s="3"/>
      <c r="D4" s="3"/>
      <c r="E4" s="3"/>
      <c r="F4" s="3"/>
      <c r="G4" s="3"/>
      <c r="H4" s="3"/>
      <c r="I4" s="3"/>
      <c r="J4" s="3"/>
      <c r="K4" s="3" t="s">
        <v>470</v>
      </c>
      <c r="L4" s="5"/>
      <c r="M4" s="5"/>
      <c r="N4" s="5"/>
      <c r="O4" s="5"/>
      <c r="P4" s="5"/>
      <c r="Q4" s="5"/>
      <c r="R4" s="5"/>
    </row>
    <row r="5" spans="1:18" s="27" customFormat="1" ht="38.25" customHeight="1" x14ac:dyDescent="0.25">
      <c r="A5" s="848" t="s">
        <v>1021</v>
      </c>
      <c r="B5" s="838" t="s">
        <v>1566</v>
      </c>
      <c r="C5" s="838"/>
      <c r="D5" s="838"/>
      <c r="E5" s="838" t="s">
        <v>1567</v>
      </c>
      <c r="F5" s="838"/>
      <c r="G5" s="838"/>
      <c r="H5" s="838" t="s">
        <v>1568</v>
      </c>
      <c r="I5" s="838"/>
      <c r="J5" s="838"/>
      <c r="K5" s="845" t="s">
        <v>1636</v>
      </c>
      <c r="L5" s="26"/>
      <c r="M5" s="26"/>
      <c r="N5" s="26"/>
      <c r="O5" s="26"/>
    </row>
    <row r="6" spans="1:18" ht="29.25" customHeight="1" x14ac:dyDescent="0.3">
      <c r="A6" s="849"/>
      <c r="B6" s="641" t="s">
        <v>464</v>
      </c>
      <c r="C6" s="641" t="s">
        <v>465</v>
      </c>
      <c r="D6" s="641" t="s">
        <v>447</v>
      </c>
      <c r="E6" s="641" t="s">
        <v>464</v>
      </c>
      <c r="F6" s="641" t="s">
        <v>465</v>
      </c>
      <c r="G6" s="641" t="s">
        <v>447</v>
      </c>
      <c r="H6" s="641" t="s">
        <v>464</v>
      </c>
      <c r="I6" s="641" t="s">
        <v>465</v>
      </c>
      <c r="J6" s="641" t="s">
        <v>447</v>
      </c>
      <c r="K6" s="846"/>
      <c r="L6" s="24"/>
      <c r="M6" s="24"/>
      <c r="N6" s="24"/>
      <c r="O6" s="24"/>
    </row>
    <row r="7" spans="1:18" ht="45" customHeight="1" x14ac:dyDescent="0.25">
      <c r="A7" s="850"/>
      <c r="B7" s="556" t="s">
        <v>400</v>
      </c>
      <c r="C7" s="556" t="s">
        <v>401</v>
      </c>
      <c r="D7" s="556" t="s">
        <v>466</v>
      </c>
      <c r="E7" s="556" t="s">
        <v>400</v>
      </c>
      <c r="F7" s="556" t="s">
        <v>401</v>
      </c>
      <c r="G7" s="556" t="s">
        <v>466</v>
      </c>
      <c r="H7" s="556" t="s">
        <v>400</v>
      </c>
      <c r="I7" s="556" t="s">
        <v>401</v>
      </c>
      <c r="J7" s="556" t="s">
        <v>466</v>
      </c>
      <c r="K7" s="847"/>
      <c r="L7" s="24"/>
      <c r="M7" s="24"/>
      <c r="N7" s="24"/>
      <c r="O7" s="24"/>
    </row>
    <row r="8" spans="1:18" ht="30" customHeight="1" thickBot="1" x14ac:dyDescent="0.3">
      <c r="A8" s="44" t="s">
        <v>481</v>
      </c>
      <c r="B8" s="430">
        <v>0</v>
      </c>
      <c r="C8" s="430">
        <v>42</v>
      </c>
      <c r="D8" s="429">
        <f t="shared" ref="D8:D13" si="0">B8+C8</f>
        <v>42</v>
      </c>
      <c r="E8" s="430">
        <v>0</v>
      </c>
      <c r="F8" s="430">
        <v>92</v>
      </c>
      <c r="G8" s="295">
        <f t="shared" ref="G8:G13" si="1">E8+F8</f>
        <v>92</v>
      </c>
      <c r="H8" s="429">
        <f t="shared" ref="H8:I13" si="2">B8+E8</f>
        <v>0</v>
      </c>
      <c r="I8" s="295">
        <f t="shared" si="2"/>
        <v>134</v>
      </c>
      <c r="J8" s="429">
        <f t="shared" ref="J8:J13" si="3">H8+I8</f>
        <v>134</v>
      </c>
      <c r="K8" s="463" t="s">
        <v>471</v>
      </c>
      <c r="L8" s="24"/>
      <c r="M8" s="24"/>
      <c r="N8" s="24"/>
      <c r="O8" s="24"/>
    </row>
    <row r="9" spans="1:18" ht="30" customHeight="1" thickBot="1" x14ac:dyDescent="0.3">
      <c r="A9" s="45" t="s">
        <v>707</v>
      </c>
      <c r="B9" s="433">
        <v>0</v>
      </c>
      <c r="C9" s="433">
        <v>0</v>
      </c>
      <c r="D9" s="432">
        <f t="shared" si="0"/>
        <v>0</v>
      </c>
      <c r="E9" s="433">
        <v>0</v>
      </c>
      <c r="F9" s="433">
        <v>74</v>
      </c>
      <c r="G9" s="294">
        <f t="shared" si="1"/>
        <v>74</v>
      </c>
      <c r="H9" s="432">
        <f t="shared" si="2"/>
        <v>0</v>
      </c>
      <c r="I9" s="294">
        <f t="shared" si="2"/>
        <v>74</v>
      </c>
      <c r="J9" s="432">
        <f t="shared" si="3"/>
        <v>74</v>
      </c>
      <c r="K9" s="462" t="s">
        <v>526</v>
      </c>
      <c r="L9" s="24"/>
      <c r="M9" s="24"/>
      <c r="N9" s="24"/>
      <c r="O9" s="24"/>
    </row>
    <row r="10" spans="1:18" ht="30" customHeight="1" thickBot="1" x14ac:dyDescent="0.3">
      <c r="A10" s="44" t="s">
        <v>482</v>
      </c>
      <c r="B10" s="430">
        <v>0</v>
      </c>
      <c r="C10" s="430">
        <v>42</v>
      </c>
      <c r="D10" s="429">
        <f t="shared" si="0"/>
        <v>42</v>
      </c>
      <c r="E10" s="430">
        <v>0</v>
      </c>
      <c r="F10" s="430">
        <v>14</v>
      </c>
      <c r="G10" s="295">
        <f t="shared" si="1"/>
        <v>14</v>
      </c>
      <c r="H10" s="429">
        <f t="shared" si="2"/>
        <v>0</v>
      </c>
      <c r="I10" s="295">
        <f t="shared" si="2"/>
        <v>56</v>
      </c>
      <c r="J10" s="429">
        <f t="shared" si="3"/>
        <v>56</v>
      </c>
      <c r="K10" s="463" t="s">
        <v>708</v>
      </c>
      <c r="L10" s="24"/>
      <c r="M10" s="24"/>
      <c r="N10" s="24"/>
      <c r="O10" s="24"/>
    </row>
    <row r="11" spans="1:18" ht="30" customHeight="1" thickBot="1" x14ac:dyDescent="0.3">
      <c r="A11" s="45" t="s">
        <v>1516</v>
      </c>
      <c r="B11" s="433">
        <v>0</v>
      </c>
      <c r="C11" s="433">
        <v>0</v>
      </c>
      <c r="D11" s="432">
        <f t="shared" si="0"/>
        <v>0</v>
      </c>
      <c r="E11" s="433">
        <v>0</v>
      </c>
      <c r="F11" s="433">
        <v>14</v>
      </c>
      <c r="G11" s="294">
        <f t="shared" si="1"/>
        <v>14</v>
      </c>
      <c r="H11" s="432">
        <f t="shared" si="2"/>
        <v>0</v>
      </c>
      <c r="I11" s="294">
        <f t="shared" si="2"/>
        <v>14</v>
      </c>
      <c r="J11" s="432">
        <f t="shared" si="3"/>
        <v>14</v>
      </c>
      <c r="K11" s="462" t="s">
        <v>1517</v>
      </c>
      <c r="L11" s="24"/>
      <c r="M11" s="24"/>
      <c r="N11" s="24"/>
      <c r="O11" s="24"/>
    </row>
    <row r="12" spans="1:18" ht="30" customHeight="1" thickBot="1" x14ac:dyDescent="0.3">
      <c r="A12" s="44" t="s">
        <v>483</v>
      </c>
      <c r="B12" s="430">
        <v>28</v>
      </c>
      <c r="C12" s="430">
        <v>14</v>
      </c>
      <c r="D12" s="429">
        <f t="shared" si="0"/>
        <v>42</v>
      </c>
      <c r="E12" s="430">
        <v>0</v>
      </c>
      <c r="F12" s="430">
        <v>106</v>
      </c>
      <c r="G12" s="295">
        <f t="shared" si="1"/>
        <v>106</v>
      </c>
      <c r="H12" s="429">
        <f t="shared" si="2"/>
        <v>28</v>
      </c>
      <c r="I12" s="295">
        <f t="shared" si="2"/>
        <v>120</v>
      </c>
      <c r="J12" s="429">
        <f t="shared" si="3"/>
        <v>148</v>
      </c>
      <c r="K12" s="463" t="s">
        <v>472</v>
      </c>
      <c r="L12" s="24"/>
      <c r="M12" s="24"/>
      <c r="N12" s="24"/>
      <c r="O12" s="24"/>
    </row>
    <row r="13" spans="1:18" ht="30" customHeight="1" x14ac:dyDescent="0.25">
      <c r="A13" s="57" t="s">
        <v>484</v>
      </c>
      <c r="B13" s="427">
        <v>0</v>
      </c>
      <c r="C13" s="427">
        <v>0</v>
      </c>
      <c r="D13" s="426">
        <f t="shared" si="0"/>
        <v>0</v>
      </c>
      <c r="E13" s="427">
        <v>0</v>
      </c>
      <c r="F13" s="427">
        <v>28</v>
      </c>
      <c r="G13" s="571">
        <f t="shared" si="1"/>
        <v>28</v>
      </c>
      <c r="H13" s="426">
        <f t="shared" si="2"/>
        <v>0</v>
      </c>
      <c r="I13" s="571">
        <f t="shared" si="2"/>
        <v>28</v>
      </c>
      <c r="J13" s="426">
        <f t="shared" si="3"/>
        <v>28</v>
      </c>
      <c r="K13" s="465" t="s">
        <v>473</v>
      </c>
      <c r="L13" s="24"/>
      <c r="M13" s="24"/>
      <c r="N13" s="24"/>
      <c r="O13" s="24"/>
    </row>
    <row r="14" spans="1:18" ht="30" customHeight="1" x14ac:dyDescent="0.25">
      <c r="A14" s="119" t="s">
        <v>447</v>
      </c>
      <c r="B14" s="442">
        <f t="shared" ref="B14:J14" si="4">SUM(B8:B13)</f>
        <v>28</v>
      </c>
      <c r="C14" s="442">
        <f t="shared" si="4"/>
        <v>98</v>
      </c>
      <c r="D14" s="442">
        <f t="shared" si="4"/>
        <v>126</v>
      </c>
      <c r="E14" s="442">
        <f t="shared" si="4"/>
        <v>0</v>
      </c>
      <c r="F14" s="442">
        <f t="shared" si="4"/>
        <v>328</v>
      </c>
      <c r="G14" s="608">
        <f t="shared" si="4"/>
        <v>328</v>
      </c>
      <c r="H14" s="442">
        <f t="shared" si="4"/>
        <v>28</v>
      </c>
      <c r="I14" s="608">
        <f t="shared" si="4"/>
        <v>426</v>
      </c>
      <c r="J14" s="442">
        <f t="shared" si="4"/>
        <v>454</v>
      </c>
      <c r="K14" s="464" t="s">
        <v>449</v>
      </c>
      <c r="L14" s="24"/>
      <c r="M14" s="24"/>
      <c r="N14" s="24"/>
      <c r="O14" s="24"/>
    </row>
    <row r="15" spans="1:18" s="6" customFormat="1" ht="30" customHeight="1" x14ac:dyDescent="0.25">
      <c r="A15" s="119" t="s">
        <v>448</v>
      </c>
      <c r="B15" s="442">
        <v>112</v>
      </c>
      <c r="C15" s="442">
        <v>252</v>
      </c>
      <c r="D15" s="442">
        <v>364</v>
      </c>
      <c r="E15" s="442">
        <v>938</v>
      </c>
      <c r="F15" s="442">
        <v>1644</v>
      </c>
      <c r="G15" s="608">
        <v>2582</v>
      </c>
      <c r="H15" s="442">
        <v>1050</v>
      </c>
      <c r="I15" s="608">
        <v>1896</v>
      </c>
      <c r="J15" s="442">
        <v>2946</v>
      </c>
      <c r="K15" s="464" t="s">
        <v>450</v>
      </c>
      <c r="L15" s="13"/>
      <c r="M15" s="13"/>
      <c r="N15" s="13"/>
      <c r="O15" s="13"/>
    </row>
    <row r="16" spans="1:18" ht="18" customHeight="1" x14ac:dyDescent="0.25">
      <c r="A16" s="38" t="s">
        <v>451</v>
      </c>
      <c r="B16" s="38"/>
      <c r="K16" s="25" t="s">
        <v>399</v>
      </c>
      <c r="L16" s="17"/>
      <c r="M16" s="17"/>
      <c r="N16" s="17"/>
      <c r="O16" s="17"/>
    </row>
    <row r="17" spans="1:18" ht="18" customHeight="1" x14ac:dyDescent="0.25">
      <c r="A17" s="38" t="s">
        <v>452</v>
      </c>
      <c r="B17" s="38"/>
      <c r="K17" s="25" t="s">
        <v>463</v>
      </c>
      <c r="L17" s="17"/>
      <c r="M17" s="17"/>
      <c r="N17" s="17"/>
      <c r="O17" s="17"/>
    </row>
    <row r="18" spans="1:18" ht="18" customHeight="1" x14ac:dyDescent="0.25">
      <c r="A18" s="38"/>
      <c r="C18" s="24"/>
      <c r="D18" s="24"/>
      <c r="E18" s="24"/>
      <c r="F18" s="24"/>
      <c r="G18" s="24"/>
      <c r="H18" s="24"/>
      <c r="I18" s="24"/>
      <c r="J18" s="24"/>
      <c r="L18" s="17"/>
      <c r="M18" s="17"/>
      <c r="N18" s="17"/>
      <c r="O18" s="17"/>
      <c r="P18" s="24"/>
      <c r="Q18" s="24"/>
      <c r="R18" s="24"/>
    </row>
    <row r="20" spans="1:18" ht="15.5" x14ac:dyDescent="0.35">
      <c r="D20" s="115"/>
      <c r="E20" s="115"/>
      <c r="F20" s="115"/>
      <c r="G20" s="115"/>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830C-B549-4D56-B97F-72EC30F53F7F}">
  <dimension ref="A1:L9"/>
  <sheetViews>
    <sheetView rightToLeft="1" view="pageBreakPreview" zoomScaleNormal="100" zoomScaleSheetLayoutView="100" workbookViewId="0">
      <selection activeCell="K15" sqref="K15"/>
    </sheetView>
  </sheetViews>
  <sheetFormatPr defaultColWidth="9.1796875" defaultRowHeight="12.5" x14ac:dyDescent="0.25"/>
  <cols>
    <col min="1" max="1" width="37" style="25" customWidth="1"/>
    <col min="2" max="4" width="20.7265625" style="25" customWidth="1"/>
    <col min="5" max="5" width="37" style="25" customWidth="1"/>
    <col min="6" max="16384" width="9.1796875" style="25"/>
  </cols>
  <sheetData>
    <row r="1" spans="1:12" s="21" customFormat="1" ht="27.75" customHeight="1" x14ac:dyDescent="0.25">
      <c r="A1" s="786" t="s">
        <v>1440</v>
      </c>
      <c r="B1" s="786"/>
      <c r="C1" s="786"/>
      <c r="D1" s="786"/>
      <c r="E1" s="786"/>
      <c r="F1" s="20"/>
      <c r="G1" s="20"/>
      <c r="H1" s="20"/>
      <c r="I1" s="20"/>
      <c r="J1" s="20"/>
      <c r="K1" s="20"/>
      <c r="L1" s="20"/>
    </row>
    <row r="2" spans="1:12" s="23" customFormat="1" ht="32.25" customHeight="1" x14ac:dyDescent="0.25">
      <c r="A2" s="764" t="s">
        <v>1441</v>
      </c>
      <c r="B2" s="764"/>
      <c r="C2" s="764"/>
      <c r="D2" s="764"/>
      <c r="E2" s="764"/>
      <c r="F2" s="22"/>
      <c r="G2" s="22"/>
      <c r="H2" s="22"/>
      <c r="I2" s="22"/>
      <c r="J2" s="22"/>
      <c r="K2" s="22"/>
      <c r="L2" s="22"/>
    </row>
    <row r="3" spans="1:12" s="23" customFormat="1" ht="15.5" x14ac:dyDescent="0.25">
      <c r="A3" s="764">
        <v>2016</v>
      </c>
      <c r="B3" s="764"/>
      <c r="C3" s="764"/>
      <c r="D3" s="764"/>
      <c r="E3" s="764"/>
      <c r="F3" s="22"/>
      <c r="G3" s="22"/>
      <c r="H3" s="22"/>
      <c r="I3" s="22"/>
      <c r="J3" s="22"/>
      <c r="K3" s="22"/>
      <c r="L3" s="22"/>
    </row>
    <row r="4" spans="1:12" s="14" customFormat="1" ht="19.5" customHeight="1" x14ac:dyDescent="0.25">
      <c r="A4" s="35" t="s">
        <v>358</v>
      </c>
      <c r="B4" s="3"/>
      <c r="C4" s="3"/>
      <c r="D4" s="3"/>
      <c r="E4" s="3" t="s">
        <v>359</v>
      </c>
      <c r="F4" s="5"/>
      <c r="G4" s="5"/>
      <c r="H4" s="5"/>
      <c r="I4" s="5"/>
      <c r="J4" s="5"/>
      <c r="K4" s="5"/>
      <c r="L4" s="5"/>
    </row>
    <row r="5" spans="1:12" ht="30" customHeight="1" x14ac:dyDescent="0.35">
      <c r="A5" s="842" t="s">
        <v>1022</v>
      </c>
      <c r="B5" s="642" t="s">
        <v>489</v>
      </c>
      <c r="C5" s="642" t="s">
        <v>490</v>
      </c>
      <c r="D5" s="642" t="s">
        <v>485</v>
      </c>
      <c r="E5" s="839" t="s">
        <v>1635</v>
      </c>
      <c r="F5" s="24"/>
      <c r="G5" s="24"/>
      <c r="H5" s="24"/>
      <c r="I5" s="24"/>
    </row>
    <row r="6" spans="1:12" ht="32.25" customHeight="1" x14ac:dyDescent="0.25">
      <c r="A6" s="844"/>
      <c r="B6" s="557" t="s">
        <v>488</v>
      </c>
      <c r="C6" s="557" t="s">
        <v>487</v>
      </c>
      <c r="D6" s="557" t="s">
        <v>486</v>
      </c>
      <c r="E6" s="841"/>
      <c r="F6" s="24"/>
      <c r="G6" s="24"/>
      <c r="H6" s="24"/>
      <c r="I6" s="24"/>
    </row>
    <row r="7" spans="1:12" ht="33" customHeight="1" thickBot="1" x14ac:dyDescent="0.3">
      <c r="A7" s="44" t="s">
        <v>362</v>
      </c>
      <c r="B7" s="430">
        <v>28</v>
      </c>
      <c r="C7" s="430">
        <v>42</v>
      </c>
      <c r="D7" s="429">
        <f>B7+C7</f>
        <v>70</v>
      </c>
      <c r="E7" s="428" t="s">
        <v>339</v>
      </c>
      <c r="F7" s="24"/>
      <c r="G7" s="24"/>
      <c r="H7" s="24"/>
      <c r="I7" s="24"/>
    </row>
    <row r="8" spans="1:12" ht="33" customHeight="1" x14ac:dyDescent="0.25">
      <c r="A8" s="57" t="s">
        <v>363</v>
      </c>
      <c r="B8" s="427">
        <v>28</v>
      </c>
      <c r="C8" s="427">
        <v>28</v>
      </c>
      <c r="D8" s="426">
        <f>B8+C8</f>
        <v>56</v>
      </c>
      <c r="E8" s="425" t="s">
        <v>340</v>
      </c>
      <c r="F8" s="24"/>
      <c r="G8" s="24"/>
      <c r="H8" s="24"/>
      <c r="I8" s="24"/>
    </row>
    <row r="9" spans="1:12" s="6" customFormat="1" ht="33" customHeight="1" x14ac:dyDescent="0.25">
      <c r="A9" s="402" t="s">
        <v>485</v>
      </c>
      <c r="B9" s="424">
        <f>SUM(B7:B8)</f>
        <v>56</v>
      </c>
      <c r="C9" s="424">
        <f>SUM(C7:C8)</f>
        <v>70</v>
      </c>
      <c r="D9" s="424">
        <f>SUM(D7:D8)</f>
        <v>126</v>
      </c>
      <c r="E9" s="423" t="s">
        <v>486</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F947A-09F7-4359-A391-0905BB1D4E2D}">
  <dimension ref="A1:L17"/>
  <sheetViews>
    <sheetView rightToLeft="1" view="pageBreakPreview" zoomScaleNormal="100" workbookViewId="0">
      <selection activeCell="K15" sqref="K15"/>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42" customHeight="1" x14ac:dyDescent="0.25">
      <c r="A1" s="786" t="s">
        <v>1023</v>
      </c>
      <c r="B1" s="786"/>
      <c r="C1" s="786"/>
      <c r="D1" s="786"/>
      <c r="E1" s="786"/>
      <c r="F1" s="20"/>
      <c r="G1" s="20"/>
      <c r="H1" s="20"/>
      <c r="I1" s="20"/>
      <c r="J1" s="20"/>
      <c r="K1" s="20"/>
      <c r="L1" s="20"/>
    </row>
    <row r="2" spans="1:12" s="23" customFormat="1" ht="34.5" customHeight="1" x14ac:dyDescent="0.25">
      <c r="A2" s="764" t="s">
        <v>1416</v>
      </c>
      <c r="B2" s="764"/>
      <c r="C2" s="764"/>
      <c r="D2" s="764"/>
      <c r="E2" s="764"/>
      <c r="F2" s="22"/>
      <c r="G2" s="22"/>
      <c r="H2" s="22"/>
      <c r="I2" s="22"/>
      <c r="J2" s="22"/>
      <c r="K2" s="22"/>
      <c r="L2" s="22"/>
    </row>
    <row r="3" spans="1:12" s="23" customFormat="1" ht="15.5" x14ac:dyDescent="0.25">
      <c r="A3" s="764">
        <v>2016</v>
      </c>
      <c r="B3" s="764"/>
      <c r="C3" s="764"/>
      <c r="D3" s="764"/>
      <c r="E3" s="764"/>
      <c r="F3" s="22"/>
      <c r="G3" s="22"/>
      <c r="H3" s="22"/>
      <c r="I3" s="22"/>
      <c r="J3" s="22"/>
      <c r="K3" s="22"/>
      <c r="L3" s="22"/>
    </row>
    <row r="4" spans="1:12" s="14" customFormat="1" ht="15.5" x14ac:dyDescent="0.25">
      <c r="A4" s="35" t="s">
        <v>467</v>
      </c>
      <c r="B4" s="3"/>
      <c r="C4" s="3"/>
      <c r="D4" s="3"/>
      <c r="E4" s="3" t="s">
        <v>468</v>
      </c>
      <c r="F4" s="5"/>
      <c r="G4" s="5"/>
      <c r="H4" s="5"/>
      <c r="I4" s="5"/>
      <c r="J4" s="5"/>
      <c r="K4" s="5"/>
      <c r="L4" s="5"/>
    </row>
    <row r="5" spans="1:12" ht="24" customHeight="1" x14ac:dyDescent="0.35">
      <c r="A5" s="842" t="s">
        <v>1024</v>
      </c>
      <c r="B5" s="642" t="s">
        <v>374</v>
      </c>
      <c r="C5" s="642" t="s">
        <v>375</v>
      </c>
      <c r="D5" s="642" t="s">
        <v>447</v>
      </c>
      <c r="E5" s="839" t="s">
        <v>1625</v>
      </c>
      <c r="F5" s="24"/>
      <c r="G5" s="24"/>
      <c r="H5" s="24"/>
      <c r="I5" s="24"/>
    </row>
    <row r="6" spans="1:12" ht="35.25" customHeight="1" x14ac:dyDescent="0.25">
      <c r="A6" s="844"/>
      <c r="B6" s="557" t="s">
        <v>341</v>
      </c>
      <c r="C6" s="557" t="s">
        <v>342</v>
      </c>
      <c r="D6" s="557" t="s">
        <v>386</v>
      </c>
      <c r="E6" s="841"/>
      <c r="F6" s="24"/>
      <c r="G6" s="24"/>
      <c r="H6" s="24"/>
      <c r="I6" s="24"/>
    </row>
    <row r="7" spans="1:12" ht="28.5" customHeight="1" thickBot="1" x14ac:dyDescent="0.3">
      <c r="A7" s="44" t="s">
        <v>366</v>
      </c>
      <c r="B7" s="430">
        <v>28</v>
      </c>
      <c r="C7" s="430">
        <v>42</v>
      </c>
      <c r="D7" s="429">
        <f>B7+C7</f>
        <v>70</v>
      </c>
      <c r="E7" s="428" t="s">
        <v>369</v>
      </c>
      <c r="F7" s="24"/>
      <c r="G7" s="24"/>
      <c r="H7" s="24"/>
      <c r="I7" s="24"/>
    </row>
    <row r="8" spans="1:12" ht="28.5" customHeight="1" x14ac:dyDescent="0.25">
      <c r="A8" s="57" t="s">
        <v>367</v>
      </c>
      <c r="B8" s="427">
        <v>28</v>
      </c>
      <c r="C8" s="427">
        <v>42</v>
      </c>
      <c r="D8" s="426">
        <f>B8+C8</f>
        <v>70</v>
      </c>
      <c r="E8" s="425" t="s">
        <v>370</v>
      </c>
      <c r="F8" s="24"/>
      <c r="G8" s="24"/>
      <c r="H8" s="24"/>
      <c r="I8" s="24"/>
    </row>
    <row r="9" spans="1:12" ht="28.5" customHeight="1" thickBot="1" x14ac:dyDescent="0.3">
      <c r="A9" s="44" t="s">
        <v>368</v>
      </c>
      <c r="B9" s="430">
        <v>0</v>
      </c>
      <c r="C9" s="430">
        <v>28</v>
      </c>
      <c r="D9" s="429">
        <f>B9+C9</f>
        <v>28</v>
      </c>
      <c r="E9" s="428" t="s">
        <v>371</v>
      </c>
      <c r="F9" s="24"/>
      <c r="G9" s="24"/>
      <c r="H9" s="24"/>
      <c r="I9" s="24"/>
    </row>
    <row r="10" spans="1:12" ht="28.5" customHeight="1" x14ac:dyDescent="0.25">
      <c r="A10" s="57" t="s">
        <v>729</v>
      </c>
      <c r="B10" s="427">
        <v>0</v>
      </c>
      <c r="C10" s="427">
        <v>14</v>
      </c>
      <c r="D10" s="426">
        <f>B10+C10</f>
        <v>14</v>
      </c>
      <c r="E10" s="425" t="s">
        <v>730</v>
      </c>
      <c r="F10" s="24"/>
      <c r="G10" s="24"/>
      <c r="H10" s="24"/>
      <c r="I10" s="24"/>
    </row>
    <row r="11" spans="1:12" ht="28.5" customHeight="1" x14ac:dyDescent="0.25">
      <c r="A11" s="414" t="s">
        <v>447</v>
      </c>
      <c r="B11" s="466">
        <f>SUM(B7:B10)</f>
        <v>56</v>
      </c>
      <c r="C11" s="466">
        <f>SUM(C7:C10)</f>
        <v>126</v>
      </c>
      <c r="D11" s="466">
        <f>SUM(D7:D10)</f>
        <v>182</v>
      </c>
      <c r="E11" s="547" t="s">
        <v>372</v>
      </c>
      <c r="F11" s="24"/>
      <c r="G11" s="24"/>
      <c r="H11" s="24"/>
      <c r="I11" s="24"/>
    </row>
    <row r="12" spans="1:12" ht="28.5" customHeight="1" x14ac:dyDescent="0.25">
      <c r="A12" s="119" t="s">
        <v>448</v>
      </c>
      <c r="B12" s="442">
        <v>28</v>
      </c>
      <c r="C12" s="442">
        <v>42</v>
      </c>
      <c r="D12" s="442">
        <f>SUM(B12:C12)</f>
        <v>70</v>
      </c>
      <c r="E12" s="548" t="s">
        <v>373</v>
      </c>
      <c r="F12" s="24"/>
      <c r="G12" s="24"/>
      <c r="H12" s="24"/>
      <c r="I12" s="24"/>
    </row>
    <row r="13" spans="1:12" ht="16.5" customHeight="1" x14ac:dyDescent="0.25">
      <c r="A13" s="38" t="s">
        <v>451</v>
      </c>
      <c r="E13" s="25" t="s">
        <v>399</v>
      </c>
    </row>
    <row r="14" spans="1:12" ht="25.5" customHeight="1" x14ac:dyDescent="0.25">
      <c r="A14" s="24"/>
      <c r="B14" s="24"/>
      <c r="C14" s="24"/>
      <c r="D14" s="24"/>
      <c r="E14" s="24"/>
      <c r="F14" s="24"/>
      <c r="H14" s="24"/>
      <c r="I14" s="24"/>
      <c r="J14" s="24"/>
      <c r="K14" s="24"/>
      <c r="L14" s="24"/>
    </row>
    <row r="15" spans="1:12" x14ac:dyDescent="0.25">
      <c r="A15" s="24"/>
      <c r="B15" s="24"/>
      <c r="C15" s="24"/>
      <c r="D15" s="24"/>
      <c r="E15" s="24"/>
      <c r="F15" s="24"/>
      <c r="G15" s="24"/>
      <c r="H15" s="24"/>
      <c r="I15" s="24"/>
      <c r="J15" s="24"/>
      <c r="K15" s="24"/>
      <c r="L15" s="24"/>
    </row>
    <row r="16" spans="1:12" ht="12.75" customHeight="1" x14ac:dyDescent="0.25">
      <c r="A16" s="24"/>
      <c r="B16" s="24"/>
      <c r="C16" s="24"/>
      <c r="D16" s="24"/>
      <c r="E16" s="24"/>
      <c r="F16" s="24"/>
      <c r="G16" s="24"/>
      <c r="I16" s="24"/>
      <c r="J16" s="24"/>
      <c r="K16" s="24"/>
      <c r="L16" s="24"/>
    </row>
    <row r="17" spans="1:12" x14ac:dyDescent="0.25">
      <c r="A17" s="24"/>
      <c r="B17" s="24"/>
      <c r="C17" s="24"/>
      <c r="D17" s="24"/>
      <c r="E17" s="24"/>
      <c r="F17" s="24"/>
      <c r="G17" s="24"/>
      <c r="H17" s="24"/>
      <c r="I17" s="24"/>
      <c r="J17" s="24"/>
      <c r="K17" s="24"/>
      <c r="L17" s="24"/>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214E-C6C0-4342-A96E-F07F90233DBA}">
  <dimension ref="A1:J34"/>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26953125" style="135" customWidth="1"/>
    <col min="8" max="8" width="30.7265625" style="135" customWidth="1"/>
    <col min="9" max="16384" width="9.1796875" style="135"/>
  </cols>
  <sheetData>
    <row r="1" spans="1:8" ht="19.5" customHeight="1" x14ac:dyDescent="0.25">
      <c r="A1" s="721" t="s">
        <v>1277</v>
      </c>
      <c r="B1" s="721"/>
      <c r="C1" s="721"/>
      <c r="D1" s="721"/>
      <c r="E1" s="721"/>
      <c r="F1" s="721"/>
      <c r="G1" s="721"/>
      <c r="H1" s="721"/>
    </row>
    <row r="2" spans="1:8" ht="15.5" x14ac:dyDescent="0.25">
      <c r="A2" s="722" t="s">
        <v>1286</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964</v>
      </c>
      <c r="B5" s="354"/>
      <c r="C5" s="354"/>
      <c r="D5" s="354"/>
      <c r="E5" s="354"/>
      <c r="F5" s="354"/>
      <c r="G5" s="354"/>
      <c r="H5" s="355" t="s">
        <v>965</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13.441726820379845</v>
      </c>
      <c r="C7" s="233">
        <v>26</v>
      </c>
      <c r="D7" s="233">
        <v>16.600000000000001</v>
      </c>
      <c r="E7" s="233">
        <v>5.9903458099232409</v>
      </c>
      <c r="F7" s="233">
        <v>6.3651218062982764</v>
      </c>
      <c r="G7" s="416">
        <v>11.473573678683934</v>
      </c>
      <c r="H7" s="181" t="s">
        <v>509</v>
      </c>
    </row>
    <row r="8" spans="1:8" ht="24" customHeight="1" thickTop="1" thickBot="1" x14ac:dyDescent="0.3">
      <c r="A8" s="63" t="s">
        <v>510</v>
      </c>
      <c r="B8" s="234">
        <v>68.078817733990149</v>
      </c>
      <c r="C8" s="234">
        <v>63.7</v>
      </c>
      <c r="D8" s="234">
        <v>72.599999999999994</v>
      </c>
      <c r="E8" s="234">
        <v>73.363085326050765</v>
      </c>
      <c r="F8" s="234">
        <v>72.377131394182541</v>
      </c>
      <c r="G8" s="417">
        <v>69.407183037646035</v>
      </c>
      <c r="H8" s="179" t="s">
        <v>510</v>
      </c>
    </row>
    <row r="9" spans="1:8" ht="24" customHeight="1" thickTop="1" thickBot="1" x14ac:dyDescent="0.3">
      <c r="A9" s="64" t="s">
        <v>511</v>
      </c>
      <c r="B9" s="235">
        <v>88.745000952199575</v>
      </c>
      <c r="C9" s="235">
        <v>89.9</v>
      </c>
      <c r="D9" s="235">
        <v>97.5</v>
      </c>
      <c r="E9" s="235">
        <v>96.983777614738727</v>
      </c>
      <c r="F9" s="235">
        <v>96.291476903057898</v>
      </c>
      <c r="G9" s="418">
        <v>93.878825733916301</v>
      </c>
      <c r="H9" s="180" t="s">
        <v>511</v>
      </c>
    </row>
    <row r="10" spans="1:8" ht="24" customHeight="1" thickTop="1" thickBot="1" x14ac:dyDescent="0.3">
      <c r="A10" s="63" t="s">
        <v>512</v>
      </c>
      <c r="B10" s="234">
        <v>90.660313138189238</v>
      </c>
      <c r="C10" s="234">
        <v>94.1</v>
      </c>
      <c r="D10" s="234">
        <v>97.9</v>
      </c>
      <c r="E10" s="234">
        <v>97.750412101231461</v>
      </c>
      <c r="F10" s="234">
        <v>97.708105962893143</v>
      </c>
      <c r="G10" s="417">
        <v>97.21995094031071</v>
      </c>
      <c r="H10" s="179" t="s">
        <v>512</v>
      </c>
    </row>
    <row r="11" spans="1:8" ht="24" customHeight="1" thickTop="1" thickBot="1" x14ac:dyDescent="0.3">
      <c r="A11" s="62" t="s">
        <v>513</v>
      </c>
      <c r="B11" s="235">
        <v>91.955307262569832</v>
      </c>
      <c r="C11" s="235">
        <v>90.9</v>
      </c>
      <c r="D11" s="235">
        <v>94.1</v>
      </c>
      <c r="E11" s="235">
        <v>93.699625383130893</v>
      </c>
      <c r="F11" s="235">
        <v>97.344924812030072</v>
      </c>
      <c r="G11" s="416">
        <v>97.140092463176003</v>
      </c>
      <c r="H11" s="181" t="s">
        <v>513</v>
      </c>
    </row>
    <row r="12" spans="1:8" ht="24" customHeight="1" thickTop="1" thickBot="1" x14ac:dyDescent="0.3">
      <c r="A12" s="63" t="s">
        <v>514</v>
      </c>
      <c r="B12" s="234">
        <v>88.909090909090907</v>
      </c>
      <c r="C12" s="234">
        <v>88.9</v>
      </c>
      <c r="D12" s="234">
        <v>92.8</v>
      </c>
      <c r="E12" s="234">
        <v>93.242506811989102</v>
      </c>
      <c r="F12" s="234">
        <v>96.625070901871808</v>
      </c>
      <c r="G12" s="417">
        <v>98.313507001957547</v>
      </c>
      <c r="H12" s="179" t="s">
        <v>514</v>
      </c>
    </row>
    <row r="13" spans="1:8" ht="24" customHeight="1" thickTop="1" thickBot="1" x14ac:dyDescent="0.3">
      <c r="A13" s="64" t="s">
        <v>515</v>
      </c>
      <c r="B13" s="235">
        <v>82.7683615819209</v>
      </c>
      <c r="C13" s="235">
        <v>84</v>
      </c>
      <c r="D13" s="235">
        <v>85.6</v>
      </c>
      <c r="E13" s="235">
        <v>86.262265834076715</v>
      </c>
      <c r="F13" s="235">
        <v>91.073294521570375</v>
      </c>
      <c r="G13" s="418">
        <v>92.713198985719998</v>
      </c>
      <c r="H13" s="180" t="s">
        <v>515</v>
      </c>
    </row>
    <row r="14" spans="1:8" ht="24" customHeight="1" thickTop="1" thickBot="1" x14ac:dyDescent="0.3">
      <c r="A14" s="63" t="s">
        <v>516</v>
      </c>
      <c r="B14" s="234">
        <v>67.241066569925636</v>
      </c>
      <c r="C14" s="234">
        <v>68.099999999999994</v>
      </c>
      <c r="D14" s="234">
        <v>71.400000000000006</v>
      </c>
      <c r="E14" s="234">
        <v>69.739050816419962</v>
      </c>
      <c r="F14" s="234">
        <v>84.328992072480176</v>
      </c>
      <c r="G14" s="417">
        <v>83.163763066202094</v>
      </c>
      <c r="H14" s="179" t="s">
        <v>516</v>
      </c>
    </row>
    <row r="15" spans="1:8" ht="24" customHeight="1" thickTop="1" thickBot="1" x14ac:dyDescent="0.3">
      <c r="A15" s="62" t="s">
        <v>517</v>
      </c>
      <c r="B15" s="235">
        <v>48.783155592015312</v>
      </c>
      <c r="C15" s="235">
        <v>54.2</v>
      </c>
      <c r="D15" s="235">
        <v>53.5</v>
      </c>
      <c r="E15" s="235">
        <v>54.822205167562032</v>
      </c>
      <c r="F15" s="235">
        <v>49.372884730240891</v>
      </c>
      <c r="G15" s="416">
        <v>40.259740259740262</v>
      </c>
      <c r="H15" s="181" t="s">
        <v>517</v>
      </c>
    </row>
    <row r="16" spans="1:8" ht="24" customHeight="1" thickTop="1" thickBot="1" x14ac:dyDescent="0.3">
      <c r="A16" s="63" t="s">
        <v>518</v>
      </c>
      <c r="B16" s="234">
        <v>30.682376043200787</v>
      </c>
      <c r="C16" s="234">
        <v>33.799999999999997</v>
      </c>
      <c r="D16" s="234">
        <v>23.6</v>
      </c>
      <c r="E16" s="234">
        <v>32.450331125827816</v>
      </c>
      <c r="F16" s="234">
        <v>31.425920197958551</v>
      </c>
      <c r="G16" s="417">
        <v>36.612021857923501</v>
      </c>
      <c r="H16" s="179" t="s">
        <v>518</v>
      </c>
    </row>
    <row r="17" spans="1:10" ht="24" customHeight="1" thickTop="1" x14ac:dyDescent="0.25">
      <c r="A17" s="72" t="s">
        <v>617</v>
      </c>
      <c r="B17" s="236">
        <v>10.159509202453988</v>
      </c>
      <c r="C17" s="236">
        <v>15.4</v>
      </c>
      <c r="D17" s="236">
        <v>0.8</v>
      </c>
      <c r="E17" s="236">
        <v>1.7193426042983566</v>
      </c>
      <c r="F17" s="236">
        <v>6.8005897530409145</v>
      </c>
      <c r="G17" s="419">
        <v>10.585545982064358</v>
      </c>
      <c r="H17" s="189" t="s">
        <v>617</v>
      </c>
    </row>
    <row r="18" spans="1:10" ht="20.149999999999999" customHeight="1" x14ac:dyDescent="0.25">
      <c r="A18" s="188" t="s">
        <v>485</v>
      </c>
      <c r="B18" s="237">
        <v>62.758988421694085</v>
      </c>
      <c r="C18" s="237">
        <v>68.099999999999994</v>
      </c>
      <c r="D18" s="237">
        <v>70</v>
      </c>
      <c r="E18" s="237">
        <v>68.868600663777798</v>
      </c>
      <c r="F18" s="237">
        <v>68.645992132447788</v>
      </c>
      <c r="G18" s="420">
        <v>68.545841050681929</v>
      </c>
      <c r="H18" s="187" t="s">
        <v>486</v>
      </c>
    </row>
    <row r="23" spans="1:10" x14ac:dyDescent="0.25">
      <c r="I23" s="135">
        <v>2011</v>
      </c>
      <c r="J23" s="135">
        <v>2016</v>
      </c>
    </row>
    <row r="24" spans="1:10" x14ac:dyDescent="0.25">
      <c r="H24" s="135" t="s">
        <v>509</v>
      </c>
      <c r="I24" s="183">
        <v>13.441726820379845</v>
      </c>
      <c r="J24" s="183">
        <v>11.473573678683934</v>
      </c>
    </row>
    <row r="25" spans="1:10" x14ac:dyDescent="0.25">
      <c r="H25" s="135" t="s">
        <v>510</v>
      </c>
      <c r="I25" s="183">
        <v>68.078817733990149</v>
      </c>
      <c r="J25" s="183">
        <v>69.407183037646035</v>
      </c>
    </row>
    <row r="26" spans="1:10" x14ac:dyDescent="0.25">
      <c r="H26" s="135" t="s">
        <v>511</v>
      </c>
      <c r="I26" s="183">
        <v>88.745000952199575</v>
      </c>
      <c r="J26" s="183">
        <v>93.878825733916301</v>
      </c>
    </row>
    <row r="27" spans="1:10" x14ac:dyDescent="0.25">
      <c r="H27" s="135" t="s">
        <v>512</v>
      </c>
      <c r="I27" s="183">
        <v>90.660313138189238</v>
      </c>
      <c r="J27" s="183">
        <v>97.21995094031071</v>
      </c>
    </row>
    <row r="28" spans="1:10" x14ac:dyDescent="0.25">
      <c r="H28" s="135" t="s">
        <v>513</v>
      </c>
      <c r="I28" s="183">
        <v>91.955307262569832</v>
      </c>
      <c r="J28" s="183">
        <v>97.140092463176003</v>
      </c>
    </row>
    <row r="29" spans="1:10" x14ac:dyDescent="0.25">
      <c r="H29" s="135" t="s">
        <v>514</v>
      </c>
      <c r="I29" s="183">
        <v>88.909090909090907</v>
      </c>
      <c r="J29" s="183">
        <v>98.313507001957547</v>
      </c>
    </row>
    <row r="30" spans="1:10" x14ac:dyDescent="0.25">
      <c r="H30" s="135" t="s">
        <v>515</v>
      </c>
      <c r="I30" s="183">
        <v>82.7683615819209</v>
      </c>
      <c r="J30" s="183">
        <v>92.713198985719998</v>
      </c>
    </row>
    <row r="31" spans="1:10" x14ac:dyDescent="0.25">
      <c r="H31" s="135" t="s">
        <v>516</v>
      </c>
      <c r="I31" s="183">
        <v>67.241066569925636</v>
      </c>
      <c r="J31" s="183">
        <v>83.163763066202094</v>
      </c>
    </row>
    <row r="32" spans="1:10" x14ac:dyDescent="0.25">
      <c r="H32" s="135" t="s">
        <v>517</v>
      </c>
      <c r="I32" s="183">
        <v>48.783155592015312</v>
      </c>
      <c r="J32" s="183">
        <v>40.259740259740262</v>
      </c>
    </row>
    <row r="33" spans="8:10" x14ac:dyDescent="0.25">
      <c r="H33" s="135" t="s">
        <v>518</v>
      </c>
      <c r="I33" s="183">
        <v>30.682376043200787</v>
      </c>
      <c r="J33" s="183">
        <v>36.612021857923501</v>
      </c>
    </row>
    <row r="34" spans="8:10" x14ac:dyDescent="0.25">
      <c r="H34" s="135" t="s">
        <v>617</v>
      </c>
      <c r="I34" s="183">
        <v>10.159509202453988</v>
      </c>
      <c r="J34" s="183">
        <v>10.585545982064358</v>
      </c>
    </row>
  </sheetData>
  <mergeCells count="3">
    <mergeCell ref="A1:H1"/>
    <mergeCell ref="A2:H2"/>
    <mergeCell ref="A3:H3"/>
  </mergeCells>
  <printOptions horizontalCentered="1" verticalCentered="1"/>
  <pageMargins left="0" right="0" top="0" bottom="0" header="0" footer="0"/>
  <pageSetup paperSize="9" scale="99" orientation="landscape"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08C9-067D-4381-A2BA-AC192EBA1DC1}">
  <dimension ref="A1:L8"/>
  <sheetViews>
    <sheetView rightToLeft="1" view="pageBreakPreview" zoomScaleNormal="100" workbookViewId="0">
      <selection activeCell="K15" sqref="K15"/>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18" x14ac:dyDescent="0.25">
      <c r="A1" s="786" t="s">
        <v>1025</v>
      </c>
      <c r="B1" s="786"/>
      <c r="C1" s="786"/>
      <c r="D1" s="786"/>
      <c r="E1" s="786"/>
      <c r="F1" s="20"/>
      <c r="G1" s="20"/>
      <c r="H1" s="20"/>
      <c r="I1" s="20"/>
      <c r="J1" s="20"/>
      <c r="K1" s="20"/>
      <c r="L1" s="20"/>
    </row>
    <row r="2" spans="1:12" s="23" customFormat="1" ht="33" customHeight="1" x14ac:dyDescent="0.25">
      <c r="A2" s="764" t="s">
        <v>1417</v>
      </c>
      <c r="B2" s="764"/>
      <c r="C2" s="764"/>
      <c r="D2" s="764"/>
      <c r="E2" s="764"/>
      <c r="F2" s="22"/>
      <c r="G2" s="22"/>
      <c r="H2" s="22"/>
      <c r="I2" s="22"/>
      <c r="J2" s="22"/>
      <c r="K2" s="22"/>
      <c r="L2" s="22"/>
    </row>
    <row r="3" spans="1:12" s="23" customFormat="1" ht="15.5" x14ac:dyDescent="0.25">
      <c r="A3" s="764">
        <v>2016</v>
      </c>
      <c r="B3" s="764"/>
      <c r="C3" s="764"/>
      <c r="D3" s="764"/>
      <c r="E3" s="764"/>
      <c r="F3" s="22"/>
      <c r="G3" s="22"/>
      <c r="H3" s="22"/>
      <c r="I3" s="22"/>
      <c r="J3" s="22"/>
      <c r="K3" s="22"/>
      <c r="L3" s="22"/>
    </row>
    <row r="4" spans="1:12" s="14" customFormat="1" ht="15.5" x14ac:dyDescent="0.25">
      <c r="A4" s="35" t="s">
        <v>360</v>
      </c>
      <c r="B4" s="3"/>
      <c r="C4" s="3"/>
      <c r="D4" s="3"/>
      <c r="E4" s="3" t="s">
        <v>361</v>
      </c>
      <c r="F4" s="5"/>
      <c r="G4" s="5"/>
      <c r="H4" s="5"/>
      <c r="I4" s="5"/>
      <c r="J4" s="5"/>
      <c r="K4" s="5"/>
      <c r="L4" s="5"/>
    </row>
    <row r="5" spans="1:12" ht="38.25" customHeight="1" x14ac:dyDescent="0.35">
      <c r="A5" s="851" t="s">
        <v>1066</v>
      </c>
      <c r="B5" s="642" t="s">
        <v>489</v>
      </c>
      <c r="C5" s="642" t="s">
        <v>490</v>
      </c>
      <c r="D5" s="642" t="s">
        <v>485</v>
      </c>
      <c r="E5" s="853" t="s">
        <v>1626</v>
      </c>
      <c r="F5" s="24"/>
      <c r="G5" s="24"/>
      <c r="H5" s="24"/>
      <c r="I5" s="24"/>
    </row>
    <row r="6" spans="1:12" ht="33.75" customHeight="1" x14ac:dyDescent="0.25">
      <c r="A6" s="852"/>
      <c r="B6" s="557" t="s">
        <v>488</v>
      </c>
      <c r="C6" s="557" t="s">
        <v>487</v>
      </c>
      <c r="D6" s="557" t="s">
        <v>486</v>
      </c>
      <c r="E6" s="854"/>
      <c r="F6" s="24"/>
      <c r="G6" s="24"/>
      <c r="H6" s="24"/>
      <c r="I6" s="24"/>
    </row>
    <row r="7" spans="1:12" ht="34.5" customHeight="1" x14ac:dyDescent="0.25">
      <c r="A7" s="60" t="s">
        <v>389</v>
      </c>
      <c r="B7" s="441">
        <v>42</v>
      </c>
      <c r="C7" s="441">
        <v>70</v>
      </c>
      <c r="D7" s="446">
        <f>B7+C7</f>
        <v>112</v>
      </c>
      <c r="E7" s="445" t="s">
        <v>390</v>
      </c>
      <c r="F7" s="24"/>
      <c r="G7" s="24"/>
      <c r="H7" s="24"/>
      <c r="I7" s="24"/>
    </row>
    <row r="8" spans="1:12" s="6" customFormat="1" ht="34.5" customHeight="1" x14ac:dyDescent="0.25">
      <c r="A8" s="440" t="s">
        <v>485</v>
      </c>
      <c r="B8" s="440">
        <f>SUM(B7:B7)</f>
        <v>42</v>
      </c>
      <c r="C8" s="440">
        <f>SUM(C7:C7)</f>
        <v>70</v>
      </c>
      <c r="D8" s="440">
        <f>SUM(D7:D7)</f>
        <v>112</v>
      </c>
      <c r="E8" s="671" t="s">
        <v>486</v>
      </c>
      <c r="F8" s="13"/>
      <c r="G8" s="13"/>
      <c r="H8" s="13"/>
      <c r="I8"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B3BF7-80E8-4FD5-9CD1-AE3F40C99AB8}">
  <dimension ref="A1:R19"/>
  <sheetViews>
    <sheetView rightToLeft="1" view="pageBreakPreview" zoomScaleNormal="100" workbookViewId="0">
      <selection activeCell="K15" sqref="K15"/>
    </sheetView>
  </sheetViews>
  <sheetFormatPr defaultColWidth="9.1796875" defaultRowHeight="12.5" x14ac:dyDescent="0.25"/>
  <cols>
    <col min="1" max="1" width="25.7265625" style="25" customWidth="1"/>
    <col min="2" max="10" width="9.7265625" style="25" customWidth="1"/>
    <col min="11" max="11" width="25.7265625" style="25" customWidth="1"/>
    <col min="12" max="16384" width="9.1796875" style="25"/>
  </cols>
  <sheetData>
    <row r="1" spans="1:18" s="21" customFormat="1" ht="18" x14ac:dyDescent="0.25">
      <c r="A1" s="786" t="s">
        <v>1026</v>
      </c>
      <c r="B1" s="786"/>
      <c r="C1" s="786"/>
      <c r="D1" s="786"/>
      <c r="E1" s="786"/>
      <c r="F1" s="786"/>
      <c r="G1" s="786"/>
      <c r="H1" s="786"/>
      <c r="I1" s="786"/>
      <c r="J1" s="786"/>
      <c r="K1" s="786"/>
      <c r="L1" s="20"/>
      <c r="M1" s="20"/>
      <c r="N1" s="20"/>
      <c r="O1" s="20"/>
      <c r="P1" s="20"/>
      <c r="Q1" s="20"/>
      <c r="R1" s="20"/>
    </row>
    <row r="2" spans="1:18" s="23" customFormat="1" ht="33" customHeight="1" x14ac:dyDescent="0.25">
      <c r="A2" s="764" t="s">
        <v>1418</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364</v>
      </c>
      <c r="B4" s="3"/>
      <c r="C4" s="3"/>
      <c r="D4" s="3"/>
      <c r="E4" s="3"/>
      <c r="F4" s="3"/>
      <c r="G4" s="3"/>
      <c r="H4" s="3"/>
      <c r="I4" s="3"/>
      <c r="J4" s="3"/>
      <c r="K4" s="3" t="s">
        <v>365</v>
      </c>
      <c r="L4" s="5"/>
      <c r="M4" s="5"/>
      <c r="N4" s="5"/>
      <c r="O4" s="5"/>
      <c r="P4" s="5"/>
      <c r="Q4" s="5"/>
      <c r="R4" s="5"/>
    </row>
    <row r="5" spans="1:18" s="27" customFormat="1" ht="51" customHeight="1" x14ac:dyDescent="0.25">
      <c r="A5" s="848" t="s">
        <v>1027</v>
      </c>
      <c r="B5" s="838" t="s">
        <v>1566</v>
      </c>
      <c r="C5" s="838"/>
      <c r="D5" s="838"/>
      <c r="E5" s="838" t="s">
        <v>1567</v>
      </c>
      <c r="F5" s="838"/>
      <c r="G5" s="838"/>
      <c r="H5" s="838" t="s">
        <v>1568</v>
      </c>
      <c r="I5" s="838"/>
      <c r="J5" s="838"/>
      <c r="K5" s="855" t="s">
        <v>1634</v>
      </c>
      <c r="L5" s="26"/>
      <c r="M5" s="26"/>
      <c r="N5" s="26"/>
      <c r="O5" s="26"/>
    </row>
    <row r="6" spans="1:18" ht="18" customHeight="1" x14ac:dyDescent="0.25">
      <c r="A6" s="849"/>
      <c r="B6" s="201" t="s">
        <v>489</v>
      </c>
      <c r="C6" s="201" t="s">
        <v>490</v>
      </c>
      <c r="D6" s="201" t="s">
        <v>485</v>
      </c>
      <c r="E6" s="201" t="s">
        <v>489</v>
      </c>
      <c r="F6" s="201" t="s">
        <v>490</v>
      </c>
      <c r="G6" s="201" t="s">
        <v>485</v>
      </c>
      <c r="H6" s="201" t="s">
        <v>489</v>
      </c>
      <c r="I6" s="201" t="s">
        <v>490</v>
      </c>
      <c r="J6" s="201" t="s">
        <v>485</v>
      </c>
      <c r="K6" s="856"/>
      <c r="L6" s="24"/>
      <c r="M6" s="24"/>
      <c r="N6" s="24"/>
      <c r="O6" s="24"/>
    </row>
    <row r="7" spans="1:18" ht="32.25" customHeight="1" x14ac:dyDescent="0.25">
      <c r="A7" s="849"/>
      <c r="B7" s="552" t="s">
        <v>488</v>
      </c>
      <c r="C7" s="552" t="s">
        <v>487</v>
      </c>
      <c r="D7" s="554" t="s">
        <v>486</v>
      </c>
      <c r="E7" s="552" t="s">
        <v>488</v>
      </c>
      <c r="F7" s="552" t="s">
        <v>487</v>
      </c>
      <c r="G7" s="554" t="s">
        <v>486</v>
      </c>
      <c r="H7" s="552" t="s">
        <v>488</v>
      </c>
      <c r="I7" s="552" t="s">
        <v>487</v>
      </c>
      <c r="J7" s="554" t="s">
        <v>486</v>
      </c>
      <c r="K7" s="856"/>
      <c r="L7" s="24"/>
      <c r="M7" s="24"/>
      <c r="N7" s="24"/>
      <c r="O7" s="24"/>
    </row>
    <row r="8" spans="1:18" ht="30.75" customHeight="1" thickBot="1" x14ac:dyDescent="0.3">
      <c r="A8" s="369" t="s">
        <v>709</v>
      </c>
      <c r="B8" s="473">
        <v>70</v>
      </c>
      <c r="C8" s="473">
        <v>126</v>
      </c>
      <c r="D8" s="472">
        <f>B8+C8</f>
        <v>196</v>
      </c>
      <c r="E8" s="473">
        <v>462</v>
      </c>
      <c r="F8" s="473">
        <v>664</v>
      </c>
      <c r="G8" s="643">
        <f>E8+F8</f>
        <v>1126</v>
      </c>
      <c r="H8" s="472">
        <f t="shared" ref="H8:I10" si="0">B8+E8</f>
        <v>532</v>
      </c>
      <c r="I8" s="643">
        <f t="shared" si="0"/>
        <v>790</v>
      </c>
      <c r="J8" s="472">
        <f>H8+I8</f>
        <v>1322</v>
      </c>
      <c r="K8" s="471" t="s">
        <v>393</v>
      </c>
      <c r="L8" s="24"/>
      <c r="M8" s="24"/>
      <c r="N8" s="24"/>
      <c r="O8" s="24"/>
    </row>
    <row r="9" spans="1:18" ht="30.75" customHeight="1" thickBot="1" x14ac:dyDescent="0.3">
      <c r="A9" s="370" t="s">
        <v>710</v>
      </c>
      <c r="B9" s="456">
        <v>42</v>
      </c>
      <c r="C9" s="456">
        <v>112</v>
      </c>
      <c r="D9" s="470">
        <f>B9+C9</f>
        <v>154</v>
      </c>
      <c r="E9" s="456">
        <v>448</v>
      </c>
      <c r="F9" s="456">
        <v>674</v>
      </c>
      <c r="G9" s="638">
        <f>E9+F9</f>
        <v>1122</v>
      </c>
      <c r="H9" s="470">
        <f t="shared" si="0"/>
        <v>490</v>
      </c>
      <c r="I9" s="638">
        <f t="shared" si="0"/>
        <v>786</v>
      </c>
      <c r="J9" s="470">
        <f>H9+I9</f>
        <v>1276</v>
      </c>
      <c r="K9" s="455" t="s">
        <v>394</v>
      </c>
      <c r="L9" s="24"/>
      <c r="M9" s="24"/>
      <c r="N9" s="24"/>
      <c r="O9" s="24"/>
    </row>
    <row r="10" spans="1:18" ht="30.75" customHeight="1" x14ac:dyDescent="0.25">
      <c r="A10" s="371" t="s">
        <v>1469</v>
      </c>
      <c r="B10" s="469">
        <v>0</v>
      </c>
      <c r="C10" s="469">
        <v>14</v>
      </c>
      <c r="D10" s="468">
        <f>B10+C10</f>
        <v>14</v>
      </c>
      <c r="E10" s="469">
        <v>28</v>
      </c>
      <c r="F10" s="469">
        <v>306</v>
      </c>
      <c r="G10" s="644">
        <f>E10+F10</f>
        <v>334</v>
      </c>
      <c r="H10" s="468">
        <f t="shared" si="0"/>
        <v>28</v>
      </c>
      <c r="I10" s="644">
        <f t="shared" si="0"/>
        <v>320</v>
      </c>
      <c r="J10" s="468">
        <f>H10+I10</f>
        <v>348</v>
      </c>
      <c r="K10" s="467" t="s">
        <v>395</v>
      </c>
      <c r="L10" s="24"/>
      <c r="M10" s="24"/>
      <c r="N10" s="24"/>
      <c r="O10" s="24"/>
    </row>
    <row r="11" spans="1:18" s="6" customFormat="1" ht="30.75" customHeight="1" x14ac:dyDescent="0.25">
      <c r="A11" s="42" t="s">
        <v>485</v>
      </c>
      <c r="B11" s="440">
        <f t="shared" ref="B11:J11" si="1">SUM(B8:B10)</f>
        <v>112</v>
      </c>
      <c r="C11" s="440">
        <f t="shared" si="1"/>
        <v>252</v>
      </c>
      <c r="D11" s="440">
        <f t="shared" si="1"/>
        <v>364</v>
      </c>
      <c r="E11" s="440">
        <f t="shared" si="1"/>
        <v>938</v>
      </c>
      <c r="F11" s="440">
        <f t="shared" si="1"/>
        <v>1644</v>
      </c>
      <c r="G11" s="301">
        <f t="shared" si="1"/>
        <v>2582</v>
      </c>
      <c r="H11" s="440">
        <f t="shared" si="1"/>
        <v>1050</v>
      </c>
      <c r="I11" s="301">
        <f t="shared" si="1"/>
        <v>1896</v>
      </c>
      <c r="J11" s="440">
        <f t="shared" si="1"/>
        <v>2946</v>
      </c>
      <c r="K11" s="444" t="s">
        <v>486</v>
      </c>
      <c r="L11" s="13"/>
      <c r="M11" s="13"/>
      <c r="N11" s="13"/>
      <c r="O11" s="13"/>
    </row>
    <row r="15" spans="1:18" x14ac:dyDescent="0.25">
      <c r="A15" s="105"/>
      <c r="B15" s="25" t="s">
        <v>579</v>
      </c>
      <c r="C15" s="25" t="s">
        <v>580</v>
      </c>
    </row>
    <row r="16" spans="1:18" x14ac:dyDescent="0.25">
      <c r="A16" s="123" t="s">
        <v>709</v>
      </c>
      <c r="B16" s="113">
        <f t="shared" ref="B16:C18" si="2">H8</f>
        <v>532</v>
      </c>
      <c r="C16" s="25">
        <f t="shared" si="2"/>
        <v>790</v>
      </c>
    </row>
    <row r="17" spans="1:3" x14ac:dyDescent="0.25">
      <c r="A17" s="123" t="s">
        <v>710</v>
      </c>
      <c r="B17" s="25">
        <f t="shared" si="2"/>
        <v>490</v>
      </c>
      <c r="C17" s="25">
        <f t="shared" si="2"/>
        <v>786</v>
      </c>
    </row>
    <row r="18" spans="1:3" x14ac:dyDescent="0.25">
      <c r="A18" s="105" t="s">
        <v>395</v>
      </c>
      <c r="B18" s="25">
        <f t="shared" si="2"/>
        <v>28</v>
      </c>
      <c r="C18" s="25">
        <f t="shared" si="2"/>
        <v>320</v>
      </c>
    </row>
    <row r="19" spans="1:3" x14ac:dyDescent="0.25">
      <c r="B19" s="113">
        <f>SUM(B16:B18)</f>
        <v>1050</v>
      </c>
      <c r="C19" s="113">
        <f>SUM(C16:C18)</f>
        <v>1896</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5FAE-0C03-4573-9F8F-FC1A816D70FA}">
  <dimension ref="A1:R21"/>
  <sheetViews>
    <sheetView rightToLeft="1" view="pageBreakPreview" zoomScaleNormal="100" zoomScaleSheetLayoutView="100" workbookViewId="0">
      <selection activeCell="K15" sqref="K15"/>
    </sheetView>
  </sheetViews>
  <sheetFormatPr defaultColWidth="9.1796875" defaultRowHeight="12.5" x14ac:dyDescent="0.25"/>
  <cols>
    <col min="1" max="1" width="31.453125" style="25" customWidth="1"/>
    <col min="2" max="10" width="9.1796875" style="25"/>
    <col min="11" max="11" width="33.26953125" style="25" customWidth="1"/>
    <col min="12" max="16384" width="9.1796875" style="25"/>
  </cols>
  <sheetData>
    <row r="1" spans="1:18" s="21" customFormat="1" ht="18" x14ac:dyDescent="0.25">
      <c r="A1" s="786" t="s">
        <v>1028</v>
      </c>
      <c r="B1" s="786"/>
      <c r="C1" s="786"/>
      <c r="D1" s="786"/>
      <c r="E1" s="786"/>
      <c r="F1" s="786"/>
      <c r="G1" s="786"/>
      <c r="H1" s="786"/>
      <c r="I1" s="786"/>
      <c r="J1" s="786"/>
      <c r="K1" s="786"/>
      <c r="L1" s="20"/>
      <c r="M1" s="20"/>
      <c r="N1" s="20"/>
      <c r="O1" s="20"/>
      <c r="P1" s="20"/>
      <c r="Q1" s="20"/>
      <c r="R1" s="20"/>
    </row>
    <row r="2" spans="1:18" s="23" customFormat="1" ht="15.5" x14ac:dyDescent="0.25">
      <c r="A2" s="764" t="s">
        <v>1419</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387</v>
      </c>
      <c r="B4" s="3"/>
      <c r="C4" s="3"/>
      <c r="D4" s="3"/>
      <c r="E4" s="3"/>
      <c r="F4" s="3"/>
      <c r="G4" s="3"/>
      <c r="H4" s="3"/>
      <c r="I4" s="3"/>
      <c r="J4" s="3"/>
      <c r="K4" s="3" t="s">
        <v>388</v>
      </c>
      <c r="L4" s="5"/>
      <c r="M4" s="5"/>
      <c r="N4" s="5"/>
      <c r="O4" s="5"/>
      <c r="P4" s="5"/>
      <c r="Q4" s="5"/>
      <c r="R4" s="5"/>
    </row>
    <row r="5" spans="1:18" s="27" customFormat="1" ht="38.25" customHeight="1" x14ac:dyDescent="0.25">
      <c r="A5" s="848" t="s">
        <v>1029</v>
      </c>
      <c r="B5" s="838" t="s">
        <v>1566</v>
      </c>
      <c r="C5" s="838"/>
      <c r="D5" s="838"/>
      <c r="E5" s="838" t="s">
        <v>1567</v>
      </c>
      <c r="F5" s="838"/>
      <c r="G5" s="838"/>
      <c r="H5" s="838" t="s">
        <v>1568</v>
      </c>
      <c r="I5" s="838"/>
      <c r="J5" s="838"/>
      <c r="K5" s="855" t="s">
        <v>1633</v>
      </c>
      <c r="L5" s="26"/>
      <c r="M5" s="26"/>
      <c r="N5" s="26"/>
      <c r="O5" s="26"/>
    </row>
    <row r="6" spans="1:18" ht="29.25" customHeight="1" x14ac:dyDescent="0.25">
      <c r="A6" s="849"/>
      <c r="B6" s="201" t="s">
        <v>374</v>
      </c>
      <c r="C6" s="201" t="s">
        <v>375</v>
      </c>
      <c r="D6" s="201" t="s">
        <v>447</v>
      </c>
      <c r="E6" s="201" t="s">
        <v>374</v>
      </c>
      <c r="F6" s="201" t="s">
        <v>375</v>
      </c>
      <c r="G6" s="201" t="s">
        <v>447</v>
      </c>
      <c r="H6" s="201" t="s">
        <v>374</v>
      </c>
      <c r="I6" s="201" t="s">
        <v>375</v>
      </c>
      <c r="J6" s="201" t="s">
        <v>447</v>
      </c>
      <c r="K6" s="856"/>
      <c r="L6" s="24"/>
      <c r="M6" s="24"/>
      <c r="N6" s="24"/>
      <c r="O6" s="24"/>
    </row>
    <row r="7" spans="1:18" ht="39.75" customHeight="1" x14ac:dyDescent="0.25">
      <c r="A7" s="850"/>
      <c r="B7" s="202" t="s">
        <v>341</v>
      </c>
      <c r="C7" s="202" t="s">
        <v>342</v>
      </c>
      <c r="D7" s="202" t="s">
        <v>386</v>
      </c>
      <c r="E7" s="202" t="s">
        <v>341</v>
      </c>
      <c r="F7" s="202" t="s">
        <v>342</v>
      </c>
      <c r="G7" s="202" t="s">
        <v>386</v>
      </c>
      <c r="H7" s="202" t="s">
        <v>341</v>
      </c>
      <c r="I7" s="202" t="s">
        <v>342</v>
      </c>
      <c r="J7" s="202" t="s">
        <v>386</v>
      </c>
      <c r="K7" s="857"/>
      <c r="L7" s="24"/>
      <c r="M7" s="24"/>
      <c r="N7" s="24"/>
      <c r="O7" s="24"/>
    </row>
    <row r="8" spans="1:18" ht="25" customHeight="1" thickBot="1" x14ac:dyDescent="0.3">
      <c r="A8" s="44" t="s">
        <v>403</v>
      </c>
      <c r="B8" s="430">
        <v>42</v>
      </c>
      <c r="C8" s="430">
        <v>84</v>
      </c>
      <c r="D8" s="429">
        <f t="shared" ref="D8:D14" si="0">B8+C8</f>
        <v>126</v>
      </c>
      <c r="E8" s="430">
        <v>194</v>
      </c>
      <c r="F8" s="430">
        <v>530</v>
      </c>
      <c r="G8" s="295">
        <f t="shared" ref="G8:G14" si="1">E8+F8</f>
        <v>724</v>
      </c>
      <c r="H8" s="429">
        <f t="shared" ref="H8:I14" si="2">B8+E8</f>
        <v>236</v>
      </c>
      <c r="I8" s="295">
        <f t="shared" si="2"/>
        <v>614</v>
      </c>
      <c r="J8" s="429">
        <f t="shared" ref="J8:J14" si="3">H8+I8</f>
        <v>850</v>
      </c>
      <c r="K8" s="428" t="s">
        <v>410</v>
      </c>
      <c r="L8" s="24"/>
      <c r="M8" s="24"/>
      <c r="N8" s="24"/>
      <c r="O8" s="24"/>
    </row>
    <row r="9" spans="1:18" ht="25" customHeight="1" thickBot="1" x14ac:dyDescent="0.3">
      <c r="A9" s="45" t="s">
        <v>404</v>
      </c>
      <c r="B9" s="433">
        <v>42</v>
      </c>
      <c r="C9" s="433">
        <v>112</v>
      </c>
      <c r="D9" s="432">
        <f t="shared" si="0"/>
        <v>154</v>
      </c>
      <c r="E9" s="433">
        <v>260</v>
      </c>
      <c r="F9" s="433">
        <v>378</v>
      </c>
      <c r="G9" s="294">
        <f t="shared" si="1"/>
        <v>638</v>
      </c>
      <c r="H9" s="432">
        <f t="shared" si="2"/>
        <v>302</v>
      </c>
      <c r="I9" s="294">
        <f t="shared" si="2"/>
        <v>490</v>
      </c>
      <c r="J9" s="432">
        <f t="shared" si="3"/>
        <v>792</v>
      </c>
      <c r="K9" s="431" t="s">
        <v>411</v>
      </c>
      <c r="L9" s="24"/>
      <c r="M9" s="24"/>
      <c r="N9" s="24"/>
      <c r="O9" s="24"/>
    </row>
    <row r="10" spans="1:18" ht="25" customHeight="1" thickBot="1" x14ac:dyDescent="0.3">
      <c r="A10" s="44" t="s">
        <v>405</v>
      </c>
      <c r="B10" s="430">
        <v>28</v>
      </c>
      <c r="C10" s="430">
        <v>28</v>
      </c>
      <c r="D10" s="429">
        <f t="shared" si="0"/>
        <v>56</v>
      </c>
      <c r="E10" s="430">
        <v>102</v>
      </c>
      <c r="F10" s="430">
        <v>102</v>
      </c>
      <c r="G10" s="295">
        <f t="shared" si="1"/>
        <v>204</v>
      </c>
      <c r="H10" s="429">
        <f t="shared" si="2"/>
        <v>130</v>
      </c>
      <c r="I10" s="295">
        <f t="shared" si="2"/>
        <v>130</v>
      </c>
      <c r="J10" s="429">
        <f t="shared" si="3"/>
        <v>260</v>
      </c>
      <c r="K10" s="428" t="s">
        <v>412</v>
      </c>
      <c r="L10" s="24"/>
      <c r="M10" s="24"/>
      <c r="N10" s="24"/>
      <c r="O10" s="24"/>
    </row>
    <row r="11" spans="1:18" ht="25" customHeight="1" thickBot="1" x14ac:dyDescent="0.3">
      <c r="A11" s="45" t="s">
        <v>406</v>
      </c>
      <c r="B11" s="433">
        <v>42</v>
      </c>
      <c r="C11" s="433">
        <v>98</v>
      </c>
      <c r="D11" s="432">
        <f t="shared" si="0"/>
        <v>140</v>
      </c>
      <c r="E11" s="433">
        <v>364</v>
      </c>
      <c r="F11" s="433">
        <v>190</v>
      </c>
      <c r="G11" s="294">
        <f t="shared" si="1"/>
        <v>554</v>
      </c>
      <c r="H11" s="432">
        <f t="shared" si="2"/>
        <v>406</v>
      </c>
      <c r="I11" s="294">
        <f t="shared" si="2"/>
        <v>288</v>
      </c>
      <c r="J11" s="432">
        <f t="shared" si="3"/>
        <v>694</v>
      </c>
      <c r="K11" s="431" t="s">
        <v>413</v>
      </c>
      <c r="L11" s="24"/>
      <c r="M11" s="24"/>
      <c r="N11" s="24"/>
      <c r="O11" s="24"/>
    </row>
    <row r="12" spans="1:18" ht="25" customHeight="1" thickBot="1" x14ac:dyDescent="0.3">
      <c r="A12" s="44" t="s">
        <v>407</v>
      </c>
      <c r="B12" s="430">
        <v>28</v>
      </c>
      <c r="C12" s="430">
        <v>28</v>
      </c>
      <c r="D12" s="429">
        <f t="shared" si="0"/>
        <v>56</v>
      </c>
      <c r="E12" s="430">
        <v>102</v>
      </c>
      <c r="F12" s="430">
        <v>244</v>
      </c>
      <c r="G12" s="295">
        <f t="shared" si="1"/>
        <v>346</v>
      </c>
      <c r="H12" s="429">
        <f t="shared" si="2"/>
        <v>130</v>
      </c>
      <c r="I12" s="295">
        <f t="shared" si="2"/>
        <v>272</v>
      </c>
      <c r="J12" s="429">
        <f t="shared" si="3"/>
        <v>402</v>
      </c>
      <c r="K12" s="428" t="s">
        <v>414</v>
      </c>
      <c r="L12" s="24"/>
      <c r="M12" s="24"/>
      <c r="N12" s="24"/>
      <c r="O12" s="24"/>
    </row>
    <row r="13" spans="1:18" ht="25" customHeight="1" thickBot="1" x14ac:dyDescent="0.3">
      <c r="A13" s="45" t="s">
        <v>408</v>
      </c>
      <c r="B13" s="433">
        <v>42</v>
      </c>
      <c r="C13" s="433">
        <v>28</v>
      </c>
      <c r="D13" s="432">
        <f t="shared" si="0"/>
        <v>70</v>
      </c>
      <c r="E13" s="433">
        <v>112</v>
      </c>
      <c r="F13" s="433">
        <v>208</v>
      </c>
      <c r="G13" s="294">
        <f t="shared" si="1"/>
        <v>320</v>
      </c>
      <c r="H13" s="432">
        <f t="shared" si="2"/>
        <v>154</v>
      </c>
      <c r="I13" s="294">
        <f t="shared" si="2"/>
        <v>236</v>
      </c>
      <c r="J13" s="432">
        <f t="shared" si="3"/>
        <v>390</v>
      </c>
      <c r="K13" s="431" t="s">
        <v>415</v>
      </c>
      <c r="L13" s="24"/>
      <c r="M13" s="24"/>
      <c r="N13" s="24"/>
      <c r="O13" s="24"/>
    </row>
    <row r="14" spans="1:18" ht="25" customHeight="1" x14ac:dyDescent="0.25">
      <c r="A14" s="60" t="s">
        <v>409</v>
      </c>
      <c r="B14" s="441">
        <v>14</v>
      </c>
      <c r="C14" s="441">
        <v>14</v>
      </c>
      <c r="D14" s="446">
        <f t="shared" si="0"/>
        <v>28</v>
      </c>
      <c r="E14" s="441">
        <v>56</v>
      </c>
      <c r="F14" s="441">
        <v>232</v>
      </c>
      <c r="G14" s="532">
        <f t="shared" si="1"/>
        <v>288</v>
      </c>
      <c r="H14" s="446">
        <f t="shared" si="2"/>
        <v>70</v>
      </c>
      <c r="I14" s="532">
        <f t="shared" si="2"/>
        <v>246</v>
      </c>
      <c r="J14" s="446">
        <f t="shared" si="3"/>
        <v>316</v>
      </c>
      <c r="K14" s="445" t="s">
        <v>474</v>
      </c>
      <c r="L14" s="24"/>
      <c r="M14" s="24"/>
      <c r="N14" s="24"/>
      <c r="O14" s="24"/>
    </row>
    <row r="15" spans="1:18" ht="25" customHeight="1" x14ac:dyDescent="0.25">
      <c r="A15" s="42" t="s">
        <v>447</v>
      </c>
      <c r="B15" s="301">
        <f t="shared" ref="B15:J15" si="4">SUM(B8:B14)</f>
        <v>238</v>
      </c>
      <c r="C15" s="301">
        <f t="shared" si="4"/>
        <v>392</v>
      </c>
      <c r="D15" s="301">
        <f t="shared" si="4"/>
        <v>630</v>
      </c>
      <c r="E15" s="301">
        <f t="shared" si="4"/>
        <v>1190</v>
      </c>
      <c r="F15" s="301">
        <f t="shared" si="4"/>
        <v>1884</v>
      </c>
      <c r="G15" s="301">
        <f t="shared" si="4"/>
        <v>3074</v>
      </c>
      <c r="H15" s="440">
        <f t="shared" si="4"/>
        <v>1428</v>
      </c>
      <c r="I15" s="301">
        <f t="shared" si="4"/>
        <v>2276</v>
      </c>
      <c r="J15" s="440">
        <f t="shared" si="4"/>
        <v>3704</v>
      </c>
      <c r="K15" s="444" t="s">
        <v>372</v>
      </c>
    </row>
    <row r="16" spans="1:18" ht="25" customHeight="1" x14ac:dyDescent="0.25">
      <c r="A16" s="42" t="s">
        <v>448</v>
      </c>
      <c r="B16" s="440">
        <v>112</v>
      </c>
      <c r="C16" s="440">
        <v>252</v>
      </c>
      <c r="D16" s="440">
        <v>364</v>
      </c>
      <c r="E16" s="440">
        <v>938</v>
      </c>
      <c r="F16" s="440">
        <v>1644</v>
      </c>
      <c r="G16" s="301">
        <v>2582</v>
      </c>
      <c r="H16" s="440">
        <v>1050</v>
      </c>
      <c r="I16" s="301">
        <v>1896</v>
      </c>
      <c r="J16" s="440">
        <v>2946</v>
      </c>
      <c r="K16" s="444" t="s">
        <v>373</v>
      </c>
    </row>
    <row r="17" spans="1:18" ht="16.5" customHeight="1" x14ac:dyDescent="0.25">
      <c r="A17" s="38" t="s">
        <v>451</v>
      </c>
      <c r="K17" s="25" t="s">
        <v>399</v>
      </c>
    </row>
    <row r="18" spans="1:18" ht="25.5" customHeight="1" x14ac:dyDescent="0.25">
      <c r="A18" s="24"/>
      <c r="B18" s="24"/>
      <c r="C18" s="24"/>
      <c r="D18" s="24"/>
      <c r="E18" s="24"/>
      <c r="F18" s="24"/>
      <c r="G18" s="24"/>
      <c r="H18" s="24"/>
      <c r="I18" s="24"/>
      <c r="J18" s="24"/>
      <c r="K18" s="24"/>
      <c r="L18" s="24"/>
      <c r="N18" s="24"/>
      <c r="O18" s="24"/>
      <c r="P18" s="24"/>
      <c r="Q18" s="24"/>
      <c r="R18" s="24"/>
    </row>
    <row r="19" spans="1:18" x14ac:dyDescent="0.25">
      <c r="A19" s="24"/>
      <c r="B19" s="24"/>
      <c r="C19" s="24"/>
      <c r="D19" s="24"/>
      <c r="E19" s="24"/>
      <c r="F19" s="24"/>
      <c r="G19" s="24"/>
      <c r="H19" s="24"/>
      <c r="I19" s="24"/>
      <c r="J19" s="24"/>
      <c r="K19" s="24"/>
      <c r="L19" s="24"/>
      <c r="M19" s="24"/>
      <c r="N19" s="24"/>
      <c r="O19" s="24"/>
      <c r="P19" s="24"/>
      <c r="Q19" s="24"/>
      <c r="R19" s="24"/>
    </row>
    <row r="20" spans="1:18" ht="12.75" customHeight="1" x14ac:dyDescent="0.25">
      <c r="A20" s="24"/>
      <c r="B20" s="24"/>
      <c r="C20" s="24"/>
      <c r="D20" s="24"/>
      <c r="E20" s="24"/>
      <c r="F20" s="24"/>
      <c r="G20" s="24"/>
      <c r="H20" s="24"/>
      <c r="I20" s="24"/>
      <c r="J20" s="24"/>
      <c r="K20" s="24"/>
      <c r="L20" s="24"/>
      <c r="M20" s="24"/>
      <c r="O20" s="24"/>
      <c r="P20" s="24"/>
      <c r="Q20" s="24"/>
      <c r="R20" s="24"/>
    </row>
    <row r="21" spans="1:18" x14ac:dyDescent="0.25">
      <c r="A21" s="24"/>
      <c r="B21" s="24"/>
      <c r="C21" s="24"/>
      <c r="D21" s="24"/>
      <c r="E21" s="24"/>
      <c r="F21" s="24"/>
      <c r="G21" s="24"/>
      <c r="H21" s="24"/>
      <c r="I21" s="24"/>
      <c r="J21" s="24"/>
      <c r="K21" s="24"/>
      <c r="L21" s="24"/>
      <c r="M21" s="24"/>
      <c r="N21" s="24"/>
      <c r="O21" s="24"/>
      <c r="P21" s="24"/>
      <c r="Q21" s="24"/>
      <c r="R21" s="24"/>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8BAA-3461-4B51-8B98-657AC17F3D4A}">
  <dimension ref="A1:L9"/>
  <sheetViews>
    <sheetView rightToLeft="1" view="pageBreakPreview" zoomScaleNormal="100" workbookViewId="0">
      <selection activeCell="K15" sqref="K15"/>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21" customHeight="1" x14ac:dyDescent="0.25">
      <c r="A1" s="786" t="s">
        <v>1030</v>
      </c>
      <c r="B1" s="786"/>
      <c r="C1" s="786"/>
      <c r="D1" s="786"/>
      <c r="E1" s="786"/>
      <c r="F1" s="20"/>
      <c r="G1" s="20"/>
      <c r="H1" s="20"/>
      <c r="I1" s="20"/>
      <c r="J1" s="20"/>
      <c r="K1" s="20"/>
      <c r="L1" s="20"/>
    </row>
    <row r="2" spans="1:12" s="23" customFormat="1" ht="37.5" customHeight="1" x14ac:dyDescent="0.25">
      <c r="A2" s="764" t="s">
        <v>1420</v>
      </c>
      <c r="B2" s="764"/>
      <c r="C2" s="764"/>
      <c r="D2" s="764"/>
      <c r="E2" s="764"/>
      <c r="F2" s="22"/>
      <c r="G2" s="22"/>
      <c r="H2" s="22"/>
      <c r="I2" s="22"/>
      <c r="J2" s="22"/>
      <c r="K2" s="22"/>
      <c r="L2" s="22"/>
    </row>
    <row r="3" spans="1:12" s="23" customFormat="1" ht="15.5" x14ac:dyDescent="0.25">
      <c r="A3" s="764">
        <v>2016</v>
      </c>
      <c r="B3" s="764"/>
      <c r="C3" s="764"/>
      <c r="D3" s="764"/>
      <c r="E3" s="764"/>
      <c r="F3" s="22"/>
      <c r="G3" s="22"/>
      <c r="H3" s="22"/>
      <c r="I3" s="22"/>
      <c r="J3" s="22"/>
      <c r="K3" s="22"/>
      <c r="L3" s="22"/>
    </row>
    <row r="4" spans="1:12" s="14" customFormat="1" ht="15.5" x14ac:dyDescent="0.25">
      <c r="A4" s="35" t="s">
        <v>391</v>
      </c>
      <c r="B4" s="3"/>
      <c r="C4" s="3"/>
      <c r="D4" s="3"/>
      <c r="E4" s="3" t="s">
        <v>392</v>
      </c>
      <c r="F4" s="5"/>
      <c r="G4" s="5"/>
      <c r="H4" s="5"/>
      <c r="I4" s="5"/>
      <c r="J4" s="5"/>
      <c r="K4" s="5"/>
      <c r="L4" s="5"/>
    </row>
    <row r="5" spans="1:12" ht="38.25" customHeight="1" x14ac:dyDescent="0.35">
      <c r="A5" s="851" t="s">
        <v>1031</v>
      </c>
      <c r="B5" s="642" t="s">
        <v>489</v>
      </c>
      <c r="C5" s="642" t="s">
        <v>490</v>
      </c>
      <c r="D5" s="642" t="s">
        <v>485</v>
      </c>
      <c r="E5" s="853" t="s">
        <v>1632</v>
      </c>
      <c r="F5" s="24"/>
      <c r="G5" s="24"/>
      <c r="H5" s="24"/>
      <c r="I5" s="24"/>
    </row>
    <row r="6" spans="1:12" ht="27" customHeight="1" x14ac:dyDescent="0.25">
      <c r="A6" s="852"/>
      <c r="B6" s="557" t="s">
        <v>488</v>
      </c>
      <c r="C6" s="557" t="s">
        <v>487</v>
      </c>
      <c r="D6" s="557" t="s">
        <v>486</v>
      </c>
      <c r="E6" s="854"/>
      <c r="F6" s="24"/>
      <c r="G6" s="24"/>
      <c r="H6" s="24"/>
      <c r="I6" s="24"/>
    </row>
    <row r="7" spans="1:12" ht="34.5" customHeight="1" thickBot="1" x14ac:dyDescent="0.3">
      <c r="A7" s="44" t="s">
        <v>417</v>
      </c>
      <c r="B7" s="430">
        <v>42</v>
      </c>
      <c r="C7" s="430">
        <v>98</v>
      </c>
      <c r="D7" s="429">
        <f>B7+C7</f>
        <v>140</v>
      </c>
      <c r="E7" s="428" t="s">
        <v>419</v>
      </c>
      <c r="F7" s="24"/>
      <c r="G7" s="24"/>
      <c r="H7" s="24"/>
      <c r="I7" s="24"/>
    </row>
    <row r="8" spans="1:12" ht="34.5" customHeight="1" x14ac:dyDescent="0.25">
      <c r="A8" s="57" t="s">
        <v>418</v>
      </c>
      <c r="B8" s="427">
        <v>70</v>
      </c>
      <c r="C8" s="427">
        <v>154</v>
      </c>
      <c r="D8" s="426">
        <f>B8+C8</f>
        <v>224</v>
      </c>
      <c r="E8" s="425" t="s">
        <v>420</v>
      </c>
      <c r="F8" s="24"/>
      <c r="G8" s="24"/>
      <c r="H8" s="24"/>
      <c r="I8" s="24"/>
    </row>
    <row r="9" spans="1:12" s="6" customFormat="1" ht="34.5" customHeight="1" x14ac:dyDescent="0.25">
      <c r="A9" s="402" t="s">
        <v>485</v>
      </c>
      <c r="B9" s="424">
        <f>SUM(B7:B8)</f>
        <v>112</v>
      </c>
      <c r="C9" s="424">
        <f>SUM(C7:C8)</f>
        <v>252</v>
      </c>
      <c r="D9" s="424">
        <f>SUM(D7:D8)</f>
        <v>364</v>
      </c>
      <c r="E9" s="423" t="s">
        <v>486</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B07C-626C-453A-ADD7-2EDE8E83630C}">
  <dimension ref="A1:L9"/>
  <sheetViews>
    <sheetView rightToLeft="1" view="pageBreakPreview" zoomScaleNormal="100" workbookViewId="0">
      <selection activeCell="K15" sqref="K15"/>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18" x14ac:dyDescent="0.25">
      <c r="A1" s="786" t="s">
        <v>1032</v>
      </c>
      <c r="B1" s="786"/>
      <c r="C1" s="786"/>
      <c r="D1" s="786"/>
      <c r="E1" s="786"/>
      <c r="F1" s="20"/>
      <c r="G1" s="20"/>
      <c r="H1" s="20"/>
      <c r="I1" s="20"/>
      <c r="J1" s="20"/>
      <c r="K1" s="20"/>
      <c r="L1" s="20"/>
    </row>
    <row r="2" spans="1:12" s="23" customFormat="1" ht="33.75" customHeight="1" x14ac:dyDescent="0.25">
      <c r="A2" s="764" t="s">
        <v>1421</v>
      </c>
      <c r="B2" s="764"/>
      <c r="C2" s="764"/>
      <c r="D2" s="764"/>
      <c r="E2" s="764"/>
      <c r="F2" s="22"/>
      <c r="G2" s="22"/>
      <c r="H2" s="22"/>
      <c r="I2" s="22"/>
      <c r="J2" s="22"/>
      <c r="K2" s="22"/>
      <c r="L2" s="22"/>
    </row>
    <row r="3" spans="1:12" s="23" customFormat="1" ht="15.5" x14ac:dyDescent="0.25">
      <c r="A3" s="764">
        <v>2016</v>
      </c>
      <c r="B3" s="764"/>
      <c r="C3" s="764"/>
      <c r="D3" s="764"/>
      <c r="E3" s="764"/>
      <c r="F3" s="22"/>
      <c r="G3" s="22"/>
      <c r="H3" s="22"/>
      <c r="I3" s="22"/>
      <c r="J3" s="22"/>
      <c r="K3" s="22"/>
      <c r="L3" s="22"/>
    </row>
    <row r="4" spans="1:12" s="14" customFormat="1" ht="15.5" x14ac:dyDescent="0.25">
      <c r="A4" s="35" t="s">
        <v>396</v>
      </c>
      <c r="B4" s="3"/>
      <c r="C4" s="3"/>
      <c r="D4" s="3"/>
      <c r="E4" s="3" t="s">
        <v>397</v>
      </c>
      <c r="F4" s="5"/>
      <c r="G4" s="5"/>
      <c r="H4" s="5"/>
      <c r="I4" s="5"/>
      <c r="J4" s="5"/>
      <c r="K4" s="5"/>
      <c r="L4" s="5"/>
    </row>
    <row r="5" spans="1:12" ht="38.25" customHeight="1" x14ac:dyDescent="0.35">
      <c r="A5" s="851" t="s">
        <v>1033</v>
      </c>
      <c r="B5" s="642" t="s">
        <v>489</v>
      </c>
      <c r="C5" s="642" t="s">
        <v>490</v>
      </c>
      <c r="D5" s="642" t="s">
        <v>485</v>
      </c>
      <c r="E5" s="853" t="s">
        <v>1631</v>
      </c>
      <c r="F5" s="24"/>
      <c r="G5" s="24"/>
      <c r="H5" s="24"/>
      <c r="I5" s="24"/>
    </row>
    <row r="6" spans="1:12" ht="30" customHeight="1" x14ac:dyDescent="0.25">
      <c r="A6" s="852"/>
      <c r="B6" s="557" t="s">
        <v>488</v>
      </c>
      <c r="C6" s="557" t="s">
        <v>487</v>
      </c>
      <c r="D6" s="557" t="s">
        <v>486</v>
      </c>
      <c r="E6" s="854"/>
      <c r="F6" s="24"/>
      <c r="G6" s="24"/>
      <c r="H6" s="24"/>
      <c r="I6" s="24"/>
    </row>
    <row r="7" spans="1:12" ht="34.5" customHeight="1" thickBot="1" x14ac:dyDescent="0.3">
      <c r="A7" s="44" t="s">
        <v>424</v>
      </c>
      <c r="B7" s="430">
        <v>42</v>
      </c>
      <c r="C7" s="430">
        <v>98</v>
      </c>
      <c r="D7" s="429">
        <f>B7+C7</f>
        <v>140</v>
      </c>
      <c r="E7" s="428" t="s">
        <v>426</v>
      </c>
      <c r="F7" s="24"/>
      <c r="G7" s="24"/>
      <c r="H7" s="24"/>
      <c r="I7" s="24"/>
    </row>
    <row r="8" spans="1:12" ht="34.5" customHeight="1" x14ac:dyDescent="0.25">
      <c r="A8" s="57" t="s">
        <v>425</v>
      </c>
      <c r="B8" s="427">
        <v>70</v>
      </c>
      <c r="C8" s="427">
        <v>154</v>
      </c>
      <c r="D8" s="426">
        <f>B8+C8</f>
        <v>224</v>
      </c>
      <c r="E8" s="425" t="s">
        <v>427</v>
      </c>
      <c r="F8" s="24"/>
      <c r="G8" s="24"/>
      <c r="H8" s="24"/>
      <c r="I8" s="24"/>
    </row>
    <row r="9" spans="1:12" s="6" customFormat="1" ht="34.5" customHeight="1" x14ac:dyDescent="0.25">
      <c r="A9" s="402" t="s">
        <v>485</v>
      </c>
      <c r="B9" s="424">
        <f>SUM(B7:B8)</f>
        <v>112</v>
      </c>
      <c r="C9" s="424">
        <f>SUM(C7:C8)</f>
        <v>252</v>
      </c>
      <c r="D9" s="424">
        <f>SUM(D7:D8)</f>
        <v>364</v>
      </c>
      <c r="E9" s="423" t="s">
        <v>486</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8747-DD93-45AE-BE27-6AE75FD597D4}">
  <dimension ref="A1:O18"/>
  <sheetViews>
    <sheetView rightToLeft="1" view="pageBreakPreview" zoomScaleNormal="100" workbookViewId="0">
      <selection activeCell="K15" sqref="K15"/>
    </sheetView>
  </sheetViews>
  <sheetFormatPr defaultColWidth="9.1796875" defaultRowHeight="12.5" x14ac:dyDescent="0.25"/>
  <cols>
    <col min="1" max="1" width="24" style="25" customWidth="1"/>
    <col min="2" max="7" width="15.1796875" style="25" customWidth="1"/>
    <col min="8" max="8" width="24" style="25" customWidth="1"/>
    <col min="9" max="16384" width="9.1796875" style="25"/>
  </cols>
  <sheetData>
    <row r="1" spans="1:15" s="21" customFormat="1" ht="39" customHeight="1" x14ac:dyDescent="0.25">
      <c r="A1" s="786" t="s">
        <v>1282</v>
      </c>
      <c r="B1" s="786"/>
      <c r="C1" s="786"/>
      <c r="D1" s="786"/>
      <c r="E1" s="786"/>
      <c r="F1" s="786"/>
      <c r="G1" s="786"/>
      <c r="H1" s="786"/>
      <c r="I1" s="20"/>
      <c r="J1" s="20"/>
      <c r="K1" s="20"/>
      <c r="L1" s="20"/>
      <c r="M1" s="20"/>
      <c r="N1" s="20"/>
      <c r="O1" s="20"/>
    </row>
    <row r="2" spans="1:15" s="23" customFormat="1" ht="36" customHeight="1" x14ac:dyDescent="0.25">
      <c r="A2" s="764" t="s">
        <v>1422</v>
      </c>
      <c r="B2" s="764"/>
      <c r="C2" s="764"/>
      <c r="D2" s="764"/>
      <c r="E2" s="764"/>
      <c r="F2" s="764"/>
      <c r="G2" s="764"/>
      <c r="H2" s="764"/>
      <c r="I2" s="22"/>
      <c r="J2" s="22"/>
      <c r="K2" s="22"/>
      <c r="L2" s="22"/>
      <c r="M2" s="22"/>
      <c r="N2" s="22"/>
      <c r="O2" s="22"/>
    </row>
    <row r="3" spans="1:15" s="23" customFormat="1" ht="15.5" x14ac:dyDescent="0.25">
      <c r="A3" s="764">
        <v>2016</v>
      </c>
      <c r="B3" s="764"/>
      <c r="C3" s="764"/>
      <c r="D3" s="764"/>
      <c r="E3" s="764"/>
      <c r="F3" s="764"/>
      <c r="G3" s="764"/>
      <c r="H3" s="764"/>
      <c r="I3" s="22"/>
      <c r="J3" s="22"/>
      <c r="K3" s="22"/>
      <c r="L3" s="22"/>
      <c r="M3" s="22"/>
      <c r="N3" s="22"/>
      <c r="O3" s="22"/>
    </row>
    <row r="4" spans="1:15" s="14" customFormat="1" ht="15.5" x14ac:dyDescent="0.25">
      <c r="A4" s="35" t="s">
        <v>416</v>
      </c>
      <c r="B4" s="3"/>
      <c r="C4" s="3"/>
      <c r="D4" s="3"/>
      <c r="E4" s="3"/>
      <c r="F4" s="3"/>
      <c r="G4" s="3"/>
      <c r="H4" s="3" t="s">
        <v>423</v>
      </c>
      <c r="I4" s="5"/>
      <c r="J4" s="5"/>
      <c r="K4" s="5"/>
      <c r="L4" s="5"/>
      <c r="M4" s="5"/>
      <c r="N4" s="5"/>
      <c r="O4" s="5"/>
    </row>
    <row r="5" spans="1:15" ht="32.25" customHeight="1" x14ac:dyDescent="0.35">
      <c r="A5" s="842" t="s">
        <v>1034</v>
      </c>
      <c r="B5" s="642" t="s">
        <v>374</v>
      </c>
      <c r="C5" s="642" t="s">
        <v>733</v>
      </c>
      <c r="D5" s="642" t="s">
        <v>375</v>
      </c>
      <c r="E5" s="642" t="s">
        <v>733</v>
      </c>
      <c r="F5" s="642" t="s">
        <v>447</v>
      </c>
      <c r="G5" s="642" t="s">
        <v>733</v>
      </c>
      <c r="H5" s="853" t="s">
        <v>1627</v>
      </c>
      <c r="I5" s="24"/>
      <c r="J5" s="24"/>
      <c r="K5" s="24"/>
      <c r="L5" s="24"/>
    </row>
    <row r="6" spans="1:15" s="29" customFormat="1" ht="40" customHeight="1" x14ac:dyDescent="0.25">
      <c r="A6" s="844"/>
      <c r="B6" s="557" t="s">
        <v>341</v>
      </c>
      <c r="C6" s="557" t="s">
        <v>734</v>
      </c>
      <c r="D6" s="557" t="s">
        <v>342</v>
      </c>
      <c r="E6" s="557" t="s">
        <v>734</v>
      </c>
      <c r="F6" s="557" t="s">
        <v>1624</v>
      </c>
      <c r="G6" s="557" t="s">
        <v>734</v>
      </c>
      <c r="H6" s="854"/>
      <c r="I6" s="28"/>
      <c r="J6" s="28"/>
      <c r="K6" s="28"/>
      <c r="L6" s="28"/>
    </row>
    <row r="7" spans="1:15" ht="22" customHeight="1" thickBot="1" x14ac:dyDescent="0.3">
      <c r="A7" s="52" t="s">
        <v>527</v>
      </c>
      <c r="B7" s="490"/>
      <c r="C7" s="490"/>
      <c r="D7" s="490"/>
      <c r="E7" s="490"/>
      <c r="F7" s="490"/>
      <c r="G7" s="490"/>
      <c r="H7" s="489" t="s">
        <v>528</v>
      </c>
      <c r="I7" s="24"/>
      <c r="J7" s="24"/>
      <c r="K7" s="24"/>
      <c r="L7" s="24"/>
    </row>
    <row r="8" spans="1:15" ht="22" customHeight="1" thickBot="1" x14ac:dyDescent="0.3">
      <c r="A8" s="55" t="s">
        <v>428</v>
      </c>
      <c r="B8" s="485">
        <v>28</v>
      </c>
      <c r="C8" s="484">
        <f>B8/$B$12%</f>
        <v>40</v>
      </c>
      <c r="D8" s="485">
        <v>14</v>
      </c>
      <c r="E8" s="484">
        <f>D8/$D$12%</f>
        <v>20</v>
      </c>
      <c r="F8" s="549">
        <f>B8+D8</f>
        <v>42</v>
      </c>
      <c r="G8" s="484">
        <f>F8/$F$12%</f>
        <v>30.000000000000004</v>
      </c>
      <c r="H8" s="483" t="s">
        <v>412</v>
      </c>
      <c r="I8" s="24"/>
      <c r="J8" s="24"/>
      <c r="K8" s="24"/>
      <c r="L8" s="24"/>
    </row>
    <row r="9" spans="1:15" ht="22" customHeight="1" thickBot="1" x14ac:dyDescent="0.3">
      <c r="A9" s="56" t="s">
        <v>429</v>
      </c>
      <c r="B9" s="488">
        <v>14</v>
      </c>
      <c r="C9" s="487">
        <f>B9/$B$12%</f>
        <v>20</v>
      </c>
      <c r="D9" s="488">
        <v>28</v>
      </c>
      <c r="E9" s="487">
        <f>D9/$D$12%</f>
        <v>40</v>
      </c>
      <c r="F9" s="550">
        <f>B9+D9</f>
        <v>42</v>
      </c>
      <c r="G9" s="487">
        <f>F9/$F$12%</f>
        <v>30.000000000000004</v>
      </c>
      <c r="H9" s="486" t="s">
        <v>430</v>
      </c>
      <c r="I9" s="24"/>
      <c r="J9" s="24"/>
      <c r="K9" s="24"/>
      <c r="L9" s="24"/>
    </row>
    <row r="10" spans="1:15" ht="22" customHeight="1" thickBot="1" x14ac:dyDescent="0.3">
      <c r="A10" s="55" t="s">
        <v>731</v>
      </c>
      <c r="B10" s="485">
        <v>14</v>
      </c>
      <c r="C10" s="484">
        <f>B10/$B$12%</f>
        <v>20</v>
      </c>
      <c r="D10" s="485">
        <v>14</v>
      </c>
      <c r="E10" s="484">
        <f>D10/$D$12%</f>
        <v>20</v>
      </c>
      <c r="F10" s="549">
        <f>B10+D10</f>
        <v>28</v>
      </c>
      <c r="G10" s="484">
        <f>F10/$F$12%</f>
        <v>20</v>
      </c>
      <c r="H10" s="483" t="s">
        <v>352</v>
      </c>
      <c r="I10" s="24"/>
      <c r="J10" s="24"/>
      <c r="K10" s="24"/>
      <c r="L10" s="24"/>
    </row>
    <row r="11" spans="1:15" ht="28.5" customHeight="1" x14ac:dyDescent="0.25">
      <c r="A11" s="372" t="s">
        <v>732</v>
      </c>
      <c r="B11" s="482">
        <v>14</v>
      </c>
      <c r="C11" s="481">
        <f>B11/$B$12%</f>
        <v>20</v>
      </c>
      <c r="D11" s="482">
        <v>14</v>
      </c>
      <c r="E11" s="481">
        <f>D11/$D$12%</f>
        <v>20</v>
      </c>
      <c r="F11" s="551">
        <f>B11+D11</f>
        <v>28</v>
      </c>
      <c r="G11" s="481">
        <f>F11/$F$12%</f>
        <v>20</v>
      </c>
      <c r="H11" s="480" t="s">
        <v>711</v>
      </c>
      <c r="I11" s="24"/>
      <c r="J11" s="24"/>
      <c r="K11" s="24"/>
      <c r="L11" s="24"/>
    </row>
    <row r="12" spans="1:15" ht="22" customHeight="1" x14ac:dyDescent="0.25">
      <c r="A12" s="54" t="s">
        <v>447</v>
      </c>
      <c r="B12" s="478">
        <f t="shared" ref="B12:G12" si="0">SUM(B8:B11)</f>
        <v>70</v>
      </c>
      <c r="C12" s="479">
        <f t="shared" si="0"/>
        <v>100</v>
      </c>
      <c r="D12" s="478">
        <f t="shared" si="0"/>
        <v>70</v>
      </c>
      <c r="E12" s="478">
        <f t="shared" si="0"/>
        <v>100</v>
      </c>
      <c r="F12" s="478">
        <f t="shared" si="0"/>
        <v>140</v>
      </c>
      <c r="G12" s="478">
        <f t="shared" si="0"/>
        <v>100</v>
      </c>
      <c r="H12" s="477" t="s">
        <v>372</v>
      </c>
      <c r="I12" s="24"/>
      <c r="J12" s="24"/>
      <c r="K12" s="24"/>
      <c r="L12" s="24"/>
    </row>
    <row r="13" spans="1:15" ht="69.75" customHeight="1" x14ac:dyDescent="0.25">
      <c r="A13" s="119" t="s">
        <v>712</v>
      </c>
      <c r="B13" s="476">
        <v>28</v>
      </c>
      <c r="C13" s="475"/>
      <c r="D13" s="476">
        <v>42</v>
      </c>
      <c r="E13" s="475"/>
      <c r="F13" s="476">
        <v>70</v>
      </c>
      <c r="G13" s="475"/>
      <c r="H13" s="474" t="s">
        <v>713</v>
      </c>
      <c r="I13" s="24"/>
      <c r="J13" s="24"/>
      <c r="K13" s="24"/>
      <c r="L13" s="24"/>
    </row>
    <row r="14" spans="1:15" ht="16.5" customHeight="1" x14ac:dyDescent="0.25">
      <c r="A14" s="38" t="s">
        <v>451</v>
      </c>
      <c r="H14" s="25" t="s">
        <v>462</v>
      </c>
    </row>
    <row r="15" spans="1:15" ht="25.5" customHeight="1" x14ac:dyDescent="0.25">
      <c r="A15" s="24"/>
      <c r="B15" s="24"/>
      <c r="C15" s="24"/>
      <c r="D15" s="24"/>
      <c r="E15" s="24"/>
      <c r="F15" s="24"/>
      <c r="G15" s="24"/>
      <c r="H15" s="24"/>
      <c r="I15" s="24"/>
      <c r="K15" s="24"/>
      <c r="L15" s="24"/>
      <c r="M15" s="24"/>
      <c r="N15" s="24"/>
      <c r="O15" s="24"/>
    </row>
    <row r="16" spans="1:15" x14ac:dyDescent="0.25">
      <c r="A16" s="24"/>
      <c r="B16" s="24"/>
      <c r="C16" s="24"/>
      <c r="D16" s="24"/>
      <c r="E16" s="24"/>
      <c r="F16" s="24"/>
      <c r="G16" s="24"/>
      <c r="H16" s="24"/>
      <c r="I16" s="24"/>
      <c r="J16" s="24"/>
      <c r="K16" s="24"/>
      <c r="L16" s="24"/>
      <c r="M16" s="24"/>
      <c r="N16" s="24"/>
      <c r="O16" s="24"/>
    </row>
    <row r="17" spans="1:15" ht="12.75" customHeight="1" x14ac:dyDescent="0.25">
      <c r="A17" s="24"/>
      <c r="B17" s="24"/>
      <c r="C17" s="24"/>
      <c r="D17" s="24"/>
      <c r="E17" s="24"/>
      <c r="F17" s="24"/>
      <c r="G17" s="24"/>
      <c r="H17" s="24"/>
      <c r="I17" s="24"/>
      <c r="J17" s="24"/>
      <c r="L17" s="24"/>
      <c r="M17" s="24"/>
      <c r="N17" s="24"/>
      <c r="O17" s="24"/>
    </row>
    <row r="18" spans="1:15" x14ac:dyDescent="0.25">
      <c r="A18" s="24"/>
      <c r="B18" s="24"/>
      <c r="C18" s="24"/>
      <c r="D18" s="24"/>
      <c r="E18" s="24"/>
      <c r="F18" s="24"/>
      <c r="G18" s="24"/>
      <c r="H18" s="24"/>
      <c r="I18" s="24"/>
      <c r="J18" s="24"/>
      <c r="K18" s="24"/>
      <c r="L18" s="24"/>
      <c r="M18" s="24"/>
      <c r="N18" s="24"/>
      <c r="O18" s="24"/>
    </row>
  </sheetData>
  <mergeCells count="5">
    <mergeCell ref="A5:A6"/>
    <mergeCell ref="H5:H6"/>
    <mergeCell ref="A1:H1"/>
    <mergeCell ref="A2:H2"/>
    <mergeCell ref="A3:H3"/>
  </mergeCells>
  <printOptions horizontalCentered="1" verticalCentered="1"/>
  <pageMargins left="0" right="0" top="0" bottom="0" header="0" footer="0"/>
  <pageSetup paperSize="9" scale="95" orientation="landscape" r:id="rId1"/>
  <headerFooter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A1610-1165-4283-9650-19480C37E1DA}">
  <dimension ref="A1:R28"/>
  <sheetViews>
    <sheetView rightToLeft="1" view="pageBreakPreview" zoomScaleNormal="100" workbookViewId="0">
      <selection activeCell="K15" sqref="K15"/>
    </sheetView>
  </sheetViews>
  <sheetFormatPr defaultColWidth="9.1796875" defaultRowHeight="12.5" x14ac:dyDescent="0.25"/>
  <cols>
    <col min="1" max="1" width="28.453125" style="25" customWidth="1"/>
    <col min="2" max="5" width="8.7265625" style="25" customWidth="1"/>
    <col min="6" max="7" width="9.26953125" style="25" bestFit="1" customWidth="1"/>
    <col min="8" max="8" width="8.7265625" style="25" customWidth="1"/>
    <col min="9" max="10" width="9.26953125" style="25" bestFit="1" customWidth="1"/>
    <col min="11" max="11" width="31.54296875" style="25" customWidth="1"/>
    <col min="12" max="16384" width="9.1796875" style="25"/>
  </cols>
  <sheetData>
    <row r="1" spans="1:18" s="21" customFormat="1" ht="18" x14ac:dyDescent="0.25">
      <c r="A1" s="786" t="s">
        <v>1510</v>
      </c>
      <c r="B1" s="786"/>
      <c r="C1" s="786"/>
      <c r="D1" s="786"/>
      <c r="E1" s="786"/>
      <c r="F1" s="786"/>
      <c r="G1" s="786"/>
      <c r="H1" s="786"/>
      <c r="I1" s="786"/>
      <c r="J1" s="786"/>
      <c r="K1" s="786"/>
      <c r="L1" s="20"/>
      <c r="M1" s="20"/>
      <c r="N1" s="20"/>
      <c r="O1" s="20"/>
      <c r="P1" s="20"/>
      <c r="Q1" s="20"/>
      <c r="R1" s="20"/>
    </row>
    <row r="2" spans="1:18" s="23" customFormat="1" ht="36" customHeight="1" x14ac:dyDescent="0.25">
      <c r="A2" s="764" t="s">
        <v>1429</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421</v>
      </c>
      <c r="B4" s="3"/>
      <c r="C4" s="3"/>
      <c r="D4" s="3"/>
      <c r="E4" s="3"/>
      <c r="F4" s="3"/>
      <c r="G4" s="3"/>
      <c r="H4" s="3"/>
      <c r="I4" s="3"/>
      <c r="J4" s="3"/>
      <c r="K4" s="3" t="s">
        <v>422</v>
      </c>
      <c r="L4" s="5"/>
      <c r="M4" s="5"/>
      <c r="N4" s="5"/>
      <c r="O4" s="5"/>
      <c r="P4" s="5"/>
      <c r="Q4" s="5"/>
      <c r="R4" s="5"/>
    </row>
    <row r="5" spans="1:18" s="27" customFormat="1" ht="31.5" customHeight="1" x14ac:dyDescent="0.25">
      <c r="A5" s="848" t="s">
        <v>1035</v>
      </c>
      <c r="B5" s="838" t="s">
        <v>1566</v>
      </c>
      <c r="C5" s="838"/>
      <c r="D5" s="838"/>
      <c r="E5" s="838" t="s">
        <v>1567</v>
      </c>
      <c r="F5" s="838"/>
      <c r="G5" s="838"/>
      <c r="H5" s="838" t="s">
        <v>1568</v>
      </c>
      <c r="I5" s="838"/>
      <c r="J5" s="838"/>
      <c r="K5" s="845" t="s">
        <v>1628</v>
      </c>
      <c r="L5" s="26"/>
      <c r="M5" s="26"/>
      <c r="N5" s="26"/>
      <c r="O5" s="26"/>
    </row>
    <row r="6" spans="1:18" ht="15.75" customHeight="1" x14ac:dyDescent="0.25">
      <c r="A6" s="849"/>
      <c r="B6" s="201" t="s">
        <v>489</v>
      </c>
      <c r="C6" s="201" t="s">
        <v>490</v>
      </c>
      <c r="D6" s="201" t="s">
        <v>485</v>
      </c>
      <c r="E6" s="201" t="s">
        <v>489</v>
      </c>
      <c r="F6" s="201" t="s">
        <v>490</v>
      </c>
      <c r="G6" s="201" t="s">
        <v>485</v>
      </c>
      <c r="H6" s="201" t="s">
        <v>489</v>
      </c>
      <c r="I6" s="201" t="s">
        <v>490</v>
      </c>
      <c r="J6" s="201" t="s">
        <v>485</v>
      </c>
      <c r="K6" s="846"/>
      <c r="L6" s="24"/>
      <c r="M6" s="24"/>
      <c r="N6" s="24"/>
      <c r="O6" s="24"/>
    </row>
    <row r="7" spans="1:18" ht="15" customHeight="1" x14ac:dyDescent="0.25">
      <c r="A7" s="850"/>
      <c r="B7" s="645" t="s">
        <v>488</v>
      </c>
      <c r="C7" s="645" t="s">
        <v>487</v>
      </c>
      <c r="D7" s="645" t="s">
        <v>486</v>
      </c>
      <c r="E7" s="645" t="s">
        <v>488</v>
      </c>
      <c r="F7" s="645" t="s">
        <v>487</v>
      </c>
      <c r="G7" s="645" t="s">
        <v>486</v>
      </c>
      <c r="H7" s="645" t="s">
        <v>488</v>
      </c>
      <c r="I7" s="645" t="s">
        <v>487</v>
      </c>
      <c r="J7" s="645" t="s">
        <v>486</v>
      </c>
      <c r="K7" s="847"/>
      <c r="L7" s="24"/>
      <c r="M7" s="24"/>
      <c r="N7" s="24"/>
      <c r="O7" s="24"/>
    </row>
    <row r="8" spans="1:18" ht="30" customHeight="1" thickBot="1" x14ac:dyDescent="0.3">
      <c r="A8" s="44" t="s">
        <v>0</v>
      </c>
      <c r="B8" s="430">
        <v>757</v>
      </c>
      <c r="C8" s="430">
        <v>2817</v>
      </c>
      <c r="D8" s="429">
        <f t="shared" ref="D8:D14" si="0">B8+C8</f>
        <v>3574</v>
      </c>
      <c r="E8" s="430">
        <v>148</v>
      </c>
      <c r="F8" s="430">
        <v>1882</v>
      </c>
      <c r="G8" s="295">
        <f t="shared" ref="G8:G14" si="1">E8+F8</f>
        <v>2030</v>
      </c>
      <c r="H8" s="429">
        <f t="shared" ref="H8:I14" si="2">B8+E8</f>
        <v>905</v>
      </c>
      <c r="I8" s="295">
        <f t="shared" si="2"/>
        <v>4699</v>
      </c>
      <c r="J8" s="429">
        <f t="shared" ref="J8:J14" si="3">H8+I8</f>
        <v>5604</v>
      </c>
      <c r="K8" s="463" t="s">
        <v>519</v>
      </c>
      <c r="L8" s="24"/>
      <c r="M8" s="24"/>
      <c r="N8" s="24"/>
      <c r="O8" s="24"/>
    </row>
    <row r="9" spans="1:18" ht="30" customHeight="1" thickBot="1" x14ac:dyDescent="0.3">
      <c r="A9" s="45" t="s">
        <v>2</v>
      </c>
      <c r="B9" s="433">
        <v>3963</v>
      </c>
      <c r="C9" s="433">
        <v>5348</v>
      </c>
      <c r="D9" s="432">
        <f t="shared" si="0"/>
        <v>9311</v>
      </c>
      <c r="E9" s="433">
        <v>277</v>
      </c>
      <c r="F9" s="433">
        <v>10311</v>
      </c>
      <c r="G9" s="294">
        <f t="shared" si="1"/>
        <v>10588</v>
      </c>
      <c r="H9" s="432">
        <f t="shared" si="2"/>
        <v>4240</v>
      </c>
      <c r="I9" s="294">
        <f t="shared" si="2"/>
        <v>15659</v>
      </c>
      <c r="J9" s="432">
        <f t="shared" si="3"/>
        <v>19899</v>
      </c>
      <c r="K9" s="462" t="s">
        <v>1</v>
      </c>
      <c r="L9" s="24"/>
      <c r="M9" s="24"/>
      <c r="N9" s="24"/>
      <c r="O9" s="24"/>
    </row>
    <row r="10" spans="1:18" ht="30" customHeight="1" thickBot="1" x14ac:dyDescent="0.3">
      <c r="A10" s="44" t="s">
        <v>4</v>
      </c>
      <c r="B10" s="430">
        <v>3390</v>
      </c>
      <c r="C10" s="430">
        <v>6232</v>
      </c>
      <c r="D10" s="429">
        <f t="shared" si="0"/>
        <v>9622</v>
      </c>
      <c r="E10" s="430">
        <v>3894</v>
      </c>
      <c r="F10" s="430">
        <v>8837</v>
      </c>
      <c r="G10" s="295">
        <f t="shared" si="1"/>
        <v>12731</v>
      </c>
      <c r="H10" s="429">
        <f t="shared" si="2"/>
        <v>7284</v>
      </c>
      <c r="I10" s="295">
        <f t="shared" si="2"/>
        <v>15069</v>
      </c>
      <c r="J10" s="429">
        <f t="shared" si="3"/>
        <v>22353</v>
      </c>
      <c r="K10" s="463" t="s">
        <v>3</v>
      </c>
      <c r="L10" s="24"/>
      <c r="M10" s="24"/>
      <c r="N10" s="24"/>
      <c r="O10" s="24"/>
    </row>
    <row r="11" spans="1:18" ht="30" customHeight="1" thickBot="1" x14ac:dyDescent="0.3">
      <c r="A11" s="45" t="s">
        <v>10</v>
      </c>
      <c r="B11" s="433">
        <v>7578</v>
      </c>
      <c r="C11" s="433">
        <v>14855</v>
      </c>
      <c r="D11" s="432">
        <f t="shared" si="0"/>
        <v>22433</v>
      </c>
      <c r="E11" s="433">
        <v>12675</v>
      </c>
      <c r="F11" s="433">
        <v>17466</v>
      </c>
      <c r="G11" s="294">
        <f t="shared" si="1"/>
        <v>30141</v>
      </c>
      <c r="H11" s="432">
        <f t="shared" si="2"/>
        <v>20253</v>
      </c>
      <c r="I11" s="294">
        <f t="shared" si="2"/>
        <v>32321</v>
      </c>
      <c r="J11" s="432">
        <f t="shared" si="3"/>
        <v>52574</v>
      </c>
      <c r="K11" s="462" t="s">
        <v>9</v>
      </c>
      <c r="L11" s="24"/>
      <c r="M11" s="24"/>
      <c r="N11" s="24"/>
      <c r="O11" s="24"/>
    </row>
    <row r="12" spans="1:18" ht="30" customHeight="1" thickBot="1" x14ac:dyDescent="0.3">
      <c r="A12" s="44" t="s">
        <v>12</v>
      </c>
      <c r="B12" s="430">
        <v>9912</v>
      </c>
      <c r="C12" s="430">
        <v>15239</v>
      </c>
      <c r="D12" s="429">
        <f t="shared" si="0"/>
        <v>25151</v>
      </c>
      <c r="E12" s="430">
        <v>13935</v>
      </c>
      <c r="F12" s="430">
        <v>38508</v>
      </c>
      <c r="G12" s="295">
        <f t="shared" si="1"/>
        <v>52443</v>
      </c>
      <c r="H12" s="429">
        <f t="shared" si="2"/>
        <v>23847</v>
      </c>
      <c r="I12" s="295">
        <f t="shared" si="2"/>
        <v>53747</v>
      </c>
      <c r="J12" s="429">
        <f t="shared" si="3"/>
        <v>77594</v>
      </c>
      <c r="K12" s="463" t="s">
        <v>11</v>
      </c>
      <c r="L12" s="24"/>
      <c r="M12" s="24"/>
      <c r="N12" s="24"/>
      <c r="O12" s="24"/>
    </row>
    <row r="13" spans="1:18" ht="30" customHeight="1" thickBot="1" x14ac:dyDescent="0.3">
      <c r="A13" s="45" t="s">
        <v>14</v>
      </c>
      <c r="B13" s="433">
        <v>689</v>
      </c>
      <c r="C13" s="433">
        <v>2944</v>
      </c>
      <c r="D13" s="432">
        <f t="shared" si="0"/>
        <v>3633</v>
      </c>
      <c r="E13" s="433">
        <v>608</v>
      </c>
      <c r="F13" s="433">
        <v>6717</v>
      </c>
      <c r="G13" s="294">
        <f t="shared" si="1"/>
        <v>7325</v>
      </c>
      <c r="H13" s="432">
        <f t="shared" si="2"/>
        <v>1297</v>
      </c>
      <c r="I13" s="294">
        <f t="shared" si="2"/>
        <v>9661</v>
      </c>
      <c r="J13" s="432">
        <f t="shared" si="3"/>
        <v>10958</v>
      </c>
      <c r="K13" s="462" t="s">
        <v>13</v>
      </c>
      <c r="L13" s="24"/>
      <c r="M13" s="24"/>
      <c r="N13" s="24"/>
      <c r="O13" s="24"/>
    </row>
    <row r="14" spans="1:18" ht="30" customHeight="1" x14ac:dyDescent="0.25">
      <c r="A14" s="60" t="s">
        <v>116</v>
      </c>
      <c r="B14" s="441">
        <v>3600</v>
      </c>
      <c r="C14" s="441">
        <v>15181</v>
      </c>
      <c r="D14" s="446">
        <f t="shared" si="0"/>
        <v>18781</v>
      </c>
      <c r="E14" s="441">
        <v>4248</v>
      </c>
      <c r="F14" s="441">
        <v>40025</v>
      </c>
      <c r="G14" s="532">
        <f t="shared" si="1"/>
        <v>44273</v>
      </c>
      <c r="H14" s="446">
        <f t="shared" si="2"/>
        <v>7848</v>
      </c>
      <c r="I14" s="532">
        <f t="shared" si="2"/>
        <v>55206</v>
      </c>
      <c r="J14" s="446">
        <f t="shared" si="3"/>
        <v>63054</v>
      </c>
      <c r="K14" s="461" t="s">
        <v>343</v>
      </c>
      <c r="L14" s="24"/>
      <c r="M14" s="24"/>
      <c r="N14" s="24"/>
      <c r="O14" s="24"/>
    </row>
    <row r="15" spans="1:18" s="6" customFormat="1" ht="30" customHeight="1" x14ac:dyDescent="0.25">
      <c r="A15" s="59" t="s">
        <v>485</v>
      </c>
      <c r="B15" s="440">
        <f t="shared" ref="B15:J15" si="4">SUM(B8:B14)</f>
        <v>29889</v>
      </c>
      <c r="C15" s="440">
        <f t="shared" si="4"/>
        <v>62616</v>
      </c>
      <c r="D15" s="440">
        <f t="shared" si="4"/>
        <v>92505</v>
      </c>
      <c r="E15" s="440">
        <f t="shared" si="4"/>
        <v>35785</v>
      </c>
      <c r="F15" s="440">
        <f t="shared" si="4"/>
        <v>123746</v>
      </c>
      <c r="G15" s="301">
        <f t="shared" si="4"/>
        <v>159531</v>
      </c>
      <c r="H15" s="301">
        <f t="shared" si="4"/>
        <v>65674</v>
      </c>
      <c r="I15" s="440">
        <f t="shared" si="4"/>
        <v>186362</v>
      </c>
      <c r="J15" s="440">
        <f t="shared" si="4"/>
        <v>252036</v>
      </c>
      <c r="K15" s="539" t="s">
        <v>486</v>
      </c>
      <c r="L15" s="13"/>
      <c r="M15" s="13"/>
      <c r="N15" s="13"/>
      <c r="O15" s="13"/>
    </row>
    <row r="16" spans="1:18" x14ac:dyDescent="0.25">
      <c r="A16" s="24"/>
      <c r="B16" s="24"/>
      <c r="C16" s="24"/>
      <c r="D16" s="24"/>
      <c r="E16" s="24"/>
      <c r="F16" s="24"/>
      <c r="G16" s="24"/>
      <c r="H16" s="24"/>
      <c r="I16" s="24"/>
      <c r="J16" s="24"/>
      <c r="K16" s="24"/>
      <c r="L16" s="24"/>
      <c r="M16" s="24"/>
      <c r="N16" s="24"/>
      <c r="O16" s="24"/>
      <c r="P16" s="24"/>
      <c r="Q16" s="24"/>
      <c r="R16" s="24"/>
    </row>
    <row r="19" spans="1:3" x14ac:dyDescent="0.25">
      <c r="B19" s="421" t="s">
        <v>579</v>
      </c>
      <c r="C19" s="421" t="s">
        <v>1065</v>
      </c>
    </row>
    <row r="20" spans="1:3" ht="25" x14ac:dyDescent="0.25">
      <c r="A20" s="24" t="s">
        <v>1604</v>
      </c>
      <c r="B20" s="113">
        <f t="shared" ref="B20:C26" si="5">H8</f>
        <v>905</v>
      </c>
      <c r="C20" s="113">
        <f t="shared" si="5"/>
        <v>4699</v>
      </c>
    </row>
    <row r="21" spans="1:3" ht="25" x14ac:dyDescent="0.25">
      <c r="A21" s="24" t="s">
        <v>1605</v>
      </c>
      <c r="B21" s="113">
        <f t="shared" si="5"/>
        <v>4240</v>
      </c>
      <c r="C21" s="113">
        <f t="shared" si="5"/>
        <v>15659</v>
      </c>
    </row>
    <row r="22" spans="1:3" ht="25" x14ac:dyDescent="0.25">
      <c r="A22" s="24" t="s">
        <v>1606</v>
      </c>
      <c r="B22" s="113">
        <f t="shared" si="5"/>
        <v>7284</v>
      </c>
      <c r="C22" s="113">
        <f t="shared" si="5"/>
        <v>15069</v>
      </c>
    </row>
    <row r="23" spans="1:3" ht="25" x14ac:dyDescent="0.25">
      <c r="A23" s="24" t="s">
        <v>600</v>
      </c>
      <c r="B23" s="113">
        <f t="shared" si="5"/>
        <v>20253</v>
      </c>
      <c r="C23" s="113">
        <f t="shared" si="5"/>
        <v>32321</v>
      </c>
    </row>
    <row r="24" spans="1:3" ht="25" x14ac:dyDescent="0.25">
      <c r="A24" s="24" t="s">
        <v>1607</v>
      </c>
      <c r="B24" s="113">
        <f t="shared" si="5"/>
        <v>23847</v>
      </c>
      <c r="C24" s="113">
        <f t="shared" si="5"/>
        <v>53747</v>
      </c>
    </row>
    <row r="25" spans="1:3" ht="25" x14ac:dyDescent="0.25">
      <c r="A25" s="24" t="s">
        <v>602</v>
      </c>
      <c r="B25" s="113">
        <f t="shared" si="5"/>
        <v>1297</v>
      </c>
      <c r="C25" s="113">
        <f t="shared" si="5"/>
        <v>9661</v>
      </c>
    </row>
    <row r="26" spans="1:3" ht="25" x14ac:dyDescent="0.25">
      <c r="A26" s="24" t="s">
        <v>1608</v>
      </c>
      <c r="B26" s="113">
        <f t="shared" si="5"/>
        <v>7848</v>
      </c>
      <c r="C26" s="113">
        <f t="shared" si="5"/>
        <v>55206</v>
      </c>
    </row>
    <row r="28" spans="1:3" x14ac:dyDescent="0.25">
      <c r="B28" s="113">
        <f>SUM(B20:B27)</f>
        <v>65674</v>
      </c>
      <c r="C28" s="113">
        <f>SUM(C20:C27)</f>
        <v>186362</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C21D-F8B4-4D44-A6A4-47F7AB234887}">
  <dimension ref="A1:O35"/>
  <sheetViews>
    <sheetView rightToLeft="1" view="pageBreakPreview" zoomScaleNormal="100" workbookViewId="0">
      <selection activeCell="K15" sqref="K15"/>
    </sheetView>
  </sheetViews>
  <sheetFormatPr defaultColWidth="9.1796875" defaultRowHeight="12.5" x14ac:dyDescent="0.25"/>
  <cols>
    <col min="1" max="1" width="28.453125" style="25" customWidth="1"/>
    <col min="2" max="5" width="8.7265625" style="25" customWidth="1"/>
    <col min="6" max="7" width="9.26953125" style="25" bestFit="1" customWidth="1"/>
    <col min="8" max="8" width="8.7265625" style="25" customWidth="1"/>
    <col min="9" max="10" width="9.26953125" style="25" bestFit="1" customWidth="1"/>
    <col min="11" max="11" width="31.54296875" style="25" customWidth="1"/>
    <col min="12" max="16384" width="9.1796875" style="25"/>
  </cols>
  <sheetData>
    <row r="1" spans="1:15" s="21" customFormat="1" ht="18" x14ac:dyDescent="0.25">
      <c r="A1" s="786" t="s">
        <v>1434</v>
      </c>
      <c r="B1" s="786"/>
      <c r="C1" s="786"/>
      <c r="D1" s="786"/>
      <c r="E1" s="786"/>
      <c r="F1" s="786"/>
      <c r="G1" s="786"/>
      <c r="H1" s="786"/>
      <c r="I1" s="786"/>
      <c r="J1" s="786"/>
      <c r="K1" s="786"/>
      <c r="L1" s="20"/>
      <c r="M1" s="20"/>
      <c r="N1" s="20"/>
    </row>
    <row r="2" spans="1:15" s="23" customFormat="1" ht="35.25" customHeight="1" x14ac:dyDescent="0.25">
      <c r="A2" s="764" t="s">
        <v>1423</v>
      </c>
      <c r="B2" s="764"/>
      <c r="C2" s="764"/>
      <c r="D2" s="764"/>
      <c r="E2" s="764"/>
      <c r="F2" s="764"/>
      <c r="G2" s="764"/>
      <c r="H2" s="764"/>
      <c r="I2" s="764"/>
      <c r="J2" s="764"/>
      <c r="K2" s="764"/>
      <c r="L2" s="22"/>
      <c r="M2" s="22"/>
      <c r="N2" s="22"/>
    </row>
    <row r="3" spans="1:15" s="23" customFormat="1" ht="15.5" x14ac:dyDescent="0.25">
      <c r="A3" s="764">
        <v>2016</v>
      </c>
      <c r="B3" s="764"/>
      <c r="C3" s="764"/>
      <c r="D3" s="764"/>
      <c r="E3" s="764"/>
      <c r="F3" s="764"/>
      <c r="G3" s="764"/>
      <c r="H3" s="764"/>
      <c r="I3" s="764"/>
      <c r="J3" s="764"/>
      <c r="K3" s="764"/>
      <c r="L3" s="22"/>
      <c r="M3" s="22"/>
      <c r="N3" s="22"/>
    </row>
    <row r="4" spans="1:15" s="14" customFormat="1" ht="15.5" x14ac:dyDescent="0.25">
      <c r="A4" s="35" t="s">
        <v>256</v>
      </c>
      <c r="B4" s="3"/>
      <c r="C4" s="3"/>
      <c r="D4" s="3"/>
      <c r="E4" s="3"/>
      <c r="F4" s="3"/>
      <c r="G4" s="3"/>
      <c r="H4" s="3"/>
      <c r="I4" s="3"/>
      <c r="J4" s="3"/>
      <c r="K4" s="3" t="s">
        <v>255</v>
      </c>
      <c r="L4" s="5"/>
      <c r="M4" s="5"/>
      <c r="N4" s="5"/>
    </row>
    <row r="5" spans="1:15" s="27" customFormat="1" ht="31.5" customHeight="1" x14ac:dyDescent="0.25">
      <c r="A5" s="848" t="s">
        <v>1036</v>
      </c>
      <c r="B5" s="838" t="s">
        <v>1566</v>
      </c>
      <c r="C5" s="838"/>
      <c r="D5" s="838"/>
      <c r="E5" s="838" t="s">
        <v>1567</v>
      </c>
      <c r="F5" s="838"/>
      <c r="G5" s="838"/>
      <c r="H5" s="838" t="s">
        <v>1568</v>
      </c>
      <c r="I5" s="838"/>
      <c r="J5" s="838"/>
      <c r="K5" s="845" t="s">
        <v>1630</v>
      </c>
      <c r="L5" s="26"/>
      <c r="M5" s="26"/>
      <c r="N5" s="26"/>
      <c r="O5" s="26"/>
    </row>
    <row r="6" spans="1:15" ht="15.75" customHeight="1" x14ac:dyDescent="0.25">
      <c r="A6" s="849"/>
      <c r="B6" s="201" t="s">
        <v>489</v>
      </c>
      <c r="C6" s="201" t="s">
        <v>490</v>
      </c>
      <c r="D6" s="201" t="s">
        <v>485</v>
      </c>
      <c r="E6" s="201" t="s">
        <v>489</v>
      </c>
      <c r="F6" s="201" t="s">
        <v>490</v>
      </c>
      <c r="G6" s="201" t="s">
        <v>485</v>
      </c>
      <c r="H6" s="201" t="s">
        <v>489</v>
      </c>
      <c r="I6" s="201" t="s">
        <v>490</v>
      </c>
      <c r="J6" s="201" t="s">
        <v>485</v>
      </c>
      <c r="K6" s="846"/>
      <c r="L6" s="24"/>
      <c r="M6" s="24"/>
      <c r="N6" s="24"/>
      <c r="O6" s="24"/>
    </row>
    <row r="7" spans="1:15" ht="15" customHeight="1" x14ac:dyDescent="0.25">
      <c r="A7" s="850"/>
      <c r="B7" s="645" t="s">
        <v>488</v>
      </c>
      <c r="C7" s="645" t="s">
        <v>487</v>
      </c>
      <c r="D7" s="645" t="s">
        <v>486</v>
      </c>
      <c r="E7" s="645" t="s">
        <v>488</v>
      </c>
      <c r="F7" s="645" t="s">
        <v>487</v>
      </c>
      <c r="G7" s="645" t="s">
        <v>486</v>
      </c>
      <c r="H7" s="645" t="s">
        <v>488</v>
      </c>
      <c r="I7" s="645" t="s">
        <v>487</v>
      </c>
      <c r="J7" s="645" t="s">
        <v>486</v>
      </c>
      <c r="K7" s="847"/>
      <c r="L7" s="24"/>
      <c r="M7" s="24"/>
      <c r="N7" s="24"/>
      <c r="O7" s="24"/>
    </row>
    <row r="8" spans="1:15" ht="24" customHeight="1" thickBot="1" x14ac:dyDescent="0.3">
      <c r="A8" s="107" t="s">
        <v>509</v>
      </c>
      <c r="B8" s="430">
        <v>12646</v>
      </c>
      <c r="C8" s="430">
        <v>14691</v>
      </c>
      <c r="D8" s="429">
        <f t="shared" ref="D8:D18" si="0">B8+C8</f>
        <v>27337</v>
      </c>
      <c r="E8" s="430">
        <v>20603</v>
      </c>
      <c r="F8" s="430">
        <v>17110</v>
      </c>
      <c r="G8" s="295">
        <f t="shared" ref="G8:G18" si="1">E8+F8</f>
        <v>37713</v>
      </c>
      <c r="H8" s="429">
        <f t="shared" ref="H8:H18" si="2">B8+E8</f>
        <v>33249</v>
      </c>
      <c r="I8" s="295">
        <f t="shared" ref="I8:I18" si="3">C8+F8</f>
        <v>31801</v>
      </c>
      <c r="J8" s="429">
        <f t="shared" ref="J8:J18" si="4">H8+I8</f>
        <v>65050</v>
      </c>
      <c r="K8" s="463" t="s">
        <v>509</v>
      </c>
    </row>
    <row r="9" spans="1:15" ht="24" customHeight="1" thickBot="1" x14ac:dyDescent="0.3">
      <c r="A9" s="102" t="s">
        <v>510</v>
      </c>
      <c r="B9" s="433">
        <v>4242</v>
      </c>
      <c r="C9" s="433">
        <v>9340</v>
      </c>
      <c r="D9" s="432">
        <f t="shared" si="0"/>
        <v>13582</v>
      </c>
      <c r="E9" s="433">
        <v>8943</v>
      </c>
      <c r="F9" s="433">
        <v>11796</v>
      </c>
      <c r="G9" s="294">
        <f t="shared" si="1"/>
        <v>20739</v>
      </c>
      <c r="H9" s="432">
        <f t="shared" si="2"/>
        <v>13185</v>
      </c>
      <c r="I9" s="294">
        <f t="shared" si="3"/>
        <v>21136</v>
      </c>
      <c r="J9" s="432">
        <f t="shared" si="4"/>
        <v>34321</v>
      </c>
      <c r="K9" s="462" t="s">
        <v>510</v>
      </c>
    </row>
    <row r="10" spans="1:15" ht="24" customHeight="1" thickBot="1" x14ac:dyDescent="0.3">
      <c r="A10" s="107" t="s">
        <v>511</v>
      </c>
      <c r="B10" s="430">
        <v>882</v>
      </c>
      <c r="C10" s="430">
        <v>5589</v>
      </c>
      <c r="D10" s="429">
        <f t="shared" si="0"/>
        <v>6471</v>
      </c>
      <c r="E10" s="430">
        <v>1815</v>
      </c>
      <c r="F10" s="430">
        <v>16013</v>
      </c>
      <c r="G10" s="295">
        <f t="shared" si="1"/>
        <v>17828</v>
      </c>
      <c r="H10" s="429">
        <f t="shared" si="2"/>
        <v>2697</v>
      </c>
      <c r="I10" s="295">
        <f t="shared" si="3"/>
        <v>21602</v>
      </c>
      <c r="J10" s="429">
        <f t="shared" si="4"/>
        <v>24299</v>
      </c>
      <c r="K10" s="463" t="s">
        <v>511</v>
      </c>
    </row>
    <row r="11" spans="1:15" ht="24" customHeight="1" thickBot="1" x14ac:dyDescent="0.3">
      <c r="A11" s="102" t="s">
        <v>512</v>
      </c>
      <c r="B11" s="433">
        <v>238</v>
      </c>
      <c r="C11" s="433">
        <v>2828</v>
      </c>
      <c r="D11" s="432">
        <f t="shared" si="0"/>
        <v>3066</v>
      </c>
      <c r="E11" s="433">
        <v>438</v>
      </c>
      <c r="F11" s="433">
        <v>17641</v>
      </c>
      <c r="G11" s="294">
        <f t="shared" si="1"/>
        <v>18079</v>
      </c>
      <c r="H11" s="432">
        <f t="shared" si="2"/>
        <v>676</v>
      </c>
      <c r="I11" s="294">
        <f t="shared" si="3"/>
        <v>20469</v>
      </c>
      <c r="J11" s="432">
        <f t="shared" si="4"/>
        <v>21145</v>
      </c>
      <c r="K11" s="462" t="s">
        <v>512</v>
      </c>
    </row>
    <row r="12" spans="1:15" ht="24" customHeight="1" thickBot="1" x14ac:dyDescent="0.3">
      <c r="A12" s="107" t="s">
        <v>513</v>
      </c>
      <c r="B12" s="430">
        <v>266</v>
      </c>
      <c r="C12" s="430">
        <v>3586</v>
      </c>
      <c r="D12" s="429">
        <f t="shared" si="0"/>
        <v>3852</v>
      </c>
      <c r="E12" s="430">
        <v>314</v>
      </c>
      <c r="F12" s="430">
        <v>16584</v>
      </c>
      <c r="G12" s="295">
        <f t="shared" si="1"/>
        <v>16898</v>
      </c>
      <c r="H12" s="429">
        <f t="shared" si="2"/>
        <v>580</v>
      </c>
      <c r="I12" s="295">
        <f t="shared" si="3"/>
        <v>20170</v>
      </c>
      <c r="J12" s="429">
        <f t="shared" si="4"/>
        <v>20750</v>
      </c>
      <c r="K12" s="463" t="s">
        <v>513</v>
      </c>
    </row>
    <row r="13" spans="1:15" ht="24" customHeight="1" thickBot="1" x14ac:dyDescent="0.3">
      <c r="A13" s="102" t="s">
        <v>514</v>
      </c>
      <c r="B13" s="433">
        <v>112</v>
      </c>
      <c r="C13" s="433">
        <v>3837</v>
      </c>
      <c r="D13" s="432">
        <f t="shared" si="0"/>
        <v>3949</v>
      </c>
      <c r="E13" s="433">
        <v>429</v>
      </c>
      <c r="F13" s="433">
        <v>15663</v>
      </c>
      <c r="G13" s="294">
        <f t="shared" si="1"/>
        <v>16092</v>
      </c>
      <c r="H13" s="432">
        <f t="shared" si="2"/>
        <v>541</v>
      </c>
      <c r="I13" s="294">
        <f t="shared" si="3"/>
        <v>19500</v>
      </c>
      <c r="J13" s="432">
        <f t="shared" si="4"/>
        <v>20041</v>
      </c>
      <c r="K13" s="462" t="s">
        <v>514</v>
      </c>
    </row>
    <row r="14" spans="1:15" ht="24" customHeight="1" thickBot="1" x14ac:dyDescent="0.3">
      <c r="A14" s="107" t="s">
        <v>515</v>
      </c>
      <c r="B14" s="430">
        <v>546</v>
      </c>
      <c r="C14" s="430">
        <v>4621</v>
      </c>
      <c r="D14" s="429">
        <f t="shared" si="0"/>
        <v>5167</v>
      </c>
      <c r="E14" s="430">
        <v>304</v>
      </c>
      <c r="F14" s="430">
        <v>11254</v>
      </c>
      <c r="G14" s="295">
        <f t="shared" si="1"/>
        <v>11558</v>
      </c>
      <c r="H14" s="429">
        <f t="shared" si="2"/>
        <v>850</v>
      </c>
      <c r="I14" s="295">
        <f t="shared" si="3"/>
        <v>15875</v>
      </c>
      <c r="J14" s="429">
        <f t="shared" si="4"/>
        <v>16725</v>
      </c>
      <c r="K14" s="463" t="s">
        <v>515</v>
      </c>
    </row>
    <row r="15" spans="1:15" ht="24" customHeight="1" thickBot="1" x14ac:dyDescent="0.3">
      <c r="A15" s="102" t="s">
        <v>516</v>
      </c>
      <c r="B15" s="433">
        <v>1208</v>
      </c>
      <c r="C15" s="433">
        <v>4159</v>
      </c>
      <c r="D15" s="432">
        <f t="shared" si="0"/>
        <v>5367</v>
      </c>
      <c r="E15" s="433">
        <v>360</v>
      </c>
      <c r="F15" s="433">
        <v>8501</v>
      </c>
      <c r="G15" s="294">
        <f t="shared" si="1"/>
        <v>8861</v>
      </c>
      <c r="H15" s="432">
        <f t="shared" si="2"/>
        <v>1568</v>
      </c>
      <c r="I15" s="294">
        <f t="shared" si="3"/>
        <v>12660</v>
      </c>
      <c r="J15" s="432">
        <f t="shared" si="4"/>
        <v>14228</v>
      </c>
      <c r="K15" s="462" t="s">
        <v>516</v>
      </c>
    </row>
    <row r="16" spans="1:15" ht="24" customHeight="1" thickBot="1" x14ac:dyDescent="0.3">
      <c r="A16" s="107" t="s">
        <v>517</v>
      </c>
      <c r="B16" s="430">
        <v>2576</v>
      </c>
      <c r="C16" s="430">
        <v>5378</v>
      </c>
      <c r="D16" s="429">
        <f t="shared" si="0"/>
        <v>7954</v>
      </c>
      <c r="E16" s="430">
        <v>106</v>
      </c>
      <c r="F16" s="430">
        <v>4608</v>
      </c>
      <c r="G16" s="295">
        <f t="shared" si="1"/>
        <v>4714</v>
      </c>
      <c r="H16" s="429">
        <f t="shared" si="2"/>
        <v>2682</v>
      </c>
      <c r="I16" s="295">
        <f t="shared" si="3"/>
        <v>9986</v>
      </c>
      <c r="J16" s="429">
        <f t="shared" si="4"/>
        <v>12668</v>
      </c>
      <c r="K16" s="463" t="s">
        <v>517</v>
      </c>
    </row>
    <row r="17" spans="1:11" ht="24" customHeight="1" thickBot="1" x14ac:dyDescent="0.3">
      <c r="A17" s="102" t="s">
        <v>518</v>
      </c>
      <c r="B17" s="433">
        <v>2088</v>
      </c>
      <c r="C17" s="433">
        <v>2843</v>
      </c>
      <c r="D17" s="432">
        <f t="shared" si="0"/>
        <v>4931</v>
      </c>
      <c r="E17" s="433">
        <v>382</v>
      </c>
      <c r="F17" s="433">
        <v>2362</v>
      </c>
      <c r="G17" s="294">
        <f t="shared" si="1"/>
        <v>2744</v>
      </c>
      <c r="H17" s="432">
        <f t="shared" si="2"/>
        <v>2470</v>
      </c>
      <c r="I17" s="294">
        <f t="shared" si="3"/>
        <v>5205</v>
      </c>
      <c r="J17" s="432">
        <f t="shared" si="4"/>
        <v>7675</v>
      </c>
      <c r="K17" s="462" t="s">
        <v>518</v>
      </c>
    </row>
    <row r="18" spans="1:11" ht="24" customHeight="1" x14ac:dyDescent="0.25">
      <c r="A18" s="108" t="s">
        <v>508</v>
      </c>
      <c r="B18" s="441">
        <v>5085</v>
      </c>
      <c r="C18" s="441">
        <v>5744</v>
      </c>
      <c r="D18" s="446">
        <f t="shared" si="0"/>
        <v>10829</v>
      </c>
      <c r="E18" s="441">
        <v>2091</v>
      </c>
      <c r="F18" s="441">
        <v>2214</v>
      </c>
      <c r="G18" s="532">
        <f t="shared" si="1"/>
        <v>4305</v>
      </c>
      <c r="H18" s="446">
        <f t="shared" si="2"/>
        <v>7176</v>
      </c>
      <c r="I18" s="532">
        <f t="shared" si="3"/>
        <v>7958</v>
      </c>
      <c r="J18" s="446">
        <f t="shared" si="4"/>
        <v>15134</v>
      </c>
      <c r="K18" s="461" t="s">
        <v>508</v>
      </c>
    </row>
    <row r="19" spans="1:11" s="6" customFormat="1" ht="30" customHeight="1" x14ac:dyDescent="0.25">
      <c r="A19" s="42" t="s">
        <v>485</v>
      </c>
      <c r="B19" s="440">
        <f t="shared" ref="B19:J19" si="5">SUM(B8:B18)</f>
        <v>29889</v>
      </c>
      <c r="C19" s="440">
        <f t="shared" si="5"/>
        <v>62616</v>
      </c>
      <c r="D19" s="440">
        <f t="shared" si="5"/>
        <v>92505</v>
      </c>
      <c r="E19" s="440">
        <f t="shared" si="5"/>
        <v>35785</v>
      </c>
      <c r="F19" s="440">
        <f t="shared" si="5"/>
        <v>123746</v>
      </c>
      <c r="G19" s="301">
        <f t="shared" si="5"/>
        <v>159531</v>
      </c>
      <c r="H19" s="301">
        <f t="shared" si="5"/>
        <v>65674</v>
      </c>
      <c r="I19" s="440">
        <f t="shared" si="5"/>
        <v>186362</v>
      </c>
      <c r="J19" s="440">
        <f t="shared" si="5"/>
        <v>252036</v>
      </c>
      <c r="K19" s="539" t="s">
        <v>486</v>
      </c>
    </row>
    <row r="24" spans="1:11" x14ac:dyDescent="0.25">
      <c r="B24" s="25" t="s">
        <v>579</v>
      </c>
      <c r="C24" s="25" t="s">
        <v>1065</v>
      </c>
    </row>
    <row r="25" spans="1:11" x14ac:dyDescent="0.25">
      <c r="A25" s="25" t="s">
        <v>509</v>
      </c>
      <c r="B25" s="113">
        <f t="shared" ref="B25:B35" si="6">H8</f>
        <v>33249</v>
      </c>
      <c r="C25" s="25">
        <f t="shared" ref="C25:C35" si="7">I8</f>
        <v>31801</v>
      </c>
    </row>
    <row r="26" spans="1:11" x14ac:dyDescent="0.25">
      <c r="A26" s="25" t="s">
        <v>510</v>
      </c>
      <c r="B26" s="25">
        <f t="shared" si="6"/>
        <v>13185</v>
      </c>
      <c r="C26" s="25">
        <f t="shared" si="7"/>
        <v>21136</v>
      </c>
    </row>
    <row r="27" spans="1:11" x14ac:dyDescent="0.25">
      <c r="A27" s="25" t="s">
        <v>511</v>
      </c>
      <c r="B27" s="25">
        <f t="shared" si="6"/>
        <v>2697</v>
      </c>
      <c r="C27" s="25">
        <f t="shared" si="7"/>
        <v>21602</v>
      </c>
    </row>
    <row r="28" spans="1:11" x14ac:dyDescent="0.25">
      <c r="A28" s="25" t="s">
        <v>512</v>
      </c>
      <c r="B28" s="25">
        <f t="shared" si="6"/>
        <v>676</v>
      </c>
      <c r="C28" s="25">
        <f t="shared" si="7"/>
        <v>20469</v>
      </c>
    </row>
    <row r="29" spans="1:11" x14ac:dyDescent="0.25">
      <c r="A29" s="25" t="s">
        <v>513</v>
      </c>
      <c r="B29" s="25">
        <f t="shared" si="6"/>
        <v>580</v>
      </c>
      <c r="C29" s="25">
        <f t="shared" si="7"/>
        <v>20170</v>
      </c>
    </row>
    <row r="30" spans="1:11" x14ac:dyDescent="0.25">
      <c r="A30" s="25" t="s">
        <v>514</v>
      </c>
      <c r="B30" s="25">
        <f t="shared" si="6"/>
        <v>541</v>
      </c>
      <c r="C30" s="25">
        <f t="shared" si="7"/>
        <v>19500</v>
      </c>
    </row>
    <row r="31" spans="1:11" x14ac:dyDescent="0.25">
      <c r="A31" s="25" t="s">
        <v>515</v>
      </c>
      <c r="B31" s="25">
        <f t="shared" si="6"/>
        <v>850</v>
      </c>
      <c r="C31" s="25">
        <f t="shared" si="7"/>
        <v>15875</v>
      </c>
    </row>
    <row r="32" spans="1:11" x14ac:dyDescent="0.25">
      <c r="A32" s="25" t="s">
        <v>516</v>
      </c>
      <c r="B32" s="25">
        <f t="shared" si="6"/>
        <v>1568</v>
      </c>
      <c r="C32" s="25">
        <f t="shared" si="7"/>
        <v>12660</v>
      </c>
    </row>
    <row r="33" spans="1:3" x14ac:dyDescent="0.25">
      <c r="A33" s="25" t="s">
        <v>517</v>
      </c>
      <c r="B33" s="25">
        <f t="shared" si="6"/>
        <v>2682</v>
      </c>
      <c r="C33" s="25">
        <f t="shared" si="7"/>
        <v>9986</v>
      </c>
    </row>
    <row r="34" spans="1:3" x14ac:dyDescent="0.25">
      <c r="A34" s="25" t="s">
        <v>518</v>
      </c>
      <c r="B34" s="25">
        <f t="shared" si="6"/>
        <v>2470</v>
      </c>
      <c r="C34" s="25">
        <f t="shared" si="7"/>
        <v>5205</v>
      </c>
    </row>
    <row r="35" spans="1:3" x14ac:dyDescent="0.25">
      <c r="A35" s="25" t="s">
        <v>508</v>
      </c>
      <c r="B35" s="25">
        <f t="shared" si="6"/>
        <v>7176</v>
      </c>
      <c r="C35" s="25">
        <f t="shared" si="7"/>
        <v>7958</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86ED1-8880-4209-836E-41909DD9CC40}">
  <dimension ref="A1:R22"/>
  <sheetViews>
    <sheetView rightToLeft="1" view="pageBreakPreview" zoomScaleNormal="100" workbookViewId="0">
      <selection activeCell="K15" sqref="K15"/>
    </sheetView>
  </sheetViews>
  <sheetFormatPr defaultColWidth="9.1796875" defaultRowHeight="12.5" x14ac:dyDescent="0.25"/>
  <cols>
    <col min="1" max="1" width="25.81640625" style="25" customWidth="1"/>
    <col min="2" max="5" width="8.7265625" style="25" customWidth="1"/>
    <col min="6" max="6" width="9.26953125" style="25" bestFit="1" customWidth="1"/>
    <col min="7" max="7" width="10" style="25" customWidth="1"/>
    <col min="8" max="8" width="8.7265625" style="25" customWidth="1"/>
    <col min="9" max="9" width="10" style="25" customWidth="1"/>
    <col min="10" max="10" width="9.54296875" style="25" customWidth="1"/>
    <col min="11" max="11" width="26.7265625" style="25" customWidth="1"/>
    <col min="12" max="16384" width="9.1796875" style="25"/>
  </cols>
  <sheetData>
    <row r="1" spans="1:18" s="21" customFormat="1" ht="18" x14ac:dyDescent="0.25">
      <c r="A1" s="786" t="s">
        <v>1435</v>
      </c>
      <c r="B1" s="786"/>
      <c r="C1" s="786"/>
      <c r="D1" s="786"/>
      <c r="E1" s="786"/>
      <c r="F1" s="786"/>
      <c r="G1" s="786"/>
      <c r="H1" s="786"/>
      <c r="I1" s="786"/>
      <c r="J1" s="786"/>
      <c r="K1" s="786"/>
      <c r="L1" s="20"/>
      <c r="M1" s="20"/>
      <c r="N1" s="20"/>
      <c r="O1" s="20"/>
      <c r="P1" s="20"/>
      <c r="Q1" s="20"/>
      <c r="R1" s="20"/>
    </row>
    <row r="2" spans="1:18" s="23" customFormat="1" ht="34.5" customHeight="1" x14ac:dyDescent="0.25">
      <c r="A2" s="764" t="s">
        <v>1424</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254</v>
      </c>
      <c r="B4" s="3"/>
      <c r="C4" s="3"/>
      <c r="D4" s="3"/>
      <c r="E4" s="3"/>
      <c r="F4" s="3"/>
      <c r="G4" s="3"/>
      <c r="H4" s="3"/>
      <c r="I4" s="3"/>
      <c r="J4" s="3"/>
      <c r="K4" s="3" t="s">
        <v>253</v>
      </c>
      <c r="L4" s="5"/>
      <c r="M4" s="5"/>
      <c r="N4" s="5"/>
      <c r="O4" s="5"/>
      <c r="P4" s="5"/>
      <c r="Q4" s="5"/>
      <c r="R4" s="5"/>
    </row>
    <row r="5" spans="1:18" s="27" customFormat="1" ht="31.5" customHeight="1" x14ac:dyDescent="0.25">
      <c r="A5" s="848" t="s">
        <v>1037</v>
      </c>
      <c r="B5" s="838" t="s">
        <v>1566</v>
      </c>
      <c r="C5" s="838"/>
      <c r="D5" s="838"/>
      <c r="E5" s="838" t="s">
        <v>1567</v>
      </c>
      <c r="F5" s="838"/>
      <c r="G5" s="838"/>
      <c r="H5" s="838" t="s">
        <v>1568</v>
      </c>
      <c r="I5" s="838"/>
      <c r="J5" s="838"/>
      <c r="K5" s="845" t="s">
        <v>1629</v>
      </c>
      <c r="L5" s="26"/>
      <c r="M5" s="26"/>
      <c r="N5" s="26"/>
      <c r="O5" s="26"/>
    </row>
    <row r="6" spans="1:18" ht="15.75" customHeight="1" x14ac:dyDescent="0.25">
      <c r="A6" s="849"/>
      <c r="B6" s="201" t="s">
        <v>489</v>
      </c>
      <c r="C6" s="201" t="s">
        <v>490</v>
      </c>
      <c r="D6" s="201" t="s">
        <v>485</v>
      </c>
      <c r="E6" s="201" t="s">
        <v>489</v>
      </c>
      <c r="F6" s="201" t="s">
        <v>490</v>
      </c>
      <c r="G6" s="201" t="s">
        <v>485</v>
      </c>
      <c r="H6" s="201" t="s">
        <v>489</v>
      </c>
      <c r="I6" s="201" t="s">
        <v>490</v>
      </c>
      <c r="J6" s="201" t="s">
        <v>485</v>
      </c>
      <c r="K6" s="846"/>
      <c r="L6" s="24"/>
      <c r="M6" s="24"/>
      <c r="N6" s="24"/>
      <c r="O6" s="24"/>
    </row>
    <row r="7" spans="1:18" ht="15" customHeight="1" x14ac:dyDescent="0.25">
      <c r="A7" s="850"/>
      <c r="B7" s="546" t="s">
        <v>488</v>
      </c>
      <c r="C7" s="546" t="s">
        <v>487</v>
      </c>
      <c r="D7" s="546" t="s">
        <v>486</v>
      </c>
      <c r="E7" s="546" t="s">
        <v>488</v>
      </c>
      <c r="F7" s="546" t="s">
        <v>487</v>
      </c>
      <c r="G7" s="546" t="s">
        <v>486</v>
      </c>
      <c r="H7" s="546" t="s">
        <v>488</v>
      </c>
      <c r="I7" s="546" t="s">
        <v>487</v>
      </c>
      <c r="J7" s="546" t="s">
        <v>486</v>
      </c>
      <c r="K7" s="847"/>
      <c r="L7" s="24"/>
      <c r="M7" s="24"/>
      <c r="N7" s="24"/>
      <c r="O7" s="24"/>
    </row>
    <row r="8" spans="1:18" ht="28.5" customHeight="1" thickBot="1" x14ac:dyDescent="0.3">
      <c r="A8" s="107" t="s">
        <v>132</v>
      </c>
      <c r="B8" s="430">
        <v>16762</v>
      </c>
      <c r="C8" s="430">
        <v>23472</v>
      </c>
      <c r="D8" s="429">
        <f>B8+C8</f>
        <v>40234</v>
      </c>
      <c r="E8" s="430">
        <v>31194</v>
      </c>
      <c r="F8" s="430">
        <v>28945</v>
      </c>
      <c r="G8" s="295">
        <f>E8+F8</f>
        <v>60139</v>
      </c>
      <c r="H8" s="429">
        <f t="shared" ref="H8:I11" si="0">B8+E8</f>
        <v>47956</v>
      </c>
      <c r="I8" s="295">
        <f t="shared" si="0"/>
        <v>52417</v>
      </c>
      <c r="J8" s="429">
        <f>H8+I8</f>
        <v>100373</v>
      </c>
      <c r="K8" s="463" t="s">
        <v>136</v>
      </c>
    </row>
    <row r="9" spans="1:18" ht="28.5" customHeight="1" thickBot="1" x14ac:dyDescent="0.3">
      <c r="A9" s="102" t="s">
        <v>133</v>
      </c>
      <c r="B9" s="433">
        <v>12342</v>
      </c>
      <c r="C9" s="433">
        <v>32353</v>
      </c>
      <c r="D9" s="432">
        <f>B9+C9</f>
        <v>44695</v>
      </c>
      <c r="E9" s="433">
        <v>4245</v>
      </c>
      <c r="F9" s="433">
        <v>92499</v>
      </c>
      <c r="G9" s="294">
        <f>E9+F9</f>
        <v>96744</v>
      </c>
      <c r="H9" s="432">
        <f t="shared" si="0"/>
        <v>16587</v>
      </c>
      <c r="I9" s="294">
        <f t="shared" si="0"/>
        <v>124852</v>
      </c>
      <c r="J9" s="432">
        <f>H9+I9</f>
        <v>141439</v>
      </c>
      <c r="K9" s="462" t="s">
        <v>145</v>
      </c>
    </row>
    <row r="10" spans="1:18" ht="28.5" customHeight="1" thickBot="1" x14ac:dyDescent="0.3">
      <c r="A10" s="107" t="s">
        <v>134</v>
      </c>
      <c r="B10" s="430">
        <v>210</v>
      </c>
      <c r="C10" s="430">
        <v>1764</v>
      </c>
      <c r="D10" s="429">
        <f>B10+C10</f>
        <v>1974</v>
      </c>
      <c r="E10" s="430">
        <v>46</v>
      </c>
      <c r="F10" s="430">
        <v>176</v>
      </c>
      <c r="G10" s="295">
        <f>E10+F10</f>
        <v>222</v>
      </c>
      <c r="H10" s="429">
        <f t="shared" si="0"/>
        <v>256</v>
      </c>
      <c r="I10" s="295">
        <f t="shared" si="0"/>
        <v>1940</v>
      </c>
      <c r="J10" s="429">
        <f>H10+I10</f>
        <v>2196</v>
      </c>
      <c r="K10" s="463" t="s">
        <v>146</v>
      </c>
    </row>
    <row r="11" spans="1:18" ht="28.5" customHeight="1" x14ac:dyDescent="0.25">
      <c r="A11" s="103" t="s">
        <v>135</v>
      </c>
      <c r="B11" s="427">
        <v>575</v>
      </c>
      <c r="C11" s="427">
        <v>5027</v>
      </c>
      <c r="D11" s="426">
        <f>B11+C11</f>
        <v>5602</v>
      </c>
      <c r="E11" s="427">
        <v>300</v>
      </c>
      <c r="F11" s="427">
        <v>2126</v>
      </c>
      <c r="G11" s="571">
        <f>E11+F11</f>
        <v>2426</v>
      </c>
      <c r="H11" s="426">
        <f t="shared" si="0"/>
        <v>875</v>
      </c>
      <c r="I11" s="571">
        <f t="shared" si="0"/>
        <v>7153</v>
      </c>
      <c r="J11" s="426">
        <f>H11+I11</f>
        <v>8028</v>
      </c>
      <c r="K11" s="465" t="s">
        <v>147</v>
      </c>
    </row>
    <row r="12" spans="1:18" s="6" customFormat="1" ht="30" customHeight="1" x14ac:dyDescent="0.25">
      <c r="A12" s="402" t="s">
        <v>485</v>
      </c>
      <c r="B12" s="424">
        <f t="shared" ref="B12:J12" si="1">SUM(B8:B11)</f>
        <v>29889</v>
      </c>
      <c r="C12" s="424">
        <f t="shared" si="1"/>
        <v>62616</v>
      </c>
      <c r="D12" s="424">
        <f t="shared" si="1"/>
        <v>92505</v>
      </c>
      <c r="E12" s="424">
        <f t="shared" si="1"/>
        <v>35785</v>
      </c>
      <c r="F12" s="424">
        <f t="shared" si="1"/>
        <v>123746</v>
      </c>
      <c r="G12" s="496">
        <f t="shared" si="1"/>
        <v>159531</v>
      </c>
      <c r="H12" s="496">
        <f t="shared" si="1"/>
        <v>65674</v>
      </c>
      <c r="I12" s="424">
        <f t="shared" si="1"/>
        <v>186362</v>
      </c>
      <c r="J12" s="424">
        <f t="shared" si="1"/>
        <v>252036</v>
      </c>
      <c r="K12" s="91" t="s">
        <v>486</v>
      </c>
    </row>
    <row r="16" spans="1:18" x14ac:dyDescent="0.25">
      <c r="B16" s="421"/>
      <c r="C16" s="421"/>
    </row>
    <row r="17" spans="2:3" x14ac:dyDescent="0.25">
      <c r="B17" s="113"/>
    </row>
    <row r="22" spans="2:3" x14ac:dyDescent="0.25">
      <c r="B22" s="113"/>
      <c r="C22" s="113"/>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05CE-ADA0-4084-AA23-D382AAB5A2C3}">
  <dimension ref="A1:K34"/>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26953125" style="135" customWidth="1"/>
    <col min="8" max="8" width="30.7265625" style="135" customWidth="1"/>
    <col min="9" max="16384" width="9.1796875" style="135"/>
  </cols>
  <sheetData>
    <row r="1" spans="1:8" ht="19.5" customHeight="1" x14ac:dyDescent="0.25">
      <c r="A1" s="721" t="s">
        <v>1071</v>
      </c>
      <c r="B1" s="721"/>
      <c r="C1" s="721"/>
      <c r="D1" s="721"/>
      <c r="E1" s="721"/>
      <c r="F1" s="721"/>
      <c r="G1" s="721"/>
      <c r="H1" s="721"/>
    </row>
    <row r="2" spans="1:8" ht="15.5" x14ac:dyDescent="0.25">
      <c r="A2" s="722" t="s">
        <v>1287</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967</v>
      </c>
      <c r="B5" s="354"/>
      <c r="C5" s="354"/>
      <c r="D5" s="354"/>
      <c r="E5" s="354"/>
      <c r="F5" s="354"/>
      <c r="G5" s="354"/>
      <c r="H5" s="355" t="s">
        <v>966</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2.9561391447820706</v>
      </c>
      <c r="C7" s="233">
        <v>6</v>
      </c>
      <c r="D7" s="233">
        <v>4.4000000000000004</v>
      </c>
      <c r="E7" s="233">
        <v>1.1573436208321852</v>
      </c>
      <c r="F7" s="233">
        <v>1.820737666510476</v>
      </c>
      <c r="G7" s="416">
        <v>1.1306279022814456</v>
      </c>
      <c r="H7" s="181" t="s">
        <v>509</v>
      </c>
    </row>
    <row r="8" spans="1:8" ht="24" customHeight="1" thickTop="1" thickBot="1" x14ac:dyDescent="0.3">
      <c r="A8" s="63" t="s">
        <v>510</v>
      </c>
      <c r="B8" s="234">
        <v>31.06709056819108</v>
      </c>
      <c r="C8" s="234">
        <v>39.1</v>
      </c>
      <c r="D8" s="234">
        <v>31.4</v>
      </c>
      <c r="E8" s="234">
        <v>31.693950177935942</v>
      </c>
      <c r="F8" s="234">
        <v>33.598409542743539</v>
      </c>
      <c r="G8" s="417">
        <v>36.171666780564472</v>
      </c>
      <c r="H8" s="179" t="s">
        <v>510</v>
      </c>
    </row>
    <row r="9" spans="1:8" ht="24" customHeight="1" thickTop="1" thickBot="1" x14ac:dyDescent="0.3">
      <c r="A9" s="64" t="s">
        <v>511</v>
      </c>
      <c r="B9" s="235">
        <v>59.273146812806466</v>
      </c>
      <c r="C9" s="235">
        <v>60.7</v>
      </c>
      <c r="D9" s="235">
        <v>64.2</v>
      </c>
      <c r="E9" s="235">
        <v>65.284330767320583</v>
      </c>
      <c r="F9" s="235">
        <v>59.148404177084871</v>
      </c>
      <c r="G9" s="418">
        <v>59.774003166834603</v>
      </c>
      <c r="H9" s="180" t="s">
        <v>511</v>
      </c>
    </row>
    <row r="10" spans="1:8" ht="24" customHeight="1" thickTop="1" thickBot="1" x14ac:dyDescent="0.3">
      <c r="A10" s="63" t="s">
        <v>512</v>
      </c>
      <c r="B10" s="234">
        <v>55.545594262295083</v>
      </c>
      <c r="C10" s="234">
        <v>63.2</v>
      </c>
      <c r="D10" s="234">
        <v>66.8</v>
      </c>
      <c r="E10" s="234">
        <v>65.045476304451881</v>
      </c>
      <c r="F10" s="234">
        <v>71.479607025900577</v>
      </c>
      <c r="G10" s="417">
        <v>74.085952533675439</v>
      </c>
      <c r="H10" s="179" t="s">
        <v>512</v>
      </c>
    </row>
    <row r="11" spans="1:8" ht="24" customHeight="1" thickTop="1" thickBot="1" x14ac:dyDescent="0.3">
      <c r="A11" s="62" t="s">
        <v>513</v>
      </c>
      <c r="B11" s="235">
        <v>55.329482803885533</v>
      </c>
      <c r="C11" s="235">
        <v>58.6</v>
      </c>
      <c r="D11" s="235">
        <v>60.7</v>
      </c>
      <c r="E11" s="235">
        <v>57.743508633188348</v>
      </c>
      <c r="F11" s="235">
        <v>56.080832823025105</v>
      </c>
      <c r="G11" s="416">
        <v>56.701279884085977</v>
      </c>
      <c r="H11" s="181" t="s">
        <v>513</v>
      </c>
    </row>
    <row r="12" spans="1:8" ht="24" customHeight="1" thickTop="1" thickBot="1" x14ac:dyDescent="0.3">
      <c r="A12" s="63" t="s">
        <v>514</v>
      </c>
      <c r="B12" s="234">
        <v>49.320252277505254</v>
      </c>
      <c r="C12" s="234">
        <v>47.9</v>
      </c>
      <c r="D12" s="234">
        <v>46.1</v>
      </c>
      <c r="E12" s="234">
        <v>50.362185389809696</v>
      </c>
      <c r="F12" s="234">
        <v>53.874584205987432</v>
      </c>
      <c r="G12" s="417">
        <v>55.805114029025574</v>
      </c>
      <c r="H12" s="179" t="s">
        <v>514</v>
      </c>
    </row>
    <row r="13" spans="1:8" ht="24" customHeight="1" thickTop="1" thickBot="1" x14ac:dyDescent="0.3">
      <c r="A13" s="64" t="s">
        <v>515</v>
      </c>
      <c r="B13" s="235">
        <v>24.571148505146219</v>
      </c>
      <c r="C13" s="235">
        <v>32.9</v>
      </c>
      <c r="D13" s="235">
        <v>31.4</v>
      </c>
      <c r="E13" s="235">
        <v>36.282381457354944</v>
      </c>
      <c r="F13" s="235">
        <v>35.456085851454397</v>
      </c>
      <c r="G13" s="418">
        <v>37.282844733984795</v>
      </c>
      <c r="H13" s="180" t="s">
        <v>515</v>
      </c>
    </row>
    <row r="14" spans="1:8" ht="24" customHeight="1" thickTop="1" thickBot="1" x14ac:dyDescent="0.3">
      <c r="A14" s="63" t="s">
        <v>516</v>
      </c>
      <c r="B14" s="234">
        <v>17.261134725559046</v>
      </c>
      <c r="C14" s="234">
        <v>19.2</v>
      </c>
      <c r="D14" s="234">
        <v>17.7</v>
      </c>
      <c r="E14" s="234">
        <v>17.930327868852459</v>
      </c>
      <c r="F14" s="234">
        <v>29.94631901840491</v>
      </c>
      <c r="G14" s="417">
        <v>27.379081543565565</v>
      </c>
      <c r="H14" s="179" t="s">
        <v>516</v>
      </c>
    </row>
    <row r="15" spans="1:8" ht="24" customHeight="1" thickTop="1" thickBot="1" x14ac:dyDescent="0.3">
      <c r="A15" s="62" t="s">
        <v>517</v>
      </c>
      <c r="B15" s="235">
        <v>7.3991586241029443</v>
      </c>
      <c r="C15" s="235">
        <v>9.4</v>
      </c>
      <c r="D15" s="235">
        <v>5</v>
      </c>
      <c r="E15" s="235">
        <v>11.513952977367611</v>
      </c>
      <c r="F15" s="235">
        <v>12.48769281260256</v>
      </c>
      <c r="G15" s="416">
        <v>11.327287716405607</v>
      </c>
      <c r="H15" s="181" t="s">
        <v>517</v>
      </c>
    </row>
    <row r="16" spans="1:8" ht="24" customHeight="1" thickTop="1" thickBot="1" x14ac:dyDescent="0.3">
      <c r="A16" s="63" t="s">
        <v>518</v>
      </c>
      <c r="B16" s="234">
        <v>0.90909090909090906</v>
      </c>
      <c r="C16" s="234">
        <v>2.8</v>
      </c>
      <c r="D16" s="234">
        <v>2</v>
      </c>
      <c r="E16" s="234">
        <v>2.2875816993464051</v>
      </c>
      <c r="F16" s="234">
        <v>16.797820823244553</v>
      </c>
      <c r="G16" s="417">
        <v>4.2438531492084879</v>
      </c>
      <c r="H16" s="179" t="s">
        <v>518</v>
      </c>
    </row>
    <row r="17" spans="1:11" ht="24" customHeight="1" thickTop="1" x14ac:dyDescent="0.25">
      <c r="A17" s="72" t="s">
        <v>617</v>
      </c>
      <c r="B17" s="236">
        <v>0.52185257664709717</v>
      </c>
      <c r="C17" s="236">
        <v>1.1000000000000001</v>
      </c>
      <c r="D17" s="236">
        <v>0</v>
      </c>
      <c r="E17" s="236">
        <v>0.78467574428802211</v>
      </c>
      <c r="F17" s="236">
        <v>4.3998651382333112</v>
      </c>
      <c r="G17" s="419">
        <v>2.1465076660988074</v>
      </c>
      <c r="H17" s="189" t="s">
        <v>617</v>
      </c>
    </row>
    <row r="18" spans="1:11" ht="20.149999999999999" customHeight="1" x14ac:dyDescent="0.25">
      <c r="A18" s="188" t="s">
        <v>485</v>
      </c>
      <c r="B18" s="237">
        <v>31.489011400204554</v>
      </c>
      <c r="C18" s="237">
        <v>34.6</v>
      </c>
      <c r="D18" s="237">
        <v>34.700000000000003</v>
      </c>
      <c r="E18" s="237">
        <v>35.032281481318542</v>
      </c>
      <c r="F18" s="237">
        <v>36.075687313680028</v>
      </c>
      <c r="G18" s="420">
        <v>36.918458221675969</v>
      </c>
      <c r="H18" s="187" t="s">
        <v>486</v>
      </c>
    </row>
    <row r="23" spans="1:11" x14ac:dyDescent="0.25">
      <c r="J23" s="135">
        <v>2011</v>
      </c>
      <c r="K23" s="135">
        <v>2016</v>
      </c>
    </row>
    <row r="24" spans="1:11" x14ac:dyDescent="0.25">
      <c r="I24" s="135" t="s">
        <v>509</v>
      </c>
      <c r="J24" s="183">
        <v>2.9561391447820706</v>
      </c>
      <c r="K24" s="183">
        <v>1.1306279022814456</v>
      </c>
    </row>
    <row r="25" spans="1:11" x14ac:dyDescent="0.25">
      <c r="I25" s="135" t="s">
        <v>510</v>
      </c>
      <c r="J25" s="183">
        <v>31.06709056819108</v>
      </c>
      <c r="K25" s="183">
        <v>36.171666780564472</v>
      </c>
    </row>
    <row r="26" spans="1:11" x14ac:dyDescent="0.25">
      <c r="I26" s="135" t="s">
        <v>511</v>
      </c>
      <c r="J26" s="183">
        <v>59.273146812806466</v>
      </c>
      <c r="K26" s="183">
        <v>59.774003166834603</v>
      </c>
    </row>
    <row r="27" spans="1:11" x14ac:dyDescent="0.25">
      <c r="I27" s="135" t="s">
        <v>512</v>
      </c>
      <c r="J27" s="183">
        <v>55.545594262295083</v>
      </c>
      <c r="K27" s="183">
        <v>74.085952533675439</v>
      </c>
    </row>
    <row r="28" spans="1:11" x14ac:dyDescent="0.25">
      <c r="I28" s="135" t="s">
        <v>513</v>
      </c>
      <c r="J28" s="183">
        <v>55.329482803885533</v>
      </c>
      <c r="K28" s="183">
        <v>56.701279884085977</v>
      </c>
    </row>
    <row r="29" spans="1:11" x14ac:dyDescent="0.25">
      <c r="I29" s="135" t="s">
        <v>514</v>
      </c>
      <c r="J29" s="183">
        <v>49.320252277505254</v>
      </c>
      <c r="K29" s="183">
        <v>55.805114029025574</v>
      </c>
    </row>
    <row r="30" spans="1:11" x14ac:dyDescent="0.25">
      <c r="I30" s="135" t="s">
        <v>515</v>
      </c>
      <c r="J30" s="183">
        <v>24.571148505146219</v>
      </c>
      <c r="K30" s="183">
        <v>37.282844733984795</v>
      </c>
    </row>
    <row r="31" spans="1:11" x14ac:dyDescent="0.25">
      <c r="I31" s="135" t="s">
        <v>516</v>
      </c>
      <c r="J31" s="183">
        <v>17.261134725559046</v>
      </c>
      <c r="K31" s="183">
        <v>27.379081543565565</v>
      </c>
    </row>
    <row r="32" spans="1:11" x14ac:dyDescent="0.25">
      <c r="I32" s="135" t="s">
        <v>517</v>
      </c>
      <c r="J32" s="183">
        <v>7.3991586241029443</v>
      </c>
      <c r="K32" s="183">
        <v>11.327287716405607</v>
      </c>
    </row>
    <row r="33" spans="9:11" x14ac:dyDescent="0.25">
      <c r="I33" s="135" t="s">
        <v>518</v>
      </c>
      <c r="J33" s="183">
        <v>0.90909090909090906</v>
      </c>
      <c r="K33" s="183">
        <v>4.2438531492084879</v>
      </c>
    </row>
    <row r="34" spans="9:11" x14ac:dyDescent="0.25">
      <c r="I34" s="135" t="s">
        <v>617</v>
      </c>
      <c r="J34" s="183">
        <v>0.52185257664709717</v>
      </c>
      <c r="K34" s="183">
        <v>2.1465076660988074</v>
      </c>
    </row>
  </sheetData>
  <mergeCells count="3">
    <mergeCell ref="A1:H1"/>
    <mergeCell ref="A2:H2"/>
    <mergeCell ref="A3:H3"/>
  </mergeCells>
  <printOptions horizontalCentered="1" verticalCentered="1"/>
  <pageMargins left="0" right="0" top="0" bottom="0" header="0" footer="0"/>
  <pageSetup paperSize="9" scale="9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81D3-A2E3-4349-BD3F-A1E975F0322D}">
  <dimension ref="A1:J36"/>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1278</v>
      </c>
      <c r="B1" s="721"/>
      <c r="C1" s="721"/>
      <c r="D1" s="721"/>
      <c r="E1" s="721"/>
      <c r="F1" s="721"/>
      <c r="G1" s="721"/>
      <c r="H1" s="721"/>
    </row>
    <row r="2" spans="1:8" ht="15.5" x14ac:dyDescent="0.25">
      <c r="A2" s="722" t="s">
        <v>1288</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968</v>
      </c>
      <c r="B5" s="354"/>
      <c r="C5" s="354"/>
      <c r="D5" s="354"/>
      <c r="E5" s="354"/>
      <c r="F5" s="354"/>
      <c r="G5" s="354"/>
      <c r="H5" s="355" t="s">
        <v>969</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8.1485337497830983</v>
      </c>
      <c r="C7" s="233">
        <v>14.91732</v>
      </c>
      <c r="D7" s="233">
        <v>10</v>
      </c>
      <c r="E7" s="233">
        <v>3.406621736088093</v>
      </c>
      <c r="F7" s="233">
        <v>3.9749322254691402</v>
      </c>
      <c r="G7" s="416">
        <v>6.2002470491353279</v>
      </c>
      <c r="H7" s="181" t="s">
        <v>509</v>
      </c>
    </row>
    <row r="8" spans="1:8" ht="24" customHeight="1" thickTop="1" thickBot="1" x14ac:dyDescent="0.3">
      <c r="A8" s="63" t="s">
        <v>510</v>
      </c>
      <c r="B8" s="234">
        <v>50.24742753907784</v>
      </c>
      <c r="C8" s="234">
        <v>51.293529999999997</v>
      </c>
      <c r="D8" s="234">
        <v>51.5</v>
      </c>
      <c r="E8" s="234">
        <v>53.218869352785326</v>
      </c>
      <c r="F8" s="234">
        <v>53.569337787113881</v>
      </c>
      <c r="G8" s="417">
        <v>52.342187445173515</v>
      </c>
      <c r="H8" s="179" t="s">
        <v>510</v>
      </c>
    </row>
    <row r="9" spans="1:8" ht="24" customHeight="1" thickTop="1" thickBot="1" x14ac:dyDescent="0.3">
      <c r="A9" s="64" t="s">
        <v>511</v>
      </c>
      <c r="B9" s="235">
        <v>74.080275558532264</v>
      </c>
      <c r="C9" s="235">
        <v>75.606769999999997</v>
      </c>
      <c r="D9" s="235">
        <v>81.400000000000006</v>
      </c>
      <c r="E9" s="235">
        <v>81.255133891900783</v>
      </c>
      <c r="F9" s="235">
        <v>76.786128060554574</v>
      </c>
      <c r="G9" s="418">
        <v>77.136699289827945</v>
      </c>
      <c r="H9" s="180" t="s">
        <v>511</v>
      </c>
    </row>
    <row r="10" spans="1:8" ht="24" customHeight="1" thickTop="1" thickBot="1" x14ac:dyDescent="0.3">
      <c r="A10" s="63" t="s">
        <v>512</v>
      </c>
      <c r="B10" s="234">
        <v>72.566488484128556</v>
      </c>
      <c r="C10" s="234">
        <v>79.426649999999995</v>
      </c>
      <c r="D10" s="234">
        <v>81.7</v>
      </c>
      <c r="E10" s="234">
        <v>81.293958955583392</v>
      </c>
      <c r="F10" s="234">
        <v>84.595157769398682</v>
      </c>
      <c r="G10" s="417">
        <v>84.255930984902946</v>
      </c>
      <c r="H10" s="179" t="s">
        <v>512</v>
      </c>
    </row>
    <row r="11" spans="1:8" ht="24" customHeight="1" thickTop="1" thickBot="1" x14ac:dyDescent="0.3">
      <c r="A11" s="62" t="s">
        <v>513</v>
      </c>
      <c r="B11" s="235">
        <v>71.857667651084057</v>
      </c>
      <c r="C11" s="235">
        <v>74.792500000000004</v>
      </c>
      <c r="D11" s="235">
        <v>76.5</v>
      </c>
      <c r="E11" s="235">
        <v>77.061478409368135</v>
      </c>
      <c r="F11" s="235">
        <v>77.142171853450861</v>
      </c>
      <c r="G11" s="416">
        <v>78.092475686742873</v>
      </c>
      <c r="H11" s="181" t="s">
        <v>513</v>
      </c>
    </row>
    <row r="12" spans="1:8" ht="24" customHeight="1" thickTop="1" thickBot="1" x14ac:dyDescent="0.3">
      <c r="A12" s="63" t="s">
        <v>514</v>
      </c>
      <c r="B12" s="234">
        <v>68.343647615580636</v>
      </c>
      <c r="C12" s="234">
        <v>69.395809999999997</v>
      </c>
      <c r="D12" s="234">
        <v>71.7</v>
      </c>
      <c r="E12" s="234">
        <v>70.687762350661927</v>
      </c>
      <c r="F12" s="234">
        <v>73.74909354604786</v>
      </c>
      <c r="G12" s="417">
        <v>74.22828427853554</v>
      </c>
      <c r="H12" s="179" t="s">
        <v>514</v>
      </c>
    </row>
    <row r="13" spans="1:8" ht="24" customHeight="1" thickTop="1" thickBot="1" x14ac:dyDescent="0.3">
      <c r="A13" s="64" t="s">
        <v>515</v>
      </c>
      <c r="B13" s="235">
        <v>51.605283877176099</v>
      </c>
      <c r="C13" s="235">
        <v>56.991799999999998</v>
      </c>
      <c r="D13" s="235">
        <v>57.3</v>
      </c>
      <c r="E13" s="235">
        <v>61.506715689952728</v>
      </c>
      <c r="F13" s="235">
        <v>62.491836586604741</v>
      </c>
      <c r="G13" s="418">
        <v>65.231141915079732</v>
      </c>
      <c r="H13" s="180" t="s">
        <v>515</v>
      </c>
    </row>
    <row r="14" spans="1:8" ht="24" customHeight="1" thickTop="1" thickBot="1" x14ac:dyDescent="0.3">
      <c r="A14" s="63" t="s">
        <v>516</v>
      </c>
      <c r="B14" s="234">
        <v>42.484437934822409</v>
      </c>
      <c r="C14" s="234">
        <v>46.217480000000002</v>
      </c>
      <c r="D14" s="234">
        <v>46.7</v>
      </c>
      <c r="E14" s="234">
        <v>45.289709082117817</v>
      </c>
      <c r="F14" s="234">
        <v>61.229641693811075</v>
      </c>
      <c r="G14" s="417">
        <v>58.401798170826225</v>
      </c>
      <c r="H14" s="179" t="s">
        <v>516</v>
      </c>
    </row>
    <row r="15" spans="1:8" ht="24" customHeight="1" thickTop="1" thickBot="1" x14ac:dyDescent="0.3">
      <c r="A15" s="62" t="s">
        <v>517</v>
      </c>
      <c r="B15" s="235">
        <v>27.05897635749545</v>
      </c>
      <c r="C15" s="235">
        <v>31.304659999999998</v>
      </c>
      <c r="D15" s="235">
        <v>28</v>
      </c>
      <c r="E15" s="235">
        <v>31.524822695035461</v>
      </c>
      <c r="F15" s="235">
        <v>29.153548619231806</v>
      </c>
      <c r="G15" s="416">
        <v>23.349715717452057</v>
      </c>
      <c r="H15" s="181" t="s">
        <v>517</v>
      </c>
    </row>
    <row r="16" spans="1:8" ht="24" customHeight="1" thickTop="1" thickBot="1" x14ac:dyDescent="0.3">
      <c r="A16" s="63" t="s">
        <v>518</v>
      </c>
      <c r="B16" s="234">
        <v>16.881748749012377</v>
      </c>
      <c r="C16" s="234">
        <v>17.633569999999999</v>
      </c>
      <c r="D16" s="234">
        <v>13.2</v>
      </c>
      <c r="E16" s="234">
        <v>18.430379746835442</v>
      </c>
      <c r="F16" s="234">
        <v>24.032430778644638</v>
      </c>
      <c r="G16" s="417">
        <v>21.267763052850071</v>
      </c>
      <c r="H16" s="179" t="s">
        <v>518</v>
      </c>
    </row>
    <row r="17" spans="1:10" ht="24" customHeight="1" thickTop="1" x14ac:dyDescent="0.25">
      <c r="A17" s="72" t="s">
        <v>617</v>
      </c>
      <c r="B17" s="236">
        <v>6.0215656070578349</v>
      </c>
      <c r="C17" s="236">
        <v>8.5425299999999993</v>
      </c>
      <c r="D17" s="236">
        <v>0.4</v>
      </c>
      <c r="E17" s="236">
        <v>1.2306949806949807</v>
      </c>
      <c r="F17" s="236">
        <v>5.54675118858954</v>
      </c>
      <c r="G17" s="419">
        <v>6.2992125984251972</v>
      </c>
      <c r="H17" s="189" t="s">
        <v>617</v>
      </c>
    </row>
    <row r="18" spans="1:10" ht="20.149999999999999" customHeight="1" x14ac:dyDescent="0.25">
      <c r="A18" s="188" t="s">
        <v>485</v>
      </c>
      <c r="B18" s="237">
        <v>46.985692894263316</v>
      </c>
      <c r="C18" s="237">
        <v>51.313450000000003</v>
      </c>
      <c r="D18" s="237">
        <v>52.1</v>
      </c>
      <c r="E18" s="237">
        <v>51.929387925907974</v>
      </c>
      <c r="F18" s="237">
        <v>52.120938391164373</v>
      </c>
      <c r="G18" s="420">
        <v>52.387202371761219</v>
      </c>
      <c r="H18" s="187" t="s">
        <v>486</v>
      </c>
    </row>
    <row r="25" spans="1:10" x14ac:dyDescent="0.25">
      <c r="I25" s="135">
        <v>2011</v>
      </c>
      <c r="J25" s="135">
        <v>2016</v>
      </c>
    </row>
    <row r="26" spans="1:10" x14ac:dyDescent="0.25">
      <c r="H26" s="135" t="s">
        <v>509</v>
      </c>
      <c r="I26" s="183">
        <v>8.1485337497830983</v>
      </c>
      <c r="J26" s="183">
        <v>6.2002470491353279</v>
      </c>
    </row>
    <row r="27" spans="1:10" x14ac:dyDescent="0.25">
      <c r="H27" s="135" t="s">
        <v>510</v>
      </c>
      <c r="I27" s="183">
        <v>50.24742753907784</v>
      </c>
      <c r="J27" s="183">
        <v>52.342187445173515</v>
      </c>
    </row>
    <row r="28" spans="1:10" x14ac:dyDescent="0.25">
      <c r="H28" s="135" t="s">
        <v>511</v>
      </c>
      <c r="I28" s="183">
        <v>74.080275558532264</v>
      </c>
      <c r="J28" s="183">
        <v>77.136699289827945</v>
      </c>
    </row>
    <row r="29" spans="1:10" x14ac:dyDescent="0.25">
      <c r="H29" s="135" t="s">
        <v>512</v>
      </c>
      <c r="I29" s="183">
        <v>72.566488484128556</v>
      </c>
      <c r="J29" s="183">
        <v>84.255930984902946</v>
      </c>
    </row>
    <row r="30" spans="1:10" x14ac:dyDescent="0.25">
      <c r="H30" s="135" t="s">
        <v>513</v>
      </c>
      <c r="I30" s="183">
        <v>71.857667651084057</v>
      </c>
      <c r="J30" s="183">
        <v>78.092475686742873</v>
      </c>
    </row>
    <row r="31" spans="1:10" x14ac:dyDescent="0.25">
      <c r="H31" s="135" t="s">
        <v>514</v>
      </c>
      <c r="I31" s="183">
        <v>68.343647615580636</v>
      </c>
      <c r="J31" s="183">
        <v>74.22828427853554</v>
      </c>
    </row>
    <row r="32" spans="1:10" x14ac:dyDescent="0.25">
      <c r="H32" s="135" t="s">
        <v>515</v>
      </c>
      <c r="I32" s="183">
        <v>51.605283877176099</v>
      </c>
      <c r="J32" s="183">
        <v>65.231141915079732</v>
      </c>
    </row>
    <row r="33" spans="8:10" x14ac:dyDescent="0.25">
      <c r="H33" s="135" t="s">
        <v>516</v>
      </c>
      <c r="I33" s="183">
        <v>42.484437934822409</v>
      </c>
      <c r="J33" s="183">
        <v>58.401798170826225</v>
      </c>
    </row>
    <row r="34" spans="8:10" x14ac:dyDescent="0.25">
      <c r="H34" s="135" t="s">
        <v>517</v>
      </c>
      <c r="I34" s="183">
        <v>27.05897635749545</v>
      </c>
      <c r="J34" s="183">
        <v>23.349715717452057</v>
      </c>
    </row>
    <row r="35" spans="8:10" x14ac:dyDescent="0.25">
      <c r="H35" s="135" t="s">
        <v>518</v>
      </c>
      <c r="I35" s="183">
        <v>16.881748749012377</v>
      </c>
      <c r="J35" s="183">
        <v>21.267763052850071</v>
      </c>
    </row>
    <row r="36" spans="8:10" x14ac:dyDescent="0.25">
      <c r="H36" s="135" t="s">
        <v>617</v>
      </c>
      <c r="I36" s="183">
        <v>6.0215656070578349</v>
      </c>
      <c r="J36" s="183">
        <v>6.2992125984251972</v>
      </c>
    </row>
  </sheetData>
  <mergeCells count="3">
    <mergeCell ref="A1:H1"/>
    <mergeCell ref="A2:H2"/>
    <mergeCell ref="A3:H3"/>
  </mergeCells>
  <printOptions horizontalCentered="1" verticalCentered="1"/>
  <pageMargins left="0" right="0" top="0" bottom="0" header="0" footer="0"/>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6FD6-4E73-4432-969B-7BD758362C79}">
  <dimension ref="A1:K35"/>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1268</v>
      </c>
      <c r="B1" s="721"/>
      <c r="C1" s="721"/>
      <c r="D1" s="721"/>
      <c r="E1" s="721"/>
      <c r="F1" s="721"/>
      <c r="G1" s="721"/>
      <c r="H1" s="721"/>
    </row>
    <row r="2" spans="1:8" ht="15.5" x14ac:dyDescent="0.25">
      <c r="A2" s="722" t="s">
        <v>1428</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971</v>
      </c>
      <c r="B5" s="354"/>
      <c r="C5" s="354"/>
      <c r="D5" s="354"/>
      <c r="E5" s="354"/>
      <c r="F5" s="354"/>
      <c r="G5" s="354"/>
      <c r="H5" s="355" t="s">
        <v>970</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25.61771927075171</v>
      </c>
      <c r="C7" s="233">
        <v>40.4</v>
      </c>
      <c r="D7" s="233">
        <v>36.700000000000003</v>
      </c>
      <c r="E7" s="233">
        <v>26.05243161094225</v>
      </c>
      <c r="F7" s="233">
        <v>21.707249584947427</v>
      </c>
      <c r="G7" s="233">
        <v>19.431409353980918</v>
      </c>
      <c r="H7" s="181" t="s">
        <v>509</v>
      </c>
    </row>
    <row r="8" spans="1:8" ht="24" customHeight="1" thickTop="1" thickBot="1" x14ac:dyDescent="0.3">
      <c r="A8" s="63" t="s">
        <v>510</v>
      </c>
      <c r="B8" s="234">
        <v>96.960249415432571</v>
      </c>
      <c r="C8" s="234">
        <v>95.4</v>
      </c>
      <c r="D8" s="234">
        <v>95.5</v>
      </c>
      <c r="E8" s="234">
        <v>95.442987874353832</v>
      </c>
      <c r="F8" s="234">
        <v>96.086855953275901</v>
      </c>
      <c r="G8" s="234">
        <v>95.395736048972111</v>
      </c>
      <c r="H8" s="179" t="s">
        <v>510</v>
      </c>
    </row>
    <row r="9" spans="1:8" ht="24" customHeight="1" thickTop="1" thickBot="1" x14ac:dyDescent="0.3">
      <c r="A9" s="64" t="s">
        <v>511</v>
      </c>
      <c r="B9" s="235">
        <v>99.622295221502583</v>
      </c>
      <c r="C9" s="235">
        <v>99.5</v>
      </c>
      <c r="D9" s="235">
        <v>99.7</v>
      </c>
      <c r="E9" s="235">
        <v>99.577871584092421</v>
      </c>
      <c r="F9" s="235">
        <v>99.364718274315891</v>
      </c>
      <c r="G9" s="235">
        <v>99.429406771668397</v>
      </c>
      <c r="H9" s="180" t="s">
        <v>511</v>
      </c>
    </row>
    <row r="10" spans="1:8" ht="24" customHeight="1" thickTop="1" thickBot="1" x14ac:dyDescent="0.3">
      <c r="A10" s="63" t="s">
        <v>512</v>
      </c>
      <c r="B10" s="234">
        <v>99.754078321021268</v>
      </c>
      <c r="C10" s="234">
        <v>99.7</v>
      </c>
      <c r="D10" s="234">
        <v>99.8</v>
      </c>
      <c r="E10" s="234">
        <v>99.895589641187271</v>
      </c>
      <c r="F10" s="234">
        <v>99.908581772238009</v>
      </c>
      <c r="G10" s="234">
        <v>99.878192578090236</v>
      </c>
      <c r="H10" s="179" t="s">
        <v>512</v>
      </c>
    </row>
    <row r="11" spans="1:8" ht="24" customHeight="1" thickTop="1" thickBot="1" x14ac:dyDescent="0.3">
      <c r="A11" s="62" t="s">
        <v>513</v>
      </c>
      <c r="B11" s="235">
        <v>99.917720098735884</v>
      </c>
      <c r="C11" s="235">
        <v>99.8</v>
      </c>
      <c r="D11" s="235">
        <v>99.8</v>
      </c>
      <c r="E11" s="235">
        <v>99.94928785661503</v>
      </c>
      <c r="F11" s="235">
        <v>99.902878676042121</v>
      </c>
      <c r="G11" s="235">
        <v>99.90076104270436</v>
      </c>
      <c r="H11" s="181" t="s">
        <v>513</v>
      </c>
    </row>
    <row r="12" spans="1:8" ht="24" customHeight="1" thickTop="1" thickBot="1" x14ac:dyDescent="0.3">
      <c r="A12" s="63" t="s">
        <v>514</v>
      </c>
      <c r="B12" s="234">
        <v>99.917926894140891</v>
      </c>
      <c r="C12" s="234">
        <v>99.9</v>
      </c>
      <c r="D12" s="234">
        <v>100</v>
      </c>
      <c r="E12" s="234">
        <v>99.895901460649668</v>
      </c>
      <c r="F12" s="234">
        <v>99.787502005844914</v>
      </c>
      <c r="G12" s="234">
        <v>99.789172613080154</v>
      </c>
      <c r="H12" s="179" t="s">
        <v>514</v>
      </c>
    </row>
    <row r="13" spans="1:8" ht="24" customHeight="1" thickTop="1" thickBot="1" x14ac:dyDescent="0.3">
      <c r="A13" s="64" t="s">
        <v>515</v>
      </c>
      <c r="B13" s="235">
        <v>99.982742441728774</v>
      </c>
      <c r="C13" s="235">
        <v>99.7</v>
      </c>
      <c r="D13" s="235">
        <v>99.9</v>
      </c>
      <c r="E13" s="235">
        <v>99.761003939153312</v>
      </c>
      <c r="F13" s="235">
        <v>99.849344740376822</v>
      </c>
      <c r="G13" s="235">
        <v>99.794366730701597</v>
      </c>
      <c r="H13" s="180" t="s">
        <v>515</v>
      </c>
    </row>
    <row r="14" spans="1:8" ht="24" customHeight="1" thickTop="1" thickBot="1" x14ac:dyDescent="0.3">
      <c r="A14" s="63" t="s">
        <v>516</v>
      </c>
      <c r="B14" s="234">
        <v>99.812226163154605</v>
      </c>
      <c r="C14" s="234">
        <v>99.5</v>
      </c>
      <c r="D14" s="234">
        <v>99.7</v>
      </c>
      <c r="E14" s="234">
        <v>99.796179610504211</v>
      </c>
      <c r="F14" s="234">
        <v>99.629343456400264</v>
      </c>
      <c r="G14" s="234">
        <v>99.588425613645967</v>
      </c>
      <c r="H14" s="179" t="s">
        <v>516</v>
      </c>
    </row>
    <row r="15" spans="1:8" ht="24" customHeight="1" thickTop="1" thickBot="1" x14ac:dyDescent="0.3">
      <c r="A15" s="62" t="s">
        <v>517</v>
      </c>
      <c r="B15" s="235">
        <v>99.895880783497105</v>
      </c>
      <c r="C15" s="235">
        <v>99.5</v>
      </c>
      <c r="D15" s="235">
        <v>100</v>
      </c>
      <c r="E15" s="235">
        <v>99.229166666666671</v>
      </c>
      <c r="F15" s="235">
        <v>98.941114658691347</v>
      </c>
      <c r="G15" s="235">
        <v>99.849879620450352</v>
      </c>
      <c r="H15" s="181" t="s">
        <v>517</v>
      </c>
    </row>
    <row r="16" spans="1:8" ht="24" customHeight="1" thickTop="1" thickBot="1" x14ac:dyDescent="0.3">
      <c r="A16" s="63" t="s">
        <v>518</v>
      </c>
      <c r="B16" s="234">
        <v>97.123255632649872</v>
      </c>
      <c r="C16" s="234">
        <v>94.8</v>
      </c>
      <c r="D16" s="234">
        <v>98.9</v>
      </c>
      <c r="E16" s="234">
        <v>98.944613306315432</v>
      </c>
      <c r="F16" s="234">
        <v>98.08919602734035</v>
      </c>
      <c r="G16" s="234">
        <v>97.782035650002911</v>
      </c>
      <c r="H16" s="179" t="s">
        <v>518</v>
      </c>
    </row>
    <row r="17" spans="1:11" ht="24" customHeight="1" thickTop="1" x14ac:dyDescent="0.25">
      <c r="A17" s="72" t="s">
        <v>617</v>
      </c>
      <c r="B17" s="236">
        <v>78.231611893583718</v>
      </c>
      <c r="C17" s="236">
        <v>81.099999999999994</v>
      </c>
      <c r="D17" s="236">
        <v>63.3</v>
      </c>
      <c r="E17" s="236">
        <v>66.007751937984494</v>
      </c>
      <c r="F17" s="236">
        <v>86.170458482503747</v>
      </c>
      <c r="G17" s="236">
        <v>83.590991132386407</v>
      </c>
      <c r="H17" s="189" t="s">
        <v>617</v>
      </c>
    </row>
    <row r="18" spans="1:11" ht="21.75" customHeight="1" x14ac:dyDescent="0.25">
      <c r="A18" s="188" t="s">
        <v>485</v>
      </c>
      <c r="B18" s="237">
        <v>97.967255267327886</v>
      </c>
      <c r="C18" s="237">
        <v>97.7</v>
      </c>
      <c r="D18" s="237">
        <v>97.9</v>
      </c>
      <c r="E18" s="237">
        <v>97.758401093241361</v>
      </c>
      <c r="F18" s="237">
        <v>97.813829777655329</v>
      </c>
      <c r="G18" s="237">
        <v>97.958935737703413</v>
      </c>
      <c r="H18" s="187" t="s">
        <v>486</v>
      </c>
    </row>
    <row r="21" spans="1:11" ht="15.5" x14ac:dyDescent="0.25">
      <c r="A21" s="720"/>
      <c r="B21" s="720"/>
      <c r="C21" s="720"/>
      <c r="D21" s="720"/>
      <c r="E21" s="720"/>
      <c r="F21" s="720"/>
      <c r="G21" s="720"/>
      <c r="H21" s="720"/>
    </row>
    <row r="24" spans="1:11" x14ac:dyDescent="0.25">
      <c r="J24" s="135">
        <v>2011</v>
      </c>
      <c r="K24" s="135">
        <v>2016</v>
      </c>
    </row>
    <row r="25" spans="1:11" x14ac:dyDescent="0.25">
      <c r="I25" s="135" t="s">
        <v>509</v>
      </c>
      <c r="J25" s="183">
        <v>25.61771927075171</v>
      </c>
      <c r="K25" s="183">
        <v>19.431409353980918</v>
      </c>
    </row>
    <row r="26" spans="1:11" x14ac:dyDescent="0.25">
      <c r="I26" s="135" t="s">
        <v>510</v>
      </c>
      <c r="J26" s="183">
        <v>96.960249415432571</v>
      </c>
      <c r="K26" s="183">
        <v>95.395736048972111</v>
      </c>
    </row>
    <row r="27" spans="1:11" x14ac:dyDescent="0.25">
      <c r="I27" s="135" t="s">
        <v>511</v>
      </c>
      <c r="J27" s="183">
        <v>99.622295221502583</v>
      </c>
      <c r="K27" s="183">
        <v>99.429406771668397</v>
      </c>
    </row>
    <row r="28" spans="1:11" x14ac:dyDescent="0.25">
      <c r="I28" s="135" t="s">
        <v>512</v>
      </c>
      <c r="J28" s="183">
        <v>99.754078321021268</v>
      </c>
      <c r="K28" s="183">
        <v>99.878192578090236</v>
      </c>
    </row>
    <row r="29" spans="1:11" x14ac:dyDescent="0.25">
      <c r="I29" s="135" t="s">
        <v>513</v>
      </c>
      <c r="J29" s="183">
        <v>99.917720098735884</v>
      </c>
      <c r="K29" s="183">
        <v>99.90076104270436</v>
      </c>
    </row>
    <row r="30" spans="1:11" x14ac:dyDescent="0.25">
      <c r="I30" s="135" t="s">
        <v>514</v>
      </c>
      <c r="J30" s="183">
        <v>99.917926894140891</v>
      </c>
      <c r="K30" s="183">
        <v>99.789172613080154</v>
      </c>
    </row>
    <row r="31" spans="1:11" x14ac:dyDescent="0.25">
      <c r="I31" s="135" t="s">
        <v>515</v>
      </c>
      <c r="J31" s="183">
        <v>99.982742441728774</v>
      </c>
      <c r="K31" s="183">
        <v>99.794366730701597</v>
      </c>
    </row>
    <row r="32" spans="1:11" x14ac:dyDescent="0.25">
      <c r="I32" s="135" t="s">
        <v>516</v>
      </c>
      <c r="J32" s="183">
        <v>99.812226163154605</v>
      </c>
      <c r="K32" s="183">
        <v>99.588425613645967</v>
      </c>
    </row>
    <row r="33" spans="9:11" x14ac:dyDescent="0.25">
      <c r="I33" s="135" t="s">
        <v>517</v>
      </c>
      <c r="J33" s="183">
        <v>99.895880783497105</v>
      </c>
      <c r="K33" s="183">
        <v>99.849879620450352</v>
      </c>
    </row>
    <row r="34" spans="9:11" x14ac:dyDescent="0.25">
      <c r="I34" s="135" t="s">
        <v>518</v>
      </c>
      <c r="J34" s="183">
        <v>97.123255632649872</v>
      </c>
      <c r="K34" s="183">
        <v>97.782035650002911</v>
      </c>
    </row>
    <row r="35" spans="9:11" x14ac:dyDescent="0.25">
      <c r="I35" s="135" t="s">
        <v>617</v>
      </c>
      <c r="J35" s="183">
        <v>78.231611893583718</v>
      </c>
      <c r="K35" s="183">
        <v>83.590991132386407</v>
      </c>
    </row>
  </sheetData>
  <mergeCells count="4">
    <mergeCell ref="A1:H1"/>
    <mergeCell ref="A2:H2"/>
    <mergeCell ref="A3:H3"/>
    <mergeCell ref="A21:H21"/>
  </mergeCells>
  <printOptions horizontalCentered="1" verticalCentered="1"/>
  <pageMargins left="0" right="0" top="0" bottom="0" header="0" footer="0"/>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4F851-6EF1-43BE-AB75-B18ABDE242C4}">
  <dimension ref="A1:J36"/>
  <sheetViews>
    <sheetView rightToLeft="1" view="pageBreakPreview" zoomScaleNormal="100" zoomScaleSheetLayoutView="100" workbookViewId="0">
      <selection sqref="A1:H1"/>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1072</v>
      </c>
      <c r="B1" s="721"/>
      <c r="C1" s="721"/>
      <c r="D1" s="721"/>
      <c r="E1" s="721"/>
      <c r="F1" s="721"/>
      <c r="G1" s="721"/>
      <c r="H1" s="721"/>
    </row>
    <row r="2" spans="1:8" ht="15.5" x14ac:dyDescent="0.25">
      <c r="A2" s="722" t="s">
        <v>1289</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972</v>
      </c>
      <c r="B5" s="354"/>
      <c r="C5" s="354"/>
      <c r="D5" s="354"/>
      <c r="E5" s="354"/>
      <c r="F5" s="354"/>
      <c r="G5" s="354"/>
      <c r="H5" s="355" t="s">
        <v>973</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5.2877650467535888</v>
      </c>
      <c r="C7" s="233">
        <v>41.5</v>
      </c>
      <c r="D7" s="233">
        <v>6.1</v>
      </c>
      <c r="E7" s="233">
        <v>2.2568180545444365</v>
      </c>
      <c r="F7" s="233">
        <v>13.425212027756361</v>
      </c>
      <c r="G7" s="233">
        <f>E7/F7%</f>
        <v>16.810297296448724</v>
      </c>
      <c r="H7" s="181" t="s">
        <v>509</v>
      </c>
    </row>
    <row r="8" spans="1:8" ht="24" customHeight="1" thickTop="1" thickBot="1" x14ac:dyDescent="0.3">
      <c r="A8" s="63" t="s">
        <v>510</v>
      </c>
      <c r="B8" s="234">
        <v>55.571586183484676</v>
      </c>
      <c r="C8" s="234">
        <v>68.099999999999994</v>
      </c>
      <c r="D8" s="234">
        <v>59.3</v>
      </c>
      <c r="E8" s="234">
        <v>63.358325523273976</v>
      </c>
      <c r="F8" s="234">
        <v>74.3748077176636</v>
      </c>
      <c r="G8" s="234">
        <f t="shared" ref="G8:G18" si="0">E8/F8%</f>
        <v>85.187884806089684</v>
      </c>
      <c r="H8" s="179" t="s">
        <v>510</v>
      </c>
    </row>
    <row r="9" spans="1:8" ht="24" customHeight="1" thickTop="1" thickBot="1" x14ac:dyDescent="0.3">
      <c r="A9" s="64" t="s">
        <v>511</v>
      </c>
      <c r="B9" s="235">
        <v>67.660311958405543</v>
      </c>
      <c r="C9" s="235">
        <v>68.599999999999994</v>
      </c>
      <c r="D9" s="235">
        <v>69.2</v>
      </c>
      <c r="E9" s="235">
        <v>72.720575924995813</v>
      </c>
      <c r="F9" s="235">
        <v>73.706938855628621</v>
      </c>
      <c r="G9" s="235">
        <f t="shared" si="0"/>
        <v>98.661777376801908</v>
      </c>
      <c r="H9" s="180" t="s">
        <v>511</v>
      </c>
    </row>
    <row r="10" spans="1:8" ht="24" customHeight="1" thickTop="1" thickBot="1" x14ac:dyDescent="0.3">
      <c r="A10" s="63" t="s">
        <v>512</v>
      </c>
      <c r="B10" s="234">
        <v>63.844080081318779</v>
      </c>
      <c r="C10" s="234">
        <v>61.3</v>
      </c>
      <c r="D10" s="234">
        <v>66.2</v>
      </c>
      <c r="E10" s="234">
        <v>66.588575152806897</v>
      </c>
      <c r="F10" s="234">
        <v>75.431241839048866</v>
      </c>
      <c r="G10" s="234">
        <f t="shared" si="0"/>
        <v>88.277182675700899</v>
      </c>
      <c r="H10" s="179" t="s">
        <v>512</v>
      </c>
    </row>
    <row r="11" spans="1:8" ht="24" customHeight="1" thickTop="1" thickBot="1" x14ac:dyDescent="0.3">
      <c r="A11" s="62" t="s">
        <v>513</v>
      </c>
      <c r="B11" s="235">
        <v>59.027757028892403</v>
      </c>
      <c r="C11" s="235">
        <v>54.9</v>
      </c>
      <c r="D11" s="235">
        <v>62.9</v>
      </c>
      <c r="E11" s="235">
        <v>61.561657216877961</v>
      </c>
      <c r="F11" s="235">
        <v>68.629052647956897</v>
      </c>
      <c r="G11" s="235">
        <f t="shared" si="0"/>
        <v>89.702035568912464</v>
      </c>
      <c r="H11" s="181" t="s">
        <v>513</v>
      </c>
    </row>
    <row r="12" spans="1:8" ht="24" customHeight="1" thickTop="1" thickBot="1" x14ac:dyDescent="0.3">
      <c r="A12" s="63" t="s">
        <v>514</v>
      </c>
      <c r="B12" s="234">
        <v>64.646828109819722</v>
      </c>
      <c r="C12" s="234">
        <v>56.6</v>
      </c>
      <c r="D12" s="234">
        <v>60.7</v>
      </c>
      <c r="E12" s="234">
        <v>60.538718436905029</v>
      </c>
      <c r="F12" s="234">
        <v>64.21385389265771</v>
      </c>
      <c r="G12" s="234">
        <f t="shared" si="0"/>
        <v>94.276724985396172</v>
      </c>
      <c r="H12" s="179" t="s">
        <v>514</v>
      </c>
    </row>
    <row r="13" spans="1:8" ht="24" customHeight="1" thickTop="1" thickBot="1" x14ac:dyDescent="0.3">
      <c r="A13" s="64" t="s">
        <v>515</v>
      </c>
      <c r="B13" s="235">
        <v>58.212977679496923</v>
      </c>
      <c r="C13" s="235">
        <v>53.1</v>
      </c>
      <c r="D13" s="235">
        <v>61.1</v>
      </c>
      <c r="E13" s="235">
        <v>58.7879791373458</v>
      </c>
      <c r="F13" s="235">
        <v>59.86771155367029</v>
      </c>
      <c r="G13" s="235">
        <f t="shared" si="0"/>
        <v>98.196469535408028</v>
      </c>
      <c r="H13" s="180" t="s">
        <v>515</v>
      </c>
    </row>
    <row r="14" spans="1:8" ht="24" customHeight="1" thickTop="1" thickBot="1" x14ac:dyDescent="0.3">
      <c r="A14" s="63" t="s">
        <v>516</v>
      </c>
      <c r="B14" s="234">
        <v>58.206204566397048</v>
      </c>
      <c r="C14" s="234">
        <v>54.8</v>
      </c>
      <c r="D14" s="234">
        <v>48.4</v>
      </c>
      <c r="E14" s="234">
        <v>46.565868872465934</v>
      </c>
      <c r="F14" s="234">
        <v>46.989479021422234</v>
      </c>
      <c r="G14" s="234">
        <f t="shared" si="0"/>
        <v>99.098500009410245</v>
      </c>
      <c r="H14" s="179" t="s">
        <v>516</v>
      </c>
    </row>
    <row r="15" spans="1:8" ht="24" customHeight="1" thickTop="1" thickBot="1" x14ac:dyDescent="0.3">
      <c r="A15" s="62" t="s">
        <v>517</v>
      </c>
      <c r="B15" s="235">
        <v>46.725630410237109</v>
      </c>
      <c r="C15" s="235">
        <v>44.7</v>
      </c>
      <c r="D15" s="235">
        <v>43.5</v>
      </c>
      <c r="E15" s="235">
        <v>43.408121639161877</v>
      </c>
      <c r="F15" s="235">
        <v>39.310529128808128</v>
      </c>
      <c r="G15" s="235">
        <f t="shared" si="0"/>
        <v>110.42365137576053</v>
      </c>
      <c r="H15" s="181" t="s">
        <v>517</v>
      </c>
    </row>
    <row r="16" spans="1:8" ht="24" customHeight="1" thickTop="1" thickBot="1" x14ac:dyDescent="0.3">
      <c r="A16" s="63" t="s">
        <v>518</v>
      </c>
      <c r="B16" s="234">
        <v>40.934283452098178</v>
      </c>
      <c r="C16" s="234">
        <v>48.2</v>
      </c>
      <c r="D16" s="234">
        <v>24.4</v>
      </c>
      <c r="E16" s="234">
        <v>33.189512114171919</v>
      </c>
      <c r="F16" s="234">
        <v>23.958717287136011</v>
      </c>
      <c r="G16" s="234">
        <f t="shared" si="0"/>
        <v>138.52791748576681</v>
      </c>
      <c r="H16" s="179" t="s">
        <v>518</v>
      </c>
    </row>
    <row r="17" spans="1:10" ht="24" customHeight="1" thickTop="1" x14ac:dyDescent="0.25">
      <c r="A17" s="72" t="s">
        <v>617</v>
      </c>
      <c r="B17" s="236">
        <v>23.943661971830984</v>
      </c>
      <c r="C17" s="236">
        <v>50.3</v>
      </c>
      <c r="D17" s="236">
        <v>0</v>
      </c>
      <c r="E17" s="236">
        <v>12.923289564616447</v>
      </c>
      <c r="F17" s="236">
        <v>26.878504672897197</v>
      </c>
      <c r="G17" s="236">
        <f t="shared" si="0"/>
        <v>48.080388853058409</v>
      </c>
      <c r="H17" s="189" t="s">
        <v>617</v>
      </c>
    </row>
    <row r="18" spans="1:10" ht="20.149999999999999" customHeight="1" x14ac:dyDescent="0.25">
      <c r="A18" s="188" t="s">
        <v>485</v>
      </c>
      <c r="B18" s="237">
        <v>57.346731328112057</v>
      </c>
      <c r="C18" s="237">
        <v>58.4</v>
      </c>
      <c r="D18" s="237">
        <v>59</v>
      </c>
      <c r="E18" s="237">
        <v>59.440015224734758</v>
      </c>
      <c r="F18" s="237">
        <v>64.907647209494272</v>
      </c>
      <c r="G18" s="237">
        <f t="shared" si="0"/>
        <v>91.576289975336309</v>
      </c>
      <c r="H18" s="187" t="s">
        <v>486</v>
      </c>
    </row>
    <row r="25" spans="1:10" x14ac:dyDescent="0.25">
      <c r="I25" s="135">
        <v>2011</v>
      </c>
      <c r="J25" s="135">
        <v>2016</v>
      </c>
    </row>
    <row r="26" spans="1:10" x14ac:dyDescent="0.25">
      <c r="H26" s="135" t="s">
        <v>509</v>
      </c>
      <c r="I26" s="183">
        <v>5.2877650467535888</v>
      </c>
      <c r="J26" s="183">
        <v>16.810297296448724</v>
      </c>
    </row>
    <row r="27" spans="1:10" x14ac:dyDescent="0.25">
      <c r="H27" s="135" t="s">
        <v>510</v>
      </c>
      <c r="I27" s="183">
        <v>55.571586183484676</v>
      </c>
      <c r="J27" s="183">
        <v>85.187884806089684</v>
      </c>
    </row>
    <row r="28" spans="1:10" x14ac:dyDescent="0.25">
      <c r="H28" s="135" t="s">
        <v>511</v>
      </c>
      <c r="I28" s="183">
        <v>67.660311958405543</v>
      </c>
      <c r="J28" s="183">
        <v>98.661777376801908</v>
      </c>
    </row>
    <row r="29" spans="1:10" x14ac:dyDescent="0.25">
      <c r="H29" s="135" t="s">
        <v>512</v>
      </c>
      <c r="I29" s="183">
        <v>63.844080081318779</v>
      </c>
      <c r="J29" s="183">
        <v>88.277182675700899</v>
      </c>
    </row>
    <row r="30" spans="1:10" x14ac:dyDescent="0.25">
      <c r="H30" s="135" t="s">
        <v>513</v>
      </c>
      <c r="I30" s="183">
        <v>59.027757028892403</v>
      </c>
      <c r="J30" s="183">
        <v>89.702035568912464</v>
      </c>
    </row>
    <row r="31" spans="1:10" x14ac:dyDescent="0.25">
      <c r="H31" s="135" t="s">
        <v>514</v>
      </c>
      <c r="I31" s="183">
        <v>64.646828109819722</v>
      </c>
      <c r="J31" s="183">
        <v>94.276724985396172</v>
      </c>
    </row>
    <row r="32" spans="1:10" x14ac:dyDescent="0.25">
      <c r="H32" s="135" t="s">
        <v>515</v>
      </c>
      <c r="I32" s="183">
        <v>58.212977679496923</v>
      </c>
      <c r="J32" s="183">
        <v>98.196469535408028</v>
      </c>
    </row>
    <row r="33" spans="8:10" x14ac:dyDescent="0.25">
      <c r="H33" s="135" t="s">
        <v>516</v>
      </c>
      <c r="I33" s="183">
        <v>58.206204566397048</v>
      </c>
      <c r="J33" s="183">
        <v>99.098500009410245</v>
      </c>
    </row>
    <row r="34" spans="8:10" x14ac:dyDescent="0.25">
      <c r="H34" s="135" t="s">
        <v>517</v>
      </c>
      <c r="I34" s="183">
        <v>46.725630410237109</v>
      </c>
      <c r="J34" s="183">
        <v>110.42365137576053</v>
      </c>
    </row>
    <row r="35" spans="8:10" x14ac:dyDescent="0.25">
      <c r="H35" s="135" t="s">
        <v>518</v>
      </c>
      <c r="I35" s="183">
        <v>40.934283452098178</v>
      </c>
      <c r="J35" s="183">
        <v>138.52791748576681</v>
      </c>
    </row>
    <row r="36" spans="8:10" x14ac:dyDescent="0.25">
      <c r="H36" s="135" t="s">
        <v>617</v>
      </c>
      <c r="I36" s="183">
        <v>23.943661971830984</v>
      </c>
      <c r="J36" s="183">
        <v>48.080388853058409</v>
      </c>
    </row>
  </sheetData>
  <mergeCells count="3">
    <mergeCell ref="A1:H1"/>
    <mergeCell ref="A2:H2"/>
    <mergeCell ref="A3:H3"/>
  </mergeCells>
  <printOptions horizontalCentered="1" verticalCentered="1"/>
  <pageMargins left="0" right="0" top="0" bottom="0" header="0" footer="0"/>
  <pageSetup paperSize="9" scale="9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7860-EAFE-4B35-89CA-D6AD7A5C26E6}">
  <dimension ref="A1:J33"/>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1279</v>
      </c>
      <c r="B1" s="721"/>
      <c r="C1" s="721"/>
      <c r="D1" s="721"/>
      <c r="E1" s="721"/>
      <c r="F1" s="721"/>
      <c r="G1" s="721"/>
      <c r="H1" s="721"/>
    </row>
    <row r="2" spans="1:8" ht="15.5" x14ac:dyDescent="0.25">
      <c r="A2" s="722" t="s">
        <v>1290</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975</v>
      </c>
      <c r="B5" s="354"/>
      <c r="C5" s="354"/>
      <c r="D5" s="354"/>
      <c r="E5" s="354"/>
      <c r="F5" s="354"/>
      <c r="G5" s="354"/>
      <c r="H5" s="355" t="s">
        <v>974</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16.62442832590521</v>
      </c>
      <c r="C7" s="233">
        <v>40.950119999999998</v>
      </c>
      <c r="D7" s="233">
        <v>24.3</v>
      </c>
      <c r="E7" s="233">
        <v>16.433890938723771</v>
      </c>
      <c r="F7" s="233">
        <v>18.246617268041238</v>
      </c>
      <c r="G7" s="233">
        <v>14.251608649189423</v>
      </c>
      <c r="H7" s="181" t="s">
        <v>509</v>
      </c>
    </row>
    <row r="8" spans="1:8" ht="24" customHeight="1" thickTop="1" thickBot="1" x14ac:dyDescent="0.3">
      <c r="A8" s="63" t="s">
        <v>510</v>
      </c>
      <c r="B8" s="234">
        <v>91.173277166335396</v>
      </c>
      <c r="C8" s="234">
        <v>89.700400000000002</v>
      </c>
      <c r="D8" s="234">
        <v>89.7</v>
      </c>
      <c r="E8" s="234">
        <v>90.275905093477689</v>
      </c>
      <c r="F8" s="234">
        <v>91.563661667490706</v>
      </c>
      <c r="G8" s="234">
        <v>91.24260504946858</v>
      </c>
      <c r="H8" s="179" t="s">
        <v>510</v>
      </c>
    </row>
    <row r="9" spans="1:8" ht="24" customHeight="1" thickTop="1" thickBot="1" x14ac:dyDescent="0.3">
      <c r="A9" s="64" t="s">
        <v>511</v>
      </c>
      <c r="B9" s="235">
        <v>94.477548652026428</v>
      </c>
      <c r="C9" s="235">
        <v>94.473330000000004</v>
      </c>
      <c r="D9" s="235">
        <v>94.3</v>
      </c>
      <c r="E9" s="235">
        <v>94.713605627823767</v>
      </c>
      <c r="F9" s="235">
        <v>94.676227597173565</v>
      </c>
      <c r="G9" s="235">
        <v>95.223768636223596</v>
      </c>
      <c r="H9" s="180" t="s">
        <v>511</v>
      </c>
    </row>
    <row r="10" spans="1:8" ht="24" customHeight="1" thickTop="1" thickBot="1" x14ac:dyDescent="0.3">
      <c r="A10" s="63" t="s">
        <v>512</v>
      </c>
      <c r="B10" s="234">
        <v>93.35255675439322</v>
      </c>
      <c r="C10" s="234">
        <v>93.734319999999997</v>
      </c>
      <c r="D10" s="234">
        <v>94.1</v>
      </c>
      <c r="E10" s="234">
        <v>94.690216762926212</v>
      </c>
      <c r="F10" s="234">
        <v>95.478730681498774</v>
      </c>
      <c r="G10" s="234">
        <v>95.855712121107914</v>
      </c>
      <c r="H10" s="179" t="s">
        <v>512</v>
      </c>
    </row>
    <row r="11" spans="1:8" ht="24" customHeight="1" thickTop="1" thickBot="1" x14ac:dyDescent="0.3">
      <c r="A11" s="62" t="s">
        <v>513</v>
      </c>
      <c r="B11" s="235">
        <v>92.859611030598728</v>
      </c>
      <c r="C11" s="235">
        <v>93.223789999999994</v>
      </c>
      <c r="D11" s="235">
        <v>92.7</v>
      </c>
      <c r="E11" s="235">
        <v>92.836288374215997</v>
      </c>
      <c r="F11" s="235">
        <v>95.09666196408503</v>
      </c>
      <c r="G11" s="235">
        <v>95.620055779618667</v>
      </c>
      <c r="H11" s="181" t="s">
        <v>513</v>
      </c>
    </row>
    <row r="12" spans="1:8" ht="24" customHeight="1" thickTop="1" thickBot="1" x14ac:dyDescent="0.3">
      <c r="A12" s="63" t="s">
        <v>514</v>
      </c>
      <c r="B12" s="234">
        <v>93.76776403711861</v>
      </c>
      <c r="C12" s="234">
        <v>93.53707</v>
      </c>
      <c r="D12" s="234">
        <v>93.3</v>
      </c>
      <c r="E12" s="234">
        <v>94.045072592207646</v>
      </c>
      <c r="F12" s="234">
        <v>93.595649572066009</v>
      </c>
      <c r="G12" s="234">
        <v>93.448096153219765</v>
      </c>
      <c r="H12" s="179" t="s">
        <v>514</v>
      </c>
    </row>
    <row r="13" spans="1:8" ht="24" customHeight="1" thickTop="1" thickBot="1" x14ac:dyDescent="0.3">
      <c r="A13" s="64" t="s">
        <v>515</v>
      </c>
      <c r="B13" s="235">
        <v>94.343372145096282</v>
      </c>
      <c r="C13" s="235">
        <v>92.865409999999997</v>
      </c>
      <c r="D13" s="235">
        <v>93.2</v>
      </c>
      <c r="E13" s="235">
        <v>93.275102875265375</v>
      </c>
      <c r="F13" s="235">
        <v>94.089468450925963</v>
      </c>
      <c r="G13" s="235">
        <v>93.32027208997232</v>
      </c>
      <c r="H13" s="180" t="s">
        <v>515</v>
      </c>
    </row>
    <row r="14" spans="1:8" ht="24" customHeight="1" thickTop="1" thickBot="1" x14ac:dyDescent="0.3">
      <c r="A14" s="63" t="s">
        <v>516</v>
      </c>
      <c r="B14" s="234">
        <v>93.772572566621577</v>
      </c>
      <c r="C14" s="234">
        <v>92.394090000000006</v>
      </c>
      <c r="D14" s="234">
        <v>91.5</v>
      </c>
      <c r="E14" s="234">
        <v>91.550434819140449</v>
      </c>
      <c r="F14" s="234">
        <v>91.725273365753395</v>
      </c>
      <c r="G14" s="234">
        <v>91.408848081752154</v>
      </c>
      <c r="H14" s="179" t="s">
        <v>516</v>
      </c>
    </row>
    <row r="15" spans="1:8" ht="24" customHeight="1" thickTop="1" thickBot="1" x14ac:dyDescent="0.3">
      <c r="A15" s="62" t="s">
        <v>517</v>
      </c>
      <c r="B15" s="235">
        <v>92.057811806480245</v>
      </c>
      <c r="C15" s="235">
        <v>89.655550000000005</v>
      </c>
      <c r="D15" s="235">
        <v>94.8</v>
      </c>
      <c r="E15" s="235">
        <v>94.055986115168494</v>
      </c>
      <c r="F15" s="235">
        <v>93.479617686292272</v>
      </c>
      <c r="G15" s="235">
        <v>94.059306120905845</v>
      </c>
      <c r="H15" s="181" t="s">
        <v>517</v>
      </c>
    </row>
    <row r="16" spans="1:8" ht="24" customHeight="1" thickTop="1" thickBot="1" x14ac:dyDescent="0.3">
      <c r="A16" s="63" t="s">
        <v>518</v>
      </c>
      <c r="B16" s="234">
        <v>87.878590503484659</v>
      </c>
      <c r="C16" s="234">
        <v>83.38776</v>
      </c>
      <c r="D16" s="234">
        <v>90.6</v>
      </c>
      <c r="E16" s="234">
        <v>91.524661997677995</v>
      </c>
      <c r="F16" s="234">
        <v>91.200246626019037</v>
      </c>
      <c r="G16" s="234">
        <v>86.59239714648686</v>
      </c>
      <c r="H16" s="179" t="s">
        <v>518</v>
      </c>
    </row>
    <row r="17" spans="1:10" ht="24" customHeight="1" thickTop="1" x14ac:dyDescent="0.25">
      <c r="A17" s="72" t="s">
        <v>617</v>
      </c>
      <c r="B17" s="236">
        <v>62.114876760563376</v>
      </c>
      <c r="C17" s="236">
        <v>72.356430000000003</v>
      </c>
      <c r="D17" s="236">
        <v>54.4</v>
      </c>
      <c r="E17" s="236">
        <v>57.646674648960484</v>
      </c>
      <c r="F17" s="236">
        <v>78.237383084079426</v>
      </c>
      <c r="G17" s="236">
        <v>72.056341685057774</v>
      </c>
      <c r="H17" s="189" t="s">
        <v>617</v>
      </c>
    </row>
    <row r="18" spans="1:10" ht="20.149999999999999" customHeight="1" x14ac:dyDescent="0.25">
      <c r="A18" s="188" t="s">
        <v>485</v>
      </c>
      <c r="B18" s="237">
        <v>91.062731149714608</v>
      </c>
      <c r="C18" s="237">
        <v>90.747889999999998</v>
      </c>
      <c r="D18" s="237">
        <v>91.1</v>
      </c>
      <c r="E18" s="237">
        <v>91.306233695039523</v>
      </c>
      <c r="F18" s="237">
        <v>92.082276432275464</v>
      </c>
      <c r="G18" s="237">
        <v>92.450413111675729</v>
      </c>
      <c r="H18" s="187" t="s">
        <v>486</v>
      </c>
    </row>
    <row r="22" spans="1:10" x14ac:dyDescent="0.25">
      <c r="I22" s="135">
        <v>2011</v>
      </c>
      <c r="J22" s="135">
        <v>2016</v>
      </c>
    </row>
    <row r="23" spans="1:10" x14ac:dyDescent="0.25">
      <c r="H23" s="135" t="s">
        <v>509</v>
      </c>
      <c r="I23" s="183">
        <v>16.62442832590521</v>
      </c>
      <c r="J23" s="183">
        <v>14.251608649189423</v>
      </c>
    </row>
    <row r="24" spans="1:10" x14ac:dyDescent="0.25">
      <c r="H24" s="135" t="s">
        <v>510</v>
      </c>
      <c r="I24" s="183">
        <v>91.173277166335396</v>
      </c>
      <c r="J24" s="183">
        <v>91.24260504946858</v>
      </c>
    </row>
    <row r="25" spans="1:10" x14ac:dyDescent="0.25">
      <c r="H25" s="135" t="s">
        <v>511</v>
      </c>
      <c r="I25" s="183">
        <v>94.477548652026428</v>
      </c>
      <c r="J25" s="183">
        <v>95.223768636223596</v>
      </c>
    </row>
    <row r="26" spans="1:10" x14ac:dyDescent="0.25">
      <c r="H26" s="135" t="s">
        <v>512</v>
      </c>
      <c r="I26" s="183">
        <v>93.35255675439322</v>
      </c>
      <c r="J26" s="183">
        <v>95.855712121107914</v>
      </c>
    </row>
    <row r="27" spans="1:10" x14ac:dyDescent="0.25">
      <c r="H27" s="135" t="s">
        <v>513</v>
      </c>
      <c r="I27" s="183">
        <v>92.859611030598728</v>
      </c>
      <c r="J27" s="183">
        <v>95.620055779618667</v>
      </c>
    </row>
    <row r="28" spans="1:10" x14ac:dyDescent="0.25">
      <c r="H28" s="135" t="s">
        <v>514</v>
      </c>
      <c r="I28" s="183">
        <v>93.76776403711861</v>
      </c>
      <c r="J28" s="183">
        <v>93.448096153219765</v>
      </c>
    </row>
    <row r="29" spans="1:10" x14ac:dyDescent="0.25">
      <c r="H29" s="135" t="s">
        <v>515</v>
      </c>
      <c r="I29" s="183">
        <v>94.343372145096282</v>
      </c>
      <c r="J29" s="183">
        <v>93.32027208997232</v>
      </c>
    </row>
    <row r="30" spans="1:10" x14ac:dyDescent="0.25">
      <c r="H30" s="135" t="s">
        <v>516</v>
      </c>
      <c r="I30" s="183">
        <v>93.772572566621577</v>
      </c>
      <c r="J30" s="183">
        <v>91.408848081752154</v>
      </c>
    </row>
    <row r="31" spans="1:10" x14ac:dyDescent="0.25">
      <c r="H31" s="135" t="s">
        <v>517</v>
      </c>
      <c r="I31" s="183">
        <v>92.057811806480245</v>
      </c>
      <c r="J31" s="183">
        <v>94.059306120905845</v>
      </c>
    </row>
    <row r="32" spans="1:10" x14ac:dyDescent="0.25">
      <c r="H32" s="135" t="s">
        <v>518</v>
      </c>
      <c r="I32" s="183">
        <v>87.878590503484659</v>
      </c>
      <c r="J32" s="183">
        <v>86.59239714648686</v>
      </c>
    </row>
    <row r="33" spans="8:10" x14ac:dyDescent="0.25">
      <c r="H33" s="135" t="s">
        <v>617</v>
      </c>
      <c r="I33" s="183">
        <v>62.114876760563376</v>
      </c>
      <c r="J33" s="183">
        <v>72.056341685057774</v>
      </c>
    </row>
  </sheetData>
  <mergeCells count="3">
    <mergeCell ref="A1:H1"/>
    <mergeCell ref="A2:H2"/>
    <mergeCell ref="A3:H3"/>
  </mergeCells>
  <printOptions horizontalCentered="1" verticalCentered="1"/>
  <pageMargins left="0" right="0" top="0" bottom="0"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840D-2063-4289-AEA1-2914253B1F0F}">
  <sheetPr>
    <pageSetUpPr fitToPage="1"/>
  </sheetPr>
  <dimension ref="A1:C6"/>
  <sheetViews>
    <sheetView rightToLeft="1" view="pageBreakPreview" zoomScaleNormal="100" zoomScaleSheetLayoutView="100" workbookViewId="0">
      <selection activeCell="H4" sqref="H4"/>
    </sheetView>
  </sheetViews>
  <sheetFormatPr defaultColWidth="9.1796875" defaultRowHeight="12.5" x14ac:dyDescent="0.25"/>
  <cols>
    <col min="1" max="1" width="63.7265625" style="203" customWidth="1"/>
    <col min="2" max="2" width="3.1796875" style="203" customWidth="1"/>
    <col min="3" max="3" width="63.7265625" style="203" customWidth="1"/>
    <col min="4" max="16384" width="9.1796875" style="203"/>
  </cols>
  <sheetData>
    <row r="1" spans="1:3" ht="94.5" customHeight="1" x14ac:dyDescent="0.25">
      <c r="A1"/>
      <c r="B1"/>
      <c r="C1"/>
    </row>
    <row r="2" spans="1:3" ht="35.5" x14ac:dyDescent="0.25">
      <c r="A2" s="356" t="s">
        <v>1104</v>
      </c>
      <c r="B2" s="25"/>
      <c r="C2" s="357" t="s">
        <v>1105</v>
      </c>
    </row>
    <row r="3" spans="1:3" x14ac:dyDescent="0.25">
      <c r="A3" s="144"/>
      <c r="B3" s="144"/>
      <c r="C3" s="358"/>
    </row>
    <row r="4" spans="1:3" ht="135" customHeight="1" x14ac:dyDescent="0.25">
      <c r="A4" s="359" t="s">
        <v>1453</v>
      </c>
      <c r="B4" s="360"/>
      <c r="C4" s="361" t="s">
        <v>1454</v>
      </c>
    </row>
    <row r="5" spans="1:3" ht="22.5" x14ac:dyDescent="0.25">
      <c r="A5" s="362"/>
      <c r="B5" s="360"/>
      <c r="C5" s="363"/>
    </row>
    <row r="6" spans="1:3" ht="93" x14ac:dyDescent="0.25">
      <c r="A6" s="359" t="s">
        <v>1529</v>
      </c>
      <c r="B6" s="360"/>
      <c r="C6" s="361" t="s">
        <v>1530</v>
      </c>
    </row>
  </sheetData>
  <printOptions horizontalCentered="1"/>
  <pageMargins left="0" right="0" top="0.74803149606299213" bottom="0" header="0" footer="0"/>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7D8B-6CA8-4D35-B54D-2AED3CEC10E8}">
  <dimension ref="A1:J34"/>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1280</v>
      </c>
      <c r="B1" s="721"/>
      <c r="C1" s="721"/>
      <c r="D1" s="721"/>
      <c r="E1" s="721"/>
      <c r="F1" s="721"/>
      <c r="G1" s="721"/>
      <c r="H1" s="721"/>
    </row>
    <row r="2" spans="1:8" ht="15.5" x14ac:dyDescent="0.25">
      <c r="A2" s="722" t="s">
        <v>1291</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976</v>
      </c>
      <c r="B5" s="354"/>
      <c r="C5" s="354"/>
      <c r="D5" s="354"/>
      <c r="E5" s="354"/>
      <c r="F5" s="354"/>
      <c r="G5" s="354"/>
      <c r="H5" s="355" t="s">
        <v>977</v>
      </c>
    </row>
    <row r="6" spans="1:8" ht="52.5" customHeight="1" x14ac:dyDescent="0.25">
      <c r="A6" s="191" t="s">
        <v>1067</v>
      </c>
      <c r="B6" s="182">
        <v>2011</v>
      </c>
      <c r="C6" s="182">
        <v>2012</v>
      </c>
      <c r="D6" s="182">
        <v>2013</v>
      </c>
      <c r="E6" s="182">
        <v>2014</v>
      </c>
      <c r="F6" s="182">
        <v>2015</v>
      </c>
      <c r="G6" s="415">
        <v>2016</v>
      </c>
      <c r="H6" s="190" t="s">
        <v>1648</v>
      </c>
    </row>
    <row r="7" spans="1:8" ht="24" customHeight="1" thickBot="1" x14ac:dyDescent="0.3">
      <c r="A7" s="62" t="s">
        <v>509</v>
      </c>
      <c r="B7" s="233">
        <v>20.417813959056627</v>
      </c>
      <c r="C7" s="233">
        <v>35.923139999999997</v>
      </c>
      <c r="D7" s="233">
        <v>29.939540507859736</v>
      </c>
      <c r="E7" s="233">
        <v>19.544626126241756</v>
      </c>
      <c r="F7" s="233">
        <v>16.832641117613743</v>
      </c>
      <c r="G7" s="416">
        <v>16.579270893444061</v>
      </c>
      <c r="H7" s="181" t="s">
        <v>509</v>
      </c>
    </row>
    <row r="8" spans="1:8" ht="24" customHeight="1" thickTop="1" thickBot="1" x14ac:dyDescent="0.3">
      <c r="A8" s="63" t="s">
        <v>510</v>
      </c>
      <c r="B8" s="234">
        <v>94.880953886226564</v>
      </c>
      <c r="C8" s="234">
        <v>92.713639999999998</v>
      </c>
      <c r="D8" s="234">
        <v>93.637788499953899</v>
      </c>
      <c r="E8" s="234">
        <v>93.619303834029282</v>
      </c>
      <c r="F8" s="234">
        <v>94.199643398887616</v>
      </c>
      <c r="G8" s="417">
        <v>93.664073349703756</v>
      </c>
      <c r="H8" s="179" t="s">
        <v>510</v>
      </c>
    </row>
    <row r="9" spans="1:8" ht="24" customHeight="1" thickTop="1" thickBot="1" x14ac:dyDescent="0.3">
      <c r="A9" s="64" t="s">
        <v>511</v>
      </c>
      <c r="B9" s="235">
        <v>99.374774965582972</v>
      </c>
      <c r="C9" s="235">
        <v>99.127650000000003</v>
      </c>
      <c r="D9" s="235">
        <v>99.586853159765496</v>
      </c>
      <c r="E9" s="235">
        <v>99.465159194834357</v>
      </c>
      <c r="F9" s="235">
        <v>99.232459978020287</v>
      </c>
      <c r="G9" s="418">
        <v>99.188869740961636</v>
      </c>
      <c r="H9" s="180" t="s">
        <v>511</v>
      </c>
    </row>
    <row r="10" spans="1:8" ht="24" customHeight="1" thickTop="1" thickBot="1" x14ac:dyDescent="0.3">
      <c r="A10" s="63" t="s">
        <v>512</v>
      </c>
      <c r="B10" s="234">
        <v>99.553133161687072</v>
      </c>
      <c r="C10" s="234">
        <v>99.450050000000005</v>
      </c>
      <c r="D10" s="234">
        <v>99.752910317599813</v>
      </c>
      <c r="E10" s="234">
        <v>99.825755375699188</v>
      </c>
      <c r="F10" s="234">
        <v>99.843222773954949</v>
      </c>
      <c r="G10" s="417">
        <v>99.816376699398333</v>
      </c>
      <c r="H10" s="179" t="s">
        <v>512</v>
      </c>
    </row>
    <row r="11" spans="1:8" ht="24" customHeight="1" thickTop="1" thickBot="1" x14ac:dyDescent="0.3">
      <c r="A11" s="62" t="s">
        <v>513</v>
      </c>
      <c r="B11" s="235">
        <v>99.670052131763171</v>
      </c>
      <c r="C11" s="235">
        <v>99.418390000000002</v>
      </c>
      <c r="D11" s="235">
        <v>99.561564650843806</v>
      </c>
      <c r="E11" s="235">
        <v>99.694246270731028</v>
      </c>
      <c r="F11" s="235">
        <v>99.828226411989178</v>
      </c>
      <c r="G11" s="416">
        <v>99.821926934779199</v>
      </c>
      <c r="H11" s="181" t="s">
        <v>513</v>
      </c>
    </row>
    <row r="12" spans="1:8" ht="24" customHeight="1" thickTop="1" thickBot="1" x14ac:dyDescent="0.3">
      <c r="A12" s="63" t="s">
        <v>514</v>
      </c>
      <c r="B12" s="234">
        <v>99.425428757507788</v>
      </c>
      <c r="C12" s="234">
        <v>99.333209999999994</v>
      </c>
      <c r="D12" s="234">
        <v>99.56183736620504</v>
      </c>
      <c r="E12" s="234">
        <v>99.639974845404041</v>
      </c>
      <c r="F12" s="234">
        <v>99.682653113995698</v>
      </c>
      <c r="G12" s="417">
        <v>99.74253420582987</v>
      </c>
      <c r="H12" s="179" t="s">
        <v>514</v>
      </c>
    </row>
    <row r="13" spans="1:8" ht="24" customHeight="1" thickTop="1" thickBot="1" x14ac:dyDescent="0.3">
      <c r="A13" s="64" t="s">
        <v>515</v>
      </c>
      <c r="B13" s="235">
        <v>99.082868306417879</v>
      </c>
      <c r="C13" s="235">
        <v>98.775540000000007</v>
      </c>
      <c r="D13" s="235">
        <v>99.147880936332385</v>
      </c>
      <c r="E13" s="235">
        <v>99.089362331705871</v>
      </c>
      <c r="F13" s="235">
        <v>99.507492280944547</v>
      </c>
      <c r="G13" s="418">
        <v>99.452774433621542</v>
      </c>
      <c r="H13" s="180" t="s">
        <v>515</v>
      </c>
    </row>
    <row r="14" spans="1:8" ht="24" customHeight="1" thickTop="1" thickBot="1" x14ac:dyDescent="0.3">
      <c r="A14" s="63" t="s">
        <v>516</v>
      </c>
      <c r="B14" s="234">
        <v>96.988687746910145</v>
      </c>
      <c r="C14" s="234">
        <v>96.494050000000001</v>
      </c>
      <c r="D14" s="234">
        <v>97.12959666679852</v>
      </c>
      <c r="E14" s="234">
        <v>97.532637675829733</v>
      </c>
      <c r="F14" s="234">
        <v>98.507756965703322</v>
      </c>
      <c r="G14" s="417">
        <v>98.343265288871976</v>
      </c>
      <c r="H14" s="179" t="s">
        <v>516</v>
      </c>
    </row>
    <row r="15" spans="1:8" ht="24" customHeight="1" thickTop="1" thickBot="1" x14ac:dyDescent="0.3">
      <c r="A15" s="62" t="s">
        <v>517</v>
      </c>
      <c r="B15" s="235">
        <v>94.460760082579739</v>
      </c>
      <c r="C15" s="235">
        <v>94.220730000000003</v>
      </c>
      <c r="D15" s="235">
        <v>96.86327218139607</v>
      </c>
      <c r="E15" s="235">
        <v>96.16815672997231</v>
      </c>
      <c r="F15" s="235">
        <v>95.799475092111237</v>
      </c>
      <c r="G15" s="416">
        <v>96.420277088171702</v>
      </c>
      <c r="H15" s="181" t="s">
        <v>517</v>
      </c>
    </row>
    <row r="16" spans="1:8" ht="24" customHeight="1" thickTop="1" thickBot="1" x14ac:dyDescent="0.3">
      <c r="A16" s="63" t="s">
        <v>518</v>
      </c>
      <c r="B16" s="234">
        <v>88.018030139935405</v>
      </c>
      <c r="C16" s="234">
        <v>82.350300000000004</v>
      </c>
      <c r="D16" s="234">
        <v>87.387145313843504</v>
      </c>
      <c r="E16" s="234">
        <v>91.094232845601098</v>
      </c>
      <c r="F16" s="234">
        <v>90.835969576630546</v>
      </c>
      <c r="G16" s="417">
        <v>87.961202904908134</v>
      </c>
      <c r="H16" s="179" t="s">
        <v>518</v>
      </c>
    </row>
    <row r="17" spans="1:10" ht="24" customHeight="1" thickTop="1" x14ac:dyDescent="0.25">
      <c r="A17" s="72" t="s">
        <v>617</v>
      </c>
      <c r="B17" s="236">
        <v>51.724796942188242</v>
      </c>
      <c r="C17" s="236">
        <v>60.700699999999998</v>
      </c>
      <c r="D17" s="236">
        <v>41.769398114575779</v>
      </c>
      <c r="E17" s="236">
        <v>44.266780675502353</v>
      </c>
      <c r="F17" s="236">
        <v>67.235314808301098</v>
      </c>
      <c r="G17" s="419">
        <v>61.063483450895276</v>
      </c>
      <c r="H17" s="189" t="s">
        <v>617</v>
      </c>
    </row>
    <row r="18" spans="1:10" ht="23.25" customHeight="1" x14ac:dyDescent="0.25">
      <c r="A18" s="188" t="s">
        <v>485</v>
      </c>
      <c r="B18" s="237">
        <v>95.723207077272548</v>
      </c>
      <c r="C18" s="237">
        <v>95.683760000000007</v>
      </c>
      <c r="D18" s="237">
        <v>96.173916023797361</v>
      </c>
      <c r="E18" s="237">
        <v>96.061428018129703</v>
      </c>
      <c r="F18" s="237">
        <v>96.259028373670958</v>
      </c>
      <c r="G18" s="420">
        <v>96.446742802481893</v>
      </c>
      <c r="H18" s="187" t="s">
        <v>486</v>
      </c>
    </row>
    <row r="24" spans="1:10" x14ac:dyDescent="0.25">
      <c r="I24" s="183"/>
      <c r="J24" s="183"/>
    </row>
    <row r="25" spans="1:10" x14ac:dyDescent="0.25">
      <c r="I25" s="183"/>
      <c r="J25" s="183"/>
    </row>
    <row r="26" spans="1:10" x14ac:dyDescent="0.25">
      <c r="I26" s="183"/>
      <c r="J26" s="183"/>
    </row>
    <row r="27" spans="1:10" x14ac:dyDescent="0.25">
      <c r="I27" s="183"/>
      <c r="J27" s="183"/>
    </row>
    <row r="28" spans="1:10" x14ac:dyDescent="0.25">
      <c r="I28" s="183"/>
      <c r="J28" s="183"/>
    </row>
    <row r="29" spans="1:10" x14ac:dyDescent="0.25">
      <c r="I29" s="183"/>
      <c r="J29" s="183"/>
    </row>
    <row r="30" spans="1:10" x14ac:dyDescent="0.25">
      <c r="I30" s="183"/>
      <c r="J30" s="183"/>
    </row>
    <row r="31" spans="1:10" x14ac:dyDescent="0.25">
      <c r="I31" s="183"/>
      <c r="J31" s="183"/>
    </row>
    <row r="32" spans="1:10" x14ac:dyDescent="0.25">
      <c r="I32" s="183"/>
      <c r="J32" s="183"/>
    </row>
    <row r="33" spans="9:10" x14ac:dyDescent="0.25">
      <c r="I33" s="183"/>
      <c r="J33" s="183"/>
    </row>
    <row r="34" spans="9:10" x14ac:dyDescent="0.25">
      <c r="I34" s="183"/>
      <c r="J34" s="183"/>
    </row>
  </sheetData>
  <mergeCells count="3">
    <mergeCell ref="A1:H1"/>
    <mergeCell ref="A2:H2"/>
    <mergeCell ref="A3:H3"/>
  </mergeCells>
  <printOptions horizontalCentered="1" verticalCentered="1"/>
  <pageMargins left="0" right="0" top="0" bottom="0" header="0" footer="0"/>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4AFC-3662-4EC3-A9C9-C81E1EED9ABD}">
  <dimension ref="A1:J34"/>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6" width="12.7265625" style="135" customWidth="1"/>
    <col min="7" max="7" width="14" style="135" customWidth="1"/>
    <col min="8" max="8" width="28.81640625" style="135" customWidth="1"/>
    <col min="9" max="9" width="25.7265625" style="135" customWidth="1"/>
    <col min="10" max="16384" width="9.1796875" style="135"/>
  </cols>
  <sheetData>
    <row r="1" spans="1:9" ht="19.5" customHeight="1" x14ac:dyDescent="0.25">
      <c r="A1" s="721" t="s">
        <v>1073</v>
      </c>
      <c r="B1" s="721"/>
      <c r="C1" s="721"/>
      <c r="D1" s="721"/>
      <c r="E1" s="721"/>
      <c r="F1" s="721"/>
      <c r="G1" s="721"/>
      <c r="H1" s="721"/>
      <c r="I1" s="352"/>
    </row>
    <row r="2" spans="1:9" ht="15.5" x14ac:dyDescent="0.25">
      <c r="A2" s="722" t="s">
        <v>1292</v>
      </c>
      <c r="B2" s="722"/>
      <c r="C2" s="722"/>
      <c r="D2" s="722"/>
      <c r="E2" s="722"/>
      <c r="F2" s="722"/>
      <c r="G2" s="722"/>
      <c r="H2" s="722"/>
    </row>
    <row r="3" spans="1:9" ht="15.5" x14ac:dyDescent="0.25">
      <c r="A3" s="722" t="s">
        <v>1515</v>
      </c>
      <c r="B3" s="722"/>
      <c r="C3" s="722"/>
      <c r="D3" s="722"/>
      <c r="E3" s="722"/>
      <c r="F3" s="722"/>
      <c r="G3" s="722"/>
      <c r="H3" s="722"/>
      <c r="I3" s="352"/>
    </row>
    <row r="4" spans="1:9" ht="15.5" x14ac:dyDescent="0.25">
      <c r="A4" s="352"/>
      <c r="B4" s="352"/>
      <c r="C4" s="352"/>
      <c r="D4" s="352"/>
      <c r="E4" s="352"/>
      <c r="F4" s="352"/>
      <c r="G4" s="352"/>
      <c r="H4" s="352"/>
    </row>
    <row r="5" spans="1:9" ht="15.5" x14ac:dyDescent="0.25">
      <c r="A5" s="353" t="s">
        <v>979</v>
      </c>
      <c r="B5" s="354"/>
      <c r="C5" s="354"/>
      <c r="D5" s="354"/>
      <c r="E5" s="354"/>
      <c r="F5" s="354"/>
      <c r="G5" s="354"/>
      <c r="H5" s="355" t="s">
        <v>978</v>
      </c>
    </row>
    <row r="6" spans="1:9" ht="52.5" customHeight="1" x14ac:dyDescent="0.25">
      <c r="A6" s="191" t="s">
        <v>1067</v>
      </c>
      <c r="B6" s="182">
        <v>2011</v>
      </c>
      <c r="C6" s="182">
        <v>2012</v>
      </c>
      <c r="D6" s="182">
        <v>2013</v>
      </c>
      <c r="E6" s="182">
        <v>2014</v>
      </c>
      <c r="F6" s="182">
        <v>2015</v>
      </c>
      <c r="G6" s="182">
        <v>2016</v>
      </c>
      <c r="H6" s="190" t="s">
        <v>1649</v>
      </c>
    </row>
    <row r="7" spans="1:9" ht="24" customHeight="1" thickBot="1" x14ac:dyDescent="0.3">
      <c r="A7" s="62" t="s">
        <v>509</v>
      </c>
      <c r="B7" s="233">
        <v>4.1470469527781519</v>
      </c>
      <c r="C7" s="233">
        <v>29.126169999999998</v>
      </c>
      <c r="D7" s="233">
        <v>5.319818685469655</v>
      </c>
      <c r="E7" s="233">
        <v>1.7638155252834151</v>
      </c>
      <c r="F7" s="233">
        <v>8.5679863270852596</v>
      </c>
      <c r="G7" s="233">
        <v>4.4096429000841653</v>
      </c>
      <c r="H7" s="181" t="s">
        <v>509</v>
      </c>
    </row>
    <row r="8" spans="1:9" ht="24" customHeight="1" thickTop="1" thickBot="1" x14ac:dyDescent="0.3">
      <c r="A8" s="63" t="s">
        <v>510</v>
      </c>
      <c r="B8" s="234">
        <v>52.100019535065442</v>
      </c>
      <c r="C8" s="234">
        <v>60.416939999999997</v>
      </c>
      <c r="D8" s="234">
        <v>50.306257067470781</v>
      </c>
      <c r="E8" s="234">
        <v>53.699522362136342</v>
      </c>
      <c r="F8" s="234">
        <v>64.737372042288982</v>
      </c>
      <c r="G8" s="234">
        <v>63.05992974116085</v>
      </c>
      <c r="H8" s="179" t="s">
        <v>510</v>
      </c>
    </row>
    <row r="9" spans="1:9" ht="24" customHeight="1" thickTop="1" thickBot="1" x14ac:dyDescent="0.3">
      <c r="A9" s="64" t="s">
        <v>511</v>
      </c>
      <c r="B9" s="235">
        <v>68.300544004769364</v>
      </c>
      <c r="C9" s="235">
        <v>67.178489999999996</v>
      </c>
      <c r="D9" s="235">
        <v>68.387226350672819</v>
      </c>
      <c r="E9" s="235">
        <v>71.46955201849299</v>
      </c>
      <c r="F9" s="235">
        <v>71.057913611304386</v>
      </c>
      <c r="G9" s="235">
        <v>68.724029593594821</v>
      </c>
      <c r="H9" s="180" t="s">
        <v>511</v>
      </c>
    </row>
    <row r="10" spans="1:9" ht="24" customHeight="1" thickTop="1" thickBot="1" x14ac:dyDescent="0.3">
      <c r="A10" s="63" t="s">
        <v>512</v>
      </c>
      <c r="B10" s="234">
        <v>64.530172251328636</v>
      </c>
      <c r="C10" s="234">
        <v>61.658349999999999</v>
      </c>
      <c r="D10" s="234">
        <v>66.306567229020345</v>
      </c>
      <c r="E10" s="234">
        <v>66.348786003332535</v>
      </c>
      <c r="F10" s="234">
        <v>74.95050222136372</v>
      </c>
      <c r="G10" s="234">
        <v>76.625022839393381</v>
      </c>
      <c r="H10" s="179" t="s">
        <v>512</v>
      </c>
    </row>
    <row r="11" spans="1:9" ht="24" customHeight="1" thickTop="1" thickBot="1" x14ac:dyDescent="0.3">
      <c r="A11" s="62" t="s">
        <v>513</v>
      </c>
      <c r="B11" s="235">
        <v>59.040572443838677</v>
      </c>
      <c r="C11" s="235">
        <v>55.635660000000001</v>
      </c>
      <c r="D11" s="235">
        <v>62.519397535371979</v>
      </c>
      <c r="E11" s="235">
        <v>61.031859248692342</v>
      </c>
      <c r="F11" s="235">
        <v>66.909469302809583</v>
      </c>
      <c r="G11" s="235">
        <v>74.033831973016817</v>
      </c>
      <c r="H11" s="181" t="s">
        <v>513</v>
      </c>
    </row>
    <row r="12" spans="1:9" ht="24" customHeight="1" thickTop="1" thickBot="1" x14ac:dyDescent="0.3">
      <c r="A12" s="63" t="s">
        <v>514</v>
      </c>
      <c r="B12" s="234">
        <v>62.60379087212965</v>
      </c>
      <c r="C12" s="234">
        <v>54.674489999999999</v>
      </c>
      <c r="D12" s="234">
        <v>57.906646319002263</v>
      </c>
      <c r="E12" s="234">
        <v>58.476010352379063</v>
      </c>
      <c r="F12" s="234">
        <v>62.582839374210472</v>
      </c>
      <c r="G12" s="234">
        <v>61.618706451993852</v>
      </c>
      <c r="H12" s="179" t="s">
        <v>514</v>
      </c>
    </row>
    <row r="13" spans="1:9" ht="24" customHeight="1" thickTop="1" thickBot="1" x14ac:dyDescent="0.3">
      <c r="A13" s="64" t="s">
        <v>515</v>
      </c>
      <c r="B13" s="235">
        <v>48.980186480186482</v>
      </c>
      <c r="C13" s="235">
        <v>47.150970000000001</v>
      </c>
      <c r="D13" s="235">
        <v>54.388740564949401</v>
      </c>
      <c r="E13" s="235">
        <v>53.958191098540262</v>
      </c>
      <c r="F13" s="235">
        <v>54.914040114613186</v>
      </c>
      <c r="G13" s="235">
        <v>51.248349353560783</v>
      </c>
      <c r="H13" s="180" t="s">
        <v>515</v>
      </c>
    </row>
    <row r="14" spans="1:9" ht="24" customHeight="1" thickTop="1" thickBot="1" x14ac:dyDescent="0.3">
      <c r="A14" s="63" t="s">
        <v>516</v>
      </c>
      <c r="B14" s="234">
        <v>44.017657135327447</v>
      </c>
      <c r="C14" s="234">
        <v>43.657179999999997</v>
      </c>
      <c r="D14" s="234">
        <v>38.886257171430074</v>
      </c>
      <c r="E14" s="234">
        <v>38.427566124727008</v>
      </c>
      <c r="F14" s="234">
        <v>42.755072877965134</v>
      </c>
      <c r="G14" s="234">
        <v>40.838356932566946</v>
      </c>
      <c r="H14" s="179" t="s">
        <v>516</v>
      </c>
    </row>
    <row r="15" spans="1:9" ht="24" customHeight="1" thickTop="1" thickBot="1" x14ac:dyDescent="0.3">
      <c r="A15" s="62" t="s">
        <v>517</v>
      </c>
      <c r="B15" s="235">
        <v>29.738107963655796</v>
      </c>
      <c r="C15" s="235">
        <v>31.035430000000002</v>
      </c>
      <c r="D15" s="235">
        <v>26.47390546498513</v>
      </c>
      <c r="E15" s="235">
        <v>28.811343523732901</v>
      </c>
      <c r="F15" s="235">
        <v>27.272057740462515</v>
      </c>
      <c r="G15" s="235">
        <v>32.554369850060787</v>
      </c>
      <c r="H15" s="181" t="s">
        <v>517</v>
      </c>
    </row>
    <row r="16" spans="1:9" ht="24" customHeight="1" thickTop="1" thickBot="1" x14ac:dyDescent="0.3">
      <c r="A16" s="63" t="s">
        <v>518</v>
      </c>
      <c r="B16" s="234">
        <v>24.498366775548298</v>
      </c>
      <c r="C16" s="234">
        <v>27.262779999999999</v>
      </c>
      <c r="D16" s="234">
        <v>11.619336657272925</v>
      </c>
      <c r="E16" s="234">
        <v>18.432460551413214</v>
      </c>
      <c r="F16" s="234">
        <v>20.026591324580355</v>
      </c>
      <c r="G16" s="234">
        <v>16.210560206052801</v>
      </c>
      <c r="H16" s="179" t="s">
        <v>518</v>
      </c>
    </row>
    <row r="17" spans="1:10" ht="24" customHeight="1" thickTop="1" x14ac:dyDescent="0.25">
      <c r="A17" s="72" t="s">
        <v>617</v>
      </c>
      <c r="B17" s="236">
        <v>11.485079805690493</v>
      </c>
      <c r="C17" s="236">
        <v>25.03248</v>
      </c>
      <c r="D17" s="236">
        <v>0</v>
      </c>
      <c r="E17" s="236">
        <v>3.8235294117647061</v>
      </c>
      <c r="F17" s="236">
        <v>11.386081096781689</v>
      </c>
      <c r="G17" s="236">
        <v>6.7385444743935308</v>
      </c>
      <c r="H17" s="189" t="s">
        <v>617</v>
      </c>
    </row>
    <row r="18" spans="1:10" ht="20.149999999999999" customHeight="1" x14ac:dyDescent="0.25">
      <c r="A18" s="188" t="s">
        <v>485</v>
      </c>
      <c r="B18" s="237">
        <v>52.122797710640512</v>
      </c>
      <c r="C18" s="237">
        <v>52.397840000000002</v>
      </c>
      <c r="D18" s="237">
        <v>53.100745844849129</v>
      </c>
      <c r="E18" s="237">
        <v>53.678698364647936</v>
      </c>
      <c r="F18" s="237">
        <v>58.68993566648362</v>
      </c>
      <c r="G18" s="237">
        <v>59.408780730050381</v>
      </c>
      <c r="H18" s="187" t="s">
        <v>486</v>
      </c>
    </row>
    <row r="24" spans="1:10" x14ac:dyDescent="0.25">
      <c r="I24" s="183"/>
      <c r="J24" s="183"/>
    </row>
    <row r="25" spans="1:10" x14ac:dyDescent="0.25">
      <c r="I25" s="183"/>
      <c r="J25" s="183"/>
    </row>
    <row r="26" spans="1:10" x14ac:dyDescent="0.25">
      <c r="I26" s="183"/>
      <c r="J26" s="183"/>
    </row>
    <row r="27" spans="1:10" x14ac:dyDescent="0.25">
      <c r="I27" s="183"/>
      <c r="J27" s="183"/>
    </row>
    <row r="28" spans="1:10" x14ac:dyDescent="0.25">
      <c r="I28" s="183"/>
      <c r="J28" s="183"/>
    </row>
    <row r="29" spans="1:10" x14ac:dyDescent="0.25">
      <c r="I29" s="183"/>
      <c r="J29" s="183"/>
    </row>
    <row r="30" spans="1:10" x14ac:dyDescent="0.25">
      <c r="I30" s="183"/>
      <c r="J30" s="183"/>
    </row>
    <row r="31" spans="1:10" x14ac:dyDescent="0.25">
      <c r="I31" s="183"/>
      <c r="J31" s="183"/>
    </row>
    <row r="32" spans="1:10" x14ac:dyDescent="0.25">
      <c r="I32" s="183"/>
      <c r="J32" s="183"/>
    </row>
    <row r="33" spans="9:10" x14ac:dyDescent="0.25">
      <c r="I33" s="183"/>
      <c r="J33" s="183"/>
    </row>
    <row r="34" spans="9:10" x14ac:dyDescent="0.25">
      <c r="I34" s="183"/>
      <c r="J34" s="183"/>
    </row>
  </sheetData>
  <mergeCells count="3">
    <mergeCell ref="A1:H1"/>
    <mergeCell ref="A2:H2"/>
    <mergeCell ref="A3:H3"/>
  </mergeCells>
  <printOptions horizontalCentered="1" verticalCentered="1"/>
  <pageMargins left="0" right="0" top="0" bottom="0" header="0" footer="0"/>
  <pageSetup paperSize="9" scale="97"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E224-34F6-48F2-BFF8-88AB8A3021F4}">
  <dimension ref="A1:J33"/>
  <sheetViews>
    <sheetView rightToLeft="1" view="pageBreakPreview" zoomScaleNormal="100" zoomScaleSheetLayoutView="100" workbookViewId="0">
      <selection activeCell="D8" sqref="D8"/>
    </sheetView>
  </sheetViews>
  <sheetFormatPr defaultColWidth="9.1796875" defaultRowHeight="12.5" x14ac:dyDescent="0.25"/>
  <cols>
    <col min="1" max="1" width="30.7265625" style="135" customWidth="1"/>
    <col min="2" max="7" width="12.7265625" style="135" customWidth="1"/>
    <col min="8" max="8" width="30.7265625" style="135" customWidth="1"/>
    <col min="9" max="16384" width="9.1796875" style="135"/>
  </cols>
  <sheetData>
    <row r="1" spans="1:8" ht="19.5" customHeight="1" x14ac:dyDescent="0.25">
      <c r="A1" s="721" t="s">
        <v>1074</v>
      </c>
      <c r="B1" s="721"/>
      <c r="C1" s="721"/>
      <c r="D1" s="721"/>
      <c r="E1" s="721"/>
      <c r="F1" s="721"/>
      <c r="G1" s="721"/>
      <c r="H1" s="721"/>
    </row>
    <row r="2" spans="1:8" ht="15.5" x14ac:dyDescent="0.25">
      <c r="A2" s="722" t="s">
        <v>1293</v>
      </c>
      <c r="B2" s="722"/>
      <c r="C2" s="722"/>
      <c r="D2" s="722"/>
      <c r="E2" s="722"/>
      <c r="F2" s="722"/>
      <c r="G2" s="722"/>
      <c r="H2" s="722"/>
    </row>
    <row r="3" spans="1:8" ht="15.5" x14ac:dyDescent="0.25">
      <c r="A3" s="722" t="s">
        <v>1515</v>
      </c>
      <c r="B3" s="722"/>
      <c r="C3" s="722"/>
      <c r="D3" s="722"/>
      <c r="E3" s="722"/>
      <c r="F3" s="722"/>
      <c r="G3" s="722"/>
      <c r="H3" s="722"/>
    </row>
    <row r="4" spans="1:8" ht="15.5" x14ac:dyDescent="0.25">
      <c r="A4" s="352"/>
      <c r="B4" s="352"/>
      <c r="C4" s="352"/>
      <c r="D4" s="352"/>
      <c r="E4" s="352"/>
      <c r="F4" s="352"/>
      <c r="G4" s="352"/>
      <c r="H4" s="352"/>
    </row>
    <row r="5" spans="1:8" ht="15.5" x14ac:dyDescent="0.25">
      <c r="A5" s="353" t="s">
        <v>980</v>
      </c>
      <c r="B5" s="354"/>
      <c r="C5" s="354"/>
      <c r="D5" s="354"/>
      <c r="E5" s="354"/>
      <c r="F5" s="354"/>
      <c r="G5" s="354"/>
      <c r="H5" s="355" t="s">
        <v>981</v>
      </c>
    </row>
    <row r="6" spans="1:8" ht="52.5" customHeight="1" x14ac:dyDescent="0.25">
      <c r="A6" s="191" t="s">
        <v>1616</v>
      </c>
      <c r="B6" s="182">
        <v>2011</v>
      </c>
      <c r="C6" s="182">
        <v>2012</v>
      </c>
      <c r="D6" s="182">
        <v>2013</v>
      </c>
      <c r="E6" s="182">
        <v>2014</v>
      </c>
      <c r="F6" s="182">
        <v>2015</v>
      </c>
      <c r="G6" s="182">
        <v>2016</v>
      </c>
      <c r="H6" s="190" t="s">
        <v>1650</v>
      </c>
    </row>
    <row r="7" spans="1:8" ht="24" customHeight="1" thickBot="1" x14ac:dyDescent="0.3">
      <c r="A7" s="62" t="s">
        <v>509</v>
      </c>
      <c r="B7" s="233">
        <v>12.756556442417333</v>
      </c>
      <c r="C7" s="233">
        <v>32.354140000000001</v>
      </c>
      <c r="D7" s="233">
        <v>18.601684472986101</v>
      </c>
      <c r="E7" s="233">
        <v>11.474835272676295</v>
      </c>
      <c r="F7" s="233">
        <v>13.054171416859878</v>
      </c>
      <c r="G7" s="233">
        <v>11.042735042735043</v>
      </c>
      <c r="H7" s="181" t="s">
        <v>509</v>
      </c>
    </row>
    <row r="8" spans="1:8" ht="24" customHeight="1" thickTop="1" thickBot="1" x14ac:dyDescent="0.3">
      <c r="A8" s="63" t="s">
        <v>510</v>
      </c>
      <c r="B8" s="234">
        <v>86.979335797161966</v>
      </c>
      <c r="C8" s="234">
        <v>84.706890000000001</v>
      </c>
      <c r="D8" s="234">
        <v>84.671668055941467</v>
      </c>
      <c r="E8" s="234">
        <v>85.548683869778387</v>
      </c>
      <c r="F8" s="234">
        <v>87.105364178199821</v>
      </c>
      <c r="G8" s="234">
        <v>87.064104690256144</v>
      </c>
      <c r="H8" s="179" t="s">
        <v>510</v>
      </c>
    </row>
    <row r="9" spans="1:8" ht="24" customHeight="1" thickTop="1" thickBot="1" x14ac:dyDescent="0.3">
      <c r="A9" s="64" t="s">
        <v>511</v>
      </c>
      <c r="B9" s="235">
        <v>93.618313655518008</v>
      </c>
      <c r="C9" s="235">
        <v>93.187929999999994</v>
      </c>
      <c r="D9" s="235">
        <v>93.36706880249352</v>
      </c>
      <c r="E9" s="235">
        <v>93.788297217468894</v>
      </c>
      <c r="F9" s="235">
        <v>93.39103897905396</v>
      </c>
      <c r="G9" s="235">
        <v>93.948970037453179</v>
      </c>
      <c r="H9" s="180" t="s">
        <v>511</v>
      </c>
    </row>
    <row r="10" spans="1:8" ht="24" customHeight="1" thickTop="1" thickBot="1" x14ac:dyDescent="0.3">
      <c r="A10" s="63" t="s">
        <v>512</v>
      </c>
      <c r="B10" s="234">
        <v>92.644883089847966</v>
      </c>
      <c r="C10" s="234">
        <v>92.806650000000005</v>
      </c>
      <c r="D10" s="234">
        <v>93.423385649179636</v>
      </c>
      <c r="E10" s="234">
        <v>93.966073976854886</v>
      </c>
      <c r="F10" s="234">
        <v>94.959103861741923</v>
      </c>
      <c r="G10" s="234">
        <v>95.360018257104812</v>
      </c>
      <c r="H10" s="179" t="s">
        <v>512</v>
      </c>
    </row>
    <row r="11" spans="1:8" ht="24" customHeight="1" thickTop="1" thickBot="1" x14ac:dyDescent="0.3">
      <c r="A11" s="62" t="s">
        <v>513</v>
      </c>
      <c r="B11" s="235">
        <v>91.635864857060355</v>
      </c>
      <c r="C11" s="235">
        <v>91.986879999999999</v>
      </c>
      <c r="D11" s="235">
        <v>91.724923718666716</v>
      </c>
      <c r="E11" s="235">
        <v>91.880253420961196</v>
      </c>
      <c r="F11" s="235">
        <v>94.244188529374085</v>
      </c>
      <c r="G11" s="235">
        <v>94.856056342916347</v>
      </c>
      <c r="H11" s="181" t="s">
        <v>513</v>
      </c>
    </row>
    <row r="12" spans="1:8" ht="24" customHeight="1" thickTop="1" thickBot="1" x14ac:dyDescent="0.3">
      <c r="A12" s="63" t="s">
        <v>514</v>
      </c>
      <c r="B12" s="234">
        <v>91.996695857113153</v>
      </c>
      <c r="C12" s="234">
        <v>91.608800000000002</v>
      </c>
      <c r="D12" s="234">
        <v>91.472586990956003</v>
      </c>
      <c r="E12" s="234">
        <v>92.479351006908971</v>
      </c>
      <c r="F12" s="234">
        <v>92.455972985659983</v>
      </c>
      <c r="G12" s="234">
        <v>92.319425441975085</v>
      </c>
      <c r="H12" s="179" t="s">
        <v>514</v>
      </c>
    </row>
    <row r="13" spans="1:8" ht="24" customHeight="1" thickTop="1" thickBot="1" x14ac:dyDescent="0.3">
      <c r="A13" s="64" t="s">
        <v>515</v>
      </c>
      <c r="B13" s="235">
        <v>90.384858576065426</v>
      </c>
      <c r="C13" s="235">
        <v>89.132840000000002</v>
      </c>
      <c r="D13" s="235">
        <v>90.125573051624471</v>
      </c>
      <c r="E13" s="235">
        <v>90.723699672771318</v>
      </c>
      <c r="F13" s="235">
        <v>91.984609212237217</v>
      </c>
      <c r="G13" s="235">
        <v>91.098609839695143</v>
      </c>
      <c r="H13" s="180" t="s">
        <v>515</v>
      </c>
    </row>
    <row r="14" spans="1:8" ht="24" customHeight="1" thickTop="1" thickBot="1" x14ac:dyDescent="0.3">
      <c r="A14" s="63" t="s">
        <v>516</v>
      </c>
      <c r="B14" s="234">
        <v>86.708350914879745</v>
      </c>
      <c r="C14" s="234">
        <v>85.95044</v>
      </c>
      <c r="D14" s="234">
        <v>85.462137027899033</v>
      </c>
      <c r="E14" s="234">
        <v>86.216444745913904</v>
      </c>
      <c r="F14" s="234">
        <v>88.534326297940495</v>
      </c>
      <c r="G14" s="234">
        <v>87.73902777418715</v>
      </c>
      <c r="H14" s="179" t="s">
        <v>516</v>
      </c>
    </row>
    <row r="15" spans="1:8" ht="24" customHeight="1" thickTop="1" thickBot="1" x14ac:dyDescent="0.3">
      <c r="A15" s="62" t="s">
        <v>517</v>
      </c>
      <c r="B15" s="235">
        <v>80.619942394733229</v>
      </c>
      <c r="C15" s="235">
        <v>79.019040000000004</v>
      </c>
      <c r="D15" s="235">
        <v>86.623310760418832</v>
      </c>
      <c r="E15" s="235">
        <v>86.11915442665746</v>
      </c>
      <c r="F15" s="235">
        <v>85.776149951524289</v>
      </c>
      <c r="G15" s="235">
        <v>85.881776034236808</v>
      </c>
      <c r="H15" s="181" t="s">
        <v>517</v>
      </c>
    </row>
    <row r="16" spans="1:8" ht="24" customHeight="1" thickTop="1" thickBot="1" x14ac:dyDescent="0.3">
      <c r="A16" s="63" t="s">
        <v>518</v>
      </c>
      <c r="B16" s="234">
        <v>73.801566579634468</v>
      </c>
      <c r="C16" s="234">
        <v>64.513840000000002</v>
      </c>
      <c r="D16" s="234">
        <v>72.335386072951209</v>
      </c>
      <c r="E16" s="234">
        <v>78.25047508122357</v>
      </c>
      <c r="F16" s="234">
        <v>78.911869245193245</v>
      </c>
      <c r="G16" s="234">
        <v>71.285869280556696</v>
      </c>
      <c r="H16" s="179" t="s">
        <v>518</v>
      </c>
    </row>
    <row r="17" spans="1:10" ht="24" customHeight="1" thickTop="1" x14ac:dyDescent="0.25">
      <c r="A17" s="72" t="s">
        <v>617</v>
      </c>
      <c r="B17" s="236">
        <v>37.4329903259597</v>
      </c>
      <c r="C17" s="236">
        <v>47.852130000000002</v>
      </c>
      <c r="D17" s="236">
        <v>28.216275794501257</v>
      </c>
      <c r="E17" s="236">
        <v>30.889842632331906</v>
      </c>
      <c r="F17" s="236">
        <v>51.902650633153648</v>
      </c>
      <c r="G17" s="236">
        <v>43.871230946111339</v>
      </c>
      <c r="H17" s="189" t="s">
        <v>617</v>
      </c>
    </row>
    <row r="18" spans="1:10" ht="20.149999999999999" customHeight="1" x14ac:dyDescent="0.25">
      <c r="A18" s="188" t="s">
        <v>485</v>
      </c>
      <c r="B18" s="237">
        <v>86.738459553693588</v>
      </c>
      <c r="C18" s="237">
        <v>86.542000000000002</v>
      </c>
      <c r="D18" s="237">
        <v>87.176617856896726</v>
      </c>
      <c r="E18" s="237">
        <v>87.599285285898603</v>
      </c>
      <c r="F18" s="237">
        <v>88.635680080880263</v>
      </c>
      <c r="G18" s="237">
        <v>89.077032757720289</v>
      </c>
      <c r="H18" s="187" t="s">
        <v>486</v>
      </c>
    </row>
    <row r="22" spans="1:10" x14ac:dyDescent="0.25">
      <c r="I22" s="135">
        <f t="shared" ref="I22:I33" si="0">B6</f>
        <v>2011</v>
      </c>
      <c r="J22" s="135">
        <f t="shared" ref="J22:J33" si="1">G6</f>
        <v>2016</v>
      </c>
    </row>
    <row r="23" spans="1:10" x14ac:dyDescent="0.25">
      <c r="H23" s="135" t="s">
        <v>509</v>
      </c>
      <c r="I23" s="183">
        <f t="shared" si="0"/>
        <v>12.756556442417333</v>
      </c>
      <c r="J23" s="183">
        <f t="shared" si="1"/>
        <v>11.042735042735043</v>
      </c>
    </row>
    <row r="24" spans="1:10" x14ac:dyDescent="0.25">
      <c r="H24" s="135" t="s">
        <v>510</v>
      </c>
      <c r="I24" s="183">
        <f t="shared" si="0"/>
        <v>86.979335797161966</v>
      </c>
      <c r="J24" s="183">
        <f t="shared" si="1"/>
        <v>87.064104690256144</v>
      </c>
    </row>
    <row r="25" spans="1:10" x14ac:dyDescent="0.25">
      <c r="H25" s="135" t="s">
        <v>511</v>
      </c>
      <c r="I25" s="183">
        <f t="shared" si="0"/>
        <v>93.618313655518008</v>
      </c>
      <c r="J25" s="183">
        <f t="shared" si="1"/>
        <v>93.948970037453179</v>
      </c>
    </row>
    <row r="26" spans="1:10" x14ac:dyDescent="0.25">
      <c r="H26" s="135" t="s">
        <v>512</v>
      </c>
      <c r="I26" s="183">
        <f t="shared" si="0"/>
        <v>92.644883089847966</v>
      </c>
      <c r="J26" s="183">
        <f t="shared" si="1"/>
        <v>95.360018257104812</v>
      </c>
    </row>
    <row r="27" spans="1:10" x14ac:dyDescent="0.25">
      <c r="H27" s="135" t="s">
        <v>513</v>
      </c>
      <c r="I27" s="183">
        <f t="shared" si="0"/>
        <v>91.635864857060355</v>
      </c>
      <c r="J27" s="183">
        <f t="shared" si="1"/>
        <v>94.856056342916347</v>
      </c>
    </row>
    <row r="28" spans="1:10" x14ac:dyDescent="0.25">
      <c r="H28" s="135" t="s">
        <v>514</v>
      </c>
      <c r="I28" s="183">
        <f t="shared" si="0"/>
        <v>91.996695857113153</v>
      </c>
      <c r="J28" s="183">
        <f t="shared" si="1"/>
        <v>92.319425441975085</v>
      </c>
    </row>
    <row r="29" spans="1:10" x14ac:dyDescent="0.25">
      <c r="H29" s="135" t="s">
        <v>515</v>
      </c>
      <c r="I29" s="183">
        <f t="shared" si="0"/>
        <v>90.384858576065426</v>
      </c>
      <c r="J29" s="183">
        <f t="shared" si="1"/>
        <v>91.098609839695143</v>
      </c>
    </row>
    <row r="30" spans="1:10" x14ac:dyDescent="0.25">
      <c r="H30" s="135" t="s">
        <v>516</v>
      </c>
      <c r="I30" s="183">
        <f t="shared" si="0"/>
        <v>86.708350914879745</v>
      </c>
      <c r="J30" s="183">
        <f t="shared" si="1"/>
        <v>87.73902777418715</v>
      </c>
    </row>
    <row r="31" spans="1:10" x14ac:dyDescent="0.25">
      <c r="H31" s="135" t="s">
        <v>517</v>
      </c>
      <c r="I31" s="183">
        <f t="shared" si="0"/>
        <v>80.619942394733229</v>
      </c>
      <c r="J31" s="183">
        <f t="shared" si="1"/>
        <v>85.881776034236808</v>
      </c>
    </row>
    <row r="32" spans="1:10" x14ac:dyDescent="0.25">
      <c r="H32" s="135" t="s">
        <v>518</v>
      </c>
      <c r="I32" s="183">
        <f t="shared" si="0"/>
        <v>73.801566579634468</v>
      </c>
      <c r="J32" s="183">
        <f t="shared" si="1"/>
        <v>71.285869280556696</v>
      </c>
    </row>
    <row r="33" spans="8:10" x14ac:dyDescent="0.25">
      <c r="H33" s="135" t="s">
        <v>617</v>
      </c>
      <c r="I33" s="183">
        <f t="shared" si="0"/>
        <v>37.4329903259597</v>
      </c>
      <c r="J33" s="183">
        <f t="shared" si="1"/>
        <v>43.871230946111339</v>
      </c>
    </row>
  </sheetData>
  <mergeCells count="3">
    <mergeCell ref="A1:H1"/>
    <mergeCell ref="A2:H2"/>
    <mergeCell ref="A3:H3"/>
  </mergeCells>
  <printOptions horizontalCentered="1" verticalCentered="1"/>
  <pageMargins left="0" right="0" top="0" bottom="0" header="0" footer="0"/>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AB21-4EC3-4FC7-A0B2-67C794DDCF0E}">
  <dimension ref="A1:E12"/>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4" width="19.26953125" style="135" customWidth="1"/>
    <col min="5" max="5" width="30.7265625" style="135" customWidth="1"/>
    <col min="6" max="16384" width="9.1796875" style="135"/>
  </cols>
  <sheetData>
    <row r="1" spans="1:5" ht="18" x14ac:dyDescent="0.25">
      <c r="A1" s="721" t="s">
        <v>1075</v>
      </c>
      <c r="B1" s="721"/>
      <c r="C1" s="721"/>
      <c r="D1" s="721"/>
      <c r="E1" s="721"/>
    </row>
    <row r="2" spans="1:5" ht="15.5" x14ac:dyDescent="0.25">
      <c r="A2" s="722" t="s">
        <v>1294</v>
      </c>
      <c r="B2" s="722"/>
      <c r="C2" s="722"/>
      <c r="D2" s="722"/>
      <c r="E2" s="722"/>
    </row>
    <row r="3" spans="1:5" ht="15.5" x14ac:dyDescent="0.25">
      <c r="A3" s="722" t="s">
        <v>1515</v>
      </c>
      <c r="B3" s="722"/>
      <c r="C3" s="722"/>
      <c r="D3" s="722"/>
      <c r="E3" s="722"/>
    </row>
    <row r="4" spans="1:5" ht="15.5" x14ac:dyDescent="0.25">
      <c r="A4" s="352"/>
      <c r="B4" s="352"/>
      <c r="C4" s="352"/>
      <c r="D4" s="352"/>
      <c r="E4" s="352"/>
    </row>
    <row r="5" spans="1:5" ht="17.25" customHeight="1" x14ac:dyDescent="0.25">
      <c r="A5" s="353" t="s">
        <v>983</v>
      </c>
      <c r="B5" s="354"/>
      <c r="C5" s="354"/>
      <c r="D5" s="354"/>
      <c r="E5" s="355" t="s">
        <v>982</v>
      </c>
    </row>
    <row r="6" spans="1:5" ht="35.25" customHeight="1" x14ac:dyDescent="0.25">
      <c r="A6" s="375" t="s">
        <v>949</v>
      </c>
      <c r="B6" s="375" t="s">
        <v>1538</v>
      </c>
      <c r="C6" s="375" t="s">
        <v>1539</v>
      </c>
      <c r="D6" s="376" t="s">
        <v>521</v>
      </c>
      <c r="E6" s="337" t="s">
        <v>948</v>
      </c>
    </row>
    <row r="7" spans="1:5" ht="24.75" customHeight="1" thickBot="1" x14ac:dyDescent="0.3">
      <c r="A7" s="377">
        <v>2011</v>
      </c>
      <c r="B7" s="378">
        <v>86.8</v>
      </c>
      <c r="C7" s="378">
        <v>37.4</v>
      </c>
      <c r="D7" s="505">
        <v>74.599999999999994</v>
      </c>
      <c r="E7" s="379">
        <v>2011</v>
      </c>
    </row>
    <row r="8" spans="1:5" ht="24.75" customHeight="1" thickTop="1" thickBot="1" x14ac:dyDescent="0.3">
      <c r="A8" s="185">
        <v>2012</v>
      </c>
      <c r="B8" s="238">
        <v>86.914619999999999</v>
      </c>
      <c r="C8" s="238">
        <v>39.162269999999999</v>
      </c>
      <c r="D8" s="506">
        <v>75.190979999999996</v>
      </c>
      <c r="E8" s="193">
        <v>2012</v>
      </c>
    </row>
    <row r="9" spans="1:5" ht="24.75" customHeight="1" thickTop="1" thickBot="1" x14ac:dyDescent="0.3">
      <c r="A9" s="184">
        <v>2013</v>
      </c>
      <c r="B9" s="239">
        <v>87.3</v>
      </c>
      <c r="C9" s="239">
        <v>38.9</v>
      </c>
      <c r="D9" s="507">
        <v>75.400000000000006</v>
      </c>
      <c r="E9" s="192">
        <v>2013</v>
      </c>
    </row>
    <row r="10" spans="1:5" ht="24.75" customHeight="1" thickTop="1" thickBot="1" x14ac:dyDescent="0.3">
      <c r="A10" s="185">
        <v>2014</v>
      </c>
      <c r="B10" s="238">
        <v>87.5</v>
      </c>
      <c r="C10" s="238">
        <v>39.4</v>
      </c>
      <c r="D10" s="506">
        <v>76.099999999999994</v>
      </c>
      <c r="E10" s="193">
        <v>2014</v>
      </c>
    </row>
    <row r="11" spans="1:5" ht="24.75" customHeight="1" thickTop="1" thickBot="1" x14ac:dyDescent="0.3">
      <c r="A11" s="184">
        <v>2015</v>
      </c>
      <c r="B11" s="239">
        <v>89.495100323686145</v>
      </c>
      <c r="C11" s="239">
        <v>43.512360168046641</v>
      </c>
      <c r="D11" s="507">
        <v>78.368777566475956</v>
      </c>
      <c r="E11" s="192">
        <v>2015</v>
      </c>
    </row>
    <row r="12" spans="1:5" ht="24.75" customHeight="1" thickTop="1" x14ac:dyDescent="0.25">
      <c r="A12" s="185">
        <v>2016</v>
      </c>
      <c r="B12" s="238">
        <v>88.536199175927877</v>
      </c>
      <c r="C12" s="238">
        <v>44.022460158880286</v>
      </c>
      <c r="D12" s="506">
        <v>78.061429501382833</v>
      </c>
      <c r="E12" s="193">
        <v>2016</v>
      </c>
    </row>
  </sheetData>
  <mergeCells count="3">
    <mergeCell ref="A1:E1"/>
    <mergeCell ref="A2:E2"/>
    <mergeCell ref="A3:E3"/>
  </mergeCells>
  <printOptions horizontalCentered="1" verticalCentered="1"/>
  <pageMargins left="0" right="0" top="0" bottom="0" header="0" footer="0"/>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3122-8CC3-4D76-9641-8905664BF643}">
  <dimension ref="A1:K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35" customWidth="1"/>
    <col min="2" max="2" width="10.26953125" style="135" bestFit="1" customWidth="1"/>
    <col min="3" max="4" width="9.453125" style="135" bestFit="1" customWidth="1"/>
    <col min="5" max="5" width="12" style="135" bestFit="1" customWidth="1"/>
    <col min="6" max="6" width="10.453125" style="135" bestFit="1" customWidth="1"/>
    <col min="7" max="8" width="12" style="135" bestFit="1" customWidth="1"/>
    <col min="9" max="9" width="10.453125" style="135" bestFit="1" customWidth="1"/>
    <col min="10" max="10" width="12" style="135" bestFit="1" customWidth="1"/>
    <col min="11" max="11" width="20.7265625" style="135" customWidth="1"/>
    <col min="12" max="16384" width="9.1796875" style="135"/>
  </cols>
  <sheetData>
    <row r="1" spans="1:11" ht="18" x14ac:dyDescent="0.25">
      <c r="A1" s="721" t="s">
        <v>1076</v>
      </c>
      <c r="B1" s="721"/>
      <c r="C1" s="721"/>
      <c r="D1" s="721"/>
      <c r="E1" s="721"/>
      <c r="F1" s="721"/>
      <c r="G1" s="721"/>
      <c r="H1" s="721"/>
      <c r="I1" s="721"/>
      <c r="J1" s="721"/>
      <c r="K1" s="721"/>
    </row>
    <row r="2" spans="1:11" ht="15.5" x14ac:dyDescent="0.25">
      <c r="A2" s="722" t="s">
        <v>1295</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984</v>
      </c>
      <c r="B5" s="354"/>
      <c r="C5" s="354"/>
      <c r="D5" s="354"/>
      <c r="E5" s="354"/>
      <c r="F5" s="354"/>
      <c r="G5" s="354"/>
      <c r="H5" s="354"/>
      <c r="I5" s="354"/>
      <c r="J5" s="354"/>
      <c r="K5" s="355" t="s">
        <v>985</v>
      </c>
    </row>
    <row r="6" spans="1:11" ht="29.25" customHeight="1" thickBot="1" x14ac:dyDescent="0.3">
      <c r="A6" s="723" t="s">
        <v>1064</v>
      </c>
      <c r="B6" s="725" t="s">
        <v>1613</v>
      </c>
      <c r="C6" s="726"/>
      <c r="D6" s="727"/>
      <c r="E6" s="725" t="s">
        <v>1614</v>
      </c>
      <c r="F6" s="726"/>
      <c r="G6" s="727"/>
      <c r="H6" s="728" t="s">
        <v>1615</v>
      </c>
      <c r="I6" s="729"/>
      <c r="J6" s="730"/>
      <c r="K6" s="733" t="s">
        <v>953</v>
      </c>
    </row>
    <row r="7" spans="1:11" ht="41.25" customHeight="1" x14ac:dyDescent="0.25">
      <c r="A7" s="724"/>
      <c r="B7" s="337" t="s">
        <v>1580</v>
      </c>
      <c r="C7" s="337" t="s">
        <v>1579</v>
      </c>
      <c r="D7" s="337" t="s">
        <v>944</v>
      </c>
      <c r="E7" s="337" t="s">
        <v>1580</v>
      </c>
      <c r="F7" s="337" t="s">
        <v>1579</v>
      </c>
      <c r="G7" s="337" t="s">
        <v>944</v>
      </c>
      <c r="H7" s="337" t="s">
        <v>1580</v>
      </c>
      <c r="I7" s="337" t="s">
        <v>1579</v>
      </c>
      <c r="J7" s="337" t="s">
        <v>944</v>
      </c>
      <c r="K7" s="734"/>
    </row>
    <row r="8" spans="1:11" ht="24" customHeight="1" thickBot="1" x14ac:dyDescent="0.3">
      <c r="A8" s="377">
        <v>2011</v>
      </c>
      <c r="B8" s="380">
        <v>98.3</v>
      </c>
      <c r="C8" s="380">
        <v>92</v>
      </c>
      <c r="D8" s="508">
        <v>96.1</v>
      </c>
      <c r="E8" s="380">
        <v>99.9</v>
      </c>
      <c r="F8" s="380">
        <v>97.6</v>
      </c>
      <c r="G8" s="508">
        <v>99.7</v>
      </c>
      <c r="H8" s="508">
        <v>99.8</v>
      </c>
      <c r="I8" s="508">
        <v>96.7</v>
      </c>
      <c r="J8" s="508">
        <v>99.4</v>
      </c>
      <c r="K8" s="381">
        <v>2011</v>
      </c>
    </row>
    <row r="9" spans="1:11" ht="24" customHeight="1" thickTop="1" thickBot="1" x14ac:dyDescent="0.3">
      <c r="A9" s="185">
        <v>2012</v>
      </c>
      <c r="B9" s="240">
        <v>98.7</v>
      </c>
      <c r="C9" s="240">
        <v>93.6</v>
      </c>
      <c r="D9" s="509">
        <v>97</v>
      </c>
      <c r="E9" s="240">
        <v>99.9</v>
      </c>
      <c r="F9" s="240">
        <v>97.9</v>
      </c>
      <c r="G9" s="509">
        <v>99.7</v>
      </c>
      <c r="H9" s="509">
        <v>99.9</v>
      </c>
      <c r="I9" s="509">
        <v>97.2</v>
      </c>
      <c r="J9" s="509">
        <v>99.5</v>
      </c>
      <c r="K9" s="197">
        <v>2012</v>
      </c>
    </row>
    <row r="10" spans="1:11" ht="24" customHeight="1" thickTop="1" thickBot="1" x14ac:dyDescent="0.3">
      <c r="A10" s="184">
        <v>2013</v>
      </c>
      <c r="B10" s="241">
        <v>99.3</v>
      </c>
      <c r="C10" s="241">
        <v>96.7</v>
      </c>
      <c r="D10" s="510">
        <v>98.5</v>
      </c>
      <c r="E10" s="241">
        <v>99.9</v>
      </c>
      <c r="F10" s="241">
        <v>98.8</v>
      </c>
      <c r="G10" s="510">
        <v>99.8</v>
      </c>
      <c r="H10" s="510">
        <v>99.9</v>
      </c>
      <c r="I10" s="510">
        <v>98.5</v>
      </c>
      <c r="J10" s="510">
        <v>99.7</v>
      </c>
      <c r="K10" s="196">
        <v>2013</v>
      </c>
    </row>
    <row r="11" spans="1:11" ht="24" customHeight="1" thickTop="1" thickBot="1" x14ac:dyDescent="0.3">
      <c r="A11" s="185">
        <v>2014</v>
      </c>
      <c r="B11" s="240">
        <v>99.6</v>
      </c>
      <c r="C11" s="240">
        <v>98.2</v>
      </c>
      <c r="D11" s="509">
        <v>99.1</v>
      </c>
      <c r="E11" s="240">
        <v>99.9</v>
      </c>
      <c r="F11" s="240">
        <v>99.1</v>
      </c>
      <c r="G11" s="509">
        <v>99.8</v>
      </c>
      <c r="H11" s="509">
        <v>99.9</v>
      </c>
      <c r="I11" s="509">
        <v>98.9</v>
      </c>
      <c r="J11" s="509">
        <v>99.8</v>
      </c>
      <c r="K11" s="197">
        <v>2014</v>
      </c>
    </row>
    <row r="12" spans="1:11" ht="24" customHeight="1" thickTop="1" thickBot="1" x14ac:dyDescent="0.3">
      <c r="A12" s="184">
        <v>2015</v>
      </c>
      <c r="B12" s="241">
        <v>99.609957732471415</v>
      </c>
      <c r="C12" s="241">
        <v>98.479283828761623</v>
      </c>
      <c r="D12" s="510">
        <v>99.212733357525906</v>
      </c>
      <c r="E12" s="241">
        <v>99.951577535167658</v>
      </c>
      <c r="F12" s="241">
        <v>99.289955879902109</v>
      </c>
      <c r="G12" s="510">
        <v>99.870358017532894</v>
      </c>
      <c r="H12" s="510">
        <v>99.938598184749793</v>
      </c>
      <c r="I12" s="510">
        <v>99.182473199272636</v>
      </c>
      <c r="J12" s="510">
        <v>99.837015435236253</v>
      </c>
      <c r="K12" s="196">
        <v>2015</v>
      </c>
    </row>
    <row r="13" spans="1:11" ht="24" customHeight="1" thickTop="1" x14ac:dyDescent="0.25">
      <c r="A13" s="185">
        <v>2016</v>
      </c>
      <c r="B13" s="240">
        <v>99.828049435787207</v>
      </c>
      <c r="C13" s="240">
        <v>99.312339682366428</v>
      </c>
      <c r="D13" s="509">
        <v>99.642369400968747</v>
      </c>
      <c r="E13" s="240">
        <v>99.945384685702848</v>
      </c>
      <c r="F13" s="240">
        <v>99.303717319396384</v>
      </c>
      <c r="G13" s="509">
        <v>99.867832254458236</v>
      </c>
      <c r="H13" s="509">
        <v>99.941097339731471</v>
      </c>
      <c r="I13" s="509">
        <v>99.304875768541237</v>
      </c>
      <c r="J13" s="509">
        <v>99.856667375383083</v>
      </c>
      <c r="K13" s="197">
        <v>2016</v>
      </c>
    </row>
    <row r="15" spans="1:11" x14ac:dyDescent="0.25">
      <c r="B15" s="135" t="s">
        <v>579</v>
      </c>
      <c r="C15" s="135" t="s">
        <v>1065</v>
      </c>
    </row>
    <row r="16" spans="1:11" x14ac:dyDescent="0.25">
      <c r="A16" s="135">
        <f t="shared" ref="A16:A21" si="0">A8</f>
        <v>2011</v>
      </c>
      <c r="B16" s="178">
        <f t="shared" ref="B16:C21" si="1">H8</f>
        <v>99.8</v>
      </c>
      <c r="C16" s="178">
        <f t="shared" si="1"/>
        <v>96.7</v>
      </c>
    </row>
    <row r="17" spans="1:3" x14ac:dyDescent="0.25">
      <c r="A17" s="135">
        <f t="shared" si="0"/>
        <v>2012</v>
      </c>
      <c r="B17" s="178">
        <f t="shared" si="1"/>
        <v>99.9</v>
      </c>
      <c r="C17" s="178">
        <f t="shared" si="1"/>
        <v>97.2</v>
      </c>
    </row>
    <row r="18" spans="1:3" x14ac:dyDescent="0.25">
      <c r="A18" s="135">
        <f t="shared" si="0"/>
        <v>2013</v>
      </c>
      <c r="B18" s="178">
        <f t="shared" si="1"/>
        <v>99.9</v>
      </c>
      <c r="C18" s="178">
        <f t="shared" si="1"/>
        <v>98.5</v>
      </c>
    </row>
    <row r="19" spans="1:3" x14ac:dyDescent="0.25">
      <c r="A19" s="135">
        <f t="shared" si="0"/>
        <v>2014</v>
      </c>
      <c r="B19" s="178">
        <f t="shared" si="1"/>
        <v>99.9</v>
      </c>
      <c r="C19" s="178">
        <f t="shared" si="1"/>
        <v>98.9</v>
      </c>
    </row>
    <row r="20" spans="1:3" x14ac:dyDescent="0.25">
      <c r="A20" s="135">
        <f t="shared" si="0"/>
        <v>2015</v>
      </c>
      <c r="B20" s="178">
        <f t="shared" si="1"/>
        <v>99.938598184749793</v>
      </c>
      <c r="C20" s="178">
        <f t="shared" si="1"/>
        <v>99.182473199272636</v>
      </c>
    </row>
    <row r="21" spans="1:3" x14ac:dyDescent="0.25">
      <c r="A21" s="135">
        <f t="shared" si="0"/>
        <v>2016</v>
      </c>
      <c r="B21" s="178">
        <f t="shared" si="1"/>
        <v>99.941097339731471</v>
      </c>
      <c r="C21" s="178">
        <f t="shared" si="1"/>
        <v>99.304875768541237</v>
      </c>
    </row>
    <row r="22" spans="1:3" x14ac:dyDescent="0.25">
      <c r="B22" s="178"/>
      <c r="C22" s="178"/>
    </row>
  </sheetData>
  <mergeCells count="8">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31FB-BFC7-4784-B0DC-5E0B7C704191}">
  <dimension ref="A1:E20"/>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4" width="19.26953125" style="135" customWidth="1"/>
    <col min="5" max="5" width="30.7265625" style="135" customWidth="1"/>
    <col min="6" max="16384" width="9.1796875" style="135"/>
  </cols>
  <sheetData>
    <row r="1" spans="1:5" ht="18" x14ac:dyDescent="0.25">
      <c r="A1" s="721" t="s">
        <v>1267</v>
      </c>
      <c r="B1" s="721"/>
      <c r="C1" s="721"/>
      <c r="D1" s="721"/>
      <c r="E1" s="721"/>
    </row>
    <row r="2" spans="1:5" ht="15.5" x14ac:dyDescent="0.25">
      <c r="A2" s="722" t="s">
        <v>1296</v>
      </c>
      <c r="B2" s="722"/>
      <c r="C2" s="722"/>
      <c r="D2" s="722"/>
      <c r="E2" s="722"/>
    </row>
    <row r="3" spans="1:5" ht="15.5" x14ac:dyDescent="0.25">
      <c r="A3" s="722" t="s">
        <v>1515</v>
      </c>
      <c r="B3" s="722"/>
      <c r="C3" s="722"/>
      <c r="D3" s="722"/>
      <c r="E3" s="722"/>
    </row>
    <row r="4" spans="1:5" ht="15.5" x14ac:dyDescent="0.25">
      <c r="A4" s="352"/>
      <c r="B4" s="352"/>
      <c r="C4" s="352"/>
      <c r="D4" s="352"/>
      <c r="E4" s="352"/>
    </row>
    <row r="5" spans="1:5" ht="17.25" customHeight="1" x14ac:dyDescent="0.25">
      <c r="A5" s="353" t="s">
        <v>987</v>
      </c>
      <c r="B5" s="354"/>
      <c r="C5" s="354"/>
      <c r="D5" s="354"/>
      <c r="E5" s="355" t="s">
        <v>986</v>
      </c>
    </row>
    <row r="6" spans="1:5" ht="35.25" customHeight="1" x14ac:dyDescent="0.25">
      <c r="A6" s="375" t="s">
        <v>949</v>
      </c>
      <c r="B6" s="375" t="s">
        <v>1538</v>
      </c>
      <c r="C6" s="375" t="s">
        <v>1539</v>
      </c>
      <c r="D6" s="376" t="s">
        <v>521</v>
      </c>
      <c r="E6" s="337" t="s">
        <v>948</v>
      </c>
    </row>
    <row r="7" spans="1:5" ht="24.75" customHeight="1" thickBot="1" x14ac:dyDescent="0.3">
      <c r="A7" s="377">
        <v>2011</v>
      </c>
      <c r="B7" s="378">
        <v>15.4</v>
      </c>
      <c r="C7" s="378">
        <v>176.2</v>
      </c>
      <c r="D7" s="505">
        <v>34.700000000000003</v>
      </c>
      <c r="E7" s="379">
        <v>2011</v>
      </c>
    </row>
    <row r="8" spans="1:5" ht="24.75" customHeight="1" thickTop="1" thickBot="1" x14ac:dyDescent="0.3">
      <c r="A8" s="185">
        <v>2012</v>
      </c>
      <c r="B8" s="238">
        <v>15.21481</v>
      </c>
      <c r="C8" s="238">
        <v>162.75059999999999</v>
      </c>
      <c r="D8" s="506">
        <v>33.637329999999999</v>
      </c>
      <c r="E8" s="193">
        <v>2012</v>
      </c>
    </row>
    <row r="9" spans="1:5" ht="24.75" customHeight="1" thickTop="1" thickBot="1" x14ac:dyDescent="0.3">
      <c r="A9" s="184">
        <v>2013</v>
      </c>
      <c r="B9" s="239">
        <v>14.6</v>
      </c>
      <c r="C9" s="239">
        <v>161.1</v>
      </c>
      <c r="D9" s="507">
        <v>33</v>
      </c>
      <c r="E9" s="192">
        <v>2013</v>
      </c>
    </row>
    <row r="10" spans="1:5" ht="24.75" customHeight="1" thickTop="1" thickBot="1" x14ac:dyDescent="0.3">
      <c r="A10" s="185">
        <v>2014</v>
      </c>
      <c r="B10" s="238">
        <v>14.4</v>
      </c>
      <c r="C10" s="238">
        <v>156.69999999999999</v>
      </c>
      <c r="D10" s="506">
        <v>31.7</v>
      </c>
      <c r="E10" s="193">
        <v>2014</v>
      </c>
    </row>
    <row r="11" spans="1:5" ht="24.75" customHeight="1" thickTop="1" thickBot="1" x14ac:dyDescent="0.3">
      <c r="A11" s="184">
        <v>2015</v>
      </c>
      <c r="B11" s="239">
        <v>11.806611957906826</v>
      </c>
      <c r="C11" s="239">
        <v>131.71408078491237</v>
      </c>
      <c r="D11" s="507">
        <v>27.810148056912993</v>
      </c>
      <c r="E11" s="192">
        <v>2015</v>
      </c>
    </row>
    <row r="12" spans="1:5" ht="24.75" customHeight="1" thickTop="1" x14ac:dyDescent="0.25">
      <c r="A12" s="185">
        <v>2016</v>
      </c>
      <c r="B12" s="238">
        <v>13.014719749970812</v>
      </c>
      <c r="C12" s="238">
        <v>128.74684801429515</v>
      </c>
      <c r="D12" s="506">
        <v>28.288117450045387</v>
      </c>
      <c r="E12" s="193">
        <v>2016</v>
      </c>
    </row>
    <row r="16" spans="1:5" x14ac:dyDescent="0.25">
      <c r="B16" s="183"/>
    </row>
    <row r="17" spans="2:2" x14ac:dyDescent="0.25">
      <c r="B17" s="183"/>
    </row>
    <row r="18" spans="2:2" x14ac:dyDescent="0.25">
      <c r="B18" s="183"/>
    </row>
    <row r="19" spans="2:2" x14ac:dyDescent="0.25">
      <c r="B19" s="183"/>
    </row>
    <row r="20" spans="2:2" x14ac:dyDescent="0.25">
      <c r="B20" s="183"/>
    </row>
  </sheetData>
  <mergeCells count="3">
    <mergeCell ref="A1:E1"/>
    <mergeCell ref="A2:E2"/>
    <mergeCell ref="A3:E3"/>
  </mergeCells>
  <printOptions horizontalCentered="1" verticalCentered="1"/>
  <pageMargins left="0" right="0" top="0" bottom="0" header="0" footer="0"/>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CAB3B-DC39-4264-B586-1457177373B8}">
  <dimension ref="A1:N27"/>
  <sheetViews>
    <sheetView rightToLeft="1" view="pageBreakPreview" zoomScaleNormal="100" zoomScaleSheetLayoutView="100" workbookViewId="0">
      <selection activeCell="K15" sqref="K15"/>
    </sheetView>
  </sheetViews>
  <sheetFormatPr defaultColWidth="9.1796875" defaultRowHeight="12.5" x14ac:dyDescent="0.25"/>
  <cols>
    <col min="1" max="1" width="28.7265625" style="135" customWidth="1"/>
    <col min="2" max="13" width="7.54296875" style="135" customWidth="1"/>
    <col min="14" max="14" width="30.7265625" style="135" customWidth="1"/>
    <col min="15" max="16384" width="9.1796875" style="135"/>
  </cols>
  <sheetData>
    <row r="1" spans="1:14" ht="18" x14ac:dyDescent="0.25">
      <c r="A1" s="721" t="s">
        <v>1507</v>
      </c>
      <c r="B1" s="721"/>
      <c r="C1" s="721"/>
      <c r="D1" s="721"/>
      <c r="E1" s="721"/>
      <c r="F1" s="721"/>
      <c r="G1" s="721"/>
      <c r="H1" s="721"/>
      <c r="I1" s="721"/>
      <c r="J1" s="721"/>
      <c r="K1" s="721"/>
      <c r="L1" s="721"/>
      <c r="M1" s="721"/>
      <c r="N1" s="721"/>
    </row>
    <row r="2" spans="1:14" ht="15.5" x14ac:dyDescent="0.25">
      <c r="A2" s="722" t="s">
        <v>1426</v>
      </c>
      <c r="B2" s="722"/>
      <c r="C2" s="722"/>
      <c r="D2" s="722"/>
      <c r="E2" s="722"/>
      <c r="F2" s="722"/>
      <c r="G2" s="722"/>
      <c r="H2" s="722"/>
      <c r="I2" s="722"/>
      <c r="J2" s="722"/>
      <c r="K2" s="722"/>
      <c r="L2" s="722"/>
      <c r="M2" s="722"/>
      <c r="N2" s="722"/>
    </row>
    <row r="3" spans="1:14" ht="15.5" x14ac:dyDescent="0.25">
      <c r="A3" s="722" t="s">
        <v>1515</v>
      </c>
      <c r="B3" s="722"/>
      <c r="C3" s="722"/>
      <c r="D3" s="722"/>
      <c r="E3" s="722"/>
      <c r="F3" s="722"/>
      <c r="G3" s="722"/>
      <c r="H3" s="722"/>
      <c r="I3" s="722"/>
      <c r="J3" s="722"/>
      <c r="K3" s="722"/>
      <c r="L3" s="722"/>
      <c r="M3" s="722"/>
      <c r="N3" s="722"/>
    </row>
    <row r="4" spans="1:14" ht="15.5" x14ac:dyDescent="0.25">
      <c r="A4" s="352"/>
      <c r="B4" s="352"/>
      <c r="C4" s="352"/>
      <c r="D4" s="352"/>
      <c r="E4" s="352"/>
      <c r="F4" s="352"/>
      <c r="G4" s="352"/>
      <c r="H4" s="352"/>
      <c r="I4" s="352"/>
      <c r="J4" s="352"/>
      <c r="K4" s="352"/>
      <c r="L4" s="352"/>
      <c r="M4" s="352"/>
      <c r="N4" s="352"/>
    </row>
    <row r="5" spans="1:14" ht="15.5" x14ac:dyDescent="0.25">
      <c r="A5" s="353" t="s">
        <v>988</v>
      </c>
      <c r="B5" s="354"/>
      <c r="C5" s="354"/>
      <c r="D5" s="354"/>
      <c r="E5" s="354"/>
      <c r="F5" s="354"/>
      <c r="G5" s="354"/>
      <c r="H5" s="354"/>
      <c r="I5" s="354"/>
      <c r="J5" s="354"/>
      <c r="K5" s="354"/>
      <c r="L5" s="354"/>
      <c r="M5" s="354"/>
      <c r="N5" s="355" t="s">
        <v>989</v>
      </c>
    </row>
    <row r="6" spans="1:14" ht="30" customHeight="1" thickBot="1" x14ac:dyDescent="0.3">
      <c r="A6" s="723" t="s">
        <v>1445</v>
      </c>
      <c r="B6" s="735" t="s">
        <v>1617</v>
      </c>
      <c r="C6" s="735"/>
      <c r="D6" s="735"/>
      <c r="E6" s="735" t="s">
        <v>1618</v>
      </c>
      <c r="F6" s="735"/>
      <c r="G6" s="735"/>
      <c r="H6" s="735" t="s">
        <v>1619</v>
      </c>
      <c r="I6" s="735"/>
      <c r="J6" s="735"/>
      <c r="K6" s="735" t="s">
        <v>1620</v>
      </c>
      <c r="L6" s="735"/>
      <c r="M6" s="735"/>
      <c r="N6" s="733" t="s">
        <v>1444</v>
      </c>
    </row>
    <row r="7" spans="1:14" ht="36.75" customHeight="1" x14ac:dyDescent="0.25">
      <c r="A7" s="724"/>
      <c r="B7" s="337" t="s">
        <v>1580</v>
      </c>
      <c r="C7" s="337" t="s">
        <v>1579</v>
      </c>
      <c r="D7" s="337" t="s">
        <v>944</v>
      </c>
      <c r="E7" s="337" t="s">
        <v>1580</v>
      </c>
      <c r="F7" s="337" t="s">
        <v>1579</v>
      </c>
      <c r="G7" s="337" t="s">
        <v>944</v>
      </c>
      <c r="H7" s="337" t="s">
        <v>1580</v>
      </c>
      <c r="I7" s="337" t="s">
        <v>1579</v>
      </c>
      <c r="J7" s="337" t="s">
        <v>944</v>
      </c>
      <c r="K7" s="337" t="s">
        <v>1580</v>
      </c>
      <c r="L7" s="337" t="s">
        <v>1579</v>
      </c>
      <c r="M7" s="337" t="s">
        <v>944</v>
      </c>
      <c r="N7" s="734"/>
    </row>
    <row r="8" spans="1:14" ht="28.5" customHeight="1" thickBot="1" x14ac:dyDescent="0.3">
      <c r="A8" s="377">
        <v>2011</v>
      </c>
      <c r="B8" s="380">
        <v>1.6</v>
      </c>
      <c r="C8" s="380">
        <v>0</v>
      </c>
      <c r="D8" s="508">
        <v>1.4</v>
      </c>
      <c r="E8" s="380">
        <v>60.9</v>
      </c>
      <c r="F8" s="380">
        <v>4.2</v>
      </c>
      <c r="G8" s="508">
        <v>54.1</v>
      </c>
      <c r="H8" s="380">
        <v>37.5</v>
      </c>
      <c r="I8" s="380">
        <v>95.8</v>
      </c>
      <c r="J8" s="508">
        <v>44.5</v>
      </c>
      <c r="K8" s="508">
        <v>100</v>
      </c>
      <c r="L8" s="508">
        <v>100</v>
      </c>
      <c r="M8" s="508">
        <v>100</v>
      </c>
      <c r="N8" s="379">
        <v>2011</v>
      </c>
    </row>
    <row r="9" spans="1:14" ht="28.5" customHeight="1" thickTop="1" thickBot="1" x14ac:dyDescent="0.3">
      <c r="A9" s="185">
        <v>2012</v>
      </c>
      <c r="B9" s="240">
        <v>1.6</v>
      </c>
      <c r="C9" s="240">
        <v>0</v>
      </c>
      <c r="D9" s="509">
        <v>1.4</v>
      </c>
      <c r="E9" s="240">
        <v>58.5</v>
      </c>
      <c r="F9" s="240">
        <v>4.3</v>
      </c>
      <c r="G9" s="509">
        <v>51.8</v>
      </c>
      <c r="H9" s="240">
        <v>39.9</v>
      </c>
      <c r="I9" s="240">
        <v>95.7</v>
      </c>
      <c r="J9" s="509">
        <v>46.8</v>
      </c>
      <c r="K9" s="509">
        <v>100</v>
      </c>
      <c r="L9" s="509">
        <v>100</v>
      </c>
      <c r="M9" s="509">
        <v>100</v>
      </c>
      <c r="N9" s="193">
        <v>2012</v>
      </c>
    </row>
    <row r="10" spans="1:14" ht="28.5" customHeight="1" thickTop="1" thickBot="1" x14ac:dyDescent="0.3">
      <c r="A10" s="184">
        <v>2013</v>
      </c>
      <c r="B10" s="241">
        <v>1.6</v>
      </c>
      <c r="C10" s="241">
        <v>0</v>
      </c>
      <c r="D10" s="510">
        <v>1.4</v>
      </c>
      <c r="E10" s="241">
        <v>58.4</v>
      </c>
      <c r="F10" s="241">
        <v>4.4000000000000004</v>
      </c>
      <c r="G10" s="510">
        <v>51.6</v>
      </c>
      <c r="H10" s="241">
        <v>40</v>
      </c>
      <c r="I10" s="241">
        <v>95.6</v>
      </c>
      <c r="J10" s="510">
        <v>47</v>
      </c>
      <c r="K10" s="510">
        <v>100</v>
      </c>
      <c r="L10" s="510">
        <v>100</v>
      </c>
      <c r="M10" s="510">
        <v>100</v>
      </c>
      <c r="N10" s="192">
        <v>2013</v>
      </c>
    </row>
    <row r="11" spans="1:14" ht="28.5" customHeight="1" thickTop="1" thickBot="1" x14ac:dyDescent="0.3">
      <c r="A11" s="185">
        <v>2014</v>
      </c>
      <c r="B11" s="240">
        <v>1.6</v>
      </c>
      <c r="C11" s="240">
        <v>0</v>
      </c>
      <c r="D11" s="509">
        <v>1.4</v>
      </c>
      <c r="E11" s="240">
        <v>60.1</v>
      </c>
      <c r="F11" s="240">
        <v>6.3</v>
      </c>
      <c r="G11" s="509">
        <v>53.6</v>
      </c>
      <c r="H11" s="240">
        <v>38.299999999999997</v>
      </c>
      <c r="I11" s="240">
        <v>93.7</v>
      </c>
      <c r="J11" s="509">
        <v>45</v>
      </c>
      <c r="K11" s="509">
        <v>100</v>
      </c>
      <c r="L11" s="509">
        <v>100</v>
      </c>
      <c r="M11" s="509">
        <v>100</v>
      </c>
      <c r="N11" s="193">
        <v>2014</v>
      </c>
    </row>
    <row r="12" spans="1:14" ht="28.5" customHeight="1" thickTop="1" thickBot="1" x14ac:dyDescent="0.3">
      <c r="A12" s="184">
        <v>2015</v>
      </c>
      <c r="B12" s="241">
        <v>1.4180743936736608</v>
      </c>
      <c r="C12" s="241">
        <v>0</v>
      </c>
      <c r="D12" s="510">
        <v>1.2287907421474302</v>
      </c>
      <c r="E12" s="241">
        <v>61.41781447834699</v>
      </c>
      <c r="F12" s="241">
        <v>5.9811557355360492</v>
      </c>
      <c r="G12" s="510">
        <v>54.018165177812769</v>
      </c>
      <c r="H12" s="241">
        <v>37.164111127979353</v>
      </c>
      <c r="I12" s="241">
        <v>94.018844264463951</v>
      </c>
      <c r="J12" s="510">
        <v>44.753044080039807</v>
      </c>
      <c r="K12" s="510">
        <v>100</v>
      </c>
      <c r="L12" s="510">
        <v>100</v>
      </c>
      <c r="M12" s="510">
        <v>100</v>
      </c>
      <c r="N12" s="192">
        <v>2015</v>
      </c>
    </row>
    <row r="13" spans="1:14" ht="28.5" customHeight="1" thickTop="1" x14ac:dyDescent="0.25">
      <c r="A13" s="185">
        <v>2016</v>
      </c>
      <c r="B13" s="240">
        <v>1.3984318435660126</v>
      </c>
      <c r="C13" s="240">
        <v>0</v>
      </c>
      <c r="D13" s="509">
        <v>1.2138236370182107</v>
      </c>
      <c r="E13" s="240">
        <v>61.794175258599878</v>
      </c>
      <c r="F13" s="240">
        <v>6.4186259350424573</v>
      </c>
      <c r="G13" s="509">
        <v>54.484000726852166</v>
      </c>
      <c r="H13" s="240">
        <v>36.807392897834099</v>
      </c>
      <c r="I13" s="240">
        <v>93.581374064957544</v>
      </c>
      <c r="J13" s="509">
        <v>44.302175636129618</v>
      </c>
      <c r="K13" s="509">
        <v>100</v>
      </c>
      <c r="L13" s="509">
        <v>100</v>
      </c>
      <c r="M13" s="509">
        <v>100</v>
      </c>
      <c r="N13" s="193">
        <v>2016</v>
      </c>
    </row>
    <row r="15" spans="1:14" ht="12.75" customHeight="1" x14ac:dyDescent="0.25"/>
    <row r="17" spans="1:4" x14ac:dyDescent="0.25">
      <c r="B17" s="178"/>
      <c r="C17" s="178"/>
    </row>
    <row r="18" spans="1:4" x14ac:dyDescent="0.25">
      <c r="B18" s="178"/>
      <c r="C18" s="178"/>
    </row>
    <row r="21" spans="1:4" x14ac:dyDescent="0.25">
      <c r="C21" s="135">
        <f>A8</f>
        <v>2011</v>
      </c>
      <c r="D21" s="135">
        <f>A13</f>
        <v>2016</v>
      </c>
    </row>
    <row r="22" spans="1:4" ht="25.5" customHeight="1" x14ac:dyDescent="0.25">
      <c r="A22" s="736" t="s">
        <v>952</v>
      </c>
      <c r="B22" s="198" t="s">
        <v>1582</v>
      </c>
      <c r="C22" s="195">
        <f>B8</f>
        <v>1.6</v>
      </c>
      <c r="D22" s="195">
        <f>B13</f>
        <v>1.3984318435660126</v>
      </c>
    </row>
    <row r="23" spans="1:4" ht="25" x14ac:dyDescent="0.25">
      <c r="A23" s="736"/>
      <c r="B23" s="198" t="s">
        <v>1583</v>
      </c>
      <c r="C23" s="195">
        <f>C8</f>
        <v>0</v>
      </c>
      <c r="D23" s="195">
        <f>C13</f>
        <v>0</v>
      </c>
    </row>
    <row r="24" spans="1:4" ht="25.5" customHeight="1" x14ac:dyDescent="0.25">
      <c r="A24" s="736" t="s">
        <v>951</v>
      </c>
      <c r="B24" s="198" t="s">
        <v>1582</v>
      </c>
      <c r="C24" s="195">
        <f>E8</f>
        <v>60.9</v>
      </c>
      <c r="D24" s="195">
        <f>E13</f>
        <v>61.794175258599878</v>
      </c>
    </row>
    <row r="25" spans="1:4" ht="25" x14ac:dyDescent="0.25">
      <c r="A25" s="736"/>
      <c r="B25" s="198" t="s">
        <v>1583</v>
      </c>
      <c r="C25" s="195">
        <f>F8</f>
        <v>4.2</v>
      </c>
      <c r="D25" s="195">
        <f>F13</f>
        <v>6.4186259350424573</v>
      </c>
    </row>
    <row r="26" spans="1:4" ht="25.5" customHeight="1" x14ac:dyDescent="0.25">
      <c r="A26" s="736" t="s">
        <v>950</v>
      </c>
      <c r="B26" s="198" t="s">
        <v>1582</v>
      </c>
      <c r="C26" s="195">
        <f>H8</f>
        <v>37.5</v>
      </c>
      <c r="D26" s="195">
        <f>H13</f>
        <v>36.807392897834099</v>
      </c>
    </row>
    <row r="27" spans="1:4" ht="25" x14ac:dyDescent="0.25">
      <c r="A27" s="736"/>
      <c r="B27" s="198" t="s">
        <v>1583</v>
      </c>
      <c r="C27" s="195">
        <f>I8</f>
        <v>95.8</v>
      </c>
      <c r="D27" s="195">
        <f>I13</f>
        <v>93.581374064957544</v>
      </c>
    </row>
  </sheetData>
  <mergeCells count="12">
    <mergeCell ref="A1:N1"/>
    <mergeCell ref="A2:N2"/>
    <mergeCell ref="A3:N3"/>
    <mergeCell ref="A6:A7"/>
    <mergeCell ref="B6:D6"/>
    <mergeCell ref="H6:J6"/>
    <mergeCell ref="E6:G6"/>
    <mergeCell ref="K6:M6"/>
    <mergeCell ref="N6:N7"/>
    <mergeCell ref="A22:A23"/>
    <mergeCell ref="A24:A25"/>
    <mergeCell ref="A26:A2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CE00-0102-44C5-A3B8-456FD5894C4A}">
  <dimension ref="A1:K27"/>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2" width="6.81640625" style="135" customWidth="1"/>
    <col min="3" max="3" width="7.453125" style="135" customWidth="1"/>
    <col min="4" max="5" width="6.81640625" style="135" customWidth="1"/>
    <col min="6" max="6" width="7.453125" style="135" customWidth="1"/>
    <col min="7" max="8" width="6.81640625" style="135" customWidth="1"/>
    <col min="9" max="9" width="7.453125" style="135" customWidth="1"/>
    <col min="10" max="10" width="6.81640625" style="135" customWidth="1"/>
    <col min="11" max="11" width="30.7265625" style="135" customWidth="1"/>
    <col min="12" max="16384" width="9.1796875" style="135"/>
  </cols>
  <sheetData>
    <row r="1" spans="1:11" ht="18" x14ac:dyDescent="0.25">
      <c r="A1" s="721" t="s">
        <v>1077</v>
      </c>
      <c r="B1" s="721"/>
      <c r="C1" s="721"/>
      <c r="D1" s="721"/>
      <c r="E1" s="721"/>
      <c r="F1" s="721"/>
      <c r="G1" s="721"/>
      <c r="H1" s="721"/>
      <c r="I1" s="721"/>
      <c r="J1" s="721"/>
      <c r="K1" s="721"/>
    </row>
    <row r="2" spans="1:11" ht="15.5" x14ac:dyDescent="0.25">
      <c r="A2" s="722" t="s">
        <v>1297</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991</v>
      </c>
      <c r="B5" s="354"/>
      <c r="C5" s="354"/>
      <c r="D5" s="354"/>
      <c r="E5" s="354"/>
      <c r="F5" s="354"/>
      <c r="G5" s="354"/>
      <c r="H5" s="354"/>
      <c r="I5" s="354"/>
      <c r="J5" s="354"/>
      <c r="K5" s="355" t="s">
        <v>990</v>
      </c>
    </row>
    <row r="6" spans="1:11" ht="30" customHeight="1" thickBot="1" x14ac:dyDescent="0.3">
      <c r="A6" s="723" t="s">
        <v>1447</v>
      </c>
      <c r="B6" s="725" t="s">
        <v>1613</v>
      </c>
      <c r="C6" s="726"/>
      <c r="D6" s="727"/>
      <c r="E6" s="725" t="s">
        <v>1614</v>
      </c>
      <c r="F6" s="726"/>
      <c r="G6" s="727"/>
      <c r="H6" s="728" t="s">
        <v>1615</v>
      </c>
      <c r="I6" s="729"/>
      <c r="J6" s="730"/>
      <c r="K6" s="733" t="s">
        <v>1446</v>
      </c>
    </row>
    <row r="7" spans="1:11" ht="36.75" customHeight="1" x14ac:dyDescent="0.25">
      <c r="A7" s="724"/>
      <c r="B7" s="337" t="s">
        <v>1580</v>
      </c>
      <c r="C7" s="337" t="s">
        <v>1579</v>
      </c>
      <c r="D7" s="337" t="s">
        <v>944</v>
      </c>
      <c r="E7" s="337" t="s">
        <v>1580</v>
      </c>
      <c r="F7" s="337" t="s">
        <v>1579</v>
      </c>
      <c r="G7" s="337" t="s">
        <v>944</v>
      </c>
      <c r="H7" s="337" t="s">
        <v>1580</v>
      </c>
      <c r="I7" s="337" t="s">
        <v>1579</v>
      </c>
      <c r="J7" s="337" t="s">
        <v>944</v>
      </c>
      <c r="K7" s="734"/>
    </row>
    <row r="8" spans="1:11" ht="28.5" customHeight="1" thickBot="1" x14ac:dyDescent="0.3">
      <c r="A8" s="377">
        <v>2011</v>
      </c>
      <c r="B8" s="380">
        <v>1.7</v>
      </c>
      <c r="C8" s="380">
        <v>8</v>
      </c>
      <c r="D8" s="508">
        <v>3.9</v>
      </c>
      <c r="E8" s="380">
        <v>0.1</v>
      </c>
      <c r="F8" s="380">
        <v>2.4</v>
      </c>
      <c r="G8" s="508">
        <v>0.3</v>
      </c>
      <c r="H8" s="508">
        <v>0.2</v>
      </c>
      <c r="I8" s="508">
        <v>3.3</v>
      </c>
      <c r="J8" s="508">
        <v>0.6</v>
      </c>
      <c r="K8" s="381">
        <v>2011</v>
      </c>
    </row>
    <row r="9" spans="1:11" ht="28.5" customHeight="1" thickTop="1" thickBot="1" x14ac:dyDescent="0.3">
      <c r="A9" s="185">
        <v>2012</v>
      </c>
      <c r="B9" s="240">
        <v>1.3</v>
      </c>
      <c r="C9" s="240">
        <v>6.4</v>
      </c>
      <c r="D9" s="509">
        <v>3</v>
      </c>
      <c r="E9" s="240">
        <v>0.1</v>
      </c>
      <c r="F9" s="240">
        <v>2.1</v>
      </c>
      <c r="G9" s="509">
        <v>0.3</v>
      </c>
      <c r="H9" s="509">
        <v>0.1</v>
      </c>
      <c r="I9" s="509">
        <v>2.8</v>
      </c>
      <c r="J9" s="509">
        <v>0.5</v>
      </c>
      <c r="K9" s="197">
        <v>2012</v>
      </c>
    </row>
    <row r="10" spans="1:11" ht="28.5" customHeight="1" thickTop="1" thickBot="1" x14ac:dyDescent="0.3">
      <c r="A10" s="184">
        <v>2013</v>
      </c>
      <c r="B10" s="241">
        <v>0.7</v>
      </c>
      <c r="C10" s="241">
        <v>3.3</v>
      </c>
      <c r="D10" s="510">
        <v>1.5</v>
      </c>
      <c r="E10" s="241">
        <v>0.1</v>
      </c>
      <c r="F10" s="241">
        <v>1.2</v>
      </c>
      <c r="G10" s="510">
        <v>0.2</v>
      </c>
      <c r="H10" s="510">
        <v>0.1</v>
      </c>
      <c r="I10" s="510">
        <v>1.5</v>
      </c>
      <c r="J10" s="510">
        <v>0.3</v>
      </c>
      <c r="K10" s="196">
        <v>2013</v>
      </c>
    </row>
    <row r="11" spans="1:11" ht="28.5" customHeight="1" thickTop="1" thickBot="1" x14ac:dyDescent="0.3">
      <c r="A11" s="185">
        <v>2014</v>
      </c>
      <c r="B11" s="240">
        <v>0.4</v>
      </c>
      <c r="C11" s="240">
        <v>1.8</v>
      </c>
      <c r="D11" s="509">
        <v>0.9</v>
      </c>
      <c r="E11" s="240">
        <v>0.1</v>
      </c>
      <c r="F11" s="240">
        <v>0.9</v>
      </c>
      <c r="G11" s="509">
        <v>0.2</v>
      </c>
      <c r="H11" s="509">
        <v>0.1</v>
      </c>
      <c r="I11" s="509">
        <v>1.1000000000000001</v>
      </c>
      <c r="J11" s="509">
        <v>0.2</v>
      </c>
      <c r="K11" s="197">
        <v>2014</v>
      </c>
    </row>
    <row r="12" spans="1:11" ht="28.5" customHeight="1" thickTop="1" thickBot="1" x14ac:dyDescent="0.3">
      <c r="A12" s="184">
        <v>2015</v>
      </c>
      <c r="B12" s="241">
        <v>0.39004226752859278</v>
      </c>
      <c r="C12" s="241">
        <v>1.5207161712383794</v>
      </c>
      <c r="D12" s="510">
        <v>0.78726664247409373</v>
      </c>
      <c r="E12" s="241">
        <v>4.8422464832341056E-2</v>
      </c>
      <c r="F12" s="241">
        <v>0.71004412009788875</v>
      </c>
      <c r="G12" s="510">
        <v>0.12964198246710631</v>
      </c>
      <c r="H12" s="510">
        <v>6.1401815250203544E-2</v>
      </c>
      <c r="I12" s="510">
        <v>0.81752680072736672</v>
      </c>
      <c r="J12" s="510">
        <v>0.16298456476374906</v>
      </c>
      <c r="K12" s="196">
        <v>2015</v>
      </c>
    </row>
    <row r="13" spans="1:11" ht="28.5" customHeight="1" thickTop="1" x14ac:dyDescent="0.25">
      <c r="A13" s="185">
        <v>2016</v>
      </c>
      <c r="B13" s="240">
        <v>0.17195056421278881</v>
      </c>
      <c r="C13" s="240">
        <v>0.68766031763357527</v>
      </c>
      <c r="D13" s="509">
        <v>0.35763059903125338</v>
      </c>
      <c r="E13" s="240">
        <v>5.4615314297159712E-2</v>
      </c>
      <c r="F13" s="240">
        <v>0.69628268060361442</v>
      </c>
      <c r="G13" s="509">
        <v>0.13216774554177002</v>
      </c>
      <c r="H13" s="509">
        <v>5.8902660268528813E-2</v>
      </c>
      <c r="I13" s="509">
        <v>0.695124231458771</v>
      </c>
      <c r="J13" s="509">
        <v>0.14333262461691607</v>
      </c>
      <c r="K13" s="197">
        <v>2016</v>
      </c>
    </row>
    <row r="15" spans="1:11" ht="12.75" customHeight="1" x14ac:dyDescent="0.25"/>
    <row r="16" spans="1:11" x14ac:dyDescent="0.25">
      <c r="B16" s="135" t="s">
        <v>579</v>
      </c>
      <c r="C16" s="135" t="s">
        <v>1065</v>
      </c>
    </row>
    <row r="17" spans="1:4" x14ac:dyDescent="0.25">
      <c r="A17" s="135">
        <f t="shared" ref="A17:A22" si="0">A8</f>
        <v>2011</v>
      </c>
      <c r="B17" s="183">
        <f t="shared" ref="B17:C22" si="1">H8</f>
        <v>0.2</v>
      </c>
      <c r="C17" s="183">
        <f t="shared" si="1"/>
        <v>3.3</v>
      </c>
    </row>
    <row r="18" spans="1:4" x14ac:dyDescent="0.25">
      <c r="A18" s="135">
        <f t="shared" si="0"/>
        <v>2012</v>
      </c>
      <c r="B18" s="183">
        <f t="shared" si="1"/>
        <v>0.1</v>
      </c>
      <c r="C18" s="183">
        <f t="shared" si="1"/>
        <v>2.8</v>
      </c>
    </row>
    <row r="19" spans="1:4" x14ac:dyDescent="0.25">
      <c r="A19" s="135">
        <f t="shared" si="0"/>
        <v>2013</v>
      </c>
      <c r="B19" s="183">
        <f t="shared" si="1"/>
        <v>0.1</v>
      </c>
      <c r="C19" s="183">
        <f t="shared" si="1"/>
        <v>1.5</v>
      </c>
    </row>
    <row r="20" spans="1:4" x14ac:dyDescent="0.25">
      <c r="A20" s="135">
        <f t="shared" si="0"/>
        <v>2014</v>
      </c>
      <c r="B20" s="183">
        <f t="shared" si="1"/>
        <v>0.1</v>
      </c>
      <c r="C20" s="183">
        <f t="shared" si="1"/>
        <v>1.1000000000000001</v>
      </c>
    </row>
    <row r="21" spans="1:4" x14ac:dyDescent="0.25">
      <c r="A21" s="135">
        <f t="shared" si="0"/>
        <v>2015</v>
      </c>
      <c r="B21" s="183">
        <f t="shared" si="1"/>
        <v>6.1401815250203544E-2</v>
      </c>
      <c r="C21" s="183">
        <f t="shared" si="1"/>
        <v>0.81752680072736672</v>
      </c>
    </row>
    <row r="22" spans="1:4" x14ac:dyDescent="0.25">
      <c r="A22" s="135">
        <f t="shared" si="0"/>
        <v>2016</v>
      </c>
      <c r="B22" s="183">
        <f t="shared" si="1"/>
        <v>5.8902660268528813E-2</v>
      </c>
      <c r="C22" s="183">
        <f t="shared" si="1"/>
        <v>0.695124231458771</v>
      </c>
      <c r="D22" s="195"/>
    </row>
    <row r="23" spans="1:4" x14ac:dyDescent="0.25">
      <c r="A23" s="198"/>
      <c r="C23" s="195"/>
      <c r="D23" s="195"/>
    </row>
    <row r="24" spans="1:4" ht="25.5" customHeight="1" x14ac:dyDescent="0.25">
      <c r="A24" s="736"/>
      <c r="C24" s="195"/>
      <c r="D24" s="195"/>
    </row>
    <row r="25" spans="1:4" x14ac:dyDescent="0.25">
      <c r="A25" s="736"/>
      <c r="C25" s="195"/>
      <c r="D25" s="195"/>
    </row>
    <row r="26" spans="1:4" ht="25.5" customHeight="1" x14ac:dyDescent="0.25">
      <c r="A26" s="736"/>
      <c r="C26" s="195"/>
      <c r="D26" s="195"/>
    </row>
    <row r="27" spans="1:4" x14ac:dyDescent="0.25">
      <c r="A27" s="736"/>
      <c r="C27" s="195"/>
      <c r="D27" s="195"/>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679C-57BA-47E8-98A9-AB8FCB0136BB}">
  <dimension ref="A1:K27"/>
  <sheetViews>
    <sheetView rightToLeft="1" view="pageBreakPreview" zoomScaleNormal="100" zoomScaleSheetLayoutView="100" workbookViewId="0">
      <selection activeCell="K15" sqref="K15"/>
    </sheetView>
  </sheetViews>
  <sheetFormatPr defaultColWidth="9.1796875" defaultRowHeight="12.5" x14ac:dyDescent="0.25"/>
  <cols>
    <col min="1" max="1" width="30.7265625" style="135" customWidth="1"/>
    <col min="2" max="10" width="6.81640625" style="135" customWidth="1"/>
    <col min="11" max="11" width="30.7265625" style="135" customWidth="1"/>
    <col min="12" max="16384" width="9.1796875" style="135"/>
  </cols>
  <sheetData>
    <row r="1" spans="1:11" ht="18" x14ac:dyDescent="0.25">
      <c r="A1" s="721" t="s">
        <v>1006</v>
      </c>
      <c r="B1" s="721"/>
      <c r="C1" s="721"/>
      <c r="D1" s="721"/>
      <c r="E1" s="721"/>
      <c r="F1" s="721"/>
      <c r="G1" s="721"/>
      <c r="H1" s="721"/>
      <c r="I1" s="721"/>
      <c r="J1" s="721"/>
      <c r="K1" s="721"/>
    </row>
    <row r="2" spans="1:11" ht="15.5" x14ac:dyDescent="0.25">
      <c r="A2" s="722" t="s">
        <v>1298</v>
      </c>
      <c r="B2" s="722"/>
      <c r="C2" s="722"/>
      <c r="D2" s="722"/>
      <c r="E2" s="722"/>
      <c r="F2" s="722"/>
      <c r="G2" s="722"/>
      <c r="H2" s="722"/>
      <c r="I2" s="722"/>
      <c r="J2" s="722"/>
      <c r="K2" s="722"/>
    </row>
    <row r="3" spans="1:11" ht="15.5" x14ac:dyDescent="0.25">
      <c r="A3" s="722" t="s">
        <v>1515</v>
      </c>
      <c r="B3" s="722"/>
      <c r="C3" s="722"/>
      <c r="D3" s="722"/>
      <c r="E3" s="722"/>
      <c r="F3" s="722"/>
      <c r="G3" s="722"/>
      <c r="H3" s="722"/>
      <c r="I3" s="722"/>
      <c r="J3" s="722"/>
      <c r="K3" s="722"/>
    </row>
    <row r="4" spans="1:11" ht="15.5" x14ac:dyDescent="0.25">
      <c r="A4" s="352"/>
      <c r="B4" s="352"/>
      <c r="C4" s="352"/>
      <c r="D4" s="352"/>
      <c r="E4" s="352"/>
      <c r="F4" s="352"/>
      <c r="G4" s="352"/>
      <c r="H4" s="352"/>
      <c r="I4" s="352"/>
      <c r="J4" s="352"/>
      <c r="K4" s="352"/>
    </row>
    <row r="5" spans="1:11" ht="15.5" x14ac:dyDescent="0.25">
      <c r="A5" s="353" t="s">
        <v>992</v>
      </c>
      <c r="B5" s="354"/>
      <c r="C5" s="354"/>
      <c r="D5" s="354"/>
      <c r="E5" s="354"/>
      <c r="F5" s="354"/>
      <c r="G5" s="354"/>
      <c r="H5" s="354"/>
      <c r="I5" s="354"/>
      <c r="J5" s="354"/>
      <c r="K5" s="355" t="s">
        <v>993</v>
      </c>
    </row>
    <row r="6" spans="1:11" ht="30" customHeight="1" thickBot="1" x14ac:dyDescent="0.3">
      <c r="A6" s="723" t="s">
        <v>1621</v>
      </c>
      <c r="B6" s="725" t="s">
        <v>1613</v>
      </c>
      <c r="C6" s="726"/>
      <c r="D6" s="727"/>
      <c r="E6" s="725" t="s">
        <v>1614</v>
      </c>
      <c r="F6" s="726"/>
      <c r="G6" s="727"/>
      <c r="H6" s="728" t="s">
        <v>1615</v>
      </c>
      <c r="I6" s="729"/>
      <c r="J6" s="730"/>
      <c r="K6" s="733" t="s">
        <v>1622</v>
      </c>
    </row>
    <row r="7" spans="1:11" ht="36.75" customHeight="1" x14ac:dyDescent="0.25">
      <c r="A7" s="724"/>
      <c r="B7" s="337" t="s">
        <v>1535</v>
      </c>
      <c r="C7" s="337" t="s">
        <v>1537</v>
      </c>
      <c r="D7" s="504" t="s">
        <v>1536</v>
      </c>
      <c r="E7" s="337" t="s">
        <v>1535</v>
      </c>
      <c r="F7" s="337" t="s">
        <v>1537</v>
      </c>
      <c r="G7" s="504" t="s">
        <v>1536</v>
      </c>
      <c r="H7" s="337" t="s">
        <v>1535</v>
      </c>
      <c r="I7" s="337" t="s">
        <v>1537</v>
      </c>
      <c r="J7" s="504" t="s">
        <v>1536</v>
      </c>
      <c r="K7" s="734"/>
    </row>
    <row r="8" spans="1:11" ht="28.5" customHeight="1" thickBot="1" x14ac:dyDescent="0.3">
      <c r="A8" s="377">
        <v>2011</v>
      </c>
      <c r="B8" s="380">
        <v>2.4149385043540699</v>
      </c>
      <c r="C8" s="380">
        <v>17.0530451866405</v>
      </c>
      <c r="D8" s="508">
        <v>7.0059769548339395</v>
      </c>
      <c r="E8" s="380">
        <v>0.19484083424807899</v>
      </c>
      <c r="F8" s="380">
        <v>6.1639211450175493</v>
      </c>
      <c r="G8" s="508">
        <v>0.74545998056946405</v>
      </c>
      <c r="H8" s="508">
        <v>0.35245603859807906</v>
      </c>
      <c r="I8" s="508">
        <v>8.9488493618731795</v>
      </c>
      <c r="J8" s="508">
        <v>1.3201282798174199</v>
      </c>
      <c r="K8" s="381">
        <v>2011</v>
      </c>
    </row>
    <row r="9" spans="1:11" ht="28.5" customHeight="1" thickTop="1" thickBot="1" x14ac:dyDescent="0.3">
      <c r="A9" s="185">
        <v>2012</v>
      </c>
      <c r="B9" s="240">
        <v>3.1568132997104699</v>
      </c>
      <c r="C9" s="240">
        <v>18.606296427308099</v>
      </c>
      <c r="D9" s="509">
        <v>8.4958132143512</v>
      </c>
      <c r="E9" s="240">
        <v>0.44486455262230001</v>
      </c>
      <c r="F9" s="240">
        <v>2.9579265457926502</v>
      </c>
      <c r="G9" s="509">
        <v>0.96055808961631295</v>
      </c>
      <c r="H9" s="509">
        <v>0.64650084024276799</v>
      </c>
      <c r="I9" s="509">
        <v>5.1659595707511894</v>
      </c>
      <c r="J9" s="509">
        <v>1.63030487407375</v>
      </c>
      <c r="K9" s="197">
        <v>2012</v>
      </c>
    </row>
    <row r="10" spans="1:11" ht="28.5" customHeight="1" thickTop="1" thickBot="1" x14ac:dyDescent="0.3">
      <c r="A10" s="184">
        <v>2013</v>
      </c>
      <c r="B10" s="241">
        <v>1.0788883134817899</v>
      </c>
      <c r="C10" s="241">
        <v>12.301187839742299</v>
      </c>
      <c r="D10" s="510">
        <v>4.4463239291971197</v>
      </c>
      <c r="E10" s="241">
        <v>0.36208031599736701</v>
      </c>
      <c r="F10" s="241">
        <v>4.5250871272888205</v>
      </c>
      <c r="G10" s="510">
        <v>0.80481476905699001</v>
      </c>
      <c r="H10" s="510">
        <v>0.41287939028418302</v>
      </c>
      <c r="I10" s="510">
        <v>6.2011803506335701</v>
      </c>
      <c r="J10" s="510">
        <v>1.1279686913633198</v>
      </c>
      <c r="K10" s="196">
        <v>2013</v>
      </c>
    </row>
    <row r="11" spans="1:11" ht="28.5" customHeight="1" thickTop="1" thickBot="1" x14ac:dyDescent="0.3">
      <c r="A11" s="185">
        <v>2014</v>
      </c>
      <c r="B11" s="240">
        <v>0.6</v>
      </c>
      <c r="C11" s="240">
        <v>6.2</v>
      </c>
      <c r="D11" s="509">
        <v>2.2000000000000002</v>
      </c>
      <c r="E11" s="240">
        <v>0.3</v>
      </c>
      <c r="F11" s="240">
        <v>3.4</v>
      </c>
      <c r="G11" s="509">
        <v>0.7</v>
      </c>
      <c r="H11" s="509">
        <v>0.3</v>
      </c>
      <c r="I11" s="509">
        <v>3.9</v>
      </c>
      <c r="J11" s="509">
        <v>0.8</v>
      </c>
      <c r="K11" s="197">
        <v>2014</v>
      </c>
    </row>
    <row r="12" spans="1:11" ht="28.5" customHeight="1" thickTop="1" thickBot="1" x14ac:dyDescent="0.3">
      <c r="A12" s="184">
        <v>2015</v>
      </c>
      <c r="B12" s="241">
        <v>1.1517145826117077</v>
      </c>
      <c r="C12" s="241">
        <v>4.7300125575554626</v>
      </c>
      <c r="D12" s="510">
        <v>2.1989464657601374</v>
      </c>
      <c r="E12" s="241">
        <v>0.17951548248416896</v>
      </c>
      <c r="F12" s="241">
        <v>1.8999666184488708</v>
      </c>
      <c r="G12" s="510">
        <v>0.47674429781139765</v>
      </c>
      <c r="H12" s="510">
        <v>0.2406385086945633</v>
      </c>
      <c r="I12" s="510">
        <v>2.2319893925256595</v>
      </c>
      <c r="J12" s="510">
        <v>0.60203917933726669</v>
      </c>
      <c r="K12" s="196">
        <v>2015</v>
      </c>
    </row>
    <row r="13" spans="1:11" ht="28.5" customHeight="1" thickTop="1" x14ac:dyDescent="0.25">
      <c r="A13" s="185">
        <v>2016</v>
      </c>
      <c r="B13" s="240">
        <v>0.37290242386575512</v>
      </c>
      <c r="C13" s="240">
        <v>1.5381798205456876</v>
      </c>
      <c r="D13" s="509">
        <v>0.75340827553216938</v>
      </c>
      <c r="E13" s="240">
        <v>0.17239657519486595</v>
      </c>
      <c r="F13" s="240">
        <v>2.1441705363542867</v>
      </c>
      <c r="G13" s="509">
        <v>0.45694548136687868</v>
      </c>
      <c r="H13" s="509">
        <v>0.18360278282271911</v>
      </c>
      <c r="I13" s="509">
        <v>2.056034941940982</v>
      </c>
      <c r="J13" s="509">
        <v>0.47768436022922156</v>
      </c>
      <c r="K13" s="197">
        <v>2016</v>
      </c>
    </row>
    <row r="15" spans="1:11" ht="12.75" customHeight="1" x14ac:dyDescent="0.25"/>
    <row r="16" spans="1:11" x14ac:dyDescent="0.25">
      <c r="B16" s="135" t="s">
        <v>579</v>
      </c>
      <c r="C16" s="135" t="s">
        <v>1065</v>
      </c>
    </row>
    <row r="17" spans="1:4" x14ac:dyDescent="0.25">
      <c r="A17" s="135">
        <f t="shared" ref="A17:A22" si="0">A8</f>
        <v>2011</v>
      </c>
      <c r="B17" s="183">
        <f t="shared" ref="B17:C22" si="1">H8</f>
        <v>0.35245603859807906</v>
      </c>
      <c r="C17" s="183">
        <f t="shared" si="1"/>
        <v>8.9488493618731795</v>
      </c>
    </row>
    <row r="18" spans="1:4" x14ac:dyDescent="0.25">
      <c r="A18" s="135">
        <f t="shared" si="0"/>
        <v>2012</v>
      </c>
      <c r="B18" s="183">
        <f t="shared" si="1"/>
        <v>0.64650084024276799</v>
      </c>
      <c r="C18" s="183">
        <f t="shared" si="1"/>
        <v>5.1659595707511894</v>
      </c>
    </row>
    <row r="19" spans="1:4" x14ac:dyDescent="0.25">
      <c r="A19" s="135">
        <f t="shared" si="0"/>
        <v>2013</v>
      </c>
      <c r="B19" s="183">
        <f t="shared" si="1"/>
        <v>0.41287939028418302</v>
      </c>
      <c r="C19" s="183">
        <f t="shared" si="1"/>
        <v>6.2011803506335701</v>
      </c>
    </row>
    <row r="20" spans="1:4" x14ac:dyDescent="0.25">
      <c r="A20" s="135">
        <f t="shared" si="0"/>
        <v>2014</v>
      </c>
      <c r="B20" s="183">
        <f t="shared" si="1"/>
        <v>0.3</v>
      </c>
      <c r="C20" s="183">
        <f t="shared" si="1"/>
        <v>3.9</v>
      </c>
    </row>
    <row r="21" spans="1:4" x14ac:dyDescent="0.25">
      <c r="A21" s="135">
        <f t="shared" si="0"/>
        <v>2015</v>
      </c>
      <c r="B21" s="183">
        <f t="shared" si="1"/>
        <v>0.2406385086945633</v>
      </c>
      <c r="C21" s="183">
        <f t="shared" si="1"/>
        <v>2.2319893925256595</v>
      </c>
    </row>
    <row r="22" spans="1:4" x14ac:dyDescent="0.25">
      <c r="A22" s="135">
        <f t="shared" si="0"/>
        <v>2016</v>
      </c>
      <c r="B22" s="183">
        <f t="shared" si="1"/>
        <v>0.18360278282271911</v>
      </c>
      <c r="C22" s="183">
        <f t="shared" si="1"/>
        <v>2.056034941940982</v>
      </c>
      <c r="D22" s="195"/>
    </row>
    <row r="23" spans="1:4" x14ac:dyDescent="0.25">
      <c r="A23" s="198"/>
      <c r="C23" s="195"/>
      <c r="D23" s="195"/>
    </row>
    <row r="24" spans="1:4" ht="25.5" customHeight="1" x14ac:dyDescent="0.25">
      <c r="A24" s="736"/>
      <c r="C24" s="195"/>
      <c r="D24" s="195"/>
    </row>
    <row r="25" spans="1:4" x14ac:dyDescent="0.25">
      <c r="A25" s="736"/>
      <c r="C25" s="195"/>
      <c r="D25" s="195"/>
    </row>
    <row r="26" spans="1:4" ht="25.5" customHeight="1" x14ac:dyDescent="0.25">
      <c r="A26" s="736"/>
      <c r="C26" s="195"/>
      <c r="D26" s="195"/>
    </row>
    <row r="27" spans="1:4" x14ac:dyDescent="0.25">
      <c r="A27" s="736"/>
      <c r="C27" s="195"/>
      <c r="D27" s="195"/>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 bottom="0" header="0" footer="0"/>
  <pageSetup paperSize="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960D-F69D-4906-B6E3-A535FF46C11C}">
  <dimension ref="A1:G12"/>
  <sheetViews>
    <sheetView rightToLeft="1" view="pageBreakPreview" zoomScaleNormal="100" zoomScaleSheetLayoutView="100" workbookViewId="0">
      <selection sqref="A1:F1"/>
    </sheetView>
  </sheetViews>
  <sheetFormatPr defaultColWidth="9.1796875" defaultRowHeight="12.5" x14ac:dyDescent="0.25"/>
  <cols>
    <col min="1" max="1" width="30.7265625" style="135" customWidth="1"/>
    <col min="2" max="5" width="19.26953125" style="135" customWidth="1"/>
    <col min="6" max="6" width="30.7265625" style="135" customWidth="1"/>
    <col min="7" max="16384" width="9.1796875" style="135"/>
  </cols>
  <sheetData>
    <row r="1" spans="1:7" ht="44.25" customHeight="1" x14ac:dyDescent="0.25">
      <c r="A1" s="737" t="s">
        <v>1300</v>
      </c>
      <c r="B1" s="721"/>
      <c r="C1" s="721"/>
      <c r="D1" s="721"/>
      <c r="E1" s="721"/>
      <c r="F1" s="721"/>
      <c r="G1" s="199"/>
    </row>
    <row r="2" spans="1:7" ht="38.25" customHeight="1" x14ac:dyDescent="0.25">
      <c r="A2" s="738" t="s">
        <v>1299</v>
      </c>
      <c r="B2" s="722"/>
      <c r="C2" s="722"/>
      <c r="D2" s="722"/>
      <c r="E2" s="722"/>
      <c r="F2" s="722"/>
      <c r="G2" s="200"/>
    </row>
    <row r="3" spans="1:7" ht="15.5" x14ac:dyDescent="0.25">
      <c r="A3" s="722" t="s">
        <v>1515</v>
      </c>
      <c r="B3" s="722"/>
      <c r="C3" s="722"/>
      <c r="D3" s="722"/>
      <c r="E3" s="722"/>
      <c r="F3" s="722"/>
      <c r="G3" s="200"/>
    </row>
    <row r="4" spans="1:7" ht="15.5" x14ac:dyDescent="0.25">
      <c r="A4" s="352"/>
      <c r="B4" s="352"/>
      <c r="C4" s="352"/>
      <c r="D4" s="352"/>
      <c r="E4" s="352"/>
      <c r="F4" s="352"/>
      <c r="G4" s="200"/>
    </row>
    <row r="5" spans="1:7" ht="17.25" customHeight="1" x14ac:dyDescent="0.25">
      <c r="A5" s="353" t="s">
        <v>995</v>
      </c>
      <c r="B5" s="354"/>
      <c r="C5" s="354"/>
      <c r="D5" s="354"/>
      <c r="E5" s="354"/>
      <c r="F5" s="355" t="s">
        <v>994</v>
      </c>
    </row>
    <row r="6" spans="1:7" ht="51.75" customHeight="1" x14ac:dyDescent="0.25">
      <c r="A6" s="375" t="s">
        <v>949</v>
      </c>
      <c r="B6" s="375" t="s">
        <v>1538</v>
      </c>
      <c r="C6" s="375" t="s">
        <v>1539</v>
      </c>
      <c r="D6" s="375" t="s">
        <v>521</v>
      </c>
      <c r="E6" s="376" t="s">
        <v>1540</v>
      </c>
      <c r="F6" s="337" t="s">
        <v>948</v>
      </c>
    </row>
    <row r="7" spans="1:7" ht="24.75" customHeight="1" thickBot="1" x14ac:dyDescent="0.3">
      <c r="A7" s="377">
        <v>2011</v>
      </c>
      <c r="B7" s="382">
        <v>7882</v>
      </c>
      <c r="C7" s="382">
        <v>6094</v>
      </c>
      <c r="D7" s="511">
        <v>7401</v>
      </c>
      <c r="E7" s="383">
        <v>0.77315402182187265</v>
      </c>
      <c r="F7" s="379">
        <v>2011</v>
      </c>
    </row>
    <row r="8" spans="1:7" ht="24.75" customHeight="1" thickTop="1" thickBot="1" x14ac:dyDescent="0.3">
      <c r="A8" s="185">
        <v>2012</v>
      </c>
      <c r="B8" s="242">
        <v>9089</v>
      </c>
      <c r="C8" s="242">
        <v>7445</v>
      </c>
      <c r="D8" s="512">
        <v>8654</v>
      </c>
      <c r="E8" s="243">
        <v>0.81912201562328091</v>
      </c>
      <c r="F8" s="193">
        <v>2012</v>
      </c>
    </row>
    <row r="9" spans="1:7" ht="24.75" customHeight="1" thickTop="1" thickBot="1" x14ac:dyDescent="0.3">
      <c r="A9" s="184">
        <v>2013</v>
      </c>
      <c r="B9" s="244">
        <v>10075</v>
      </c>
      <c r="C9" s="244">
        <v>8510</v>
      </c>
      <c r="D9" s="513">
        <v>9667</v>
      </c>
      <c r="E9" s="245">
        <v>0.84466501240694791</v>
      </c>
      <c r="F9" s="192">
        <v>2013</v>
      </c>
    </row>
    <row r="10" spans="1:7" ht="24.75" customHeight="1" thickTop="1" thickBot="1" x14ac:dyDescent="0.3">
      <c r="A10" s="185">
        <v>2014</v>
      </c>
      <c r="B10" s="242">
        <v>10893</v>
      </c>
      <c r="C10" s="242">
        <v>9294</v>
      </c>
      <c r="D10" s="512">
        <v>10483</v>
      </c>
      <c r="E10" s="243">
        <v>0.85320848251170478</v>
      </c>
      <c r="F10" s="193">
        <v>2014</v>
      </c>
    </row>
    <row r="11" spans="1:7" ht="24.75" customHeight="1" thickTop="1" thickBot="1" x14ac:dyDescent="0.3">
      <c r="A11" s="184">
        <v>2015</v>
      </c>
      <c r="B11" s="244">
        <v>11034</v>
      </c>
      <c r="C11" s="244">
        <v>9406</v>
      </c>
      <c r="D11" s="513">
        <v>10568</v>
      </c>
      <c r="E11" s="245">
        <v>0.8524560449519667</v>
      </c>
      <c r="F11" s="192">
        <v>2015</v>
      </c>
    </row>
    <row r="12" spans="1:7" ht="24.75" customHeight="1" thickTop="1" x14ac:dyDescent="0.25">
      <c r="A12" s="185">
        <v>2016</v>
      </c>
      <c r="B12" s="242">
        <v>11166</v>
      </c>
      <c r="C12" s="242">
        <v>9845</v>
      </c>
      <c r="D12" s="512">
        <v>10793</v>
      </c>
      <c r="E12" s="243">
        <v>0.88169442951818022</v>
      </c>
      <c r="F12" s="193">
        <v>2016</v>
      </c>
    </row>
  </sheetData>
  <mergeCells count="3">
    <mergeCell ref="A1:F1"/>
    <mergeCell ref="A2:F2"/>
    <mergeCell ref="A3:F3"/>
  </mergeCells>
  <printOptions horizontalCentered="1" verticalCentered="1"/>
  <pageMargins left="0" right="0" top="0" bottom="0" header="0" footer="0"/>
  <pageSetup paperSize="9" scale="95" orientation="landscape" horizontalDpi="72" verticalDpi="7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0FBA-324D-46DC-92B8-B32C27A33E3D}">
  <sheetPr>
    <pageSetUpPr fitToPage="1"/>
  </sheetPr>
  <dimension ref="A1"/>
  <sheetViews>
    <sheetView rightToLeft="1" view="pageBreakPreview" zoomScale="62" zoomScaleNormal="100" zoomScaleSheetLayoutView="62" workbookViewId="0">
      <selection activeCell="Y7" sqref="Y7"/>
    </sheetView>
  </sheetViews>
  <sheetFormatPr defaultRowHeight="12.5" x14ac:dyDescent="0.25"/>
  <sheetData/>
  <printOptions horizontalCentered="1" verticalCentered="1"/>
  <pageMargins left="0" right="0" top="0" bottom="0" header="0" footer="0"/>
  <pageSetup paperSize="9" scale="9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1315-3184-477B-A7F3-08F10D4F686C}">
  <dimension ref="A1:D12"/>
  <sheetViews>
    <sheetView rightToLeft="1" view="pageBreakPreview" zoomScaleNormal="100" zoomScaleSheetLayoutView="100" workbookViewId="0">
      <selection activeCell="K15" sqref="K15"/>
    </sheetView>
  </sheetViews>
  <sheetFormatPr defaultColWidth="9.1796875" defaultRowHeight="12.5" x14ac:dyDescent="0.25"/>
  <cols>
    <col min="1" max="3" width="33.54296875" style="135" customWidth="1"/>
    <col min="4" max="16384" width="9.1796875" style="135"/>
  </cols>
  <sheetData>
    <row r="1" spans="1:4" ht="20" x14ac:dyDescent="0.25">
      <c r="A1" s="737" t="s">
        <v>954</v>
      </c>
      <c r="B1" s="721"/>
      <c r="C1" s="721"/>
      <c r="D1" s="199"/>
    </row>
    <row r="2" spans="1:4" ht="15.5" x14ac:dyDescent="0.25">
      <c r="A2" s="738" t="s">
        <v>1301</v>
      </c>
      <c r="B2" s="722"/>
      <c r="C2" s="722"/>
      <c r="D2" s="200"/>
    </row>
    <row r="3" spans="1:4" ht="15.5" x14ac:dyDescent="0.25">
      <c r="A3" s="722" t="s">
        <v>1515</v>
      </c>
      <c r="B3" s="722"/>
      <c r="C3" s="722"/>
      <c r="D3" s="200"/>
    </row>
    <row r="4" spans="1:4" ht="15.5" x14ac:dyDescent="0.25">
      <c r="A4" s="352"/>
      <c r="B4" s="352"/>
      <c r="C4" s="352"/>
      <c r="D4" s="200"/>
    </row>
    <row r="5" spans="1:4" ht="17.25" customHeight="1" x14ac:dyDescent="0.25">
      <c r="A5" s="353" t="s">
        <v>996</v>
      </c>
      <c r="B5" s="354"/>
      <c r="C5" s="355" t="s">
        <v>997</v>
      </c>
    </row>
    <row r="6" spans="1:4" ht="51.75" customHeight="1" x14ac:dyDescent="0.25">
      <c r="A6" s="375" t="s">
        <v>949</v>
      </c>
      <c r="B6" s="375" t="s">
        <v>955</v>
      </c>
      <c r="C6" s="337" t="s">
        <v>948</v>
      </c>
    </row>
    <row r="7" spans="1:4" ht="24.75" customHeight="1" thickBot="1" x14ac:dyDescent="0.3">
      <c r="A7" s="377">
        <v>2011</v>
      </c>
      <c r="B7" s="378">
        <v>12.2</v>
      </c>
      <c r="C7" s="379">
        <v>2011</v>
      </c>
    </row>
    <row r="8" spans="1:4" ht="24.75" customHeight="1" thickTop="1" thickBot="1" x14ac:dyDescent="0.3">
      <c r="A8" s="185">
        <v>2012</v>
      </c>
      <c r="B8" s="238">
        <v>12.7</v>
      </c>
      <c r="C8" s="193">
        <v>2012</v>
      </c>
    </row>
    <row r="9" spans="1:4" ht="24.75" customHeight="1" thickTop="1" thickBot="1" x14ac:dyDescent="0.3">
      <c r="A9" s="184">
        <v>2013</v>
      </c>
      <c r="B9" s="239">
        <v>12.8</v>
      </c>
      <c r="C9" s="192">
        <v>2013</v>
      </c>
    </row>
    <row r="10" spans="1:4" ht="24.75" customHeight="1" thickTop="1" thickBot="1" x14ac:dyDescent="0.3">
      <c r="A10" s="185">
        <v>2014</v>
      </c>
      <c r="B10" s="238">
        <v>12.3</v>
      </c>
      <c r="C10" s="193">
        <v>2014</v>
      </c>
    </row>
    <row r="11" spans="1:4" ht="24.75" customHeight="1" thickTop="1" thickBot="1" x14ac:dyDescent="0.3">
      <c r="A11" s="184">
        <v>2015</v>
      </c>
      <c r="B11" s="239">
        <v>13.516618097349257</v>
      </c>
      <c r="C11" s="192">
        <v>2015</v>
      </c>
    </row>
    <row r="12" spans="1:4" ht="24.75" customHeight="1" thickTop="1" x14ac:dyDescent="0.25">
      <c r="A12" s="185">
        <v>2016</v>
      </c>
      <c r="B12" s="238">
        <v>13.362335162290886</v>
      </c>
      <c r="C12" s="193">
        <v>2016</v>
      </c>
    </row>
  </sheetData>
  <mergeCells count="3">
    <mergeCell ref="A1:C1"/>
    <mergeCell ref="A2:C2"/>
    <mergeCell ref="A3:C3"/>
  </mergeCells>
  <printOptions horizontalCentered="1" verticalCentered="1"/>
  <pageMargins left="0" right="0" top="0" bottom="0" header="0" footer="0"/>
  <pageSetup paperSize="9"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9A23-B9DC-4023-B12B-45049DE6D690}">
  <dimension ref="A1:D12"/>
  <sheetViews>
    <sheetView rightToLeft="1" view="pageBreakPreview" zoomScaleNormal="100" zoomScaleSheetLayoutView="100" workbookViewId="0">
      <selection activeCell="B5" sqref="B5"/>
    </sheetView>
  </sheetViews>
  <sheetFormatPr defaultColWidth="9.1796875" defaultRowHeight="12.5" x14ac:dyDescent="0.25"/>
  <cols>
    <col min="1" max="3" width="32.54296875" style="135" customWidth="1"/>
    <col min="4" max="16384" width="9.1796875" style="135"/>
  </cols>
  <sheetData>
    <row r="1" spans="1:4" ht="40.5" customHeight="1" x14ac:dyDescent="0.25">
      <c r="A1" s="737" t="s">
        <v>1005</v>
      </c>
      <c r="B1" s="721"/>
      <c r="C1" s="721"/>
      <c r="D1" s="199"/>
    </row>
    <row r="2" spans="1:4" ht="36" customHeight="1" x14ac:dyDescent="0.25">
      <c r="A2" s="738" t="s">
        <v>1302</v>
      </c>
      <c r="B2" s="722"/>
      <c r="C2" s="722"/>
      <c r="D2" s="200"/>
    </row>
    <row r="3" spans="1:4" ht="15.5" x14ac:dyDescent="0.25">
      <c r="A3" s="722" t="s">
        <v>1515</v>
      </c>
      <c r="B3" s="722"/>
      <c r="C3" s="722"/>
      <c r="D3" s="200"/>
    </row>
    <row r="4" spans="1:4" ht="15.5" x14ac:dyDescent="0.25">
      <c r="A4" s="352"/>
      <c r="B4" s="352"/>
      <c r="C4" s="352"/>
      <c r="D4" s="200"/>
    </row>
    <row r="5" spans="1:4" ht="17.25" customHeight="1" x14ac:dyDescent="0.25">
      <c r="A5" s="353" t="s">
        <v>999</v>
      </c>
      <c r="B5" s="354"/>
      <c r="C5" s="355" t="s">
        <v>998</v>
      </c>
    </row>
    <row r="6" spans="1:4" ht="51.75" customHeight="1" x14ac:dyDescent="0.25">
      <c r="A6" s="375" t="s">
        <v>949</v>
      </c>
      <c r="B6" s="375" t="s">
        <v>955</v>
      </c>
      <c r="C6" s="337" t="s">
        <v>948</v>
      </c>
    </row>
    <row r="7" spans="1:4" ht="24.75" customHeight="1" thickBot="1" x14ac:dyDescent="0.3">
      <c r="A7" s="377">
        <v>2011</v>
      </c>
      <c r="B7" s="383">
        <v>0.23</v>
      </c>
      <c r="C7" s="379">
        <v>2011</v>
      </c>
    </row>
    <row r="8" spans="1:4" ht="24.75" customHeight="1" thickTop="1" thickBot="1" x14ac:dyDescent="0.3">
      <c r="A8" s="185">
        <v>2012</v>
      </c>
      <c r="B8" s="243">
        <v>0.21</v>
      </c>
      <c r="C8" s="193">
        <v>2012</v>
      </c>
    </row>
    <row r="9" spans="1:4" ht="24.75" customHeight="1" thickTop="1" thickBot="1" x14ac:dyDescent="0.3">
      <c r="A9" s="184">
        <v>2013</v>
      </c>
      <c r="B9" s="245">
        <v>0.19</v>
      </c>
      <c r="C9" s="192">
        <v>2013</v>
      </c>
    </row>
    <row r="10" spans="1:4" ht="24.75" customHeight="1" thickTop="1" thickBot="1" x14ac:dyDescent="0.3">
      <c r="A10" s="185">
        <v>2014</v>
      </c>
      <c r="B10" s="243">
        <v>0.2</v>
      </c>
      <c r="C10" s="193">
        <v>2014</v>
      </c>
    </row>
    <row r="11" spans="1:4" ht="24.75" customHeight="1" thickTop="1" thickBot="1" x14ac:dyDescent="0.3">
      <c r="A11" s="184">
        <v>2015</v>
      </c>
      <c r="B11" s="245">
        <v>0.14460275958370786</v>
      </c>
      <c r="C11" s="192">
        <v>2015</v>
      </c>
    </row>
    <row r="12" spans="1:4" ht="24.75" customHeight="1" thickTop="1" x14ac:dyDescent="0.25">
      <c r="A12" s="185">
        <v>2016</v>
      </c>
      <c r="B12" s="243">
        <v>0.13855010530100303</v>
      </c>
      <c r="C12" s="193">
        <v>2016</v>
      </c>
    </row>
  </sheetData>
  <mergeCells count="3">
    <mergeCell ref="A1:C1"/>
    <mergeCell ref="A2:C2"/>
    <mergeCell ref="A3:C3"/>
  </mergeCells>
  <printOptions horizontalCentered="1" verticalCentered="1"/>
  <pageMargins left="0" right="0" top="0" bottom="0" header="0" footer="0"/>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00C2-77B4-408E-B11A-D6D989EC1910}">
  <dimension ref="A1:A2"/>
  <sheetViews>
    <sheetView rightToLeft="1" view="pageBreakPreview" zoomScale="90" zoomScaleNormal="100" zoomScaleSheetLayoutView="90" workbookViewId="0">
      <selection activeCell="K15" sqref="K15"/>
    </sheetView>
  </sheetViews>
  <sheetFormatPr defaultRowHeight="12.5" x14ac:dyDescent="0.25"/>
  <cols>
    <col min="1" max="1" width="87.1796875" customWidth="1"/>
  </cols>
  <sheetData>
    <row r="1" spans="1:1" ht="79.5" customHeight="1" thickTop="1" thickBot="1" x14ac:dyDescent="0.3">
      <c r="A1" s="40" t="s">
        <v>616</v>
      </c>
    </row>
    <row r="2" spans="1:1" ht="13" thickTop="1" x14ac:dyDescent="0.25"/>
  </sheetData>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5B3C-94AD-486A-BE4F-6DD1FCEB1204}">
  <dimension ref="A1:G2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743" t="s">
        <v>715</v>
      </c>
      <c r="B1" s="743"/>
      <c r="C1" s="743"/>
      <c r="D1" s="743"/>
      <c r="E1" s="743"/>
      <c r="F1" s="743"/>
      <c r="G1" s="743"/>
    </row>
    <row r="2" spans="1:7" s="7" customFormat="1" ht="20" x14ac:dyDescent="0.25">
      <c r="A2" s="744" t="s">
        <v>1303</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380</v>
      </c>
      <c r="B4" s="30"/>
      <c r="C4" s="11"/>
      <c r="D4" s="11"/>
      <c r="E4" s="11"/>
      <c r="F4" s="11"/>
      <c r="G4" s="31" t="s">
        <v>381</v>
      </c>
    </row>
    <row r="5" spans="1:7" s="10" customFormat="1" ht="33" customHeight="1" x14ac:dyDescent="0.35">
      <c r="A5" s="739" t="s">
        <v>83</v>
      </c>
      <c r="B5" s="66" t="s">
        <v>5</v>
      </c>
      <c r="C5" s="66" t="s">
        <v>86</v>
      </c>
      <c r="D5" s="66" t="s">
        <v>1438</v>
      </c>
      <c r="E5" s="66" t="s">
        <v>87</v>
      </c>
      <c r="F5" s="66" t="s">
        <v>1437</v>
      </c>
      <c r="G5" s="741" t="s">
        <v>84</v>
      </c>
    </row>
    <row r="6" spans="1:7" s="10" customFormat="1" ht="30.75" customHeight="1" x14ac:dyDescent="0.25">
      <c r="A6" s="740"/>
      <c r="B6" s="65" t="s">
        <v>6</v>
      </c>
      <c r="C6" s="65" t="s">
        <v>88</v>
      </c>
      <c r="D6" s="65" t="s">
        <v>493</v>
      </c>
      <c r="E6" s="65" t="s">
        <v>89</v>
      </c>
      <c r="F6" s="65" t="s">
        <v>90</v>
      </c>
      <c r="G6" s="742"/>
    </row>
    <row r="7" spans="1:7" s="1" customFormat="1" ht="27" customHeight="1" thickBot="1" x14ac:dyDescent="0.3">
      <c r="A7" s="44" t="s">
        <v>91</v>
      </c>
      <c r="B7" s="246">
        <v>1036792</v>
      </c>
      <c r="C7" s="246">
        <v>913311</v>
      </c>
      <c r="D7" s="246">
        <v>816164</v>
      </c>
      <c r="E7" s="246">
        <v>815028</v>
      </c>
      <c r="F7" s="246">
        <v>97147</v>
      </c>
      <c r="G7" s="47" t="s">
        <v>98</v>
      </c>
    </row>
    <row r="8" spans="1:7" s="1" customFormat="1" ht="27" customHeight="1" thickBot="1" x14ac:dyDescent="0.3">
      <c r="A8" s="45" t="s">
        <v>92</v>
      </c>
      <c r="B8" s="247">
        <v>650628</v>
      </c>
      <c r="C8" s="247">
        <v>531376</v>
      </c>
      <c r="D8" s="247">
        <v>435152</v>
      </c>
      <c r="E8" s="247">
        <v>434246</v>
      </c>
      <c r="F8" s="247">
        <v>96224</v>
      </c>
      <c r="G8" s="48" t="s">
        <v>99</v>
      </c>
    </row>
    <row r="9" spans="1:7" s="1" customFormat="1" ht="27" customHeight="1" thickBot="1" x14ac:dyDescent="0.3">
      <c r="A9" s="44" t="s">
        <v>93</v>
      </c>
      <c r="B9" s="246">
        <v>328158</v>
      </c>
      <c r="C9" s="246">
        <v>296110</v>
      </c>
      <c r="D9" s="246">
        <v>273127</v>
      </c>
      <c r="E9" s="246">
        <v>272757</v>
      </c>
      <c r="F9" s="246">
        <v>22983</v>
      </c>
      <c r="G9" s="47" t="s">
        <v>100</v>
      </c>
    </row>
    <row r="10" spans="1:7" s="1" customFormat="1" ht="27" customHeight="1" thickBot="1" x14ac:dyDescent="0.3">
      <c r="A10" s="45" t="s">
        <v>1511</v>
      </c>
      <c r="B10" s="247">
        <v>86306</v>
      </c>
      <c r="C10" s="247">
        <v>70656</v>
      </c>
      <c r="D10" s="247">
        <v>59856</v>
      </c>
      <c r="E10" s="247">
        <v>59590</v>
      </c>
      <c r="F10" s="247">
        <v>10800</v>
      </c>
      <c r="G10" s="48" t="s">
        <v>101</v>
      </c>
    </row>
    <row r="11" spans="1:7" s="1" customFormat="1" ht="27" customHeight="1" thickBot="1" x14ac:dyDescent="0.3">
      <c r="A11" s="44" t="s">
        <v>95</v>
      </c>
      <c r="B11" s="246">
        <v>221467</v>
      </c>
      <c r="C11" s="246">
        <v>207891</v>
      </c>
      <c r="D11" s="246">
        <v>200149</v>
      </c>
      <c r="E11" s="246">
        <v>200135</v>
      </c>
      <c r="F11" s="246">
        <v>7742</v>
      </c>
      <c r="G11" s="47" t="s">
        <v>103</v>
      </c>
    </row>
    <row r="12" spans="1:7" s="1" customFormat="1" ht="27" customHeight="1" thickBot="1" x14ac:dyDescent="0.3">
      <c r="A12" s="45" t="s">
        <v>96</v>
      </c>
      <c r="B12" s="247">
        <v>14567</v>
      </c>
      <c r="C12" s="247">
        <v>11441</v>
      </c>
      <c r="D12" s="247">
        <v>10411</v>
      </c>
      <c r="E12" s="247">
        <v>10411</v>
      </c>
      <c r="F12" s="247">
        <v>1030</v>
      </c>
      <c r="G12" s="48" t="s">
        <v>102</v>
      </c>
    </row>
    <row r="13" spans="1:7" s="1" customFormat="1" ht="27" customHeight="1" thickBot="1" x14ac:dyDescent="0.3">
      <c r="A13" s="44" t="s">
        <v>97</v>
      </c>
      <c r="B13" s="246">
        <v>66245</v>
      </c>
      <c r="C13" s="246">
        <v>55933</v>
      </c>
      <c r="D13" s="246">
        <v>49215</v>
      </c>
      <c r="E13" s="246">
        <v>48961</v>
      </c>
      <c r="F13" s="246">
        <v>6718</v>
      </c>
      <c r="G13" s="47" t="s">
        <v>329</v>
      </c>
    </row>
    <row r="14" spans="1:7" s="1" customFormat="1" ht="27" customHeight="1" x14ac:dyDescent="0.25">
      <c r="A14" s="57" t="s">
        <v>1512</v>
      </c>
      <c r="B14" s="400">
        <v>228839</v>
      </c>
      <c r="C14" s="400">
        <v>220677</v>
      </c>
      <c r="D14" s="400">
        <v>211285</v>
      </c>
      <c r="E14" s="400">
        <v>211285</v>
      </c>
      <c r="F14" s="400">
        <v>9392</v>
      </c>
      <c r="G14" s="401" t="s">
        <v>1513</v>
      </c>
    </row>
    <row r="15" spans="1:7" s="1" customFormat="1" ht="27" customHeight="1" x14ac:dyDescent="0.25">
      <c r="A15" s="402" t="s">
        <v>485</v>
      </c>
      <c r="B15" s="403">
        <f>SUM(B7:B14)</f>
        <v>2633002</v>
      </c>
      <c r="C15" s="403">
        <f>SUM(C7:C14)</f>
        <v>2307395</v>
      </c>
      <c r="D15" s="403">
        <f>SUM(D7:D14)</f>
        <v>2055359</v>
      </c>
      <c r="E15" s="403">
        <f>SUM(E7:E14)</f>
        <v>2052413</v>
      </c>
      <c r="F15" s="403">
        <f>SUM(F7:F14)</f>
        <v>252036</v>
      </c>
      <c r="G15" s="404" t="s">
        <v>486</v>
      </c>
    </row>
    <row r="17" spans="1:4" ht="25" customHeight="1" x14ac:dyDescent="0.25">
      <c r="A17" s="39"/>
      <c r="B17" s="11" t="s">
        <v>1448</v>
      </c>
      <c r="C17" s="11" t="s">
        <v>1449</v>
      </c>
    </row>
    <row r="18" spans="1:4" ht="25" customHeight="1" x14ac:dyDescent="0.25">
      <c r="A18" s="24" t="s">
        <v>622</v>
      </c>
      <c r="B18" s="116">
        <f>D7</f>
        <v>816164</v>
      </c>
      <c r="C18" s="116">
        <f>F7</f>
        <v>97147</v>
      </c>
    </row>
    <row r="19" spans="1:4" ht="25" customHeight="1" x14ac:dyDescent="0.25">
      <c r="A19" s="24" t="s">
        <v>623</v>
      </c>
      <c r="B19" s="11">
        <f>D8</f>
        <v>435152</v>
      </c>
      <c r="C19" s="11">
        <f>F8</f>
        <v>96224</v>
      </c>
    </row>
    <row r="20" spans="1:4" ht="25" customHeight="1" x14ac:dyDescent="0.25">
      <c r="A20" s="24" t="s">
        <v>624</v>
      </c>
      <c r="B20" s="11">
        <f>D9</f>
        <v>273127</v>
      </c>
      <c r="C20" s="11">
        <f>F9</f>
        <v>22983</v>
      </c>
    </row>
    <row r="21" spans="1:4" ht="25" customHeight="1" x14ac:dyDescent="0.25">
      <c r="A21" s="24" t="s">
        <v>1514</v>
      </c>
      <c r="B21" s="116">
        <f>D14</f>
        <v>211285</v>
      </c>
      <c r="C21" s="116">
        <f>F14</f>
        <v>9392</v>
      </c>
    </row>
    <row r="22" spans="1:4" ht="25" customHeight="1" x14ac:dyDescent="0.25">
      <c r="A22" s="24" t="s">
        <v>625</v>
      </c>
      <c r="B22" s="11">
        <f>D11</f>
        <v>200149</v>
      </c>
      <c r="C22" s="11">
        <f>F11</f>
        <v>7742</v>
      </c>
    </row>
    <row r="23" spans="1:4" ht="25" customHeight="1" x14ac:dyDescent="0.25">
      <c r="A23" s="24" t="s">
        <v>628</v>
      </c>
      <c r="B23" s="11">
        <f>D13</f>
        <v>49215</v>
      </c>
      <c r="C23" s="11">
        <f>F13</f>
        <v>6718</v>
      </c>
    </row>
    <row r="24" spans="1:4" ht="25" customHeight="1" x14ac:dyDescent="0.25">
      <c r="A24" s="24" t="s">
        <v>626</v>
      </c>
      <c r="B24" s="11">
        <f>D10</f>
        <v>59856</v>
      </c>
      <c r="C24" s="11">
        <f>F10</f>
        <v>10800</v>
      </c>
    </row>
    <row r="25" spans="1:4" ht="25" customHeight="1" x14ac:dyDescent="0.25">
      <c r="A25" s="24" t="s">
        <v>627</v>
      </c>
      <c r="B25" s="116">
        <f>D12</f>
        <v>10411</v>
      </c>
      <c r="C25" s="11">
        <f>F12</f>
        <v>1030</v>
      </c>
    </row>
    <row r="26" spans="1:4" ht="25" customHeight="1" x14ac:dyDescent="0.25">
      <c r="B26" s="391">
        <f>SUM(B18:B25)</f>
        <v>2055359</v>
      </c>
      <c r="C26" s="391">
        <f>SUM(C18:C25)</f>
        <v>252036</v>
      </c>
      <c r="D26" s="391">
        <f>SUM(B26:C26)</f>
        <v>2307395</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3A9F-093E-49F1-A377-2CB75D7C72EF}">
  <dimension ref="A1:G2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743" t="s">
        <v>716</v>
      </c>
      <c r="B1" s="743"/>
      <c r="C1" s="743"/>
      <c r="D1" s="743"/>
      <c r="E1" s="743"/>
      <c r="F1" s="743"/>
      <c r="G1" s="743"/>
    </row>
    <row r="2" spans="1:7" s="7" customFormat="1" ht="20" x14ac:dyDescent="0.25">
      <c r="A2" s="744" t="s">
        <v>1304</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68</v>
      </c>
      <c r="B4" s="30"/>
      <c r="C4" s="11"/>
      <c r="D4" s="11"/>
      <c r="E4" s="11"/>
      <c r="F4" s="11"/>
      <c r="G4" s="31" t="s">
        <v>85</v>
      </c>
    </row>
    <row r="5" spans="1:7" s="10" customFormat="1" ht="33" customHeight="1" x14ac:dyDescent="0.35">
      <c r="A5" s="739" t="s">
        <v>83</v>
      </c>
      <c r="B5" s="66" t="s">
        <v>7</v>
      </c>
      <c r="C5" s="66" t="s">
        <v>455</v>
      </c>
      <c r="D5" s="66" t="s">
        <v>1438</v>
      </c>
      <c r="E5" s="66" t="s">
        <v>87</v>
      </c>
      <c r="F5" s="66" t="s">
        <v>1437</v>
      </c>
      <c r="G5" s="741" t="s">
        <v>84</v>
      </c>
    </row>
    <row r="6" spans="1:7" s="10" customFormat="1" ht="41.25" customHeight="1" x14ac:dyDescent="0.25">
      <c r="A6" s="740"/>
      <c r="B6" s="65" t="s">
        <v>535</v>
      </c>
      <c r="C6" s="65" t="s">
        <v>456</v>
      </c>
      <c r="D6" s="65" t="s">
        <v>493</v>
      </c>
      <c r="E6" s="65" t="s">
        <v>89</v>
      </c>
      <c r="F6" s="65" t="s">
        <v>90</v>
      </c>
      <c r="G6" s="742"/>
    </row>
    <row r="7" spans="1:7" s="1" customFormat="1" ht="27" customHeight="1" thickBot="1" x14ac:dyDescent="0.3">
      <c r="A7" s="44" t="s">
        <v>91</v>
      </c>
      <c r="B7" s="246">
        <v>768006</v>
      </c>
      <c r="C7" s="246">
        <v>705249</v>
      </c>
      <c r="D7" s="246">
        <v>682559</v>
      </c>
      <c r="E7" s="246">
        <v>682157</v>
      </c>
      <c r="F7" s="246">
        <v>22690</v>
      </c>
      <c r="G7" s="67" t="s">
        <v>98</v>
      </c>
    </row>
    <row r="8" spans="1:7" s="1" customFormat="1" ht="27" customHeight="1" thickBot="1" x14ac:dyDescent="0.3">
      <c r="A8" s="45" t="s">
        <v>92</v>
      </c>
      <c r="B8" s="247">
        <v>443163</v>
      </c>
      <c r="C8" s="247">
        <v>382817</v>
      </c>
      <c r="D8" s="247">
        <v>356067</v>
      </c>
      <c r="E8" s="247">
        <v>355753</v>
      </c>
      <c r="F8" s="247">
        <v>26750</v>
      </c>
      <c r="G8" s="68" t="s">
        <v>99</v>
      </c>
    </row>
    <row r="9" spans="1:7" s="1" customFormat="1" ht="27" customHeight="1" thickBot="1" x14ac:dyDescent="0.3">
      <c r="A9" s="44" t="s">
        <v>93</v>
      </c>
      <c r="B9" s="246">
        <v>272869</v>
      </c>
      <c r="C9" s="246">
        <v>257280</v>
      </c>
      <c r="D9" s="246">
        <v>250964</v>
      </c>
      <c r="E9" s="246">
        <v>250756</v>
      </c>
      <c r="F9" s="246">
        <v>6316</v>
      </c>
      <c r="G9" s="67" t="s">
        <v>100</v>
      </c>
    </row>
    <row r="10" spans="1:7" s="1" customFormat="1" ht="27" customHeight="1" thickBot="1" x14ac:dyDescent="0.3">
      <c r="A10" s="45" t="s">
        <v>94</v>
      </c>
      <c r="B10" s="247">
        <v>58359</v>
      </c>
      <c r="C10" s="247">
        <v>50123</v>
      </c>
      <c r="D10" s="247">
        <v>47199</v>
      </c>
      <c r="E10" s="247">
        <v>47115</v>
      </c>
      <c r="F10" s="247">
        <v>2924</v>
      </c>
      <c r="G10" s="68" t="s">
        <v>101</v>
      </c>
    </row>
    <row r="11" spans="1:7" s="1" customFormat="1" ht="27" customHeight="1" thickBot="1" x14ac:dyDescent="0.3">
      <c r="A11" s="44" t="s">
        <v>95</v>
      </c>
      <c r="B11" s="246">
        <v>200616</v>
      </c>
      <c r="C11" s="246">
        <v>193620</v>
      </c>
      <c r="D11" s="246">
        <v>191724</v>
      </c>
      <c r="E11" s="246">
        <v>191710</v>
      </c>
      <c r="F11" s="246">
        <v>1896</v>
      </c>
      <c r="G11" s="67" t="s">
        <v>103</v>
      </c>
    </row>
    <row r="12" spans="1:7" s="1" customFormat="1" ht="27" customHeight="1" thickBot="1" x14ac:dyDescent="0.3">
      <c r="A12" s="45" t="s">
        <v>96</v>
      </c>
      <c r="B12" s="247">
        <v>11045</v>
      </c>
      <c r="C12" s="247">
        <v>9075</v>
      </c>
      <c r="D12" s="247">
        <v>8733</v>
      </c>
      <c r="E12" s="247">
        <v>8733</v>
      </c>
      <c r="F12" s="247">
        <v>342</v>
      </c>
      <c r="G12" s="68" t="s">
        <v>102</v>
      </c>
    </row>
    <row r="13" spans="1:7" s="1" customFormat="1" ht="27" customHeight="1" thickBot="1" x14ac:dyDescent="0.3">
      <c r="A13" s="44" t="s">
        <v>97</v>
      </c>
      <c r="B13" s="246">
        <v>45922</v>
      </c>
      <c r="C13" s="246">
        <v>40568</v>
      </c>
      <c r="D13" s="246">
        <v>38632</v>
      </c>
      <c r="E13" s="246">
        <v>38604</v>
      </c>
      <c r="F13" s="246">
        <v>1936</v>
      </c>
      <c r="G13" s="67" t="s">
        <v>329</v>
      </c>
    </row>
    <row r="14" spans="1:7" s="6" customFormat="1" ht="30" customHeight="1" x14ac:dyDescent="0.25">
      <c r="A14" s="57" t="s">
        <v>1512</v>
      </c>
      <c r="B14" s="400">
        <v>213436</v>
      </c>
      <c r="C14" s="400">
        <v>209544</v>
      </c>
      <c r="D14" s="400">
        <v>206724</v>
      </c>
      <c r="E14" s="400">
        <v>206724</v>
      </c>
      <c r="F14" s="400">
        <v>2820</v>
      </c>
      <c r="G14" s="405" t="s">
        <v>329</v>
      </c>
    </row>
    <row r="15" spans="1:7" ht="25" customHeight="1" x14ac:dyDescent="0.25">
      <c r="A15" s="402" t="s">
        <v>485</v>
      </c>
      <c r="B15" s="403">
        <f>SUM(B7:B14)</f>
        <v>2013416</v>
      </c>
      <c r="C15" s="403">
        <f>SUM(C7:C14)</f>
        <v>1848276</v>
      </c>
      <c r="D15" s="403">
        <f>SUM(D7:D14)</f>
        <v>1782602</v>
      </c>
      <c r="E15" s="403">
        <f>SUM(E7:E14)</f>
        <v>1781552</v>
      </c>
      <c r="F15" s="403">
        <f>SUM(F7:F14)</f>
        <v>65674</v>
      </c>
      <c r="G15" s="514" t="s">
        <v>486</v>
      </c>
    </row>
    <row r="16" spans="1:7" ht="25" customHeight="1" x14ac:dyDescent="0.25">
      <c r="A16" s="39"/>
    </row>
    <row r="17" spans="1:5" ht="25" customHeight="1" x14ac:dyDescent="0.25">
      <c r="A17" s="24"/>
      <c r="B17" s="11" t="s">
        <v>1448</v>
      </c>
      <c r="C17" s="11" t="s">
        <v>1449</v>
      </c>
    </row>
    <row r="18" spans="1:5" ht="25" customHeight="1" x14ac:dyDescent="0.25">
      <c r="A18" s="24" t="s">
        <v>622</v>
      </c>
      <c r="B18" s="116">
        <f>D7</f>
        <v>682559</v>
      </c>
      <c r="C18" s="116">
        <f>F7</f>
        <v>22690</v>
      </c>
    </row>
    <row r="19" spans="1:5" ht="25" customHeight="1" x14ac:dyDescent="0.25">
      <c r="A19" s="24" t="s">
        <v>623</v>
      </c>
      <c r="B19" s="116">
        <f>D8</f>
        <v>356067</v>
      </c>
      <c r="C19" s="11">
        <f>F8</f>
        <v>26750</v>
      </c>
    </row>
    <row r="20" spans="1:5" ht="25" customHeight="1" x14ac:dyDescent="0.25">
      <c r="A20" s="24" t="s">
        <v>624</v>
      </c>
      <c r="B20" s="116">
        <f>D9</f>
        <v>250964</v>
      </c>
      <c r="C20" s="11">
        <f>F9</f>
        <v>6316</v>
      </c>
    </row>
    <row r="21" spans="1:5" ht="25" customHeight="1" x14ac:dyDescent="0.25">
      <c r="A21" s="70" t="s">
        <v>1514</v>
      </c>
      <c r="B21" s="116">
        <f>D14</f>
        <v>206724</v>
      </c>
      <c r="C21" s="116">
        <f>F14</f>
        <v>2820</v>
      </c>
    </row>
    <row r="22" spans="1:5" ht="25" customHeight="1" x14ac:dyDescent="0.25">
      <c r="A22" s="24" t="s">
        <v>625</v>
      </c>
      <c r="B22" s="116">
        <f>D11</f>
        <v>191724</v>
      </c>
      <c r="C22" s="11">
        <f>F11</f>
        <v>1896</v>
      </c>
    </row>
    <row r="23" spans="1:5" ht="25" customHeight="1" x14ac:dyDescent="0.25">
      <c r="A23" s="24" t="s">
        <v>629</v>
      </c>
      <c r="B23" s="116">
        <f>D13</f>
        <v>38632</v>
      </c>
      <c r="C23" s="116">
        <f>F13</f>
        <v>1936</v>
      </c>
    </row>
    <row r="24" spans="1:5" ht="25" customHeight="1" x14ac:dyDescent="0.25">
      <c r="A24" s="24" t="s">
        <v>626</v>
      </c>
      <c r="B24" s="116">
        <f>D10</f>
        <v>47199</v>
      </c>
      <c r="C24" s="11">
        <f>F10</f>
        <v>2924</v>
      </c>
    </row>
    <row r="25" spans="1:5" ht="25" customHeight="1" x14ac:dyDescent="0.25">
      <c r="A25" s="70" t="s">
        <v>630</v>
      </c>
      <c r="B25" s="11">
        <f>D12</f>
        <v>8733</v>
      </c>
      <c r="C25" s="11">
        <f>F12</f>
        <v>342</v>
      </c>
    </row>
    <row r="26" spans="1:5" ht="25" customHeight="1" x14ac:dyDescent="0.25">
      <c r="B26" s="391">
        <f>SUM(B18:B25)</f>
        <v>1782602</v>
      </c>
      <c r="C26" s="391">
        <f>SUM(C18:C25)</f>
        <v>65674</v>
      </c>
      <c r="D26" s="392"/>
      <c r="E26" s="391">
        <f>SUM(B26:C26)</f>
        <v>1848276</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096D0-1380-4554-A90D-D6BB4F047644}">
  <dimension ref="A1:G2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743" t="s">
        <v>717</v>
      </c>
      <c r="B1" s="743"/>
      <c r="C1" s="743"/>
      <c r="D1" s="743"/>
      <c r="E1" s="743"/>
      <c r="F1" s="743"/>
      <c r="G1" s="743"/>
    </row>
    <row r="2" spans="1:7" s="7" customFormat="1" ht="20" x14ac:dyDescent="0.25">
      <c r="A2" s="744" t="s">
        <v>1305</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69</v>
      </c>
      <c r="B4" s="30"/>
      <c r="C4" s="11"/>
      <c r="D4" s="11"/>
      <c r="E4" s="11"/>
      <c r="F4" s="11"/>
      <c r="G4" s="31" t="s">
        <v>113</v>
      </c>
    </row>
    <row r="5" spans="1:7" s="10" customFormat="1" ht="33" customHeight="1" x14ac:dyDescent="0.35">
      <c r="A5" s="739" t="s">
        <v>83</v>
      </c>
      <c r="B5" s="66" t="s">
        <v>8</v>
      </c>
      <c r="C5" s="66" t="s">
        <v>453</v>
      </c>
      <c r="D5" s="66" t="s">
        <v>1451</v>
      </c>
      <c r="E5" s="66" t="s">
        <v>125</v>
      </c>
      <c r="F5" s="66" t="s">
        <v>1452</v>
      </c>
      <c r="G5" s="741" t="s">
        <v>84</v>
      </c>
    </row>
    <row r="6" spans="1:7" s="10" customFormat="1" ht="41.25" customHeight="1" x14ac:dyDescent="0.25">
      <c r="A6" s="740"/>
      <c r="B6" s="65" t="s">
        <v>536</v>
      </c>
      <c r="C6" s="65" t="s">
        <v>454</v>
      </c>
      <c r="D6" s="65" t="s">
        <v>493</v>
      </c>
      <c r="E6" s="65" t="s">
        <v>89</v>
      </c>
      <c r="F6" s="65" t="s">
        <v>90</v>
      </c>
      <c r="G6" s="742"/>
    </row>
    <row r="7" spans="1:7" s="1" customFormat="1" ht="27" customHeight="1" thickBot="1" x14ac:dyDescent="0.3">
      <c r="A7" s="44" t="s">
        <v>91</v>
      </c>
      <c r="B7" s="246">
        <v>268786</v>
      </c>
      <c r="C7" s="246">
        <v>208062</v>
      </c>
      <c r="D7" s="246">
        <v>133605</v>
      </c>
      <c r="E7" s="246">
        <v>132871</v>
      </c>
      <c r="F7" s="246">
        <v>74457</v>
      </c>
      <c r="G7" s="67" t="s">
        <v>98</v>
      </c>
    </row>
    <row r="8" spans="1:7" s="1" customFormat="1" ht="27" customHeight="1" thickBot="1" x14ac:dyDescent="0.3">
      <c r="A8" s="45" t="s">
        <v>92</v>
      </c>
      <c r="B8" s="247">
        <v>207465</v>
      </c>
      <c r="C8" s="247">
        <v>148559</v>
      </c>
      <c r="D8" s="247">
        <v>79085</v>
      </c>
      <c r="E8" s="247">
        <v>78493</v>
      </c>
      <c r="F8" s="247">
        <v>69474</v>
      </c>
      <c r="G8" s="68" t="s">
        <v>99</v>
      </c>
    </row>
    <row r="9" spans="1:7" s="1" customFormat="1" ht="27" customHeight="1" thickBot="1" x14ac:dyDescent="0.3">
      <c r="A9" s="46" t="s">
        <v>93</v>
      </c>
      <c r="B9" s="248">
        <v>55289</v>
      </c>
      <c r="C9" s="248">
        <v>38830</v>
      </c>
      <c r="D9" s="248">
        <v>22163</v>
      </c>
      <c r="E9" s="248">
        <v>22001</v>
      </c>
      <c r="F9" s="248">
        <v>16667</v>
      </c>
      <c r="G9" s="69" t="s">
        <v>100</v>
      </c>
    </row>
    <row r="10" spans="1:7" s="1" customFormat="1" ht="27" customHeight="1" thickBot="1" x14ac:dyDescent="0.3">
      <c r="A10" s="45" t="s">
        <v>94</v>
      </c>
      <c r="B10" s="247">
        <v>27947</v>
      </c>
      <c r="C10" s="247">
        <v>20533</v>
      </c>
      <c r="D10" s="247">
        <v>12657</v>
      </c>
      <c r="E10" s="247">
        <v>12475</v>
      </c>
      <c r="F10" s="247">
        <v>7876</v>
      </c>
      <c r="G10" s="68" t="s">
        <v>101</v>
      </c>
    </row>
    <row r="11" spans="1:7" s="1" customFormat="1" ht="27" customHeight="1" thickBot="1" x14ac:dyDescent="0.3">
      <c r="A11" s="46" t="s">
        <v>95</v>
      </c>
      <c r="B11" s="248">
        <v>20851</v>
      </c>
      <c r="C11" s="248">
        <v>14271</v>
      </c>
      <c r="D11" s="248">
        <v>8425</v>
      </c>
      <c r="E11" s="248">
        <v>8425</v>
      </c>
      <c r="F11" s="248">
        <v>5846</v>
      </c>
      <c r="G11" s="69" t="s">
        <v>103</v>
      </c>
    </row>
    <row r="12" spans="1:7" s="1" customFormat="1" ht="27" customHeight="1" thickBot="1" x14ac:dyDescent="0.3">
      <c r="A12" s="45" t="s">
        <v>96</v>
      </c>
      <c r="B12" s="247">
        <v>3522</v>
      </c>
      <c r="C12" s="247">
        <v>2366</v>
      </c>
      <c r="D12" s="247">
        <v>1678</v>
      </c>
      <c r="E12" s="247">
        <v>1678</v>
      </c>
      <c r="F12" s="247">
        <v>688</v>
      </c>
      <c r="G12" s="68" t="s">
        <v>102</v>
      </c>
    </row>
    <row r="13" spans="1:7" s="1" customFormat="1" ht="27" customHeight="1" thickBot="1" x14ac:dyDescent="0.3">
      <c r="A13" s="46" t="s">
        <v>97</v>
      </c>
      <c r="B13" s="248">
        <v>20323</v>
      </c>
      <c r="C13" s="248">
        <v>15365</v>
      </c>
      <c r="D13" s="248">
        <v>10583</v>
      </c>
      <c r="E13" s="248">
        <v>10357</v>
      </c>
      <c r="F13" s="248">
        <v>4782</v>
      </c>
      <c r="G13" s="69" t="s">
        <v>329</v>
      </c>
    </row>
    <row r="14" spans="1:7" s="6" customFormat="1" ht="30" customHeight="1" x14ac:dyDescent="0.25">
      <c r="A14" s="57" t="s">
        <v>1512</v>
      </c>
      <c r="B14" s="400">
        <v>15403</v>
      </c>
      <c r="C14" s="400">
        <v>11133</v>
      </c>
      <c r="D14" s="400">
        <v>4561</v>
      </c>
      <c r="E14" s="400">
        <v>4561</v>
      </c>
      <c r="F14" s="400">
        <v>6572</v>
      </c>
      <c r="G14" s="405" t="s">
        <v>329</v>
      </c>
    </row>
    <row r="15" spans="1:7" ht="25" customHeight="1" x14ac:dyDescent="0.25">
      <c r="A15" s="402" t="s">
        <v>485</v>
      </c>
      <c r="B15" s="403">
        <f>SUM(B7:B14)</f>
        <v>619586</v>
      </c>
      <c r="C15" s="403">
        <f>SUM(C7:C14)</f>
        <v>459119</v>
      </c>
      <c r="D15" s="403">
        <f>SUM(D7:D14)</f>
        <v>272757</v>
      </c>
      <c r="E15" s="403">
        <f>SUM(E7:E14)</f>
        <v>270861</v>
      </c>
      <c r="F15" s="403">
        <f>SUM(F7:F14)</f>
        <v>186362</v>
      </c>
      <c r="G15" s="514" t="s">
        <v>486</v>
      </c>
    </row>
    <row r="16" spans="1:7" ht="25" customHeight="1" x14ac:dyDescent="0.25">
      <c r="A16" s="39"/>
    </row>
    <row r="17" spans="1:4" ht="25" customHeight="1" x14ac:dyDescent="0.25">
      <c r="A17" s="24"/>
      <c r="B17" s="11" t="s">
        <v>1450</v>
      </c>
      <c r="C17" s="11" t="s">
        <v>1439</v>
      </c>
    </row>
    <row r="18" spans="1:4" ht="25" customHeight="1" x14ac:dyDescent="0.25">
      <c r="A18" s="24" t="s">
        <v>622</v>
      </c>
      <c r="B18" s="116">
        <f>D7</f>
        <v>133605</v>
      </c>
      <c r="C18" s="11">
        <f>F7</f>
        <v>74457</v>
      </c>
    </row>
    <row r="19" spans="1:4" ht="25" customHeight="1" x14ac:dyDescent="0.25">
      <c r="A19" s="24" t="s">
        <v>623</v>
      </c>
      <c r="B19" s="11">
        <f>D8</f>
        <v>79085</v>
      </c>
      <c r="C19" s="11">
        <f>F8</f>
        <v>69474</v>
      </c>
    </row>
    <row r="20" spans="1:4" ht="25" customHeight="1" x14ac:dyDescent="0.25">
      <c r="A20" s="24" t="s">
        <v>624</v>
      </c>
      <c r="B20" s="11">
        <f>D9</f>
        <v>22163</v>
      </c>
      <c r="C20" s="11">
        <f>F9</f>
        <v>16667</v>
      </c>
    </row>
    <row r="21" spans="1:4" ht="25" customHeight="1" x14ac:dyDescent="0.25">
      <c r="A21" s="24" t="s">
        <v>626</v>
      </c>
      <c r="B21" s="11">
        <f>D10</f>
        <v>12657</v>
      </c>
      <c r="C21" s="11">
        <f>F10</f>
        <v>7876</v>
      </c>
    </row>
    <row r="22" spans="1:4" ht="25" customHeight="1" x14ac:dyDescent="0.25">
      <c r="A22" s="24" t="s">
        <v>625</v>
      </c>
      <c r="B22" s="116">
        <f>D11</f>
        <v>8425</v>
      </c>
      <c r="C22" s="11">
        <f>F11</f>
        <v>5846</v>
      </c>
    </row>
    <row r="23" spans="1:4" ht="25" customHeight="1" x14ac:dyDescent="0.25">
      <c r="A23" s="70" t="s">
        <v>629</v>
      </c>
      <c r="B23" s="116">
        <f>D13</f>
        <v>10583</v>
      </c>
      <c r="C23" s="116">
        <f>F13</f>
        <v>4782</v>
      </c>
    </row>
    <row r="24" spans="1:4" ht="25" customHeight="1" x14ac:dyDescent="0.25">
      <c r="A24" s="70" t="s">
        <v>630</v>
      </c>
      <c r="B24" s="116">
        <f>D12</f>
        <v>1678</v>
      </c>
      <c r="C24" s="11">
        <f>F12</f>
        <v>688</v>
      </c>
    </row>
    <row r="25" spans="1:4" ht="25" customHeight="1" x14ac:dyDescent="0.25">
      <c r="A25" s="70" t="s">
        <v>1514</v>
      </c>
      <c r="B25" s="407">
        <f>D14</f>
        <v>4561</v>
      </c>
      <c r="C25" s="407">
        <f>F14</f>
        <v>6572</v>
      </c>
      <c r="D25" s="407"/>
    </row>
    <row r="26" spans="1:4" ht="25" customHeight="1" x14ac:dyDescent="0.25">
      <c r="B26" s="116">
        <f>SUM(B18:B25)</f>
        <v>272757</v>
      </c>
      <c r="C26" s="116">
        <f>SUM(C18:C25)</f>
        <v>186362</v>
      </c>
      <c r="D26" s="116">
        <f>SUM(B26:C26)</f>
        <v>459119</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C527A-D726-4C4A-84F6-D7A290D7384A}">
  <dimension ref="A1:R16"/>
  <sheetViews>
    <sheetView rightToLeft="1" view="pageBreakPreview" zoomScaleNormal="100" zoomScaleSheetLayoutView="100" workbookViewId="0">
      <selection activeCell="K15" sqref="K15"/>
    </sheetView>
  </sheetViews>
  <sheetFormatPr defaultColWidth="9.1796875" defaultRowHeight="12.5" x14ac:dyDescent="0.25"/>
  <cols>
    <col min="1" max="1" width="9.453125" style="1" customWidth="1"/>
    <col min="2" max="2" width="9" style="1" customWidth="1"/>
    <col min="3" max="3" width="11.54296875" style="1" customWidth="1"/>
    <col min="4" max="4" width="10.7265625" style="1" customWidth="1"/>
    <col min="5" max="5" width="11" style="1" customWidth="1"/>
    <col min="6" max="6" width="11.453125" style="1" customWidth="1"/>
    <col min="7" max="11" width="10.7265625" style="1" customWidth="1"/>
    <col min="12" max="12" width="11.453125" style="1" customWidth="1"/>
    <col min="13" max="13" width="12.1796875" style="1" bestFit="1" customWidth="1"/>
    <col min="14" max="14" width="11.1796875" style="1" customWidth="1"/>
    <col min="15" max="15" width="12" style="1" customWidth="1"/>
    <col min="16" max="16" width="9.54296875" style="1" bestFit="1" customWidth="1"/>
    <col min="17" max="17" width="10.81640625" style="1" bestFit="1" customWidth="1"/>
    <col min="18" max="16384" width="9.1796875" style="1"/>
  </cols>
  <sheetData>
    <row r="1" spans="1:18" s="4" customFormat="1" ht="20" x14ac:dyDescent="0.25">
      <c r="A1" s="763" t="s">
        <v>723</v>
      </c>
      <c r="B1" s="763"/>
      <c r="C1" s="763"/>
      <c r="D1" s="763"/>
      <c r="E1" s="763"/>
      <c r="F1" s="763"/>
      <c r="G1" s="763"/>
      <c r="H1" s="763"/>
      <c r="I1" s="763"/>
      <c r="J1" s="763"/>
      <c r="K1" s="763"/>
      <c r="L1" s="763"/>
      <c r="M1" s="763"/>
      <c r="N1" s="763"/>
      <c r="O1" s="763"/>
    </row>
    <row r="2" spans="1:18" s="4" customFormat="1" ht="36.75" customHeight="1" x14ac:dyDescent="0.25">
      <c r="A2" s="764" t="s">
        <v>1306</v>
      </c>
      <c r="B2" s="764"/>
      <c r="C2" s="764"/>
      <c r="D2" s="764"/>
      <c r="E2" s="764"/>
      <c r="F2" s="764"/>
      <c r="G2" s="764"/>
      <c r="H2" s="764"/>
      <c r="I2" s="764"/>
      <c r="J2" s="764"/>
      <c r="K2" s="764"/>
      <c r="L2" s="764"/>
      <c r="M2" s="764"/>
      <c r="N2" s="764"/>
      <c r="O2" s="764"/>
    </row>
    <row r="3" spans="1:18" s="4" customFormat="1" ht="17.5" x14ac:dyDescent="0.25">
      <c r="A3" s="768">
        <v>2016</v>
      </c>
      <c r="B3" s="768"/>
      <c r="C3" s="768"/>
      <c r="D3" s="768"/>
      <c r="E3" s="768"/>
      <c r="F3" s="768"/>
      <c r="G3" s="768"/>
      <c r="H3" s="768"/>
      <c r="I3" s="768"/>
      <c r="J3" s="768"/>
      <c r="K3" s="768"/>
      <c r="L3" s="768"/>
      <c r="M3" s="768"/>
      <c r="N3" s="768"/>
      <c r="O3" s="768"/>
    </row>
    <row r="4" spans="1:18" s="4" customFormat="1" ht="21" customHeight="1" x14ac:dyDescent="0.25">
      <c r="A4" s="33" t="s">
        <v>524</v>
      </c>
      <c r="B4" s="34"/>
      <c r="C4" s="34"/>
      <c r="D4" s="24"/>
      <c r="E4" s="24"/>
      <c r="F4" s="24"/>
      <c r="G4" s="24"/>
      <c r="H4" s="24"/>
      <c r="I4" s="24"/>
      <c r="J4" s="24"/>
      <c r="K4" s="24"/>
      <c r="L4" s="24"/>
      <c r="M4" s="24"/>
      <c r="N4" s="24"/>
      <c r="O4" s="31" t="s">
        <v>525</v>
      </c>
    </row>
    <row r="5" spans="1:18" s="4" customFormat="1" ht="34.5" customHeight="1" thickBot="1" x14ac:dyDescent="0.3">
      <c r="A5" s="748" t="s">
        <v>491</v>
      </c>
      <c r="B5" s="766" t="s">
        <v>1007</v>
      </c>
      <c r="C5" s="765" t="s">
        <v>1541</v>
      </c>
      <c r="D5" s="765"/>
      <c r="E5" s="765"/>
      <c r="F5" s="765"/>
      <c r="G5" s="765" t="s">
        <v>1542</v>
      </c>
      <c r="H5" s="765"/>
      <c r="I5" s="765"/>
      <c r="J5" s="765"/>
      <c r="K5" s="765"/>
      <c r="L5" s="765"/>
      <c r="M5" s="753" t="s">
        <v>1547</v>
      </c>
      <c r="N5" s="753" t="s">
        <v>714</v>
      </c>
      <c r="O5" s="755" t="s">
        <v>59</v>
      </c>
    </row>
    <row r="6" spans="1:18" ht="93.75" customHeight="1" x14ac:dyDescent="0.25">
      <c r="A6" s="749"/>
      <c r="B6" s="767"/>
      <c r="C6" s="182" t="s">
        <v>1555</v>
      </c>
      <c r="D6" s="182" t="s">
        <v>1554</v>
      </c>
      <c r="E6" s="182" t="s">
        <v>1553</v>
      </c>
      <c r="F6" s="182" t="s">
        <v>1548</v>
      </c>
      <c r="G6" s="182" t="s">
        <v>1552</v>
      </c>
      <c r="H6" s="182" t="s">
        <v>1551</v>
      </c>
      <c r="I6" s="182" t="s">
        <v>1546</v>
      </c>
      <c r="J6" s="182" t="s">
        <v>1550</v>
      </c>
      <c r="K6" s="182" t="s">
        <v>1549</v>
      </c>
      <c r="L6" s="182" t="s">
        <v>1548</v>
      </c>
      <c r="M6" s="754"/>
      <c r="N6" s="754"/>
      <c r="O6" s="756"/>
    </row>
    <row r="7" spans="1:18" ht="25" customHeight="1" thickBot="1" x14ac:dyDescent="0.4">
      <c r="A7" s="750" t="s">
        <v>492</v>
      </c>
      <c r="B7" s="651" t="s">
        <v>489</v>
      </c>
      <c r="C7" s="519">
        <v>65023</v>
      </c>
      <c r="D7" s="519">
        <v>84</v>
      </c>
      <c r="E7" s="519">
        <v>28</v>
      </c>
      <c r="F7" s="266">
        <f t="shared" ref="F7:F12" si="0">SUM(C7:E7)</f>
        <v>65135</v>
      </c>
      <c r="G7" s="519">
        <v>0</v>
      </c>
      <c r="H7" s="519">
        <v>17532</v>
      </c>
      <c r="I7" s="519">
        <v>1008</v>
      </c>
      <c r="J7" s="519">
        <v>10492</v>
      </c>
      <c r="K7" s="519">
        <v>857</v>
      </c>
      <c r="L7" s="266">
        <f>SUM(G7:K7)</f>
        <v>29889</v>
      </c>
      <c r="M7" s="266">
        <f>L7+F7</f>
        <v>95024</v>
      </c>
      <c r="N7" s="652" t="s">
        <v>488</v>
      </c>
      <c r="O7" s="757" t="s">
        <v>330</v>
      </c>
      <c r="P7" s="115"/>
      <c r="Q7" s="115"/>
      <c r="R7" s="347"/>
    </row>
    <row r="8" spans="1:18" ht="25" customHeight="1" x14ac:dyDescent="0.35">
      <c r="A8" s="751"/>
      <c r="B8" s="653" t="s">
        <v>490</v>
      </c>
      <c r="C8" s="520">
        <v>36394</v>
      </c>
      <c r="D8" s="520">
        <v>252</v>
      </c>
      <c r="E8" s="520">
        <v>0</v>
      </c>
      <c r="F8" s="267">
        <f t="shared" si="0"/>
        <v>36646</v>
      </c>
      <c r="G8" s="520">
        <v>28500</v>
      </c>
      <c r="H8" s="520">
        <v>24201</v>
      </c>
      <c r="I8" s="520">
        <v>1933</v>
      </c>
      <c r="J8" s="520">
        <v>5937</v>
      </c>
      <c r="K8" s="520">
        <v>2045</v>
      </c>
      <c r="L8" s="267">
        <f>SUM(G8:K8)</f>
        <v>62616</v>
      </c>
      <c r="M8" s="267">
        <f>L8+F8</f>
        <v>99262</v>
      </c>
      <c r="N8" s="654" t="s">
        <v>487</v>
      </c>
      <c r="O8" s="758"/>
      <c r="P8" s="115"/>
      <c r="Q8" s="115"/>
      <c r="R8" s="347"/>
    </row>
    <row r="9" spans="1:18" s="32" customFormat="1" ht="25" customHeight="1" x14ac:dyDescent="0.35">
      <c r="A9" s="752"/>
      <c r="B9" s="655" t="s">
        <v>485</v>
      </c>
      <c r="C9" s="656">
        <f>C7+C8</f>
        <v>101417</v>
      </c>
      <c r="D9" s="656">
        <f t="shared" ref="D9:K9" si="1">D7+D8</f>
        <v>336</v>
      </c>
      <c r="E9" s="656">
        <f>E7+E8</f>
        <v>28</v>
      </c>
      <c r="F9" s="656">
        <f t="shared" si="0"/>
        <v>101781</v>
      </c>
      <c r="G9" s="656">
        <f t="shared" si="1"/>
        <v>28500</v>
      </c>
      <c r="H9" s="656">
        <f t="shared" si="1"/>
        <v>41733</v>
      </c>
      <c r="I9" s="656">
        <f t="shared" si="1"/>
        <v>2941</v>
      </c>
      <c r="J9" s="656">
        <f t="shared" si="1"/>
        <v>16429</v>
      </c>
      <c r="K9" s="656">
        <f t="shared" si="1"/>
        <v>2902</v>
      </c>
      <c r="L9" s="656">
        <f>G9+H9+I9+J9+K9</f>
        <v>92505</v>
      </c>
      <c r="M9" s="656">
        <f>M7+M8</f>
        <v>194286</v>
      </c>
      <c r="N9" s="657" t="s">
        <v>486</v>
      </c>
      <c r="O9" s="759"/>
      <c r="P9" s="115"/>
      <c r="Q9" s="115"/>
      <c r="R9" s="347"/>
    </row>
    <row r="10" spans="1:18" ht="25" customHeight="1" thickBot="1" x14ac:dyDescent="0.4">
      <c r="A10" s="745" t="s">
        <v>494</v>
      </c>
      <c r="B10" s="658" t="s">
        <v>489</v>
      </c>
      <c r="C10" s="659">
        <v>1716529</v>
      </c>
      <c r="D10" s="659">
        <v>808</v>
      </c>
      <c r="E10" s="659">
        <v>130</v>
      </c>
      <c r="F10" s="660">
        <f t="shared" si="0"/>
        <v>1717467</v>
      </c>
      <c r="G10" s="659">
        <v>0</v>
      </c>
      <c r="H10" s="659">
        <v>30664</v>
      </c>
      <c r="I10" s="659">
        <v>1796</v>
      </c>
      <c r="J10" s="659">
        <v>0</v>
      </c>
      <c r="K10" s="659">
        <v>3325</v>
      </c>
      <c r="L10" s="660">
        <f>SUM(G10:K10)</f>
        <v>35785</v>
      </c>
      <c r="M10" s="660">
        <f>L10+F10</f>
        <v>1753252</v>
      </c>
      <c r="N10" s="661" t="s">
        <v>488</v>
      </c>
      <c r="O10" s="760" t="s">
        <v>331</v>
      </c>
      <c r="P10" s="115"/>
      <c r="Q10" s="115"/>
      <c r="R10" s="347"/>
    </row>
    <row r="11" spans="1:18" ht="25" customHeight="1" x14ac:dyDescent="0.35">
      <c r="A11" s="746"/>
      <c r="B11" s="662" t="s">
        <v>490</v>
      </c>
      <c r="C11" s="663">
        <v>234467</v>
      </c>
      <c r="D11" s="663">
        <v>1528</v>
      </c>
      <c r="E11" s="663">
        <v>116</v>
      </c>
      <c r="F11" s="664">
        <f t="shared" si="0"/>
        <v>236111</v>
      </c>
      <c r="G11" s="663">
        <v>91445</v>
      </c>
      <c r="H11" s="663">
        <v>26801</v>
      </c>
      <c r="I11" s="663">
        <v>1472</v>
      </c>
      <c r="J11" s="663">
        <v>0</v>
      </c>
      <c r="K11" s="663">
        <v>4028</v>
      </c>
      <c r="L11" s="664">
        <f>SUM(G11:K11)</f>
        <v>123746</v>
      </c>
      <c r="M11" s="664">
        <f>L11+F11</f>
        <v>359857</v>
      </c>
      <c r="N11" s="665" t="s">
        <v>487</v>
      </c>
      <c r="O11" s="761"/>
      <c r="P11" s="115"/>
      <c r="Q11" s="115"/>
      <c r="R11" s="347"/>
    </row>
    <row r="12" spans="1:18" s="32" customFormat="1" ht="25" customHeight="1" x14ac:dyDescent="0.35">
      <c r="A12" s="747"/>
      <c r="B12" s="666" t="s">
        <v>485</v>
      </c>
      <c r="C12" s="667">
        <f>C10+C11</f>
        <v>1950996</v>
      </c>
      <c r="D12" s="667">
        <f t="shared" ref="D12:K12" si="2">D10+D11</f>
        <v>2336</v>
      </c>
      <c r="E12" s="667">
        <f>E10+E11</f>
        <v>246</v>
      </c>
      <c r="F12" s="667">
        <f t="shared" si="0"/>
        <v>1953578</v>
      </c>
      <c r="G12" s="667">
        <f t="shared" si="2"/>
        <v>91445</v>
      </c>
      <c r="H12" s="667">
        <f t="shared" si="2"/>
        <v>57465</v>
      </c>
      <c r="I12" s="667">
        <f t="shared" si="2"/>
        <v>3268</v>
      </c>
      <c r="J12" s="667">
        <f t="shared" si="2"/>
        <v>0</v>
      </c>
      <c r="K12" s="667">
        <f t="shared" si="2"/>
        <v>7353</v>
      </c>
      <c r="L12" s="667">
        <f>L10+L11</f>
        <v>159531</v>
      </c>
      <c r="M12" s="667">
        <f>L12+F12</f>
        <v>2113109</v>
      </c>
      <c r="N12" s="668" t="s">
        <v>486</v>
      </c>
      <c r="O12" s="762"/>
      <c r="P12" s="115"/>
      <c r="Q12" s="115"/>
      <c r="R12" s="347"/>
    </row>
    <row r="13" spans="1:18" s="6" customFormat="1" ht="25" customHeight="1" thickBot="1" x14ac:dyDescent="0.4">
      <c r="A13" s="750" t="s">
        <v>485</v>
      </c>
      <c r="B13" s="669" t="s">
        <v>489</v>
      </c>
      <c r="C13" s="516">
        <f t="shared" ref="C13:M15" si="3">C7+C10</f>
        <v>1781552</v>
      </c>
      <c r="D13" s="516">
        <f t="shared" si="3"/>
        <v>892</v>
      </c>
      <c r="E13" s="516">
        <f>E7+E10</f>
        <v>158</v>
      </c>
      <c r="F13" s="263">
        <f t="shared" si="3"/>
        <v>1782602</v>
      </c>
      <c r="G13" s="516">
        <f t="shared" si="3"/>
        <v>0</v>
      </c>
      <c r="H13" s="516">
        <f t="shared" si="3"/>
        <v>48196</v>
      </c>
      <c r="I13" s="516">
        <f t="shared" si="3"/>
        <v>2804</v>
      </c>
      <c r="J13" s="516">
        <f t="shared" si="3"/>
        <v>10492</v>
      </c>
      <c r="K13" s="516">
        <f t="shared" si="3"/>
        <v>4182</v>
      </c>
      <c r="L13" s="263">
        <f>L7+L10</f>
        <v>65674</v>
      </c>
      <c r="M13" s="263">
        <f>M7+M10</f>
        <v>1848276</v>
      </c>
      <c r="N13" s="670" t="s">
        <v>488</v>
      </c>
      <c r="O13" s="757" t="s">
        <v>486</v>
      </c>
      <c r="P13" s="115"/>
      <c r="Q13" s="115"/>
      <c r="R13" s="347"/>
    </row>
    <row r="14" spans="1:18" s="6" customFormat="1" ht="25" customHeight="1" x14ac:dyDescent="0.35">
      <c r="A14" s="751"/>
      <c r="B14" s="653" t="s">
        <v>490</v>
      </c>
      <c r="C14" s="520">
        <f t="shared" si="3"/>
        <v>270861</v>
      </c>
      <c r="D14" s="520">
        <f t="shared" si="3"/>
        <v>1780</v>
      </c>
      <c r="E14" s="520">
        <f>E8+E11</f>
        <v>116</v>
      </c>
      <c r="F14" s="267">
        <f t="shared" si="3"/>
        <v>272757</v>
      </c>
      <c r="G14" s="520">
        <f t="shared" si="3"/>
        <v>119945</v>
      </c>
      <c r="H14" s="520">
        <f t="shared" si="3"/>
        <v>51002</v>
      </c>
      <c r="I14" s="520">
        <f t="shared" si="3"/>
        <v>3405</v>
      </c>
      <c r="J14" s="520">
        <f t="shared" si="3"/>
        <v>5937</v>
      </c>
      <c r="K14" s="520">
        <f t="shared" si="3"/>
        <v>6073</v>
      </c>
      <c r="L14" s="267">
        <f>L8+L11</f>
        <v>186362</v>
      </c>
      <c r="M14" s="267">
        <f t="shared" si="3"/>
        <v>459119</v>
      </c>
      <c r="N14" s="654" t="s">
        <v>487</v>
      </c>
      <c r="O14" s="758"/>
      <c r="P14" s="115"/>
      <c r="Q14" s="115"/>
      <c r="R14" s="347"/>
    </row>
    <row r="15" spans="1:18" s="6" customFormat="1" ht="24.75" customHeight="1" x14ac:dyDescent="0.35">
      <c r="A15" s="752"/>
      <c r="B15" s="655" t="s">
        <v>485</v>
      </c>
      <c r="C15" s="656">
        <f t="shared" si="3"/>
        <v>2052413</v>
      </c>
      <c r="D15" s="656">
        <f t="shared" si="3"/>
        <v>2672</v>
      </c>
      <c r="E15" s="656">
        <f>E9+E12</f>
        <v>274</v>
      </c>
      <c r="F15" s="656">
        <f t="shared" si="3"/>
        <v>2055359</v>
      </c>
      <c r="G15" s="656">
        <f t="shared" si="3"/>
        <v>119945</v>
      </c>
      <c r="H15" s="656">
        <f t="shared" si="3"/>
        <v>99198</v>
      </c>
      <c r="I15" s="656">
        <f t="shared" si="3"/>
        <v>6209</v>
      </c>
      <c r="J15" s="656">
        <f t="shared" si="3"/>
        <v>16429</v>
      </c>
      <c r="K15" s="656">
        <f t="shared" si="3"/>
        <v>10255</v>
      </c>
      <c r="L15" s="656">
        <f>L9+L12</f>
        <v>252036</v>
      </c>
      <c r="M15" s="656">
        <f>M9+M12</f>
        <v>2307395</v>
      </c>
      <c r="N15" s="657" t="s">
        <v>486</v>
      </c>
      <c r="O15" s="759"/>
      <c r="P15" s="115"/>
      <c r="Q15" s="115"/>
      <c r="R15" s="347"/>
    </row>
    <row r="16" spans="1:18" x14ac:dyDescent="0.25">
      <c r="R16" s="347"/>
    </row>
  </sheetData>
  <mergeCells count="16">
    <mergeCell ref="A1:O1"/>
    <mergeCell ref="A2:O2"/>
    <mergeCell ref="M5:M6"/>
    <mergeCell ref="C5:F5"/>
    <mergeCell ref="G5:L5"/>
    <mergeCell ref="B5:B6"/>
    <mergeCell ref="A3:O3"/>
    <mergeCell ref="A10:A12"/>
    <mergeCell ref="A5:A6"/>
    <mergeCell ref="A13:A15"/>
    <mergeCell ref="N5:N6"/>
    <mergeCell ref="O5:O6"/>
    <mergeCell ref="O13:O15"/>
    <mergeCell ref="O7:O9"/>
    <mergeCell ref="O10:O12"/>
    <mergeCell ref="A7:A9"/>
  </mergeCells>
  <printOptions horizontalCentered="1" verticalCentered="1"/>
  <pageMargins left="0" right="0" top="0" bottom="0" header="0" footer="0"/>
  <pageSetup paperSize="9" scale="85" orientation="landscape"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D2D6D-AE1F-4599-969E-56E9A5028D6D}">
  <dimension ref="A1:N21"/>
  <sheetViews>
    <sheetView rightToLeft="1" view="pageBreakPreview" zoomScaleNormal="100" zoomScaleSheetLayoutView="100" workbookViewId="0">
      <selection activeCell="K15" sqref="K15"/>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4" s="4" customFormat="1" ht="20" x14ac:dyDescent="0.25">
      <c r="A1" s="763" t="s">
        <v>529</v>
      </c>
      <c r="B1" s="763"/>
      <c r="C1" s="763"/>
      <c r="D1" s="763"/>
      <c r="E1" s="763"/>
      <c r="F1" s="763"/>
      <c r="G1" s="763"/>
      <c r="H1" s="763"/>
      <c r="I1" s="763"/>
      <c r="J1" s="763"/>
    </row>
    <row r="2" spans="1:14" s="4" customFormat="1" ht="33.75" customHeight="1" x14ac:dyDescent="0.25">
      <c r="A2" s="764" t="s">
        <v>1307</v>
      </c>
      <c r="B2" s="764"/>
      <c r="C2" s="764"/>
      <c r="D2" s="764"/>
      <c r="E2" s="764"/>
      <c r="F2" s="764"/>
      <c r="G2" s="764"/>
      <c r="H2" s="764"/>
      <c r="I2" s="764"/>
      <c r="J2" s="764"/>
    </row>
    <row r="3" spans="1:14" s="4" customFormat="1" ht="17.5" x14ac:dyDescent="0.25">
      <c r="A3" s="768">
        <v>2016</v>
      </c>
      <c r="B3" s="768"/>
      <c r="C3" s="768"/>
      <c r="D3" s="768"/>
      <c r="E3" s="768"/>
      <c r="F3" s="768"/>
      <c r="G3" s="768"/>
      <c r="H3" s="768"/>
      <c r="I3" s="768"/>
      <c r="J3" s="768"/>
      <c r="N3" s="526"/>
    </row>
    <row r="4" spans="1:14" s="4" customFormat="1" ht="21" customHeight="1" x14ac:dyDescent="0.25">
      <c r="A4" s="34" t="s">
        <v>382</v>
      </c>
      <c r="B4" s="34"/>
      <c r="C4" s="24"/>
      <c r="D4" s="24"/>
      <c r="E4" s="24"/>
      <c r="F4" s="24"/>
      <c r="G4" s="24"/>
      <c r="H4" s="24"/>
      <c r="I4" s="24"/>
      <c r="J4" s="3" t="s">
        <v>618</v>
      </c>
    </row>
    <row r="5" spans="1:14" s="4" customFormat="1" ht="26.25" customHeight="1" x14ac:dyDescent="0.25">
      <c r="A5" s="774" t="s">
        <v>496</v>
      </c>
      <c r="B5" s="769" t="s">
        <v>1544</v>
      </c>
      <c r="C5" s="773" t="s">
        <v>1545</v>
      </c>
      <c r="D5" s="773"/>
      <c r="E5" s="773"/>
      <c r="F5" s="773"/>
      <c r="G5" s="773"/>
      <c r="H5" s="769"/>
      <c r="I5" s="769" t="s">
        <v>1543</v>
      </c>
      <c r="J5" s="771" t="s">
        <v>497</v>
      </c>
    </row>
    <row r="6" spans="1:14" ht="24" customHeight="1" x14ac:dyDescent="0.25">
      <c r="A6" s="775"/>
      <c r="B6" s="770"/>
      <c r="C6" s="553" t="s">
        <v>1565</v>
      </c>
      <c r="D6" s="553" t="s">
        <v>1561</v>
      </c>
      <c r="E6" s="553" t="s">
        <v>1562</v>
      </c>
      <c r="F6" s="553" t="s">
        <v>1563</v>
      </c>
      <c r="G6" s="553" t="s">
        <v>729</v>
      </c>
      <c r="H6" s="553" t="s">
        <v>1564</v>
      </c>
      <c r="I6" s="770"/>
      <c r="J6" s="772"/>
    </row>
    <row r="7" spans="1:14" ht="18" customHeight="1" x14ac:dyDescent="0.25">
      <c r="A7" s="775"/>
      <c r="B7" s="770"/>
      <c r="C7" s="554" t="s">
        <v>1556</v>
      </c>
      <c r="D7" s="554" t="s">
        <v>1557</v>
      </c>
      <c r="E7" s="554" t="s">
        <v>1558</v>
      </c>
      <c r="F7" s="554" t="s">
        <v>1559</v>
      </c>
      <c r="G7" s="554" t="s">
        <v>730</v>
      </c>
      <c r="H7" s="491" t="s">
        <v>486</v>
      </c>
      <c r="I7" s="770"/>
      <c r="J7" s="772"/>
    </row>
    <row r="8" spans="1:14" ht="22" customHeight="1" thickBot="1" x14ac:dyDescent="0.3">
      <c r="A8" s="527" t="s">
        <v>509</v>
      </c>
      <c r="B8" s="528">
        <v>8075</v>
      </c>
      <c r="C8" s="528">
        <v>888</v>
      </c>
      <c r="D8" s="528">
        <v>63718</v>
      </c>
      <c r="E8" s="528">
        <v>222</v>
      </c>
      <c r="F8" s="528">
        <v>0</v>
      </c>
      <c r="G8" s="528">
        <v>222</v>
      </c>
      <c r="H8" s="262">
        <f>C8+D8+E8+F8+G8</f>
        <v>65050</v>
      </c>
      <c r="I8" s="262">
        <f>H8+B8</f>
        <v>73125</v>
      </c>
      <c r="J8" s="77" t="s">
        <v>509</v>
      </c>
      <c r="K8" s="347"/>
    </row>
    <row r="9" spans="1:14" ht="22" customHeight="1" thickTop="1" thickBot="1" x14ac:dyDescent="0.3">
      <c r="A9" s="63" t="s">
        <v>510</v>
      </c>
      <c r="B9" s="254">
        <v>230995</v>
      </c>
      <c r="C9" s="254">
        <v>4122</v>
      </c>
      <c r="D9" s="254">
        <v>29213</v>
      </c>
      <c r="E9" s="254">
        <v>246</v>
      </c>
      <c r="F9" s="254">
        <v>0</v>
      </c>
      <c r="G9" s="254">
        <v>740</v>
      </c>
      <c r="H9" s="253">
        <f t="shared" ref="H9:H18" si="0">C9+D9+E9+F9+G9</f>
        <v>34321</v>
      </c>
      <c r="I9" s="253">
        <f t="shared" ref="I9:I18" si="1">H9+B9</f>
        <v>265316</v>
      </c>
      <c r="J9" s="74" t="s">
        <v>510</v>
      </c>
    </row>
    <row r="10" spans="1:14" ht="22" customHeight="1" thickTop="1" thickBot="1" x14ac:dyDescent="0.3">
      <c r="A10" s="64" t="s">
        <v>511</v>
      </c>
      <c r="B10" s="257">
        <v>377269</v>
      </c>
      <c r="C10" s="257">
        <v>17254</v>
      </c>
      <c r="D10" s="257">
        <v>5572</v>
      </c>
      <c r="E10" s="257">
        <v>326</v>
      </c>
      <c r="F10" s="257">
        <v>0</v>
      </c>
      <c r="G10" s="257">
        <v>1147</v>
      </c>
      <c r="H10" s="256">
        <f t="shared" si="0"/>
        <v>24299</v>
      </c>
      <c r="I10" s="256">
        <f t="shared" si="1"/>
        <v>401568</v>
      </c>
      <c r="J10" s="75" t="s">
        <v>511</v>
      </c>
    </row>
    <row r="11" spans="1:14" ht="22" customHeight="1" thickTop="1" thickBot="1" x14ac:dyDescent="0.3">
      <c r="A11" s="63" t="s">
        <v>512</v>
      </c>
      <c r="B11" s="254">
        <v>434568</v>
      </c>
      <c r="C11" s="254">
        <v>19818</v>
      </c>
      <c r="D11" s="254">
        <v>695</v>
      </c>
      <c r="E11" s="254">
        <v>186</v>
      </c>
      <c r="F11" s="254">
        <v>0</v>
      </c>
      <c r="G11" s="254">
        <v>446</v>
      </c>
      <c r="H11" s="253">
        <f t="shared" si="0"/>
        <v>21145</v>
      </c>
      <c r="I11" s="253">
        <f t="shared" si="1"/>
        <v>455713</v>
      </c>
      <c r="J11" s="74" t="s">
        <v>512</v>
      </c>
    </row>
    <row r="12" spans="1:14" ht="22" customHeight="1" thickTop="1" thickBot="1" x14ac:dyDescent="0.3">
      <c r="A12" s="62" t="s">
        <v>513</v>
      </c>
      <c r="B12" s="257">
        <v>382637</v>
      </c>
      <c r="C12" s="257">
        <v>19730</v>
      </c>
      <c r="D12" s="257">
        <v>0</v>
      </c>
      <c r="E12" s="257">
        <v>158</v>
      </c>
      <c r="F12" s="257">
        <v>14</v>
      </c>
      <c r="G12" s="257">
        <v>848</v>
      </c>
      <c r="H12" s="256">
        <f t="shared" si="0"/>
        <v>20750</v>
      </c>
      <c r="I12" s="256">
        <f t="shared" si="1"/>
        <v>403387</v>
      </c>
      <c r="J12" s="75" t="s">
        <v>513</v>
      </c>
    </row>
    <row r="13" spans="1:14" ht="22" customHeight="1" thickTop="1" thickBot="1" x14ac:dyDescent="0.3">
      <c r="A13" s="63" t="s">
        <v>514</v>
      </c>
      <c r="B13" s="254">
        <v>240890</v>
      </c>
      <c r="C13" s="254">
        <v>18669</v>
      </c>
      <c r="D13" s="254">
        <v>0</v>
      </c>
      <c r="E13" s="254">
        <v>191</v>
      </c>
      <c r="F13" s="254">
        <v>238</v>
      </c>
      <c r="G13" s="254">
        <v>943</v>
      </c>
      <c r="H13" s="253">
        <f t="shared" si="0"/>
        <v>20041</v>
      </c>
      <c r="I13" s="253">
        <f t="shared" si="1"/>
        <v>260931</v>
      </c>
      <c r="J13" s="74" t="s">
        <v>514</v>
      </c>
    </row>
    <row r="14" spans="1:14" ht="22" customHeight="1" thickTop="1" thickBot="1" x14ac:dyDescent="0.3">
      <c r="A14" s="64" t="s">
        <v>515</v>
      </c>
      <c r="B14" s="252">
        <v>171167</v>
      </c>
      <c r="C14" s="252">
        <v>14636</v>
      </c>
      <c r="D14" s="252">
        <v>0</v>
      </c>
      <c r="E14" s="252">
        <v>584</v>
      </c>
      <c r="F14" s="252">
        <v>1050</v>
      </c>
      <c r="G14" s="252">
        <v>455</v>
      </c>
      <c r="H14" s="251">
        <f t="shared" si="0"/>
        <v>16725</v>
      </c>
      <c r="I14" s="251">
        <f t="shared" si="1"/>
        <v>187892</v>
      </c>
      <c r="J14" s="73" t="s">
        <v>515</v>
      </c>
    </row>
    <row r="15" spans="1:14" s="6" customFormat="1" ht="22" customHeight="1" thickTop="1" thickBot="1" x14ac:dyDescent="0.3">
      <c r="A15" s="63" t="s">
        <v>516</v>
      </c>
      <c r="B15" s="254">
        <v>101815</v>
      </c>
      <c r="C15" s="254">
        <v>10114</v>
      </c>
      <c r="D15" s="254">
        <v>0</v>
      </c>
      <c r="E15" s="254">
        <v>532</v>
      </c>
      <c r="F15" s="254">
        <v>1975</v>
      </c>
      <c r="G15" s="254">
        <v>1607</v>
      </c>
      <c r="H15" s="253">
        <f t="shared" si="0"/>
        <v>14228</v>
      </c>
      <c r="I15" s="253">
        <f t="shared" si="1"/>
        <v>116043</v>
      </c>
      <c r="J15" s="74" t="s">
        <v>516</v>
      </c>
      <c r="K15" s="1"/>
    </row>
    <row r="16" spans="1:14" s="6" customFormat="1" ht="22" customHeight="1" thickTop="1" thickBot="1" x14ac:dyDescent="0.3">
      <c r="A16" s="62" t="s">
        <v>517</v>
      </c>
      <c r="B16" s="257">
        <v>77060</v>
      </c>
      <c r="C16" s="257">
        <v>6971</v>
      </c>
      <c r="D16" s="257">
        <v>0</v>
      </c>
      <c r="E16" s="257">
        <v>196</v>
      </c>
      <c r="F16" s="257">
        <v>4901</v>
      </c>
      <c r="G16" s="257">
        <v>600</v>
      </c>
      <c r="H16" s="256">
        <f t="shared" si="0"/>
        <v>12668</v>
      </c>
      <c r="I16" s="256">
        <f t="shared" si="1"/>
        <v>89728</v>
      </c>
      <c r="J16" s="75" t="s">
        <v>517</v>
      </c>
      <c r="K16" s="1"/>
    </row>
    <row r="17" spans="1:11" s="6" customFormat="1" ht="22" customHeight="1" thickTop="1" thickBot="1" x14ac:dyDescent="0.3">
      <c r="A17" s="63" t="s">
        <v>518</v>
      </c>
      <c r="B17" s="254">
        <v>19054</v>
      </c>
      <c r="C17" s="254">
        <v>3405</v>
      </c>
      <c r="D17" s="254">
        <v>0</v>
      </c>
      <c r="E17" s="254">
        <v>892</v>
      </c>
      <c r="F17" s="254">
        <v>2704</v>
      </c>
      <c r="G17" s="254">
        <v>674</v>
      </c>
      <c r="H17" s="253">
        <f t="shared" si="0"/>
        <v>7675</v>
      </c>
      <c r="I17" s="253">
        <f t="shared" si="1"/>
        <v>26729</v>
      </c>
      <c r="J17" s="74" t="s">
        <v>518</v>
      </c>
      <c r="K17" s="1"/>
    </row>
    <row r="18" spans="1:11" ht="22" customHeight="1" thickTop="1" x14ac:dyDescent="0.25">
      <c r="A18" s="72" t="s">
        <v>617</v>
      </c>
      <c r="B18" s="408">
        <v>11829</v>
      </c>
      <c r="C18" s="260">
        <v>4338</v>
      </c>
      <c r="D18" s="408">
        <v>0</v>
      </c>
      <c r="E18" s="408">
        <v>2676</v>
      </c>
      <c r="F18" s="408">
        <v>5547</v>
      </c>
      <c r="G18" s="408">
        <v>2573</v>
      </c>
      <c r="H18" s="515">
        <f t="shared" si="0"/>
        <v>15134</v>
      </c>
      <c r="I18" s="515">
        <f t="shared" si="1"/>
        <v>26963</v>
      </c>
      <c r="J18" s="76" t="s">
        <v>508</v>
      </c>
    </row>
    <row r="19" spans="1:11" s="6" customFormat="1" ht="25" customHeight="1" x14ac:dyDescent="0.25">
      <c r="A19" s="42" t="s">
        <v>485</v>
      </c>
      <c r="B19" s="261">
        <f t="shared" ref="B19:I19" si="2">SUM(B8:B18)</f>
        <v>2055359</v>
      </c>
      <c r="C19" s="261">
        <f t="shared" si="2"/>
        <v>119945</v>
      </c>
      <c r="D19" s="261">
        <f t="shared" si="2"/>
        <v>99198</v>
      </c>
      <c r="E19" s="261">
        <f t="shared" si="2"/>
        <v>6209</v>
      </c>
      <c r="F19" s="261">
        <f t="shared" si="2"/>
        <v>16429</v>
      </c>
      <c r="G19" s="261">
        <f t="shared" si="2"/>
        <v>10255</v>
      </c>
      <c r="H19" s="348">
        <f t="shared" si="2"/>
        <v>252036</v>
      </c>
      <c r="I19" s="261">
        <f t="shared" si="2"/>
        <v>2307395</v>
      </c>
      <c r="J19" s="43" t="s">
        <v>486</v>
      </c>
    </row>
    <row r="20" spans="1:11" x14ac:dyDescent="0.25">
      <c r="A20" s="2"/>
      <c r="B20" s="2"/>
      <c r="C20" s="2"/>
      <c r="D20" s="2"/>
      <c r="E20" s="2"/>
      <c r="F20" s="2"/>
      <c r="G20" s="2"/>
      <c r="H20" s="2"/>
      <c r="I20" s="2"/>
      <c r="J20" s="2"/>
    </row>
    <row r="21" spans="1:11" ht="12.75" customHeight="1" x14ac:dyDescent="0.25">
      <c r="A21" s="3"/>
      <c r="B21" s="3"/>
      <c r="C21" s="3"/>
      <c r="D21" s="3"/>
      <c r="E21" s="3"/>
      <c r="F21" s="2"/>
      <c r="G21" s="3"/>
      <c r="H21" s="3"/>
      <c r="I21" s="3"/>
      <c r="J21" s="2"/>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7DA1-C3F4-4D7A-8411-1219CE7A6CDA}">
  <dimension ref="A1:K20"/>
  <sheetViews>
    <sheetView rightToLeft="1" view="pageBreakPreview" zoomScaleNormal="100" zoomScaleSheetLayoutView="100" workbookViewId="0">
      <selection activeCell="K15" sqref="K15"/>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1" s="4" customFormat="1" ht="20" x14ac:dyDescent="0.25">
      <c r="A1" s="763" t="s">
        <v>533</v>
      </c>
      <c r="B1" s="763"/>
      <c r="C1" s="763"/>
      <c r="D1" s="763"/>
      <c r="E1" s="763"/>
      <c r="F1" s="763"/>
      <c r="G1" s="763"/>
      <c r="H1" s="763"/>
      <c r="I1" s="763"/>
      <c r="J1" s="763"/>
    </row>
    <row r="2" spans="1:11" s="4" customFormat="1" ht="34.5" customHeight="1" x14ac:dyDescent="0.25">
      <c r="A2" s="764" t="s">
        <v>1308</v>
      </c>
      <c r="B2" s="764"/>
      <c r="C2" s="764"/>
      <c r="D2" s="764"/>
      <c r="E2" s="764"/>
      <c r="F2" s="764"/>
      <c r="G2" s="764"/>
      <c r="H2" s="764"/>
      <c r="I2" s="764"/>
      <c r="J2" s="764"/>
    </row>
    <row r="3" spans="1:11" s="4" customFormat="1" ht="17.5" x14ac:dyDescent="0.25">
      <c r="A3" s="768">
        <v>2016</v>
      </c>
      <c r="B3" s="768"/>
      <c r="C3" s="768"/>
      <c r="D3" s="768"/>
      <c r="E3" s="768"/>
      <c r="F3" s="768"/>
      <c r="G3" s="768"/>
      <c r="H3" s="768"/>
      <c r="I3" s="768"/>
      <c r="J3" s="768"/>
    </row>
    <row r="4" spans="1:11" s="4" customFormat="1" ht="21" customHeight="1" x14ac:dyDescent="0.25">
      <c r="A4" s="34" t="s">
        <v>70</v>
      </c>
      <c r="B4" s="34"/>
      <c r="C4" s="24"/>
      <c r="D4" s="24"/>
      <c r="E4" s="24"/>
      <c r="F4" s="24"/>
      <c r="G4" s="24"/>
      <c r="H4" s="24"/>
      <c r="I4" s="24"/>
      <c r="J4" s="3" t="s">
        <v>619</v>
      </c>
    </row>
    <row r="5" spans="1:11" s="4" customFormat="1" ht="26.25" customHeight="1" x14ac:dyDescent="0.25">
      <c r="A5" s="774" t="s">
        <v>496</v>
      </c>
      <c r="B5" s="769" t="s">
        <v>1544</v>
      </c>
      <c r="C5" s="773" t="s">
        <v>1545</v>
      </c>
      <c r="D5" s="773"/>
      <c r="E5" s="773"/>
      <c r="F5" s="773"/>
      <c r="G5" s="773"/>
      <c r="H5" s="769"/>
      <c r="I5" s="769" t="s">
        <v>1543</v>
      </c>
      <c r="J5" s="771" t="s">
        <v>497</v>
      </c>
    </row>
    <row r="6" spans="1:11" ht="26" x14ac:dyDescent="0.25">
      <c r="A6" s="775"/>
      <c r="B6" s="770"/>
      <c r="C6" s="553" t="s">
        <v>1560</v>
      </c>
      <c r="D6" s="553" t="s">
        <v>1561</v>
      </c>
      <c r="E6" s="553" t="s">
        <v>1562</v>
      </c>
      <c r="F6" s="553" t="s">
        <v>1563</v>
      </c>
      <c r="G6" s="553" t="s">
        <v>729</v>
      </c>
      <c r="H6" s="553" t="s">
        <v>1564</v>
      </c>
      <c r="I6" s="770"/>
      <c r="J6" s="772"/>
    </row>
    <row r="7" spans="1:11" ht="18" customHeight="1" x14ac:dyDescent="0.25">
      <c r="A7" s="778"/>
      <c r="B7" s="776"/>
      <c r="C7" s="546" t="s">
        <v>1556</v>
      </c>
      <c r="D7" s="546" t="s">
        <v>1557</v>
      </c>
      <c r="E7" s="546" t="s">
        <v>1558</v>
      </c>
      <c r="F7" s="546" t="s">
        <v>1559</v>
      </c>
      <c r="G7" s="546" t="s">
        <v>730</v>
      </c>
      <c r="H7" s="491" t="s">
        <v>486</v>
      </c>
      <c r="I7" s="776"/>
      <c r="J7" s="777"/>
    </row>
    <row r="8" spans="1:11" ht="22" customHeight="1" thickBot="1" x14ac:dyDescent="0.3">
      <c r="A8" s="126" t="s">
        <v>509</v>
      </c>
      <c r="B8" s="516">
        <v>6608</v>
      </c>
      <c r="C8" s="516">
        <v>0</v>
      </c>
      <c r="D8" s="516">
        <v>33037</v>
      </c>
      <c r="E8" s="516">
        <v>166</v>
      </c>
      <c r="F8" s="516">
        <v>0</v>
      </c>
      <c r="G8" s="516">
        <v>46</v>
      </c>
      <c r="H8" s="263">
        <f t="shared" ref="H8:H18" si="0">C8+D8+E8+F8+G8</f>
        <v>33249</v>
      </c>
      <c r="I8" s="262">
        <f t="shared" ref="I8:I18" si="1">H8+B8</f>
        <v>39857</v>
      </c>
      <c r="J8" s="77" t="s">
        <v>509</v>
      </c>
      <c r="K8" s="347"/>
    </row>
    <row r="9" spans="1:11" ht="22" customHeight="1" thickTop="1" thickBot="1" x14ac:dyDescent="0.3">
      <c r="A9" s="127" t="s">
        <v>510</v>
      </c>
      <c r="B9" s="517">
        <v>194914</v>
      </c>
      <c r="C9" s="517">
        <v>0</v>
      </c>
      <c r="D9" s="517">
        <v>12741</v>
      </c>
      <c r="E9" s="517">
        <v>158</v>
      </c>
      <c r="F9" s="517">
        <v>0</v>
      </c>
      <c r="G9" s="517">
        <v>286</v>
      </c>
      <c r="H9" s="264">
        <f t="shared" si="0"/>
        <v>13185</v>
      </c>
      <c r="I9" s="253">
        <f t="shared" si="1"/>
        <v>208099</v>
      </c>
      <c r="J9" s="74" t="s">
        <v>510</v>
      </c>
    </row>
    <row r="10" spans="1:11" ht="22" customHeight="1" thickTop="1" thickBot="1" x14ac:dyDescent="0.3">
      <c r="A10" s="128" t="s">
        <v>511</v>
      </c>
      <c r="B10" s="518">
        <v>329802</v>
      </c>
      <c r="C10" s="518">
        <v>0</v>
      </c>
      <c r="D10" s="518">
        <v>2030</v>
      </c>
      <c r="E10" s="518">
        <v>134</v>
      </c>
      <c r="F10" s="518">
        <v>0</v>
      </c>
      <c r="G10" s="518">
        <v>533</v>
      </c>
      <c r="H10" s="265">
        <f t="shared" si="0"/>
        <v>2697</v>
      </c>
      <c r="I10" s="256">
        <f t="shared" si="1"/>
        <v>332499</v>
      </c>
      <c r="J10" s="75" t="s">
        <v>511</v>
      </c>
    </row>
    <row r="11" spans="1:11" ht="22" customHeight="1" thickTop="1" thickBot="1" x14ac:dyDescent="0.3">
      <c r="A11" s="127" t="s">
        <v>512</v>
      </c>
      <c r="B11" s="517">
        <v>367469</v>
      </c>
      <c r="C11" s="517">
        <v>0</v>
      </c>
      <c r="D11" s="517">
        <v>388</v>
      </c>
      <c r="E11" s="517">
        <v>102</v>
      </c>
      <c r="F11" s="517">
        <v>0</v>
      </c>
      <c r="G11" s="517">
        <v>186</v>
      </c>
      <c r="H11" s="264">
        <f t="shared" si="0"/>
        <v>676</v>
      </c>
      <c r="I11" s="253">
        <f t="shared" si="1"/>
        <v>368145</v>
      </c>
      <c r="J11" s="74" t="s">
        <v>512</v>
      </c>
    </row>
    <row r="12" spans="1:11" ht="22" customHeight="1" thickTop="1" thickBot="1" x14ac:dyDescent="0.3">
      <c r="A12" s="129" t="s">
        <v>513</v>
      </c>
      <c r="B12" s="518">
        <v>325129</v>
      </c>
      <c r="C12" s="518">
        <v>0</v>
      </c>
      <c r="D12" s="518">
        <v>0</v>
      </c>
      <c r="E12" s="518">
        <v>130</v>
      </c>
      <c r="F12" s="518">
        <v>0</v>
      </c>
      <c r="G12" s="518">
        <v>450</v>
      </c>
      <c r="H12" s="265">
        <f t="shared" si="0"/>
        <v>580</v>
      </c>
      <c r="I12" s="256">
        <f t="shared" si="1"/>
        <v>325709</v>
      </c>
      <c r="J12" s="75" t="s">
        <v>513</v>
      </c>
    </row>
    <row r="13" spans="1:11" ht="22" customHeight="1" thickTop="1" thickBot="1" x14ac:dyDescent="0.3">
      <c r="A13" s="127" t="s">
        <v>514</v>
      </c>
      <c r="B13" s="517">
        <v>209584</v>
      </c>
      <c r="C13" s="517">
        <v>0</v>
      </c>
      <c r="D13" s="517">
        <v>0</v>
      </c>
      <c r="E13" s="517">
        <v>84</v>
      </c>
      <c r="F13" s="517">
        <v>0</v>
      </c>
      <c r="G13" s="517">
        <v>457</v>
      </c>
      <c r="H13" s="264">
        <f t="shared" si="0"/>
        <v>541</v>
      </c>
      <c r="I13" s="253">
        <f t="shared" si="1"/>
        <v>210125</v>
      </c>
      <c r="J13" s="74" t="s">
        <v>514</v>
      </c>
    </row>
    <row r="14" spans="1:11" ht="22" customHeight="1" thickTop="1" thickBot="1" x14ac:dyDescent="0.3">
      <c r="A14" s="128" t="s">
        <v>515</v>
      </c>
      <c r="B14" s="519">
        <v>154479</v>
      </c>
      <c r="C14" s="519">
        <v>0</v>
      </c>
      <c r="D14" s="519">
        <v>0</v>
      </c>
      <c r="E14" s="519">
        <v>524</v>
      </c>
      <c r="F14" s="519">
        <v>210</v>
      </c>
      <c r="G14" s="519">
        <v>116</v>
      </c>
      <c r="H14" s="266">
        <f t="shared" si="0"/>
        <v>850</v>
      </c>
      <c r="I14" s="251">
        <f t="shared" si="1"/>
        <v>155329</v>
      </c>
      <c r="J14" s="73" t="s">
        <v>515</v>
      </c>
    </row>
    <row r="15" spans="1:11" s="6" customFormat="1" ht="22" customHeight="1" thickTop="1" thickBot="1" x14ac:dyDescent="0.3">
      <c r="A15" s="127" t="s">
        <v>516</v>
      </c>
      <c r="B15" s="517">
        <v>93076</v>
      </c>
      <c r="C15" s="517">
        <v>0</v>
      </c>
      <c r="D15" s="517">
        <v>0</v>
      </c>
      <c r="E15" s="517">
        <v>250</v>
      </c>
      <c r="F15" s="517">
        <v>967</v>
      </c>
      <c r="G15" s="517">
        <v>351</v>
      </c>
      <c r="H15" s="264">
        <f t="shared" si="0"/>
        <v>1568</v>
      </c>
      <c r="I15" s="253">
        <f t="shared" si="1"/>
        <v>94644</v>
      </c>
      <c r="J15" s="74" t="s">
        <v>516</v>
      </c>
      <c r="K15" s="1"/>
    </row>
    <row r="16" spans="1:11" s="6" customFormat="1" ht="22" customHeight="1" thickTop="1" thickBot="1" x14ac:dyDescent="0.3">
      <c r="A16" s="129" t="s">
        <v>517</v>
      </c>
      <c r="B16" s="518">
        <v>72240</v>
      </c>
      <c r="C16" s="518">
        <v>0</v>
      </c>
      <c r="D16" s="518">
        <v>0</v>
      </c>
      <c r="E16" s="518">
        <v>56</v>
      </c>
      <c r="F16" s="518">
        <v>2520</v>
      </c>
      <c r="G16" s="518">
        <v>106</v>
      </c>
      <c r="H16" s="266">
        <f>C16+D16+E16+F16+G16</f>
        <v>2682</v>
      </c>
      <c r="I16" s="251">
        <f>H16+B16</f>
        <v>74922</v>
      </c>
      <c r="J16" s="75" t="s">
        <v>517</v>
      </c>
      <c r="K16" s="1"/>
    </row>
    <row r="17" spans="1:11" s="6" customFormat="1" ht="22" customHeight="1" thickTop="1" thickBot="1" x14ac:dyDescent="0.3">
      <c r="A17" s="127" t="s">
        <v>518</v>
      </c>
      <c r="B17" s="517">
        <v>18047</v>
      </c>
      <c r="C17" s="517">
        <v>0</v>
      </c>
      <c r="D17" s="517">
        <v>0</v>
      </c>
      <c r="E17" s="517">
        <v>268</v>
      </c>
      <c r="F17" s="517">
        <v>1990</v>
      </c>
      <c r="G17" s="517">
        <v>212</v>
      </c>
      <c r="H17" s="264">
        <f t="shared" si="0"/>
        <v>2470</v>
      </c>
      <c r="I17" s="253">
        <f t="shared" si="1"/>
        <v>20517</v>
      </c>
      <c r="J17" s="74" t="s">
        <v>518</v>
      </c>
      <c r="K17" s="1"/>
    </row>
    <row r="18" spans="1:11" ht="22" customHeight="1" thickTop="1" x14ac:dyDescent="0.25">
      <c r="A18" s="130" t="s">
        <v>617</v>
      </c>
      <c r="B18" s="520">
        <v>11254</v>
      </c>
      <c r="C18" s="520">
        <v>0</v>
      </c>
      <c r="D18" s="520">
        <v>0</v>
      </c>
      <c r="E18" s="520">
        <v>932</v>
      </c>
      <c r="F18" s="520">
        <v>4805</v>
      </c>
      <c r="G18" s="520">
        <v>1439</v>
      </c>
      <c r="H18" s="267">
        <f t="shared" si="0"/>
        <v>7176</v>
      </c>
      <c r="I18" s="259">
        <f t="shared" si="1"/>
        <v>18430</v>
      </c>
      <c r="J18" s="76" t="s">
        <v>508</v>
      </c>
    </row>
    <row r="19" spans="1:11" s="6" customFormat="1" ht="25" customHeight="1" x14ac:dyDescent="0.25">
      <c r="A19" s="42" t="s">
        <v>485</v>
      </c>
      <c r="B19" s="261">
        <f>SUM(B8:B18)</f>
        <v>1782602</v>
      </c>
      <c r="C19" s="261">
        <f t="shared" ref="C19:H19" si="2">SUM(C8:C18)</f>
        <v>0</v>
      </c>
      <c r="D19" s="261">
        <f t="shared" si="2"/>
        <v>48196</v>
      </c>
      <c r="E19" s="261">
        <f t="shared" si="2"/>
        <v>2804</v>
      </c>
      <c r="F19" s="261">
        <f t="shared" si="2"/>
        <v>10492</v>
      </c>
      <c r="G19" s="261">
        <f t="shared" si="2"/>
        <v>4182</v>
      </c>
      <c r="H19" s="261">
        <f t="shared" si="2"/>
        <v>65674</v>
      </c>
      <c r="I19" s="261">
        <f>SUM(I8:I18)</f>
        <v>1848276</v>
      </c>
      <c r="J19" s="43" t="s">
        <v>486</v>
      </c>
    </row>
    <row r="20" spans="1:11" x14ac:dyDescent="0.25">
      <c r="A20" s="2"/>
      <c r="B20" s="2"/>
      <c r="C20" s="2"/>
      <c r="D20" s="2"/>
      <c r="E20" s="2"/>
      <c r="F20" s="2"/>
      <c r="G20" s="2"/>
      <c r="H20" s="2"/>
      <c r="I20" s="2"/>
      <c r="J20" s="2"/>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972A-4C8A-4171-B012-A9F0632A3941}">
  <dimension ref="A1:K21"/>
  <sheetViews>
    <sheetView rightToLeft="1" view="pageBreakPreview" zoomScaleNormal="100" zoomScaleSheetLayoutView="100" workbookViewId="0">
      <selection activeCell="K15" sqref="K15"/>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1" s="4" customFormat="1" ht="20" x14ac:dyDescent="0.25">
      <c r="A1" s="763" t="s">
        <v>534</v>
      </c>
      <c r="B1" s="763"/>
      <c r="C1" s="763"/>
      <c r="D1" s="763"/>
      <c r="E1" s="763"/>
      <c r="F1" s="763"/>
      <c r="G1" s="763"/>
      <c r="H1" s="763"/>
      <c r="I1" s="763"/>
      <c r="J1" s="763"/>
    </row>
    <row r="2" spans="1:11" s="4" customFormat="1" ht="35.25" customHeight="1" x14ac:dyDescent="0.25">
      <c r="A2" s="764" t="s">
        <v>1309</v>
      </c>
      <c r="B2" s="764"/>
      <c r="C2" s="764"/>
      <c r="D2" s="764"/>
      <c r="E2" s="764"/>
      <c r="F2" s="764"/>
      <c r="G2" s="764"/>
      <c r="H2" s="764"/>
      <c r="I2" s="764"/>
      <c r="J2" s="764"/>
    </row>
    <row r="3" spans="1:11" s="4" customFormat="1" ht="17.5" x14ac:dyDescent="0.25">
      <c r="A3" s="768">
        <v>2016</v>
      </c>
      <c r="B3" s="768"/>
      <c r="C3" s="768"/>
      <c r="D3" s="768"/>
      <c r="E3" s="768"/>
      <c r="F3" s="768"/>
      <c r="G3" s="768"/>
      <c r="H3" s="768"/>
      <c r="I3" s="768"/>
      <c r="J3" s="768"/>
    </row>
    <row r="4" spans="1:11" s="4" customFormat="1" ht="21" customHeight="1" x14ac:dyDescent="0.25">
      <c r="A4" s="34" t="s">
        <v>15</v>
      </c>
      <c r="B4" s="34"/>
      <c r="C4" s="24"/>
      <c r="D4" s="24"/>
      <c r="E4" s="24"/>
      <c r="F4" s="24"/>
      <c r="G4" s="24"/>
      <c r="H4" s="24"/>
      <c r="I4" s="24"/>
      <c r="J4" s="3" t="s">
        <v>621</v>
      </c>
    </row>
    <row r="5" spans="1:11" s="4" customFormat="1" ht="26.25" customHeight="1" x14ac:dyDescent="0.25">
      <c r="A5" s="774" t="s">
        <v>496</v>
      </c>
      <c r="B5" s="769" t="s">
        <v>1544</v>
      </c>
      <c r="C5" s="773" t="s">
        <v>1545</v>
      </c>
      <c r="D5" s="773"/>
      <c r="E5" s="773"/>
      <c r="F5" s="773"/>
      <c r="G5" s="773"/>
      <c r="H5" s="769"/>
      <c r="I5" s="769" t="s">
        <v>1543</v>
      </c>
      <c r="J5" s="771" t="s">
        <v>497</v>
      </c>
    </row>
    <row r="6" spans="1:11" ht="24" customHeight="1" x14ac:dyDescent="0.25">
      <c r="A6" s="775"/>
      <c r="B6" s="770"/>
      <c r="C6" s="553" t="s">
        <v>1560</v>
      </c>
      <c r="D6" s="553" t="s">
        <v>1561</v>
      </c>
      <c r="E6" s="553" t="s">
        <v>1562</v>
      </c>
      <c r="F6" s="553" t="s">
        <v>1563</v>
      </c>
      <c r="G6" s="553" t="s">
        <v>729</v>
      </c>
      <c r="H6" s="553" t="s">
        <v>1564</v>
      </c>
      <c r="I6" s="770"/>
      <c r="J6" s="772"/>
    </row>
    <row r="7" spans="1:11" ht="18.75" customHeight="1" x14ac:dyDescent="0.25">
      <c r="A7" s="778"/>
      <c r="B7" s="776"/>
      <c r="C7" s="546" t="s">
        <v>1556</v>
      </c>
      <c r="D7" s="546" t="s">
        <v>1557</v>
      </c>
      <c r="E7" s="546" t="s">
        <v>1558</v>
      </c>
      <c r="F7" s="546" t="s">
        <v>1559</v>
      </c>
      <c r="G7" s="546" t="s">
        <v>730</v>
      </c>
      <c r="H7" s="491" t="s">
        <v>486</v>
      </c>
      <c r="I7" s="776"/>
      <c r="J7" s="777"/>
    </row>
    <row r="8" spans="1:11" ht="22" customHeight="1" thickBot="1" x14ac:dyDescent="0.3">
      <c r="A8" s="62" t="s">
        <v>509</v>
      </c>
      <c r="B8" s="252">
        <v>1467</v>
      </c>
      <c r="C8" s="252">
        <v>888</v>
      </c>
      <c r="D8" s="252">
        <v>30681</v>
      </c>
      <c r="E8" s="252">
        <v>56</v>
      </c>
      <c r="F8" s="252">
        <v>0</v>
      </c>
      <c r="G8" s="252">
        <v>176</v>
      </c>
      <c r="H8" s="249">
        <f>SUM(C8:G8)</f>
        <v>31801</v>
      </c>
      <c r="I8" s="251">
        <f t="shared" ref="I8:I18" si="0">H8+B8</f>
        <v>33268</v>
      </c>
      <c r="J8" s="73" t="s">
        <v>509</v>
      </c>
    </row>
    <row r="9" spans="1:11" ht="22" customHeight="1" thickTop="1" thickBot="1" x14ac:dyDescent="0.3">
      <c r="A9" s="63" t="s">
        <v>510</v>
      </c>
      <c r="B9" s="254">
        <v>36081</v>
      </c>
      <c r="C9" s="254">
        <v>4122</v>
      </c>
      <c r="D9" s="254">
        <v>16472</v>
      </c>
      <c r="E9" s="254">
        <v>88</v>
      </c>
      <c r="F9" s="254">
        <v>0</v>
      </c>
      <c r="G9" s="254">
        <v>454</v>
      </c>
      <c r="H9" s="255">
        <f t="shared" ref="H9:H18" si="1">SUM(C9:G9)</f>
        <v>21136</v>
      </c>
      <c r="I9" s="253">
        <f t="shared" si="0"/>
        <v>57217</v>
      </c>
      <c r="J9" s="74" t="s">
        <v>510</v>
      </c>
    </row>
    <row r="10" spans="1:11" ht="22" customHeight="1" thickTop="1" thickBot="1" x14ac:dyDescent="0.3">
      <c r="A10" s="64" t="s">
        <v>511</v>
      </c>
      <c r="B10" s="257">
        <v>47467</v>
      </c>
      <c r="C10" s="257">
        <v>17254</v>
      </c>
      <c r="D10" s="257">
        <v>3542</v>
      </c>
      <c r="E10" s="257">
        <v>192</v>
      </c>
      <c r="F10" s="257">
        <v>0</v>
      </c>
      <c r="G10" s="257">
        <v>614</v>
      </c>
      <c r="H10" s="258">
        <f t="shared" si="1"/>
        <v>21602</v>
      </c>
      <c r="I10" s="256">
        <f t="shared" si="0"/>
        <v>69069</v>
      </c>
      <c r="J10" s="75" t="s">
        <v>511</v>
      </c>
    </row>
    <row r="11" spans="1:11" ht="22" customHeight="1" thickTop="1" thickBot="1" x14ac:dyDescent="0.3">
      <c r="A11" s="63" t="s">
        <v>512</v>
      </c>
      <c r="B11" s="254">
        <v>67099</v>
      </c>
      <c r="C11" s="254">
        <v>19818</v>
      </c>
      <c r="D11" s="254">
        <v>307</v>
      </c>
      <c r="E11" s="254">
        <v>84</v>
      </c>
      <c r="F11" s="254">
        <v>0</v>
      </c>
      <c r="G11" s="254">
        <v>260</v>
      </c>
      <c r="H11" s="255">
        <f t="shared" si="1"/>
        <v>20469</v>
      </c>
      <c r="I11" s="253">
        <f t="shared" si="0"/>
        <v>87568</v>
      </c>
      <c r="J11" s="74" t="s">
        <v>512</v>
      </c>
    </row>
    <row r="12" spans="1:11" ht="22" customHeight="1" thickTop="1" thickBot="1" x14ac:dyDescent="0.3">
      <c r="A12" s="62" t="s">
        <v>513</v>
      </c>
      <c r="B12" s="257">
        <v>57508</v>
      </c>
      <c r="C12" s="257">
        <v>19730</v>
      </c>
      <c r="D12" s="257">
        <v>0</v>
      </c>
      <c r="E12" s="257">
        <v>28</v>
      </c>
      <c r="F12" s="257">
        <v>14</v>
      </c>
      <c r="G12" s="257">
        <v>398</v>
      </c>
      <c r="H12" s="258">
        <f t="shared" si="1"/>
        <v>20170</v>
      </c>
      <c r="I12" s="256">
        <f t="shared" si="0"/>
        <v>77678</v>
      </c>
      <c r="J12" s="75" t="s">
        <v>513</v>
      </c>
    </row>
    <row r="13" spans="1:11" ht="22" customHeight="1" thickTop="1" thickBot="1" x14ac:dyDescent="0.3">
      <c r="A13" s="63" t="s">
        <v>514</v>
      </c>
      <c r="B13" s="254">
        <v>31306</v>
      </c>
      <c r="C13" s="254">
        <v>18669</v>
      </c>
      <c r="D13" s="254">
        <v>0</v>
      </c>
      <c r="E13" s="254">
        <v>107</v>
      </c>
      <c r="F13" s="254">
        <v>238</v>
      </c>
      <c r="G13" s="254">
        <v>486</v>
      </c>
      <c r="H13" s="255">
        <f t="shared" si="1"/>
        <v>19500</v>
      </c>
      <c r="I13" s="253">
        <f t="shared" si="0"/>
        <v>50806</v>
      </c>
      <c r="J13" s="74" t="s">
        <v>514</v>
      </c>
    </row>
    <row r="14" spans="1:11" ht="22" customHeight="1" thickTop="1" thickBot="1" x14ac:dyDescent="0.3">
      <c r="A14" s="64" t="s">
        <v>515</v>
      </c>
      <c r="B14" s="252">
        <v>16688</v>
      </c>
      <c r="C14" s="252">
        <v>14636</v>
      </c>
      <c r="D14" s="252">
        <v>0</v>
      </c>
      <c r="E14" s="252">
        <v>60</v>
      </c>
      <c r="F14" s="252">
        <v>840</v>
      </c>
      <c r="G14" s="252">
        <v>339</v>
      </c>
      <c r="H14" s="249">
        <f t="shared" si="1"/>
        <v>15875</v>
      </c>
      <c r="I14" s="251">
        <f t="shared" si="0"/>
        <v>32563</v>
      </c>
      <c r="J14" s="73" t="s">
        <v>515</v>
      </c>
    </row>
    <row r="15" spans="1:11" s="6" customFormat="1" ht="22" customHeight="1" thickTop="1" thickBot="1" x14ac:dyDescent="0.3">
      <c r="A15" s="63" t="s">
        <v>516</v>
      </c>
      <c r="B15" s="254">
        <v>8739</v>
      </c>
      <c r="C15" s="254">
        <v>10114</v>
      </c>
      <c r="D15" s="254">
        <v>0</v>
      </c>
      <c r="E15" s="254">
        <v>282</v>
      </c>
      <c r="F15" s="254">
        <v>1008</v>
      </c>
      <c r="G15" s="254">
        <v>1256</v>
      </c>
      <c r="H15" s="255">
        <f t="shared" si="1"/>
        <v>12660</v>
      </c>
      <c r="I15" s="253">
        <f t="shared" si="0"/>
        <v>21399</v>
      </c>
      <c r="J15" s="74" t="s">
        <v>516</v>
      </c>
      <c r="K15" s="1"/>
    </row>
    <row r="16" spans="1:11" s="6" customFormat="1" ht="22" customHeight="1" thickTop="1" thickBot="1" x14ac:dyDescent="0.3">
      <c r="A16" s="62" t="s">
        <v>517</v>
      </c>
      <c r="B16" s="257">
        <v>4820</v>
      </c>
      <c r="C16" s="257">
        <v>6971</v>
      </c>
      <c r="D16" s="257">
        <v>0</v>
      </c>
      <c r="E16" s="257">
        <v>140</v>
      </c>
      <c r="F16" s="257">
        <v>2381</v>
      </c>
      <c r="G16" s="257">
        <v>494</v>
      </c>
      <c r="H16" s="258">
        <f t="shared" si="1"/>
        <v>9986</v>
      </c>
      <c r="I16" s="256">
        <f t="shared" si="0"/>
        <v>14806</v>
      </c>
      <c r="J16" s="75" t="s">
        <v>517</v>
      </c>
      <c r="K16" s="1"/>
    </row>
    <row r="17" spans="1:11" s="6" customFormat="1" ht="22" customHeight="1" thickTop="1" thickBot="1" x14ac:dyDescent="0.3">
      <c r="A17" s="63" t="s">
        <v>518</v>
      </c>
      <c r="B17" s="254">
        <v>1007</v>
      </c>
      <c r="C17" s="254">
        <v>3405</v>
      </c>
      <c r="D17" s="254">
        <v>0</v>
      </c>
      <c r="E17" s="254">
        <v>624</v>
      </c>
      <c r="F17" s="254">
        <v>714</v>
      </c>
      <c r="G17" s="254">
        <v>462</v>
      </c>
      <c r="H17" s="255">
        <f t="shared" si="1"/>
        <v>5205</v>
      </c>
      <c r="I17" s="253">
        <f t="shared" si="0"/>
        <v>6212</v>
      </c>
      <c r="J17" s="74" t="s">
        <v>518</v>
      </c>
      <c r="K17" s="1"/>
    </row>
    <row r="18" spans="1:11" ht="22" customHeight="1" thickTop="1" x14ac:dyDescent="0.25">
      <c r="A18" s="72" t="s">
        <v>617</v>
      </c>
      <c r="B18" s="260">
        <v>575</v>
      </c>
      <c r="C18" s="260">
        <v>4338</v>
      </c>
      <c r="D18" s="260">
        <v>0</v>
      </c>
      <c r="E18" s="260">
        <v>1744</v>
      </c>
      <c r="F18" s="260">
        <v>742</v>
      </c>
      <c r="G18" s="260">
        <v>1134</v>
      </c>
      <c r="H18" s="250">
        <f t="shared" si="1"/>
        <v>7958</v>
      </c>
      <c r="I18" s="259">
        <f t="shared" si="0"/>
        <v>8533</v>
      </c>
      <c r="J18" s="76" t="s">
        <v>508</v>
      </c>
    </row>
    <row r="19" spans="1:11" s="6" customFormat="1" ht="25" customHeight="1" x14ac:dyDescent="0.25">
      <c r="A19" s="42" t="s">
        <v>485</v>
      </c>
      <c r="B19" s="261">
        <f t="shared" ref="B19:I19" si="2">SUM(B8:B18)</f>
        <v>272757</v>
      </c>
      <c r="C19" s="261">
        <f t="shared" si="2"/>
        <v>119945</v>
      </c>
      <c r="D19" s="261">
        <f t="shared" si="2"/>
        <v>51002</v>
      </c>
      <c r="E19" s="261">
        <f t="shared" si="2"/>
        <v>3405</v>
      </c>
      <c r="F19" s="261">
        <f t="shared" si="2"/>
        <v>5937</v>
      </c>
      <c r="G19" s="261">
        <f t="shared" si="2"/>
        <v>6073</v>
      </c>
      <c r="H19" s="348">
        <f t="shared" si="2"/>
        <v>186362</v>
      </c>
      <c r="I19" s="261">
        <f t="shared" si="2"/>
        <v>459119</v>
      </c>
      <c r="J19" s="43" t="s">
        <v>486</v>
      </c>
    </row>
    <row r="20" spans="1:11" x14ac:dyDescent="0.25">
      <c r="A20" s="2"/>
      <c r="B20" s="2"/>
      <c r="C20" s="2"/>
      <c r="D20" s="2"/>
      <c r="E20" s="2"/>
      <c r="F20" s="2"/>
      <c r="G20" s="2"/>
      <c r="H20" s="2"/>
      <c r="I20" s="2"/>
      <c r="J20" s="2"/>
    </row>
    <row r="21" spans="1:11" ht="12.75" customHeight="1" x14ac:dyDescent="0.25">
      <c r="A21" s="3"/>
      <c r="B21" s="3"/>
      <c r="C21" s="3"/>
      <c r="D21" s="3"/>
      <c r="E21" s="3"/>
      <c r="F21" s="2"/>
      <c r="G21" s="3"/>
      <c r="H21" s="3"/>
      <c r="I21" s="3"/>
      <c r="J21" s="2"/>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CB06-81DC-4F56-B2C8-41D0A315CFA4}">
  <dimension ref="A1:E54"/>
  <sheetViews>
    <sheetView rightToLeft="1" view="pageBreakPreview" topLeftCell="A46" zoomScale="85" zoomScaleNormal="100" zoomScaleSheetLayoutView="85" workbookViewId="0">
      <selection activeCell="H49" sqref="H49"/>
    </sheetView>
  </sheetViews>
  <sheetFormatPr defaultRowHeight="12.5" x14ac:dyDescent="0.25"/>
  <cols>
    <col min="1" max="1" width="5.1796875" customWidth="1"/>
    <col min="2" max="2" width="63.7265625" customWidth="1"/>
    <col min="3" max="3" width="12.7265625" customWidth="1"/>
    <col min="4" max="4" width="63.7265625" customWidth="1"/>
    <col min="5" max="6" width="4" customWidth="1"/>
  </cols>
  <sheetData>
    <row r="1" spans="1:5" ht="33.75" customHeight="1" x14ac:dyDescent="0.25">
      <c r="A1" s="680" t="s">
        <v>1159</v>
      </c>
      <c r="B1" s="680"/>
      <c r="C1" s="207"/>
      <c r="D1" s="681" t="s">
        <v>1106</v>
      </c>
      <c r="E1" s="681"/>
    </row>
    <row r="2" spans="1:5" ht="16.5" x14ac:dyDescent="0.25">
      <c r="A2" s="208"/>
      <c r="B2" s="209"/>
      <c r="C2" s="209"/>
      <c r="D2" s="210"/>
      <c r="E2" s="211"/>
    </row>
    <row r="3" spans="1:5" ht="38.25" customHeight="1" x14ac:dyDescent="0.25">
      <c r="A3" s="208"/>
      <c r="B3" s="209" t="s">
        <v>1107</v>
      </c>
      <c r="C3" s="209"/>
      <c r="D3" s="682" t="s">
        <v>1108</v>
      </c>
      <c r="E3" s="682"/>
    </row>
    <row r="4" spans="1:5" ht="16.5" x14ac:dyDescent="0.25">
      <c r="A4" s="208"/>
      <c r="B4" s="209"/>
      <c r="C4" s="209"/>
      <c r="D4" s="210"/>
      <c r="E4" s="211"/>
    </row>
    <row r="5" spans="1:5" ht="30" customHeight="1" x14ac:dyDescent="0.25">
      <c r="A5" s="683" t="s">
        <v>1160</v>
      </c>
      <c r="B5" s="683"/>
      <c r="C5" s="209"/>
      <c r="D5" s="684" t="s">
        <v>1161</v>
      </c>
      <c r="E5" s="684"/>
    </row>
    <row r="6" spans="1:5" ht="16.5" x14ac:dyDescent="0.25">
      <c r="A6" s="208"/>
      <c r="B6" s="209"/>
      <c r="C6" s="209"/>
      <c r="D6" s="210"/>
      <c r="E6" s="211"/>
    </row>
    <row r="7" spans="1:5" ht="16.5" x14ac:dyDescent="0.25">
      <c r="A7" s="208"/>
      <c r="B7" s="209"/>
      <c r="C7" s="209"/>
      <c r="D7" s="210"/>
      <c r="E7" s="211"/>
    </row>
    <row r="8" spans="1:5" ht="16.5" x14ac:dyDescent="0.25">
      <c r="A8" s="208"/>
      <c r="B8" s="209"/>
      <c r="C8" s="209"/>
      <c r="D8" s="210"/>
      <c r="E8" s="211"/>
    </row>
    <row r="9" spans="1:5" ht="16.5" x14ac:dyDescent="0.25">
      <c r="A9" s="208"/>
      <c r="B9" s="209"/>
      <c r="C9" s="209"/>
      <c r="D9" s="210"/>
      <c r="E9" s="211"/>
    </row>
    <row r="10" spans="1:5" ht="16.5" x14ac:dyDescent="0.25">
      <c r="A10" s="208"/>
      <c r="B10" s="209"/>
      <c r="C10" s="209"/>
      <c r="D10" s="210"/>
      <c r="E10" s="211"/>
    </row>
    <row r="11" spans="1:5" ht="16.5" x14ac:dyDescent="0.25">
      <c r="A11" s="208"/>
      <c r="B11" s="209"/>
      <c r="C11" s="209"/>
      <c r="D11" s="210"/>
      <c r="E11" s="211"/>
    </row>
    <row r="12" spans="1:5" ht="16.5" x14ac:dyDescent="0.25">
      <c r="A12" s="208"/>
      <c r="B12" s="209"/>
      <c r="C12" s="209"/>
      <c r="D12" s="210"/>
      <c r="E12" s="211"/>
    </row>
    <row r="13" spans="1:5" ht="16.5" x14ac:dyDescent="0.25">
      <c r="A13" s="208"/>
      <c r="B13" s="209"/>
      <c r="C13" s="209"/>
      <c r="D13" s="210"/>
      <c r="E13" s="211"/>
    </row>
    <row r="14" spans="1:5" ht="16.5" x14ac:dyDescent="0.25">
      <c r="A14" s="208"/>
      <c r="B14" s="209"/>
      <c r="C14" s="209"/>
      <c r="D14" s="210"/>
      <c r="E14" s="211"/>
    </row>
    <row r="15" spans="1:5" ht="16.5" x14ac:dyDescent="0.25">
      <c r="A15" s="208"/>
      <c r="B15" s="209"/>
      <c r="C15" s="209"/>
      <c r="D15" s="210"/>
      <c r="E15" s="211"/>
    </row>
    <row r="16" spans="1:5" ht="16.5" x14ac:dyDescent="0.25">
      <c r="A16" s="208"/>
      <c r="B16" s="209"/>
      <c r="C16" s="209"/>
      <c r="D16" s="210"/>
      <c r="E16" s="211"/>
    </row>
    <row r="17" spans="1:5" ht="16.5" x14ac:dyDescent="0.25">
      <c r="A17" s="208"/>
      <c r="B17" s="209"/>
      <c r="C17" s="209"/>
      <c r="D17" s="210"/>
      <c r="E17" s="211"/>
    </row>
    <row r="18" spans="1:5" ht="16.5" x14ac:dyDescent="0.25">
      <c r="A18" s="208"/>
      <c r="B18" s="209"/>
      <c r="C18" s="209"/>
      <c r="D18" s="210"/>
      <c r="E18" s="211"/>
    </row>
    <row r="19" spans="1:5" ht="16.5" x14ac:dyDescent="0.25">
      <c r="A19" s="208"/>
      <c r="B19" s="209"/>
      <c r="C19" s="209"/>
      <c r="D19" s="210"/>
      <c r="E19" s="211"/>
    </row>
    <row r="20" spans="1:5" ht="16.5" x14ac:dyDescent="0.25">
      <c r="A20" s="208"/>
      <c r="B20" s="209"/>
      <c r="C20" s="209"/>
      <c r="D20" s="210"/>
      <c r="E20" s="211"/>
    </row>
    <row r="21" spans="1:5" ht="16.5" x14ac:dyDescent="0.25">
      <c r="A21" s="208"/>
      <c r="B21" s="209"/>
      <c r="C21" s="209"/>
      <c r="D21" s="210"/>
      <c r="E21" s="211"/>
    </row>
    <row r="22" spans="1:5" ht="16.5" x14ac:dyDescent="0.25">
      <c r="A22" s="208"/>
      <c r="B22" s="209"/>
      <c r="C22" s="209"/>
      <c r="D22" s="210"/>
      <c r="E22" s="211"/>
    </row>
    <row r="23" spans="1:5" ht="16.5" x14ac:dyDescent="0.25">
      <c r="A23" s="208"/>
      <c r="B23" s="209"/>
      <c r="C23" s="209"/>
      <c r="D23" s="210"/>
      <c r="E23" s="211"/>
    </row>
    <row r="24" spans="1:5" ht="16.5" x14ac:dyDescent="0.25">
      <c r="A24" s="208"/>
      <c r="B24" s="209"/>
      <c r="C24" s="209"/>
      <c r="D24" s="212"/>
      <c r="E24" s="213"/>
    </row>
    <row r="25" spans="1:5" ht="16.5" x14ac:dyDescent="0.25">
      <c r="A25" s="208"/>
      <c r="B25" s="209"/>
      <c r="C25" s="209"/>
      <c r="D25" s="212"/>
      <c r="E25" s="213"/>
    </row>
    <row r="26" spans="1:5" ht="16.5" x14ac:dyDescent="0.25">
      <c r="A26" s="208"/>
      <c r="B26" s="209"/>
      <c r="C26" s="209"/>
      <c r="D26" s="212"/>
      <c r="E26" s="213"/>
    </row>
    <row r="27" spans="1:5" ht="16.5" x14ac:dyDescent="0.25">
      <c r="A27" s="208"/>
      <c r="B27" s="209"/>
      <c r="C27" s="209"/>
      <c r="D27" s="212"/>
      <c r="E27" s="213"/>
    </row>
    <row r="28" spans="1:5" ht="16.5" x14ac:dyDescent="0.25">
      <c r="A28" s="208"/>
      <c r="B28" s="209"/>
      <c r="C28" s="209"/>
      <c r="D28" s="212"/>
      <c r="E28" s="213"/>
    </row>
    <row r="29" spans="1:5" ht="16.5" x14ac:dyDescent="0.25">
      <c r="A29" s="208"/>
      <c r="B29" s="209"/>
      <c r="C29" s="209"/>
      <c r="D29" s="212"/>
      <c r="E29" s="213"/>
    </row>
    <row r="30" spans="1:5" ht="16.5" x14ac:dyDescent="0.25">
      <c r="A30" s="208"/>
      <c r="B30" s="209"/>
      <c r="C30" s="209"/>
      <c r="D30" s="212"/>
      <c r="E30" s="213"/>
    </row>
    <row r="31" spans="1:5" ht="16.5" x14ac:dyDescent="0.25">
      <c r="A31" s="208"/>
      <c r="B31" s="209"/>
      <c r="C31" s="209"/>
      <c r="D31" s="212"/>
      <c r="E31" s="213"/>
    </row>
    <row r="32" spans="1:5" ht="16.5" x14ac:dyDescent="0.25">
      <c r="A32" s="208"/>
      <c r="B32" s="209"/>
      <c r="C32" s="209"/>
      <c r="D32" s="212"/>
      <c r="E32" s="213"/>
    </row>
    <row r="33" spans="1:5" ht="16.5" x14ac:dyDescent="0.25">
      <c r="A33" s="208"/>
      <c r="B33" s="209"/>
      <c r="C33" s="209"/>
      <c r="D33" s="212"/>
      <c r="E33" s="213"/>
    </row>
    <row r="34" spans="1:5" ht="16.5" x14ac:dyDescent="0.25">
      <c r="A34" s="208"/>
      <c r="B34" s="209"/>
      <c r="C34" s="209"/>
      <c r="D34" s="212"/>
      <c r="E34" s="213"/>
    </row>
    <row r="35" spans="1:5" ht="16.5" x14ac:dyDescent="0.25">
      <c r="A35" s="208"/>
      <c r="B35" s="209"/>
      <c r="C35" s="209"/>
      <c r="D35" s="212"/>
      <c r="E35" s="213"/>
    </row>
    <row r="36" spans="1:5" ht="16.5" x14ac:dyDescent="0.25">
      <c r="A36" s="208"/>
      <c r="B36" s="209"/>
      <c r="C36" s="209"/>
      <c r="D36" s="212"/>
      <c r="E36" s="213"/>
    </row>
    <row r="37" spans="1:5" ht="16.5" x14ac:dyDescent="0.25">
      <c r="A37" s="208"/>
      <c r="B37" s="209"/>
      <c r="C37" s="209"/>
      <c r="D37" s="212"/>
      <c r="E37" s="213"/>
    </row>
    <row r="38" spans="1:5" ht="16.5" x14ac:dyDescent="0.25">
      <c r="A38" s="208"/>
      <c r="B38" s="209"/>
      <c r="C38" s="209"/>
      <c r="D38" s="212"/>
      <c r="E38" s="213"/>
    </row>
    <row r="39" spans="1:5" ht="36" customHeight="1" x14ac:dyDescent="0.25">
      <c r="A39" s="676" t="s">
        <v>1109</v>
      </c>
      <c r="B39" s="676"/>
      <c r="C39" s="214"/>
      <c r="D39" s="677" t="s">
        <v>1110</v>
      </c>
      <c r="E39" s="685"/>
    </row>
    <row r="40" spans="1:5" ht="37.5" customHeight="1" x14ac:dyDescent="0.25">
      <c r="A40" s="208"/>
      <c r="B40" s="215" t="s">
        <v>1162</v>
      </c>
      <c r="C40" s="208"/>
      <c r="D40" s="678" t="s">
        <v>1111</v>
      </c>
      <c r="E40" s="679"/>
    </row>
    <row r="41" spans="1:5" ht="18" x14ac:dyDescent="0.25">
      <c r="A41" s="676" t="s">
        <v>1112</v>
      </c>
      <c r="B41" s="676"/>
      <c r="C41" s="214"/>
      <c r="D41" s="677" t="s">
        <v>1113</v>
      </c>
      <c r="E41" s="677"/>
    </row>
    <row r="42" spans="1:5" ht="31" x14ac:dyDescent="0.25">
      <c r="A42" s="208"/>
      <c r="B42" s="215" t="s">
        <v>1260</v>
      </c>
      <c r="C42" s="208"/>
      <c r="D42" s="679" t="s">
        <v>1114</v>
      </c>
      <c r="E42" s="679"/>
    </row>
    <row r="43" spans="1:5" ht="48" customHeight="1" x14ac:dyDescent="0.25">
      <c r="A43" s="216"/>
      <c r="B43" s="217" t="s">
        <v>1164</v>
      </c>
      <c r="C43" s="218"/>
      <c r="D43" s="219" t="s">
        <v>1116</v>
      </c>
      <c r="E43" s="220"/>
    </row>
    <row r="44" spans="1:5" ht="36.75" customHeight="1" x14ac:dyDescent="0.25">
      <c r="A44" s="216"/>
      <c r="B44" s="221" t="s">
        <v>1165</v>
      </c>
      <c r="C44" s="222"/>
      <c r="D44" s="219" t="s">
        <v>1118</v>
      </c>
      <c r="E44" s="220"/>
    </row>
    <row r="45" spans="1:5" ht="18" x14ac:dyDescent="0.25">
      <c r="A45" s="676" t="s">
        <v>1119</v>
      </c>
      <c r="B45" s="676"/>
      <c r="C45" s="214"/>
      <c r="D45" s="677" t="s">
        <v>1120</v>
      </c>
      <c r="E45" s="677"/>
    </row>
    <row r="46" spans="1:5" ht="69" customHeight="1" x14ac:dyDescent="0.25">
      <c r="A46" s="135"/>
      <c r="B46" s="217" t="s">
        <v>1163</v>
      </c>
      <c r="C46" s="223"/>
      <c r="D46" s="224" t="s">
        <v>1121</v>
      </c>
      <c r="E46" s="135"/>
    </row>
    <row r="47" spans="1:5" ht="18" x14ac:dyDescent="0.25">
      <c r="A47" s="676" t="s">
        <v>1122</v>
      </c>
      <c r="B47" s="676"/>
      <c r="C47" s="214"/>
      <c r="D47" s="677" t="s">
        <v>1123</v>
      </c>
      <c r="E47" s="677"/>
    </row>
    <row r="48" spans="1:5" ht="120.75" customHeight="1" x14ac:dyDescent="0.25">
      <c r="A48" s="135"/>
      <c r="B48" s="217" t="s">
        <v>1455</v>
      </c>
      <c r="C48" s="223"/>
      <c r="D48" s="224" t="s">
        <v>1124</v>
      </c>
      <c r="E48" s="135"/>
    </row>
    <row r="49" spans="1:5" ht="31.5" customHeight="1" x14ac:dyDescent="0.25">
      <c r="A49" s="135"/>
      <c r="B49" s="217"/>
      <c r="C49" s="223"/>
      <c r="D49" s="224"/>
      <c r="E49" s="135"/>
    </row>
    <row r="50" spans="1:5" ht="18" x14ac:dyDescent="0.25">
      <c r="A50" s="676" t="s">
        <v>1125</v>
      </c>
      <c r="B50" s="676"/>
      <c r="C50" s="214"/>
      <c r="D50" s="677" t="s">
        <v>1126</v>
      </c>
      <c r="E50" s="677"/>
    </row>
    <row r="51" spans="1:5" ht="46.5" x14ac:dyDescent="0.25">
      <c r="A51" s="135"/>
      <c r="B51" s="217" t="s">
        <v>1456</v>
      </c>
      <c r="C51" s="223"/>
      <c r="D51" s="224" t="s">
        <v>1127</v>
      </c>
      <c r="E51" s="135"/>
    </row>
    <row r="52" spans="1:5" ht="66.75" customHeight="1" x14ac:dyDescent="0.25">
      <c r="A52" s="336" t="s">
        <v>1115</v>
      </c>
      <c r="B52" s="333" t="s">
        <v>1140</v>
      </c>
      <c r="C52" s="223"/>
      <c r="D52" s="332" t="s">
        <v>1141</v>
      </c>
      <c r="E52" s="335" t="s">
        <v>1457</v>
      </c>
    </row>
    <row r="53" spans="1:5" ht="37.5" x14ac:dyDescent="0.25">
      <c r="A53" s="336" t="s">
        <v>1117</v>
      </c>
      <c r="B53" s="209" t="s">
        <v>1142</v>
      </c>
      <c r="C53" s="223"/>
      <c r="D53" s="334" t="s">
        <v>1143</v>
      </c>
      <c r="E53" s="335" t="s">
        <v>1458</v>
      </c>
    </row>
    <row r="54" spans="1:5" ht="18.75" customHeight="1" x14ac:dyDescent="0.25"/>
  </sheetData>
  <mergeCells count="17">
    <mergeCell ref="A39:B39"/>
    <mergeCell ref="D39:E39"/>
    <mergeCell ref="A1:B1"/>
    <mergeCell ref="D1:E1"/>
    <mergeCell ref="D3:E3"/>
    <mergeCell ref="A5:B5"/>
    <mergeCell ref="D5:E5"/>
    <mergeCell ref="A47:B47"/>
    <mergeCell ref="D47:E47"/>
    <mergeCell ref="A50:B50"/>
    <mergeCell ref="D50:E50"/>
    <mergeCell ref="D40:E40"/>
    <mergeCell ref="A41:B41"/>
    <mergeCell ref="D41:E41"/>
    <mergeCell ref="D42:E42"/>
    <mergeCell ref="A45:B45"/>
    <mergeCell ref="D45:E45"/>
  </mergeCells>
  <printOptions horizontalCentered="1"/>
  <pageMargins left="0" right="0" top="0.74803149606299213" bottom="0" header="0" footer="0"/>
  <pageSetup paperSize="9" scale="91" fitToHeight="3" orientation="landscape" r:id="rId1"/>
  <rowBreaks count="2" manualBreakCount="2">
    <brk id="34" max="16383" man="1"/>
    <brk id="48" max="4"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E301-36E7-4CDB-B1CA-FB4E97715269}">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104</v>
      </c>
      <c r="B1" s="763"/>
      <c r="C1" s="763"/>
      <c r="D1" s="763"/>
      <c r="E1" s="763"/>
      <c r="F1" s="763"/>
      <c r="G1" s="763"/>
      <c r="H1" s="763"/>
      <c r="I1" s="763"/>
      <c r="J1" s="763"/>
    </row>
    <row r="2" spans="1:10" s="4" customFormat="1" ht="17.25" customHeight="1" x14ac:dyDescent="0.25">
      <c r="A2" s="764" t="s">
        <v>1310</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4" t="s">
        <v>75</v>
      </c>
      <c r="B4" s="24"/>
      <c r="C4" s="24"/>
      <c r="D4" s="24"/>
      <c r="E4" s="24"/>
      <c r="F4" s="24"/>
      <c r="G4" s="24"/>
      <c r="H4" s="24"/>
      <c r="I4" s="24"/>
      <c r="J4" s="3" t="s">
        <v>620</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106" t="s">
        <v>486</v>
      </c>
      <c r="J7" s="785"/>
    </row>
    <row r="8" spans="1:10" ht="20.149999999999999" customHeight="1" thickBot="1" x14ac:dyDescent="0.3">
      <c r="A8" s="62" t="s">
        <v>509</v>
      </c>
      <c r="B8" s="268">
        <v>14</v>
      </c>
      <c r="C8" s="268">
        <v>336</v>
      </c>
      <c r="D8" s="268">
        <v>2843</v>
      </c>
      <c r="E8" s="268">
        <v>16371</v>
      </c>
      <c r="F8" s="268">
        <v>9552</v>
      </c>
      <c r="G8" s="302">
        <v>28</v>
      </c>
      <c r="H8" s="302">
        <v>0</v>
      </c>
      <c r="I8" s="274">
        <f t="shared" ref="I8:I20" si="0">SUM(B8:H8)</f>
        <v>29144</v>
      </c>
      <c r="J8" s="77" t="s">
        <v>509</v>
      </c>
    </row>
    <row r="9" spans="1:10" ht="20.149999999999999" customHeight="1" thickTop="1" thickBot="1" x14ac:dyDescent="0.3">
      <c r="A9" s="63" t="s">
        <v>510</v>
      </c>
      <c r="B9" s="269">
        <v>14</v>
      </c>
      <c r="C9" s="269">
        <v>126</v>
      </c>
      <c r="D9" s="269">
        <v>518</v>
      </c>
      <c r="E9" s="269">
        <v>2367</v>
      </c>
      <c r="F9" s="269">
        <v>20866</v>
      </c>
      <c r="G9" s="303">
        <v>686</v>
      </c>
      <c r="H9" s="303">
        <v>3922</v>
      </c>
      <c r="I9" s="277">
        <f t="shared" si="0"/>
        <v>28499</v>
      </c>
      <c r="J9" s="74" t="s">
        <v>510</v>
      </c>
    </row>
    <row r="10" spans="1:10" ht="20.149999999999999" customHeight="1" thickTop="1" thickBot="1" x14ac:dyDescent="0.3">
      <c r="A10" s="64" t="s">
        <v>511</v>
      </c>
      <c r="B10" s="270">
        <v>42</v>
      </c>
      <c r="C10" s="270">
        <v>196</v>
      </c>
      <c r="D10" s="270">
        <v>995</v>
      </c>
      <c r="E10" s="270">
        <v>2843</v>
      </c>
      <c r="F10" s="270">
        <v>11091</v>
      </c>
      <c r="G10" s="521">
        <v>1358</v>
      </c>
      <c r="H10" s="521">
        <v>11778</v>
      </c>
      <c r="I10" s="279">
        <f t="shared" si="0"/>
        <v>28303</v>
      </c>
      <c r="J10" s="75" t="s">
        <v>511</v>
      </c>
    </row>
    <row r="11" spans="1:10" ht="20.149999999999999" customHeight="1" thickTop="1" thickBot="1" x14ac:dyDescent="0.3">
      <c r="A11" s="63" t="s">
        <v>512</v>
      </c>
      <c r="B11" s="269">
        <v>42</v>
      </c>
      <c r="C11" s="269">
        <v>84</v>
      </c>
      <c r="D11" s="269">
        <v>812</v>
      </c>
      <c r="E11" s="269">
        <v>1948</v>
      </c>
      <c r="F11" s="269">
        <v>5868</v>
      </c>
      <c r="G11" s="303">
        <v>854</v>
      </c>
      <c r="H11" s="303">
        <v>9866</v>
      </c>
      <c r="I11" s="277">
        <f t="shared" si="0"/>
        <v>19474</v>
      </c>
      <c r="J11" s="74" t="s">
        <v>512</v>
      </c>
    </row>
    <row r="12" spans="1:10" ht="20.149999999999999" customHeight="1" thickTop="1" thickBot="1" x14ac:dyDescent="0.3">
      <c r="A12" s="62" t="s">
        <v>513</v>
      </c>
      <c r="B12" s="270">
        <v>56</v>
      </c>
      <c r="C12" s="270">
        <v>294</v>
      </c>
      <c r="D12" s="270">
        <v>714</v>
      </c>
      <c r="E12" s="270">
        <v>2465</v>
      </c>
      <c r="F12" s="270">
        <v>4556</v>
      </c>
      <c r="G12" s="521">
        <v>700</v>
      </c>
      <c r="H12" s="521">
        <v>8798</v>
      </c>
      <c r="I12" s="279">
        <f t="shared" si="0"/>
        <v>17583</v>
      </c>
      <c r="J12" s="75" t="s">
        <v>513</v>
      </c>
    </row>
    <row r="13" spans="1:10" ht="20.149999999999999" customHeight="1" thickTop="1" thickBot="1" x14ac:dyDescent="0.3">
      <c r="A13" s="63" t="s">
        <v>514</v>
      </c>
      <c r="B13" s="269">
        <v>56</v>
      </c>
      <c r="C13" s="269">
        <v>378</v>
      </c>
      <c r="D13" s="269">
        <v>868</v>
      </c>
      <c r="E13" s="269">
        <v>2157</v>
      </c>
      <c r="F13" s="269">
        <v>2997</v>
      </c>
      <c r="G13" s="303">
        <v>770</v>
      </c>
      <c r="H13" s="303">
        <v>8097</v>
      </c>
      <c r="I13" s="277">
        <f t="shared" si="0"/>
        <v>15323</v>
      </c>
      <c r="J13" s="74" t="s">
        <v>514</v>
      </c>
    </row>
    <row r="14" spans="1:10" ht="20.149999999999999" customHeight="1" thickTop="1" thickBot="1" x14ac:dyDescent="0.3">
      <c r="A14" s="64" t="s">
        <v>515</v>
      </c>
      <c r="B14" s="268">
        <v>56</v>
      </c>
      <c r="C14" s="268">
        <v>700</v>
      </c>
      <c r="D14" s="268">
        <v>1148</v>
      </c>
      <c r="E14" s="268">
        <v>2100</v>
      </c>
      <c r="F14" s="268">
        <v>2703</v>
      </c>
      <c r="G14" s="302">
        <v>603</v>
      </c>
      <c r="H14" s="302">
        <v>7551</v>
      </c>
      <c r="I14" s="274">
        <f t="shared" si="0"/>
        <v>14861</v>
      </c>
      <c r="J14" s="73" t="s">
        <v>515</v>
      </c>
    </row>
    <row r="15" spans="1:10" s="6" customFormat="1" ht="20.149999999999999" customHeight="1" thickTop="1" thickBot="1" x14ac:dyDescent="0.3">
      <c r="A15" s="63" t="s">
        <v>516</v>
      </c>
      <c r="B15" s="269">
        <v>224</v>
      </c>
      <c r="C15" s="269">
        <v>924</v>
      </c>
      <c r="D15" s="269">
        <v>1374</v>
      </c>
      <c r="E15" s="269">
        <v>1624</v>
      </c>
      <c r="F15" s="269">
        <v>1667</v>
      </c>
      <c r="G15" s="303">
        <v>561</v>
      </c>
      <c r="H15" s="303">
        <v>6528</v>
      </c>
      <c r="I15" s="277">
        <f t="shared" si="0"/>
        <v>12902</v>
      </c>
      <c r="J15" s="74" t="s">
        <v>516</v>
      </c>
    </row>
    <row r="16" spans="1:10" s="6" customFormat="1" ht="20.149999999999999" customHeight="1" thickTop="1" thickBot="1" x14ac:dyDescent="0.3">
      <c r="A16" s="62" t="s">
        <v>517</v>
      </c>
      <c r="B16" s="270">
        <v>336</v>
      </c>
      <c r="C16" s="270">
        <v>1330</v>
      </c>
      <c r="D16" s="270">
        <v>1498</v>
      </c>
      <c r="E16" s="270">
        <v>1064</v>
      </c>
      <c r="F16" s="270">
        <v>784</v>
      </c>
      <c r="G16" s="521">
        <v>729</v>
      </c>
      <c r="H16" s="521">
        <v>4636</v>
      </c>
      <c r="I16" s="279">
        <f t="shared" si="0"/>
        <v>10377</v>
      </c>
      <c r="J16" s="75" t="s">
        <v>517</v>
      </c>
    </row>
    <row r="17" spans="1:10" s="6" customFormat="1" ht="20.149999999999999" customHeight="1" thickTop="1" thickBot="1" x14ac:dyDescent="0.3">
      <c r="A17" s="63" t="s">
        <v>518</v>
      </c>
      <c r="B17" s="269">
        <v>393</v>
      </c>
      <c r="C17" s="269">
        <v>1414</v>
      </c>
      <c r="D17" s="269">
        <v>966</v>
      </c>
      <c r="E17" s="269">
        <v>504</v>
      </c>
      <c r="F17" s="269">
        <v>505</v>
      </c>
      <c r="G17" s="303">
        <v>421</v>
      </c>
      <c r="H17" s="303">
        <v>2060</v>
      </c>
      <c r="I17" s="277">
        <f t="shared" si="0"/>
        <v>6263</v>
      </c>
      <c r="J17" s="74" t="s">
        <v>518</v>
      </c>
    </row>
    <row r="18" spans="1:10" s="6" customFormat="1" ht="20.149999999999999" customHeight="1" thickTop="1" thickBot="1" x14ac:dyDescent="0.3">
      <c r="A18" s="72" t="s">
        <v>127</v>
      </c>
      <c r="B18" s="270">
        <v>646</v>
      </c>
      <c r="C18" s="270">
        <v>1694</v>
      </c>
      <c r="D18" s="270">
        <v>1050</v>
      </c>
      <c r="E18" s="270">
        <v>336</v>
      </c>
      <c r="F18" s="270">
        <v>336</v>
      </c>
      <c r="G18" s="521">
        <v>282</v>
      </c>
      <c r="H18" s="521">
        <v>1008</v>
      </c>
      <c r="I18" s="279">
        <f t="shared" si="0"/>
        <v>5352</v>
      </c>
      <c r="J18" s="75" t="s">
        <v>127</v>
      </c>
    </row>
    <row r="19" spans="1:10" s="6" customFormat="1" ht="20.149999999999999" customHeight="1" thickTop="1" thickBot="1" x14ac:dyDescent="0.3">
      <c r="A19" s="63" t="s">
        <v>124</v>
      </c>
      <c r="B19" s="269">
        <v>729</v>
      </c>
      <c r="C19" s="269">
        <v>1218</v>
      </c>
      <c r="D19" s="269">
        <v>448</v>
      </c>
      <c r="E19" s="269">
        <v>84</v>
      </c>
      <c r="F19" s="269">
        <v>140</v>
      </c>
      <c r="G19" s="303">
        <v>71</v>
      </c>
      <c r="H19" s="303">
        <v>322</v>
      </c>
      <c r="I19" s="277">
        <f t="shared" si="0"/>
        <v>3012</v>
      </c>
      <c r="J19" s="74" t="s">
        <v>124</v>
      </c>
    </row>
    <row r="20" spans="1:10" ht="20.149999999999999" customHeight="1" thickTop="1" x14ac:dyDescent="0.25">
      <c r="A20" s="72" t="s">
        <v>631</v>
      </c>
      <c r="B20" s="271">
        <v>1008</v>
      </c>
      <c r="C20" s="271">
        <v>1373</v>
      </c>
      <c r="D20" s="271">
        <v>406</v>
      </c>
      <c r="E20" s="271">
        <v>70</v>
      </c>
      <c r="F20" s="271">
        <v>154</v>
      </c>
      <c r="G20" s="522">
        <v>42</v>
      </c>
      <c r="H20" s="522">
        <v>140</v>
      </c>
      <c r="I20" s="523">
        <f t="shared" si="0"/>
        <v>3193</v>
      </c>
      <c r="J20" s="76" t="s">
        <v>123</v>
      </c>
    </row>
    <row r="21" spans="1:10" s="6" customFormat="1" ht="25" customHeight="1" x14ac:dyDescent="0.25">
      <c r="A21" s="79" t="s">
        <v>485</v>
      </c>
      <c r="B21" s="272">
        <f t="shared" ref="B21:I21" si="1">SUM(B8:B20)</f>
        <v>3616</v>
      </c>
      <c r="C21" s="272">
        <f t="shared" si="1"/>
        <v>10067</v>
      </c>
      <c r="D21" s="272">
        <f t="shared" si="1"/>
        <v>13640</v>
      </c>
      <c r="E21" s="272">
        <f t="shared" si="1"/>
        <v>33933</v>
      </c>
      <c r="F21" s="272">
        <f t="shared" si="1"/>
        <v>61219</v>
      </c>
      <c r="G21" s="272">
        <f t="shared" si="1"/>
        <v>7105</v>
      </c>
      <c r="H21" s="306">
        <f t="shared" si="1"/>
        <v>64706</v>
      </c>
      <c r="I21" s="290">
        <f t="shared" si="1"/>
        <v>194286</v>
      </c>
      <c r="J21" s="78" t="s">
        <v>486</v>
      </c>
    </row>
    <row r="22" spans="1:10" ht="12.75" customHeight="1" x14ac:dyDescent="0.25">
      <c r="A22" s="2"/>
    </row>
  </sheetData>
  <mergeCells count="6">
    <mergeCell ref="A1:J1"/>
    <mergeCell ref="A3:J3"/>
    <mergeCell ref="A5:A7"/>
    <mergeCell ref="B5:I5"/>
    <mergeCell ref="J5:J7"/>
    <mergeCell ref="A2:J2"/>
  </mergeCells>
  <phoneticPr fontId="5" type="noConversion"/>
  <printOptions horizontalCentered="1"/>
  <pageMargins left="0" right="0" top="0.74803149606299213" bottom="0" header="0" footer="0"/>
  <pageSetup paperSize="9" orientation="landscape"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8898-A493-41BB-87F1-74D4B06C9607}">
  <dimension ref="A1:J35"/>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105</v>
      </c>
      <c r="B1" s="763"/>
      <c r="C1" s="763"/>
      <c r="D1" s="763"/>
      <c r="E1" s="763"/>
      <c r="F1" s="763"/>
      <c r="G1" s="763"/>
      <c r="H1" s="763"/>
      <c r="I1" s="763"/>
      <c r="J1" s="763"/>
    </row>
    <row r="2" spans="1:10" s="4" customFormat="1" ht="17.25" customHeight="1" x14ac:dyDescent="0.25">
      <c r="A2" s="764" t="s">
        <v>1311</v>
      </c>
      <c r="B2" s="768"/>
      <c r="C2" s="768"/>
      <c r="D2" s="768"/>
      <c r="E2" s="768"/>
      <c r="F2" s="768"/>
      <c r="G2" s="768"/>
      <c r="H2" s="768"/>
      <c r="I2" s="768"/>
      <c r="J2" s="768"/>
    </row>
    <row r="3" spans="1:10" s="4" customFormat="1" ht="17.5" x14ac:dyDescent="0.25">
      <c r="A3" s="768">
        <v>2016</v>
      </c>
      <c r="B3" s="768"/>
      <c r="C3" s="768"/>
      <c r="D3" s="768"/>
      <c r="E3" s="768"/>
      <c r="F3" s="768"/>
      <c r="G3" s="768"/>
      <c r="H3" s="768"/>
      <c r="I3" s="768"/>
      <c r="J3" s="768"/>
    </row>
    <row r="4" spans="1:10" s="4" customFormat="1" ht="21" customHeight="1" x14ac:dyDescent="0.25">
      <c r="A4" s="34" t="s">
        <v>76</v>
      </c>
      <c r="B4" s="24"/>
      <c r="C4" s="24"/>
      <c r="D4" s="24"/>
      <c r="E4" s="24"/>
      <c r="F4" s="24"/>
      <c r="G4" s="24"/>
      <c r="H4" s="24"/>
      <c r="I4" s="24"/>
      <c r="J4" s="3" t="s">
        <v>383</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62" t="s">
        <v>509</v>
      </c>
      <c r="B8" s="94">
        <v>0</v>
      </c>
      <c r="C8" s="94">
        <v>294</v>
      </c>
      <c r="D8" s="94">
        <v>1568</v>
      </c>
      <c r="E8" s="94">
        <v>7368</v>
      </c>
      <c r="F8" s="94">
        <v>5027</v>
      </c>
      <c r="G8" s="94">
        <v>28</v>
      </c>
      <c r="H8" s="94">
        <v>0</v>
      </c>
      <c r="I8" s="274">
        <f t="shared" ref="I8:I20" si="0">SUM(B8:H8)</f>
        <v>14285</v>
      </c>
      <c r="J8" s="77" t="s">
        <v>509</v>
      </c>
    </row>
    <row r="9" spans="1:10" ht="20.149999999999999" customHeight="1" thickTop="1" thickBot="1" x14ac:dyDescent="0.3">
      <c r="A9" s="63" t="s">
        <v>510</v>
      </c>
      <c r="B9" s="95">
        <v>14</v>
      </c>
      <c r="C9" s="95">
        <v>42</v>
      </c>
      <c r="D9" s="95">
        <v>462</v>
      </c>
      <c r="E9" s="95">
        <v>1373</v>
      </c>
      <c r="F9" s="95">
        <v>10589</v>
      </c>
      <c r="G9" s="95">
        <v>224</v>
      </c>
      <c r="H9" s="95">
        <v>1162</v>
      </c>
      <c r="I9" s="277">
        <f t="shared" si="0"/>
        <v>13866</v>
      </c>
      <c r="J9" s="74" t="s">
        <v>510</v>
      </c>
    </row>
    <row r="10" spans="1:10" ht="20.149999999999999" customHeight="1" thickTop="1" thickBot="1" x14ac:dyDescent="0.3">
      <c r="A10" s="64" t="s">
        <v>511</v>
      </c>
      <c r="B10" s="524">
        <v>0</v>
      </c>
      <c r="C10" s="524">
        <v>70</v>
      </c>
      <c r="D10" s="524">
        <v>770</v>
      </c>
      <c r="E10" s="524">
        <v>1933</v>
      </c>
      <c r="F10" s="524">
        <v>5726</v>
      </c>
      <c r="G10" s="524">
        <v>602</v>
      </c>
      <c r="H10" s="524">
        <v>5308</v>
      </c>
      <c r="I10" s="279">
        <f t="shared" si="0"/>
        <v>14409</v>
      </c>
      <c r="J10" s="75" t="s">
        <v>511</v>
      </c>
    </row>
    <row r="11" spans="1:10" ht="20.149999999999999" customHeight="1" thickTop="1" thickBot="1" x14ac:dyDescent="0.3">
      <c r="A11" s="63" t="s">
        <v>512</v>
      </c>
      <c r="B11" s="95">
        <v>14</v>
      </c>
      <c r="C11" s="95">
        <v>56</v>
      </c>
      <c r="D11" s="95">
        <v>518</v>
      </c>
      <c r="E11" s="95">
        <v>1150</v>
      </c>
      <c r="F11" s="95">
        <v>3067</v>
      </c>
      <c r="G11" s="95">
        <v>294</v>
      </c>
      <c r="H11" s="95">
        <v>3462</v>
      </c>
      <c r="I11" s="277">
        <f t="shared" si="0"/>
        <v>8561</v>
      </c>
      <c r="J11" s="74" t="s">
        <v>512</v>
      </c>
    </row>
    <row r="12" spans="1:10" ht="20.149999999999999" customHeight="1" thickTop="1" thickBot="1" x14ac:dyDescent="0.3">
      <c r="A12" s="62" t="s">
        <v>513</v>
      </c>
      <c r="B12" s="524">
        <v>28</v>
      </c>
      <c r="C12" s="524">
        <v>112</v>
      </c>
      <c r="D12" s="524">
        <v>392</v>
      </c>
      <c r="E12" s="524">
        <v>1401</v>
      </c>
      <c r="F12" s="524">
        <v>3250</v>
      </c>
      <c r="G12" s="524">
        <v>252</v>
      </c>
      <c r="H12" s="524">
        <v>3866</v>
      </c>
      <c r="I12" s="279">
        <f t="shared" si="0"/>
        <v>9301</v>
      </c>
      <c r="J12" s="75" t="s">
        <v>513</v>
      </c>
    </row>
    <row r="13" spans="1:10" ht="20.149999999999999" customHeight="1" thickTop="1" thickBot="1" x14ac:dyDescent="0.3">
      <c r="A13" s="63" t="s">
        <v>514</v>
      </c>
      <c r="B13" s="95">
        <v>28</v>
      </c>
      <c r="C13" s="95">
        <v>140</v>
      </c>
      <c r="D13" s="95">
        <v>392</v>
      </c>
      <c r="E13" s="95">
        <v>883</v>
      </c>
      <c r="F13" s="95">
        <v>2045</v>
      </c>
      <c r="G13" s="95">
        <v>294</v>
      </c>
      <c r="H13" s="95">
        <v>2859</v>
      </c>
      <c r="I13" s="277">
        <f t="shared" si="0"/>
        <v>6641</v>
      </c>
      <c r="J13" s="74" t="s">
        <v>514</v>
      </c>
    </row>
    <row r="14" spans="1:10" ht="20.149999999999999" customHeight="1" thickTop="1" thickBot="1" x14ac:dyDescent="0.3">
      <c r="A14" s="64" t="s">
        <v>515</v>
      </c>
      <c r="B14" s="94">
        <v>14</v>
      </c>
      <c r="C14" s="94">
        <v>238</v>
      </c>
      <c r="D14" s="94">
        <v>434</v>
      </c>
      <c r="E14" s="94">
        <v>1022</v>
      </c>
      <c r="F14" s="94">
        <v>2157</v>
      </c>
      <c r="G14" s="94">
        <v>294</v>
      </c>
      <c r="H14" s="94">
        <v>3334</v>
      </c>
      <c r="I14" s="274">
        <f t="shared" si="0"/>
        <v>7493</v>
      </c>
      <c r="J14" s="73" t="s">
        <v>515</v>
      </c>
    </row>
    <row r="15" spans="1:10" s="6" customFormat="1" ht="20.149999999999999" customHeight="1" thickTop="1" thickBot="1" x14ac:dyDescent="0.3">
      <c r="A15" s="63" t="s">
        <v>516</v>
      </c>
      <c r="B15" s="95">
        <v>42</v>
      </c>
      <c r="C15" s="95">
        <v>406</v>
      </c>
      <c r="D15" s="95">
        <v>702</v>
      </c>
      <c r="E15" s="95">
        <v>812</v>
      </c>
      <c r="F15" s="95">
        <v>1373</v>
      </c>
      <c r="G15" s="95">
        <v>350</v>
      </c>
      <c r="H15" s="95">
        <v>3490</v>
      </c>
      <c r="I15" s="277">
        <f t="shared" si="0"/>
        <v>7175</v>
      </c>
      <c r="J15" s="74" t="s">
        <v>516</v>
      </c>
    </row>
    <row r="16" spans="1:10" s="6" customFormat="1" ht="20.149999999999999" customHeight="1" thickTop="1" thickBot="1" x14ac:dyDescent="0.3">
      <c r="A16" s="62" t="s">
        <v>517</v>
      </c>
      <c r="B16" s="524">
        <v>14</v>
      </c>
      <c r="C16" s="524">
        <v>476</v>
      </c>
      <c r="D16" s="524">
        <v>574</v>
      </c>
      <c r="E16" s="524">
        <v>252</v>
      </c>
      <c r="F16" s="524">
        <v>672</v>
      </c>
      <c r="G16" s="524">
        <v>322</v>
      </c>
      <c r="H16" s="524">
        <v>2002</v>
      </c>
      <c r="I16" s="279">
        <f t="shared" si="0"/>
        <v>4312</v>
      </c>
      <c r="J16" s="75" t="s">
        <v>517</v>
      </c>
    </row>
    <row r="17" spans="1:10" s="6" customFormat="1" ht="20.149999999999999" customHeight="1" thickTop="1" thickBot="1" x14ac:dyDescent="0.3">
      <c r="A17" s="63" t="s">
        <v>518</v>
      </c>
      <c r="B17" s="95">
        <v>85</v>
      </c>
      <c r="C17" s="95">
        <v>476</v>
      </c>
      <c r="D17" s="95">
        <v>420</v>
      </c>
      <c r="E17" s="95">
        <v>182</v>
      </c>
      <c r="F17" s="95">
        <v>463</v>
      </c>
      <c r="G17" s="95">
        <v>225</v>
      </c>
      <c r="H17" s="95">
        <v>1443</v>
      </c>
      <c r="I17" s="277">
        <f t="shared" si="0"/>
        <v>3294</v>
      </c>
      <c r="J17" s="74" t="s">
        <v>518</v>
      </c>
    </row>
    <row r="18" spans="1:10" s="6" customFormat="1" ht="20.149999999999999" customHeight="1" thickTop="1" thickBot="1" x14ac:dyDescent="0.3">
      <c r="A18" s="72" t="s">
        <v>127</v>
      </c>
      <c r="B18" s="524">
        <v>42</v>
      </c>
      <c r="C18" s="524">
        <v>630</v>
      </c>
      <c r="D18" s="524">
        <v>308</v>
      </c>
      <c r="E18" s="524">
        <v>70</v>
      </c>
      <c r="F18" s="524">
        <v>210</v>
      </c>
      <c r="G18" s="524">
        <v>169</v>
      </c>
      <c r="H18" s="524">
        <v>672</v>
      </c>
      <c r="I18" s="279">
        <f t="shared" si="0"/>
        <v>2101</v>
      </c>
      <c r="J18" s="75" t="s">
        <v>127</v>
      </c>
    </row>
    <row r="19" spans="1:10" s="6" customFormat="1" ht="20.149999999999999" customHeight="1" thickTop="1" thickBot="1" x14ac:dyDescent="0.3">
      <c r="A19" s="63" t="s">
        <v>124</v>
      </c>
      <c r="B19" s="95">
        <v>112</v>
      </c>
      <c r="C19" s="95">
        <v>616</v>
      </c>
      <c r="D19" s="95">
        <v>280</v>
      </c>
      <c r="E19" s="95">
        <v>70</v>
      </c>
      <c r="F19" s="95">
        <v>140</v>
      </c>
      <c r="G19" s="95">
        <v>57</v>
      </c>
      <c r="H19" s="95">
        <v>308</v>
      </c>
      <c r="I19" s="277">
        <f t="shared" si="0"/>
        <v>1583</v>
      </c>
      <c r="J19" s="74" t="s">
        <v>124</v>
      </c>
    </row>
    <row r="20" spans="1:10" ht="20.149999999999999" customHeight="1" thickTop="1" x14ac:dyDescent="0.25">
      <c r="A20" s="72" t="s">
        <v>631</v>
      </c>
      <c r="B20" s="525">
        <v>392</v>
      </c>
      <c r="C20" s="525">
        <v>981</v>
      </c>
      <c r="D20" s="525">
        <v>252</v>
      </c>
      <c r="E20" s="525">
        <v>56</v>
      </c>
      <c r="F20" s="525">
        <v>154</v>
      </c>
      <c r="G20" s="525">
        <v>28</v>
      </c>
      <c r="H20" s="525">
        <v>140</v>
      </c>
      <c r="I20" s="523">
        <f t="shared" si="0"/>
        <v>2003</v>
      </c>
      <c r="J20" s="76" t="s">
        <v>123</v>
      </c>
    </row>
    <row r="21" spans="1:10" s="6" customFormat="1" ht="25" customHeight="1" x14ac:dyDescent="0.25">
      <c r="A21" s="79" t="s">
        <v>485</v>
      </c>
      <c r="B21" s="100">
        <f t="shared" ref="B21:I21" si="1">SUM(B8:B20)</f>
        <v>785</v>
      </c>
      <c r="C21" s="306">
        <f t="shared" si="1"/>
        <v>4537</v>
      </c>
      <c r="D21" s="306">
        <f t="shared" si="1"/>
        <v>7072</v>
      </c>
      <c r="E21" s="306">
        <f t="shared" si="1"/>
        <v>16572</v>
      </c>
      <c r="F21" s="306">
        <f t="shared" si="1"/>
        <v>34873</v>
      </c>
      <c r="G21" s="306">
        <f t="shared" si="1"/>
        <v>3139</v>
      </c>
      <c r="H21" s="306">
        <f t="shared" si="1"/>
        <v>28046</v>
      </c>
      <c r="I21" s="290">
        <f t="shared" si="1"/>
        <v>95024</v>
      </c>
      <c r="J21" s="78" t="s">
        <v>486</v>
      </c>
    </row>
    <row r="22" spans="1:10" ht="12.75" customHeight="1" x14ac:dyDescent="0.25">
      <c r="A22" s="2"/>
    </row>
    <row r="23" spans="1:10" ht="15.5" x14ac:dyDescent="0.35">
      <c r="B23" s="115"/>
    </row>
    <row r="24" spans="1:10" ht="15.5" x14ac:dyDescent="0.35">
      <c r="B24" s="115"/>
    </row>
    <row r="25" spans="1:10" ht="15.5" x14ac:dyDescent="0.35">
      <c r="B25" s="115"/>
    </row>
    <row r="26" spans="1:10" ht="15.5" x14ac:dyDescent="0.35">
      <c r="B26" s="115"/>
    </row>
    <row r="27" spans="1:10" ht="15.5" x14ac:dyDescent="0.35">
      <c r="B27" s="115"/>
    </row>
    <row r="28" spans="1:10" ht="15.5" x14ac:dyDescent="0.35">
      <c r="B28" s="115"/>
    </row>
    <row r="29" spans="1:10" ht="15.5" x14ac:dyDescent="0.35">
      <c r="B29" s="115"/>
    </row>
    <row r="30" spans="1:10" ht="15.5" x14ac:dyDescent="0.35">
      <c r="B30" s="115"/>
    </row>
    <row r="31" spans="1:10" ht="15.5" x14ac:dyDescent="0.35">
      <c r="B31" s="115"/>
    </row>
    <row r="32" spans="1:10" ht="15.5" x14ac:dyDescent="0.35">
      <c r="B32" s="115"/>
    </row>
    <row r="33" spans="2:2" ht="15.5" x14ac:dyDescent="0.35">
      <c r="B33" s="115"/>
    </row>
    <row r="34" spans="2:2" ht="15.5" x14ac:dyDescent="0.35">
      <c r="B34" s="115"/>
    </row>
    <row r="35" spans="2:2" ht="15.5" x14ac:dyDescent="0.35">
      <c r="B35" s="115"/>
    </row>
  </sheetData>
  <mergeCells count="6">
    <mergeCell ref="A1:J1"/>
    <mergeCell ref="A2:J2"/>
    <mergeCell ref="A5:A7"/>
    <mergeCell ref="B5:I5"/>
    <mergeCell ref="J5:J7"/>
    <mergeCell ref="A3:J3"/>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0DCB0-3D2F-4654-AB49-3A1833D92967}">
  <dimension ref="A1:J35"/>
  <sheetViews>
    <sheetView rightToLeft="1" view="pageBreakPreview" topLeftCell="A4"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106</v>
      </c>
      <c r="B1" s="763"/>
      <c r="C1" s="763"/>
      <c r="D1" s="763"/>
      <c r="E1" s="763"/>
      <c r="F1" s="763"/>
      <c r="G1" s="763"/>
      <c r="H1" s="763"/>
      <c r="I1" s="763"/>
      <c r="J1" s="763"/>
    </row>
    <row r="2" spans="1:10" s="4" customFormat="1" ht="17.25" customHeight="1" x14ac:dyDescent="0.25">
      <c r="A2" s="764" t="s">
        <v>1312</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13" t="s">
        <v>77</v>
      </c>
      <c r="B4" s="24"/>
      <c r="C4" s="24"/>
      <c r="D4" s="24"/>
      <c r="E4" s="24"/>
      <c r="F4" s="24"/>
      <c r="G4" s="24"/>
      <c r="H4" s="24"/>
      <c r="I4" s="24"/>
      <c r="J4" s="3" t="s">
        <v>384</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308" t="s">
        <v>509</v>
      </c>
      <c r="B8" s="302">
        <v>14</v>
      </c>
      <c r="C8" s="302">
        <v>42</v>
      </c>
      <c r="D8" s="302">
        <v>1275</v>
      </c>
      <c r="E8" s="302">
        <v>9003</v>
      </c>
      <c r="F8" s="302">
        <v>4525</v>
      </c>
      <c r="G8" s="302">
        <v>0</v>
      </c>
      <c r="H8" s="302">
        <v>0</v>
      </c>
      <c r="I8" s="274">
        <f t="shared" ref="I8:I20" si="0">SUM(B8:H8)</f>
        <v>14859</v>
      </c>
      <c r="J8" s="77" t="s">
        <v>509</v>
      </c>
    </row>
    <row r="9" spans="1:10" ht="20.149999999999999" customHeight="1" thickTop="1" thickBot="1" x14ac:dyDescent="0.3">
      <c r="A9" s="309" t="s">
        <v>510</v>
      </c>
      <c r="B9" s="303">
        <v>0</v>
      </c>
      <c r="C9" s="303">
        <v>84</v>
      </c>
      <c r="D9" s="303">
        <v>56</v>
      </c>
      <c r="E9" s="303">
        <v>994</v>
      </c>
      <c r="F9" s="303">
        <v>10277</v>
      </c>
      <c r="G9" s="303">
        <v>462</v>
      </c>
      <c r="H9" s="303">
        <v>2760</v>
      </c>
      <c r="I9" s="277">
        <f t="shared" si="0"/>
        <v>14633</v>
      </c>
      <c r="J9" s="74" t="s">
        <v>510</v>
      </c>
    </row>
    <row r="10" spans="1:10" ht="20.149999999999999" customHeight="1" thickTop="1" thickBot="1" x14ac:dyDescent="0.3">
      <c r="A10" s="310" t="s">
        <v>511</v>
      </c>
      <c r="B10" s="521">
        <v>42</v>
      </c>
      <c r="C10" s="521">
        <v>126</v>
      </c>
      <c r="D10" s="521">
        <v>225</v>
      </c>
      <c r="E10" s="521">
        <v>910</v>
      </c>
      <c r="F10" s="521">
        <v>5365</v>
      </c>
      <c r="G10" s="521">
        <v>756</v>
      </c>
      <c r="H10" s="521">
        <v>6470</v>
      </c>
      <c r="I10" s="279">
        <f t="shared" si="0"/>
        <v>13894</v>
      </c>
      <c r="J10" s="75" t="s">
        <v>511</v>
      </c>
    </row>
    <row r="11" spans="1:10" ht="20.149999999999999" customHeight="1" thickTop="1" thickBot="1" x14ac:dyDescent="0.3">
      <c r="A11" s="309" t="s">
        <v>512</v>
      </c>
      <c r="B11" s="303">
        <v>28</v>
      </c>
      <c r="C11" s="303">
        <v>28</v>
      </c>
      <c r="D11" s="303">
        <v>294</v>
      </c>
      <c r="E11" s="303">
        <v>798</v>
      </c>
      <c r="F11" s="303">
        <v>2801</v>
      </c>
      <c r="G11" s="303">
        <v>560</v>
      </c>
      <c r="H11" s="303">
        <v>6404</v>
      </c>
      <c r="I11" s="277">
        <f t="shared" si="0"/>
        <v>10913</v>
      </c>
      <c r="J11" s="74" t="s">
        <v>512</v>
      </c>
    </row>
    <row r="12" spans="1:10" ht="20.149999999999999" customHeight="1" thickTop="1" thickBot="1" x14ac:dyDescent="0.3">
      <c r="A12" s="308" t="s">
        <v>513</v>
      </c>
      <c r="B12" s="521">
        <v>28</v>
      </c>
      <c r="C12" s="521">
        <v>182</v>
      </c>
      <c r="D12" s="521">
        <v>322</v>
      </c>
      <c r="E12" s="521">
        <v>1064</v>
      </c>
      <c r="F12" s="521">
        <v>1306</v>
      </c>
      <c r="G12" s="521">
        <v>448</v>
      </c>
      <c r="H12" s="521">
        <v>4932</v>
      </c>
      <c r="I12" s="279">
        <f t="shared" si="0"/>
        <v>8282</v>
      </c>
      <c r="J12" s="75" t="s">
        <v>513</v>
      </c>
    </row>
    <row r="13" spans="1:10" ht="20.149999999999999" customHeight="1" thickTop="1" thickBot="1" x14ac:dyDescent="0.3">
      <c r="A13" s="309" t="s">
        <v>514</v>
      </c>
      <c r="B13" s="303">
        <v>28</v>
      </c>
      <c r="C13" s="303">
        <v>238</v>
      </c>
      <c r="D13" s="303">
        <v>476</v>
      </c>
      <c r="E13" s="303">
        <v>1274</v>
      </c>
      <c r="F13" s="303">
        <v>952</v>
      </c>
      <c r="G13" s="303">
        <v>476</v>
      </c>
      <c r="H13" s="303">
        <v>5238</v>
      </c>
      <c r="I13" s="277">
        <f t="shared" si="0"/>
        <v>8682</v>
      </c>
      <c r="J13" s="74" t="s">
        <v>514</v>
      </c>
    </row>
    <row r="14" spans="1:10" ht="20.149999999999999" customHeight="1" thickTop="1" thickBot="1" x14ac:dyDescent="0.3">
      <c r="A14" s="310" t="s">
        <v>515</v>
      </c>
      <c r="B14" s="302">
        <v>42</v>
      </c>
      <c r="C14" s="302">
        <v>462</v>
      </c>
      <c r="D14" s="302">
        <v>714</v>
      </c>
      <c r="E14" s="302">
        <v>1078</v>
      </c>
      <c r="F14" s="302">
        <v>546</v>
      </c>
      <c r="G14" s="302">
        <v>309</v>
      </c>
      <c r="H14" s="302">
        <v>4217</v>
      </c>
      <c r="I14" s="274">
        <f t="shared" si="0"/>
        <v>7368</v>
      </c>
      <c r="J14" s="73" t="s">
        <v>515</v>
      </c>
    </row>
    <row r="15" spans="1:10" s="6" customFormat="1" ht="20.149999999999999" customHeight="1" thickTop="1" thickBot="1" x14ac:dyDescent="0.3">
      <c r="A15" s="309" t="s">
        <v>516</v>
      </c>
      <c r="B15" s="303">
        <v>182</v>
      </c>
      <c r="C15" s="303">
        <v>518</v>
      </c>
      <c r="D15" s="303">
        <v>672</v>
      </c>
      <c r="E15" s="303">
        <v>812</v>
      </c>
      <c r="F15" s="303">
        <v>294</v>
      </c>
      <c r="G15" s="303">
        <v>211</v>
      </c>
      <c r="H15" s="303">
        <v>3038</v>
      </c>
      <c r="I15" s="277">
        <f t="shared" si="0"/>
        <v>5727</v>
      </c>
      <c r="J15" s="74" t="s">
        <v>516</v>
      </c>
    </row>
    <row r="16" spans="1:10" s="6" customFormat="1" ht="20.149999999999999" customHeight="1" thickTop="1" thickBot="1" x14ac:dyDescent="0.3">
      <c r="A16" s="308" t="s">
        <v>517</v>
      </c>
      <c r="B16" s="521">
        <v>322</v>
      </c>
      <c r="C16" s="521">
        <v>854</v>
      </c>
      <c r="D16" s="521">
        <v>924</v>
      </c>
      <c r="E16" s="521">
        <v>812</v>
      </c>
      <c r="F16" s="521">
        <v>112</v>
      </c>
      <c r="G16" s="521">
        <v>407</v>
      </c>
      <c r="H16" s="521">
        <v>2634</v>
      </c>
      <c r="I16" s="279">
        <f t="shared" si="0"/>
        <v>6065</v>
      </c>
      <c r="J16" s="75" t="s">
        <v>517</v>
      </c>
    </row>
    <row r="17" spans="1:10" s="6" customFormat="1" ht="20.149999999999999" customHeight="1" thickTop="1" thickBot="1" x14ac:dyDescent="0.3">
      <c r="A17" s="309" t="s">
        <v>518</v>
      </c>
      <c r="B17" s="303">
        <v>308</v>
      </c>
      <c r="C17" s="303">
        <v>938</v>
      </c>
      <c r="D17" s="303">
        <v>546</v>
      </c>
      <c r="E17" s="303">
        <v>322</v>
      </c>
      <c r="F17" s="303">
        <v>42</v>
      </c>
      <c r="G17" s="303">
        <v>196</v>
      </c>
      <c r="H17" s="303">
        <v>617</v>
      </c>
      <c r="I17" s="277">
        <f t="shared" si="0"/>
        <v>2969</v>
      </c>
      <c r="J17" s="74" t="s">
        <v>518</v>
      </c>
    </row>
    <row r="18" spans="1:10" s="6" customFormat="1" ht="20.149999999999999" customHeight="1" thickTop="1" thickBot="1" x14ac:dyDescent="0.3">
      <c r="A18" s="311" t="s">
        <v>127</v>
      </c>
      <c r="B18" s="521">
        <v>604</v>
      </c>
      <c r="C18" s="521">
        <v>1064</v>
      </c>
      <c r="D18" s="521">
        <v>742</v>
      </c>
      <c r="E18" s="521">
        <v>266</v>
      </c>
      <c r="F18" s="521">
        <v>126</v>
      </c>
      <c r="G18" s="521">
        <v>113</v>
      </c>
      <c r="H18" s="521">
        <v>336</v>
      </c>
      <c r="I18" s="279">
        <f t="shared" si="0"/>
        <v>3251</v>
      </c>
      <c r="J18" s="75" t="s">
        <v>127</v>
      </c>
    </row>
    <row r="19" spans="1:10" s="6" customFormat="1" ht="20.149999999999999" customHeight="1" thickTop="1" thickBot="1" x14ac:dyDescent="0.3">
      <c r="A19" s="309" t="s">
        <v>124</v>
      </c>
      <c r="B19" s="303">
        <v>617</v>
      </c>
      <c r="C19" s="303">
        <v>602</v>
      </c>
      <c r="D19" s="303">
        <v>168</v>
      </c>
      <c r="E19" s="303">
        <v>14</v>
      </c>
      <c r="F19" s="303">
        <v>0</v>
      </c>
      <c r="G19" s="303">
        <v>14</v>
      </c>
      <c r="H19" s="303">
        <v>14</v>
      </c>
      <c r="I19" s="277">
        <f t="shared" si="0"/>
        <v>1429</v>
      </c>
      <c r="J19" s="74" t="s">
        <v>124</v>
      </c>
    </row>
    <row r="20" spans="1:10" ht="20.149999999999999" customHeight="1" thickTop="1" x14ac:dyDescent="0.25">
      <c r="A20" s="311" t="s">
        <v>631</v>
      </c>
      <c r="B20" s="522">
        <v>616</v>
      </c>
      <c r="C20" s="522">
        <v>392</v>
      </c>
      <c r="D20" s="522">
        <v>154</v>
      </c>
      <c r="E20" s="522">
        <v>14</v>
      </c>
      <c r="F20" s="522">
        <v>0</v>
      </c>
      <c r="G20" s="522">
        <v>14</v>
      </c>
      <c r="H20" s="522">
        <v>0</v>
      </c>
      <c r="I20" s="523">
        <f t="shared" si="0"/>
        <v>1190</v>
      </c>
      <c r="J20" s="76" t="s">
        <v>123</v>
      </c>
    </row>
    <row r="21" spans="1:10" s="6" customFormat="1" ht="25" customHeight="1" x14ac:dyDescent="0.25">
      <c r="A21" s="312" t="s">
        <v>485</v>
      </c>
      <c r="B21" s="290">
        <f t="shared" ref="B21:I21" si="1">SUM(B8:B20)</f>
        <v>2831</v>
      </c>
      <c r="C21" s="290">
        <f t="shared" si="1"/>
        <v>5530</v>
      </c>
      <c r="D21" s="290">
        <f t="shared" si="1"/>
        <v>6568</v>
      </c>
      <c r="E21" s="290">
        <f t="shared" si="1"/>
        <v>17361</v>
      </c>
      <c r="F21" s="290">
        <f t="shared" si="1"/>
        <v>26346</v>
      </c>
      <c r="G21" s="290">
        <f t="shared" si="1"/>
        <v>3966</v>
      </c>
      <c r="H21" s="290">
        <f t="shared" si="1"/>
        <v>36660</v>
      </c>
      <c r="I21" s="290">
        <f t="shared" si="1"/>
        <v>99262</v>
      </c>
      <c r="J21" s="78" t="s">
        <v>486</v>
      </c>
    </row>
    <row r="22" spans="1:10" ht="12.75" customHeight="1" x14ac:dyDescent="0.25">
      <c r="A22" s="2"/>
    </row>
    <row r="23" spans="1:10" ht="15.5" x14ac:dyDescent="0.35">
      <c r="B23" s="115"/>
    </row>
    <row r="24" spans="1:10" ht="15.5" x14ac:dyDescent="0.35">
      <c r="B24" s="115"/>
    </row>
    <row r="25" spans="1:10" ht="15.5" x14ac:dyDescent="0.35">
      <c r="B25" s="115"/>
    </row>
    <row r="26" spans="1:10" ht="15.5" x14ac:dyDescent="0.35">
      <c r="B26" s="115"/>
    </row>
    <row r="27" spans="1:10" ht="15.5" x14ac:dyDescent="0.35">
      <c r="B27" s="115"/>
    </row>
    <row r="28" spans="1:10" ht="15.5" x14ac:dyDescent="0.35">
      <c r="B28" s="115"/>
    </row>
    <row r="29" spans="1:10" ht="15.5" x14ac:dyDescent="0.35">
      <c r="B29" s="115"/>
    </row>
    <row r="30" spans="1:10" ht="15.5" x14ac:dyDescent="0.35">
      <c r="B30" s="115"/>
    </row>
    <row r="31" spans="1:10" ht="15.5" x14ac:dyDescent="0.35">
      <c r="B31" s="115"/>
    </row>
    <row r="32" spans="1:10" ht="15.5" x14ac:dyDescent="0.35">
      <c r="B32" s="115"/>
    </row>
    <row r="33" spans="2:2" ht="15.5" x14ac:dyDescent="0.35">
      <c r="B33" s="115"/>
    </row>
    <row r="34" spans="2:2" ht="15.5" x14ac:dyDescent="0.35">
      <c r="B34" s="115"/>
    </row>
    <row r="35" spans="2:2" ht="15.5" x14ac:dyDescent="0.35">
      <c r="B35" s="115"/>
    </row>
  </sheetData>
  <mergeCells count="6">
    <mergeCell ref="A2:J2"/>
    <mergeCell ref="A1:J1"/>
    <mergeCell ref="A5:A7"/>
    <mergeCell ref="B5:I5"/>
    <mergeCell ref="J5:J7"/>
    <mergeCell ref="A3:J3"/>
  </mergeCells>
  <printOptions horizontalCentered="1" verticalCentered="1"/>
  <pageMargins left="0" right="0" top="0" bottom="0" header="0" footer="0"/>
  <pageSetup paperSize="9" scale="95" orientation="landscape"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09D08-B51E-4C63-A8B5-1EF6911734E8}">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107</v>
      </c>
      <c r="B1" s="763"/>
      <c r="C1" s="763"/>
      <c r="D1" s="763"/>
      <c r="E1" s="763"/>
      <c r="F1" s="763"/>
      <c r="G1" s="763"/>
      <c r="H1" s="763"/>
      <c r="I1" s="763"/>
      <c r="J1" s="763"/>
    </row>
    <row r="2" spans="1:10" s="4" customFormat="1" ht="17.25" customHeight="1" x14ac:dyDescent="0.25">
      <c r="A2" s="764" t="s">
        <v>1313</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4" t="s">
        <v>78</v>
      </c>
      <c r="B4" s="24"/>
      <c r="C4" s="24"/>
      <c r="D4" s="24"/>
      <c r="E4" s="24"/>
      <c r="F4" s="24"/>
      <c r="G4" s="24"/>
      <c r="H4" s="24"/>
      <c r="I4" s="24"/>
      <c r="J4" s="3" t="s">
        <v>385</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559">
        <v>106</v>
      </c>
      <c r="C8" s="494">
        <v>3168</v>
      </c>
      <c r="D8" s="494">
        <v>6037</v>
      </c>
      <c r="E8" s="494">
        <v>21091</v>
      </c>
      <c r="F8" s="494">
        <v>13106</v>
      </c>
      <c r="G8" s="494">
        <v>473</v>
      </c>
      <c r="H8" s="494">
        <v>0</v>
      </c>
      <c r="I8" s="274">
        <f t="shared" ref="I8:I20" si="0">SUM(B8:H8)</f>
        <v>43981</v>
      </c>
      <c r="J8" s="77" t="s">
        <v>509</v>
      </c>
    </row>
    <row r="9" spans="1:10" ht="20.149999999999999" customHeight="1" thickTop="1" thickBot="1" x14ac:dyDescent="0.3">
      <c r="A9" s="127" t="s">
        <v>510</v>
      </c>
      <c r="B9" s="560">
        <v>3766</v>
      </c>
      <c r="C9" s="493">
        <v>19273</v>
      </c>
      <c r="D9" s="493">
        <v>48307</v>
      </c>
      <c r="E9" s="493">
        <v>66656</v>
      </c>
      <c r="F9" s="493">
        <v>55858</v>
      </c>
      <c r="G9" s="493">
        <v>11676</v>
      </c>
      <c r="H9" s="493">
        <v>31281</v>
      </c>
      <c r="I9" s="277">
        <f t="shared" si="0"/>
        <v>236817</v>
      </c>
      <c r="J9" s="74" t="s">
        <v>510</v>
      </c>
    </row>
    <row r="10" spans="1:10" ht="20.149999999999999" customHeight="1" thickTop="1" thickBot="1" x14ac:dyDescent="0.3">
      <c r="A10" s="128" t="s">
        <v>511</v>
      </c>
      <c r="B10" s="561">
        <v>5179</v>
      </c>
      <c r="C10" s="562">
        <v>34777</v>
      </c>
      <c r="D10" s="562">
        <v>86004</v>
      </c>
      <c r="E10" s="562">
        <v>108079</v>
      </c>
      <c r="F10" s="562">
        <v>64878</v>
      </c>
      <c r="G10" s="562">
        <v>18632</v>
      </c>
      <c r="H10" s="562">
        <v>55716</v>
      </c>
      <c r="I10" s="279">
        <f t="shared" si="0"/>
        <v>373265</v>
      </c>
      <c r="J10" s="75" t="s">
        <v>511</v>
      </c>
    </row>
    <row r="11" spans="1:10" ht="20.149999999999999" customHeight="1" thickTop="1" thickBot="1" x14ac:dyDescent="0.3">
      <c r="A11" s="127" t="s">
        <v>512</v>
      </c>
      <c r="B11" s="560">
        <v>4880</v>
      </c>
      <c r="C11" s="493">
        <v>40533</v>
      </c>
      <c r="D11" s="493">
        <v>98217</v>
      </c>
      <c r="E11" s="493">
        <v>126221</v>
      </c>
      <c r="F11" s="493">
        <v>66410</v>
      </c>
      <c r="G11" s="493">
        <v>25346</v>
      </c>
      <c r="H11" s="493">
        <v>74632</v>
      </c>
      <c r="I11" s="277">
        <f t="shared" si="0"/>
        <v>436239</v>
      </c>
      <c r="J11" s="74" t="s">
        <v>512</v>
      </c>
    </row>
    <row r="12" spans="1:10" ht="20.149999999999999" customHeight="1" thickTop="1" thickBot="1" x14ac:dyDescent="0.3">
      <c r="A12" s="129" t="s">
        <v>513</v>
      </c>
      <c r="B12" s="561">
        <v>7018</v>
      </c>
      <c r="C12" s="562">
        <v>40445</v>
      </c>
      <c r="D12" s="562">
        <v>76881</v>
      </c>
      <c r="E12" s="562">
        <v>114561</v>
      </c>
      <c r="F12" s="562">
        <v>65920</v>
      </c>
      <c r="G12" s="562">
        <v>18196</v>
      </c>
      <c r="H12" s="562">
        <v>62783</v>
      </c>
      <c r="I12" s="279">
        <f t="shared" si="0"/>
        <v>385804</v>
      </c>
      <c r="J12" s="75" t="s">
        <v>513</v>
      </c>
    </row>
    <row r="13" spans="1:10" ht="20.149999999999999" customHeight="1" thickTop="1" thickBot="1" x14ac:dyDescent="0.3">
      <c r="A13" s="127" t="s">
        <v>514</v>
      </c>
      <c r="B13" s="560">
        <v>3565</v>
      </c>
      <c r="C13" s="493">
        <v>33331</v>
      </c>
      <c r="D13" s="493">
        <v>42515</v>
      </c>
      <c r="E13" s="493">
        <v>63845</v>
      </c>
      <c r="F13" s="493">
        <v>43577</v>
      </c>
      <c r="G13" s="493">
        <v>12231</v>
      </c>
      <c r="H13" s="493">
        <v>46544</v>
      </c>
      <c r="I13" s="277">
        <f t="shared" si="0"/>
        <v>245608</v>
      </c>
      <c r="J13" s="74" t="s">
        <v>514</v>
      </c>
    </row>
    <row r="14" spans="1:10" ht="20.149999999999999" customHeight="1" thickTop="1" thickBot="1" x14ac:dyDescent="0.3">
      <c r="A14" s="128" t="s">
        <v>515</v>
      </c>
      <c r="B14" s="559">
        <v>1882</v>
      </c>
      <c r="C14" s="494">
        <v>26583</v>
      </c>
      <c r="D14" s="494">
        <v>31416</v>
      </c>
      <c r="E14" s="494">
        <v>47033</v>
      </c>
      <c r="F14" s="494">
        <v>28558</v>
      </c>
      <c r="G14" s="494">
        <v>7617</v>
      </c>
      <c r="H14" s="494">
        <v>29942</v>
      </c>
      <c r="I14" s="274">
        <f t="shared" si="0"/>
        <v>173031</v>
      </c>
      <c r="J14" s="73" t="s">
        <v>515</v>
      </c>
    </row>
    <row r="15" spans="1:10" s="6" customFormat="1" ht="20.149999999999999" customHeight="1" thickTop="1" thickBot="1" x14ac:dyDescent="0.3">
      <c r="A15" s="127" t="s">
        <v>516</v>
      </c>
      <c r="B15" s="560">
        <v>1048</v>
      </c>
      <c r="C15" s="493">
        <v>19054</v>
      </c>
      <c r="D15" s="493">
        <v>19445</v>
      </c>
      <c r="E15" s="493">
        <v>22742</v>
      </c>
      <c r="F15" s="493">
        <v>17247</v>
      </c>
      <c r="G15" s="493">
        <v>4135</v>
      </c>
      <c r="H15" s="493">
        <v>19470</v>
      </c>
      <c r="I15" s="277">
        <f t="shared" si="0"/>
        <v>103141</v>
      </c>
      <c r="J15" s="74" t="s">
        <v>516</v>
      </c>
    </row>
    <row r="16" spans="1:10" s="6" customFormat="1" ht="20.149999999999999" customHeight="1" thickTop="1" thickBot="1" x14ac:dyDescent="0.3">
      <c r="A16" s="129" t="s">
        <v>517</v>
      </c>
      <c r="B16" s="561">
        <v>930</v>
      </c>
      <c r="C16" s="562">
        <v>12965</v>
      </c>
      <c r="D16" s="562">
        <v>14648</v>
      </c>
      <c r="E16" s="562">
        <v>17654</v>
      </c>
      <c r="F16" s="562">
        <v>14870</v>
      </c>
      <c r="G16" s="562">
        <v>4452</v>
      </c>
      <c r="H16" s="562">
        <v>13832</v>
      </c>
      <c r="I16" s="279">
        <f t="shared" si="0"/>
        <v>79351</v>
      </c>
      <c r="J16" s="75" t="s">
        <v>517</v>
      </c>
    </row>
    <row r="17" spans="1:10" s="6" customFormat="1" ht="20.149999999999999" customHeight="1" thickTop="1" thickBot="1" x14ac:dyDescent="0.3">
      <c r="A17" s="127" t="s">
        <v>518</v>
      </c>
      <c r="B17" s="560">
        <v>1163</v>
      </c>
      <c r="C17" s="493">
        <v>3434</v>
      </c>
      <c r="D17" s="493">
        <v>3052</v>
      </c>
      <c r="E17" s="493">
        <v>3462</v>
      </c>
      <c r="F17" s="493">
        <v>3289</v>
      </c>
      <c r="G17" s="493">
        <v>1408</v>
      </c>
      <c r="H17" s="493">
        <v>4658</v>
      </c>
      <c r="I17" s="277">
        <f t="shared" si="0"/>
        <v>20466</v>
      </c>
      <c r="J17" s="74" t="s">
        <v>518</v>
      </c>
    </row>
    <row r="18" spans="1:10" s="6" customFormat="1" ht="20.149999999999999" customHeight="1" thickTop="1" thickBot="1" x14ac:dyDescent="0.3">
      <c r="A18" s="130" t="s">
        <v>127</v>
      </c>
      <c r="B18" s="561">
        <v>493</v>
      </c>
      <c r="C18" s="562">
        <v>3189</v>
      </c>
      <c r="D18" s="562">
        <v>1543</v>
      </c>
      <c r="E18" s="562">
        <v>2407</v>
      </c>
      <c r="F18" s="562">
        <v>752</v>
      </c>
      <c r="G18" s="562">
        <v>675</v>
      </c>
      <c r="H18" s="562">
        <v>2835</v>
      </c>
      <c r="I18" s="279">
        <f t="shared" si="0"/>
        <v>11894</v>
      </c>
      <c r="J18" s="75" t="s">
        <v>127</v>
      </c>
    </row>
    <row r="19" spans="1:10" s="6" customFormat="1" ht="20.149999999999999" customHeight="1" thickTop="1" thickBot="1" x14ac:dyDescent="0.3">
      <c r="A19" s="127" t="s">
        <v>124</v>
      </c>
      <c r="B19" s="560">
        <v>120</v>
      </c>
      <c r="C19" s="493">
        <v>796</v>
      </c>
      <c r="D19" s="493">
        <v>387</v>
      </c>
      <c r="E19" s="493">
        <v>152</v>
      </c>
      <c r="F19" s="493">
        <v>289</v>
      </c>
      <c r="G19" s="493">
        <v>0</v>
      </c>
      <c r="H19" s="493">
        <v>424</v>
      </c>
      <c r="I19" s="277">
        <f t="shared" si="0"/>
        <v>2168</v>
      </c>
      <c r="J19" s="74" t="s">
        <v>124</v>
      </c>
    </row>
    <row r="20" spans="1:10" ht="20.149999999999999" customHeight="1" thickTop="1" x14ac:dyDescent="0.25">
      <c r="A20" s="130" t="s">
        <v>631</v>
      </c>
      <c r="B20" s="563">
        <v>300</v>
      </c>
      <c r="C20" s="564">
        <v>565</v>
      </c>
      <c r="D20" s="564">
        <v>138</v>
      </c>
      <c r="E20" s="564">
        <v>92</v>
      </c>
      <c r="F20" s="564">
        <v>14</v>
      </c>
      <c r="G20" s="564">
        <v>0</v>
      </c>
      <c r="H20" s="564">
        <v>235</v>
      </c>
      <c r="I20" s="523">
        <f t="shared" si="0"/>
        <v>1344</v>
      </c>
      <c r="J20" s="76" t="s">
        <v>123</v>
      </c>
    </row>
    <row r="21" spans="1:10" s="6" customFormat="1" ht="25" customHeight="1" x14ac:dyDescent="0.25">
      <c r="A21" s="79" t="s">
        <v>485</v>
      </c>
      <c r="B21" s="99">
        <f t="shared" ref="B21:I21" si="1">SUM(B8:B20)</f>
        <v>30450</v>
      </c>
      <c r="C21" s="272">
        <f t="shared" si="1"/>
        <v>238113</v>
      </c>
      <c r="D21" s="272">
        <f t="shared" si="1"/>
        <v>428590</v>
      </c>
      <c r="E21" s="272">
        <f t="shared" si="1"/>
        <v>593995</v>
      </c>
      <c r="F21" s="272">
        <f t="shared" si="1"/>
        <v>374768</v>
      </c>
      <c r="G21" s="272">
        <f t="shared" si="1"/>
        <v>104841</v>
      </c>
      <c r="H21" s="272">
        <f t="shared" si="1"/>
        <v>342352</v>
      </c>
      <c r="I21" s="290">
        <f t="shared" si="1"/>
        <v>2113109</v>
      </c>
      <c r="J21" s="78" t="s">
        <v>486</v>
      </c>
    </row>
    <row r="22" spans="1:10" ht="12.75" customHeight="1" x14ac:dyDescent="0.25">
      <c r="A22" s="2"/>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D1C6-99A1-4AAD-9AAE-508C891985C6}">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108</v>
      </c>
      <c r="B1" s="763"/>
      <c r="C1" s="763"/>
      <c r="D1" s="763"/>
      <c r="E1" s="763"/>
      <c r="F1" s="763"/>
      <c r="G1" s="763"/>
      <c r="H1" s="763"/>
      <c r="I1" s="763"/>
      <c r="J1" s="763"/>
    </row>
    <row r="2" spans="1:10" s="4" customFormat="1" ht="17.25" customHeight="1" x14ac:dyDescent="0.25">
      <c r="A2" s="764" t="s">
        <v>1314</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4" t="s">
        <v>297</v>
      </c>
      <c r="B4" s="24"/>
      <c r="C4" s="24"/>
      <c r="D4" s="24"/>
      <c r="E4" s="24"/>
      <c r="F4" s="24"/>
      <c r="G4" s="24"/>
      <c r="H4" s="24"/>
      <c r="I4" s="24"/>
      <c r="J4" s="3" t="s">
        <v>298</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559">
        <v>14</v>
      </c>
      <c r="C8" s="494">
        <v>1779</v>
      </c>
      <c r="D8" s="494">
        <v>3988</v>
      </c>
      <c r="E8" s="494">
        <v>13041</v>
      </c>
      <c r="F8" s="494">
        <v>6489</v>
      </c>
      <c r="G8" s="494">
        <v>261</v>
      </c>
      <c r="H8" s="494">
        <v>0</v>
      </c>
      <c r="I8" s="274">
        <f t="shared" ref="I8:I20" si="0">SUM(B8:H8)</f>
        <v>25572</v>
      </c>
      <c r="J8" s="77" t="s">
        <v>509</v>
      </c>
    </row>
    <row r="9" spans="1:10" ht="20.149999999999999" customHeight="1" thickTop="1" thickBot="1" x14ac:dyDescent="0.3">
      <c r="A9" s="127" t="s">
        <v>510</v>
      </c>
      <c r="B9" s="560">
        <v>3269</v>
      </c>
      <c r="C9" s="493">
        <v>17045</v>
      </c>
      <c r="D9" s="493">
        <v>43119</v>
      </c>
      <c r="E9" s="493">
        <v>61316</v>
      </c>
      <c r="F9" s="493">
        <v>43092</v>
      </c>
      <c r="G9" s="493">
        <v>8712</v>
      </c>
      <c r="H9" s="493">
        <v>17680</v>
      </c>
      <c r="I9" s="277">
        <f t="shared" si="0"/>
        <v>194233</v>
      </c>
      <c r="J9" s="74" t="s">
        <v>510</v>
      </c>
    </row>
    <row r="10" spans="1:10" ht="20.149999999999999" customHeight="1" thickTop="1" thickBot="1" x14ac:dyDescent="0.3">
      <c r="A10" s="128" t="s">
        <v>511</v>
      </c>
      <c r="B10" s="561">
        <v>4653</v>
      </c>
      <c r="C10" s="562">
        <v>31220</v>
      </c>
      <c r="D10" s="562">
        <v>75219</v>
      </c>
      <c r="E10" s="562">
        <v>99147</v>
      </c>
      <c r="F10" s="562">
        <v>53264</v>
      </c>
      <c r="G10" s="562">
        <v>16331</v>
      </c>
      <c r="H10" s="562">
        <v>38256</v>
      </c>
      <c r="I10" s="279">
        <f t="shared" si="0"/>
        <v>318090</v>
      </c>
      <c r="J10" s="75" t="s">
        <v>511</v>
      </c>
    </row>
    <row r="11" spans="1:10" ht="20.149999999999999" customHeight="1" thickTop="1" thickBot="1" x14ac:dyDescent="0.3">
      <c r="A11" s="127" t="s">
        <v>512</v>
      </c>
      <c r="B11" s="560">
        <v>4656</v>
      </c>
      <c r="C11" s="493">
        <v>34089</v>
      </c>
      <c r="D11" s="493">
        <v>84521</v>
      </c>
      <c r="E11" s="493">
        <v>113928</v>
      </c>
      <c r="F11" s="493">
        <v>53996</v>
      </c>
      <c r="G11" s="493">
        <v>18678</v>
      </c>
      <c r="H11" s="493">
        <v>49716</v>
      </c>
      <c r="I11" s="277">
        <f t="shared" si="0"/>
        <v>359584</v>
      </c>
      <c r="J11" s="74" t="s">
        <v>512</v>
      </c>
    </row>
    <row r="12" spans="1:10" ht="20.149999999999999" customHeight="1" thickTop="1" thickBot="1" x14ac:dyDescent="0.3">
      <c r="A12" s="129" t="s">
        <v>513</v>
      </c>
      <c r="B12" s="561">
        <v>6822</v>
      </c>
      <c r="C12" s="562">
        <v>33857</v>
      </c>
      <c r="D12" s="562">
        <v>65140</v>
      </c>
      <c r="E12" s="562">
        <v>101590</v>
      </c>
      <c r="F12" s="562">
        <v>52701</v>
      </c>
      <c r="G12" s="562">
        <v>15345</v>
      </c>
      <c r="H12" s="562">
        <v>40953</v>
      </c>
      <c r="I12" s="279">
        <f t="shared" si="0"/>
        <v>316408</v>
      </c>
      <c r="J12" s="75" t="s">
        <v>513</v>
      </c>
    </row>
    <row r="13" spans="1:10" ht="20.149999999999999" customHeight="1" thickTop="1" thickBot="1" x14ac:dyDescent="0.3">
      <c r="A13" s="127" t="s">
        <v>514</v>
      </c>
      <c r="B13" s="560">
        <v>3212</v>
      </c>
      <c r="C13" s="493">
        <v>28994</v>
      </c>
      <c r="D13" s="493">
        <v>36799</v>
      </c>
      <c r="E13" s="493">
        <v>57634</v>
      </c>
      <c r="F13" s="493">
        <v>35213</v>
      </c>
      <c r="G13" s="493">
        <v>10274</v>
      </c>
      <c r="H13" s="493">
        <v>31358</v>
      </c>
      <c r="I13" s="277">
        <f t="shared" si="0"/>
        <v>203484</v>
      </c>
      <c r="J13" s="74" t="s">
        <v>514</v>
      </c>
    </row>
    <row r="14" spans="1:10" ht="20.149999999999999" customHeight="1" thickTop="1" thickBot="1" x14ac:dyDescent="0.3">
      <c r="A14" s="128" t="s">
        <v>515</v>
      </c>
      <c r="B14" s="559">
        <v>1558</v>
      </c>
      <c r="C14" s="494">
        <v>24065</v>
      </c>
      <c r="D14" s="494">
        <v>27493</v>
      </c>
      <c r="E14" s="494">
        <v>43896</v>
      </c>
      <c r="F14" s="494">
        <v>22446</v>
      </c>
      <c r="G14" s="494">
        <v>6066</v>
      </c>
      <c r="H14" s="494">
        <v>22312</v>
      </c>
      <c r="I14" s="274">
        <f t="shared" si="0"/>
        <v>147836</v>
      </c>
      <c r="J14" s="73" t="s">
        <v>515</v>
      </c>
    </row>
    <row r="15" spans="1:10" s="6" customFormat="1" ht="20.149999999999999" customHeight="1" thickTop="1" thickBot="1" x14ac:dyDescent="0.3">
      <c r="A15" s="127" t="s">
        <v>516</v>
      </c>
      <c r="B15" s="560">
        <v>595</v>
      </c>
      <c r="C15" s="493">
        <v>15903</v>
      </c>
      <c r="D15" s="493">
        <v>17420</v>
      </c>
      <c r="E15" s="493">
        <v>20389</v>
      </c>
      <c r="F15" s="493">
        <v>14625</v>
      </c>
      <c r="G15" s="493">
        <v>3445</v>
      </c>
      <c r="H15" s="493">
        <v>15092</v>
      </c>
      <c r="I15" s="277">
        <f t="shared" si="0"/>
        <v>87469</v>
      </c>
      <c r="J15" s="74" t="s">
        <v>516</v>
      </c>
    </row>
    <row r="16" spans="1:10" s="6" customFormat="1" ht="20.149999999999999" customHeight="1" thickTop="1" thickBot="1" x14ac:dyDescent="0.3">
      <c r="A16" s="129" t="s">
        <v>517</v>
      </c>
      <c r="B16" s="561">
        <v>694</v>
      </c>
      <c r="C16" s="562">
        <v>11360</v>
      </c>
      <c r="D16" s="562">
        <v>12649</v>
      </c>
      <c r="E16" s="562">
        <v>16812</v>
      </c>
      <c r="F16" s="562">
        <v>13122</v>
      </c>
      <c r="G16" s="562">
        <v>3866</v>
      </c>
      <c r="H16" s="562">
        <v>12107</v>
      </c>
      <c r="I16" s="279">
        <f t="shared" si="0"/>
        <v>70610</v>
      </c>
      <c r="J16" s="75" t="s">
        <v>517</v>
      </c>
    </row>
    <row r="17" spans="1:10" s="6" customFormat="1" ht="20.149999999999999" customHeight="1" thickTop="1" thickBot="1" x14ac:dyDescent="0.3">
      <c r="A17" s="127" t="s">
        <v>518</v>
      </c>
      <c r="B17" s="560">
        <v>549</v>
      </c>
      <c r="C17" s="493">
        <v>2724</v>
      </c>
      <c r="D17" s="493">
        <v>2424</v>
      </c>
      <c r="E17" s="493">
        <v>3329</v>
      </c>
      <c r="F17" s="493">
        <v>3019</v>
      </c>
      <c r="G17" s="493">
        <v>1256</v>
      </c>
      <c r="H17" s="493">
        <v>3922</v>
      </c>
      <c r="I17" s="277">
        <f t="shared" si="0"/>
        <v>17223</v>
      </c>
      <c r="J17" s="74" t="s">
        <v>518</v>
      </c>
    </row>
    <row r="18" spans="1:10" s="6" customFormat="1" ht="20.149999999999999" customHeight="1" thickTop="1" thickBot="1" x14ac:dyDescent="0.3">
      <c r="A18" s="130" t="s">
        <v>127</v>
      </c>
      <c r="B18" s="561">
        <v>327</v>
      </c>
      <c r="C18" s="562">
        <v>2358</v>
      </c>
      <c r="D18" s="562">
        <v>1483</v>
      </c>
      <c r="E18" s="562">
        <v>2288</v>
      </c>
      <c r="F18" s="562">
        <v>581</v>
      </c>
      <c r="G18" s="562">
        <v>486</v>
      </c>
      <c r="H18" s="562">
        <v>2729</v>
      </c>
      <c r="I18" s="279">
        <f t="shared" si="0"/>
        <v>10252</v>
      </c>
      <c r="J18" s="75" t="s">
        <v>127</v>
      </c>
    </row>
    <row r="19" spans="1:10" s="6" customFormat="1" ht="20.149999999999999" customHeight="1" thickTop="1" thickBot="1" x14ac:dyDescent="0.3">
      <c r="A19" s="127" t="s">
        <v>124</v>
      </c>
      <c r="B19" s="560">
        <v>46</v>
      </c>
      <c r="C19" s="493">
        <v>376</v>
      </c>
      <c r="D19" s="493">
        <v>373</v>
      </c>
      <c r="E19" s="493">
        <v>152</v>
      </c>
      <c r="F19" s="493">
        <v>243</v>
      </c>
      <c r="G19" s="493">
        <v>0</v>
      </c>
      <c r="H19" s="493">
        <v>378</v>
      </c>
      <c r="I19" s="277">
        <f t="shared" si="0"/>
        <v>1568</v>
      </c>
      <c r="J19" s="74" t="s">
        <v>124</v>
      </c>
    </row>
    <row r="20" spans="1:10" ht="20.149999999999999" customHeight="1" thickTop="1" x14ac:dyDescent="0.25">
      <c r="A20" s="565" t="s">
        <v>631</v>
      </c>
      <c r="B20" s="566">
        <v>0</v>
      </c>
      <c r="C20" s="567">
        <v>458</v>
      </c>
      <c r="D20" s="567">
        <v>138</v>
      </c>
      <c r="E20" s="567">
        <v>92</v>
      </c>
      <c r="F20" s="567">
        <v>0</v>
      </c>
      <c r="G20" s="567">
        <v>0</v>
      </c>
      <c r="H20" s="567">
        <v>235</v>
      </c>
      <c r="I20" s="568">
        <f t="shared" si="0"/>
        <v>923</v>
      </c>
      <c r="J20" s="569" t="s">
        <v>123</v>
      </c>
    </row>
    <row r="21" spans="1:10" s="6" customFormat="1" ht="25" customHeight="1" x14ac:dyDescent="0.25">
      <c r="A21" s="79" t="s">
        <v>485</v>
      </c>
      <c r="B21" s="43">
        <f t="shared" ref="B21:I21" si="1">SUM(B8:B20)</f>
        <v>26395</v>
      </c>
      <c r="C21" s="290">
        <f t="shared" si="1"/>
        <v>204228</v>
      </c>
      <c r="D21" s="290">
        <f t="shared" si="1"/>
        <v>370766</v>
      </c>
      <c r="E21" s="290">
        <f t="shared" si="1"/>
        <v>533614</v>
      </c>
      <c r="F21" s="290">
        <f t="shared" si="1"/>
        <v>298791</v>
      </c>
      <c r="G21" s="290">
        <f t="shared" si="1"/>
        <v>84720</v>
      </c>
      <c r="H21" s="290">
        <f t="shared" si="1"/>
        <v>234738</v>
      </c>
      <c r="I21" s="290">
        <f t="shared" si="1"/>
        <v>1753252</v>
      </c>
      <c r="J21" s="78" t="s">
        <v>486</v>
      </c>
    </row>
    <row r="22" spans="1:10" ht="12.75" customHeight="1" x14ac:dyDescent="0.25">
      <c r="A22" s="2"/>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8E59-8D67-4DD8-B3B1-078F32F14D24}">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109</v>
      </c>
      <c r="B1" s="763"/>
      <c r="C1" s="763"/>
      <c r="D1" s="763"/>
      <c r="E1" s="763"/>
      <c r="F1" s="763"/>
      <c r="G1" s="763"/>
      <c r="H1" s="763"/>
      <c r="I1" s="763"/>
      <c r="J1" s="763"/>
    </row>
    <row r="2" spans="1:10" s="4" customFormat="1" ht="17.25" customHeight="1" x14ac:dyDescent="0.25">
      <c r="A2" s="764" t="s">
        <v>1315</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4" t="s">
        <v>82</v>
      </c>
      <c r="B4" s="24"/>
      <c r="C4" s="24"/>
      <c r="D4" s="24"/>
      <c r="E4" s="24"/>
      <c r="F4" s="24"/>
      <c r="G4" s="24"/>
      <c r="H4" s="24"/>
      <c r="I4" s="24"/>
      <c r="J4" s="3" t="s">
        <v>299</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49">
        <v>92</v>
      </c>
      <c r="C8" s="49">
        <v>1389</v>
      </c>
      <c r="D8" s="49">
        <v>2049</v>
      </c>
      <c r="E8" s="49">
        <v>8050</v>
      </c>
      <c r="F8" s="49">
        <v>6617</v>
      </c>
      <c r="G8" s="49">
        <v>212</v>
      </c>
      <c r="H8" s="49">
        <v>0</v>
      </c>
      <c r="I8" s="274">
        <f t="shared" ref="I8:I20" si="0">SUM(B8:H8)</f>
        <v>18409</v>
      </c>
      <c r="J8" s="77" t="s">
        <v>509</v>
      </c>
    </row>
    <row r="9" spans="1:10" ht="20.149999999999999" customHeight="1" thickTop="1" thickBot="1" x14ac:dyDescent="0.3">
      <c r="A9" s="127" t="s">
        <v>510</v>
      </c>
      <c r="B9" s="50">
        <v>497</v>
      </c>
      <c r="C9" s="50">
        <v>2228</v>
      </c>
      <c r="D9" s="50">
        <v>5188</v>
      </c>
      <c r="E9" s="50">
        <v>5340</v>
      </c>
      <c r="F9" s="50">
        <v>12766</v>
      </c>
      <c r="G9" s="50">
        <v>2964</v>
      </c>
      <c r="H9" s="50">
        <v>13601</v>
      </c>
      <c r="I9" s="277">
        <f t="shared" si="0"/>
        <v>42584</v>
      </c>
      <c r="J9" s="74" t="s">
        <v>510</v>
      </c>
    </row>
    <row r="10" spans="1:10" ht="20.149999999999999" customHeight="1" thickTop="1" thickBot="1" x14ac:dyDescent="0.3">
      <c r="A10" s="128" t="s">
        <v>511</v>
      </c>
      <c r="B10" s="51">
        <v>526</v>
      </c>
      <c r="C10" s="51">
        <v>3557</v>
      </c>
      <c r="D10" s="51">
        <v>10785</v>
      </c>
      <c r="E10" s="51">
        <v>8932</v>
      </c>
      <c r="F10" s="51">
        <v>11614</v>
      </c>
      <c r="G10" s="51">
        <v>2301</v>
      </c>
      <c r="H10" s="51">
        <v>17460</v>
      </c>
      <c r="I10" s="279">
        <f t="shared" si="0"/>
        <v>55175</v>
      </c>
      <c r="J10" s="75" t="s">
        <v>511</v>
      </c>
    </row>
    <row r="11" spans="1:10" ht="20.149999999999999" customHeight="1" thickTop="1" thickBot="1" x14ac:dyDescent="0.3">
      <c r="A11" s="127" t="s">
        <v>512</v>
      </c>
      <c r="B11" s="50">
        <v>224</v>
      </c>
      <c r="C11" s="50">
        <v>6444</v>
      </c>
      <c r="D11" s="50">
        <v>13696</v>
      </c>
      <c r="E11" s="50">
        <v>12293</v>
      </c>
      <c r="F11" s="50">
        <v>12414</v>
      </c>
      <c r="G11" s="50">
        <v>6668</v>
      </c>
      <c r="H11" s="50">
        <v>24916</v>
      </c>
      <c r="I11" s="277">
        <f t="shared" si="0"/>
        <v>76655</v>
      </c>
      <c r="J11" s="74" t="s">
        <v>512</v>
      </c>
    </row>
    <row r="12" spans="1:10" ht="20.149999999999999" customHeight="1" thickTop="1" thickBot="1" x14ac:dyDescent="0.3">
      <c r="A12" s="129" t="s">
        <v>513</v>
      </c>
      <c r="B12" s="51">
        <v>196</v>
      </c>
      <c r="C12" s="51">
        <v>6588</v>
      </c>
      <c r="D12" s="51">
        <v>11741</v>
      </c>
      <c r="E12" s="51">
        <v>12971</v>
      </c>
      <c r="F12" s="51">
        <v>13219</v>
      </c>
      <c r="G12" s="51">
        <v>2851</v>
      </c>
      <c r="H12" s="51">
        <v>21830</v>
      </c>
      <c r="I12" s="279">
        <f t="shared" si="0"/>
        <v>69396</v>
      </c>
      <c r="J12" s="75" t="s">
        <v>513</v>
      </c>
    </row>
    <row r="13" spans="1:10" ht="20.149999999999999" customHeight="1" thickTop="1" thickBot="1" x14ac:dyDescent="0.3">
      <c r="A13" s="127" t="s">
        <v>514</v>
      </c>
      <c r="B13" s="50">
        <v>353</v>
      </c>
      <c r="C13" s="50">
        <v>4337</v>
      </c>
      <c r="D13" s="50">
        <v>5716</v>
      </c>
      <c r="E13" s="50">
        <v>6211</v>
      </c>
      <c r="F13" s="50">
        <v>8364</v>
      </c>
      <c r="G13" s="50">
        <v>1957</v>
      </c>
      <c r="H13" s="50">
        <v>15186</v>
      </c>
      <c r="I13" s="277">
        <f t="shared" si="0"/>
        <v>42124</v>
      </c>
      <c r="J13" s="74" t="s">
        <v>514</v>
      </c>
    </row>
    <row r="14" spans="1:10" ht="20.149999999999999" customHeight="1" thickTop="1" thickBot="1" x14ac:dyDescent="0.3">
      <c r="A14" s="128" t="s">
        <v>515</v>
      </c>
      <c r="B14" s="49">
        <v>324</v>
      </c>
      <c r="C14" s="49">
        <v>2518</v>
      </c>
      <c r="D14" s="49">
        <v>3923</v>
      </c>
      <c r="E14" s="49">
        <v>3137</v>
      </c>
      <c r="F14" s="49">
        <v>6112</v>
      </c>
      <c r="G14" s="49">
        <v>1551</v>
      </c>
      <c r="H14" s="49">
        <v>7630</v>
      </c>
      <c r="I14" s="274">
        <f t="shared" si="0"/>
        <v>25195</v>
      </c>
      <c r="J14" s="73" t="s">
        <v>515</v>
      </c>
    </row>
    <row r="15" spans="1:10" s="6" customFormat="1" ht="20.149999999999999" customHeight="1" thickTop="1" thickBot="1" x14ac:dyDescent="0.3">
      <c r="A15" s="127" t="s">
        <v>516</v>
      </c>
      <c r="B15" s="50">
        <v>453</v>
      </c>
      <c r="C15" s="50">
        <v>3151</v>
      </c>
      <c r="D15" s="50">
        <v>2025</v>
      </c>
      <c r="E15" s="50">
        <v>2353</v>
      </c>
      <c r="F15" s="50">
        <v>2622</v>
      </c>
      <c r="G15" s="50">
        <v>690</v>
      </c>
      <c r="H15" s="50">
        <v>4378</v>
      </c>
      <c r="I15" s="277">
        <f t="shared" si="0"/>
        <v>15672</v>
      </c>
      <c r="J15" s="74" t="s">
        <v>516</v>
      </c>
    </row>
    <row r="16" spans="1:10" s="6" customFormat="1" ht="20.149999999999999" customHeight="1" thickTop="1" thickBot="1" x14ac:dyDescent="0.3">
      <c r="A16" s="129" t="s">
        <v>517</v>
      </c>
      <c r="B16" s="51">
        <v>236</v>
      </c>
      <c r="C16" s="51">
        <v>1605</v>
      </c>
      <c r="D16" s="51">
        <v>1999</v>
      </c>
      <c r="E16" s="51">
        <v>842</v>
      </c>
      <c r="F16" s="51">
        <v>1748</v>
      </c>
      <c r="G16" s="51">
        <v>586</v>
      </c>
      <c r="H16" s="51">
        <v>1725</v>
      </c>
      <c r="I16" s="279">
        <f t="shared" si="0"/>
        <v>8741</v>
      </c>
      <c r="J16" s="75" t="s">
        <v>517</v>
      </c>
    </row>
    <row r="17" spans="1:10" s="6" customFormat="1" ht="20.149999999999999" customHeight="1" thickTop="1" thickBot="1" x14ac:dyDescent="0.3">
      <c r="A17" s="127" t="s">
        <v>518</v>
      </c>
      <c r="B17" s="50">
        <v>614</v>
      </c>
      <c r="C17" s="50">
        <v>710</v>
      </c>
      <c r="D17" s="50">
        <v>628</v>
      </c>
      <c r="E17" s="50">
        <v>133</v>
      </c>
      <c r="F17" s="50">
        <v>270</v>
      </c>
      <c r="G17" s="50">
        <v>152</v>
      </c>
      <c r="H17" s="50">
        <v>736</v>
      </c>
      <c r="I17" s="277">
        <f t="shared" si="0"/>
        <v>3243</v>
      </c>
      <c r="J17" s="74" t="s">
        <v>518</v>
      </c>
    </row>
    <row r="18" spans="1:10" s="6" customFormat="1" ht="20.149999999999999" customHeight="1" thickTop="1" thickBot="1" x14ac:dyDescent="0.3">
      <c r="A18" s="130" t="s">
        <v>127</v>
      </c>
      <c r="B18" s="51">
        <v>166</v>
      </c>
      <c r="C18" s="51">
        <v>831</v>
      </c>
      <c r="D18" s="51">
        <v>60</v>
      </c>
      <c r="E18" s="51">
        <v>119</v>
      </c>
      <c r="F18" s="51">
        <v>171</v>
      </c>
      <c r="G18" s="51">
        <v>189</v>
      </c>
      <c r="H18" s="51">
        <v>106</v>
      </c>
      <c r="I18" s="279">
        <f t="shared" si="0"/>
        <v>1642</v>
      </c>
      <c r="J18" s="75" t="s">
        <v>127</v>
      </c>
    </row>
    <row r="19" spans="1:10" s="6" customFormat="1" ht="20.149999999999999" customHeight="1" thickTop="1" thickBot="1" x14ac:dyDescent="0.3">
      <c r="A19" s="127" t="s">
        <v>124</v>
      </c>
      <c r="B19" s="50">
        <v>74</v>
      </c>
      <c r="C19" s="50">
        <v>420</v>
      </c>
      <c r="D19" s="50">
        <v>14</v>
      </c>
      <c r="E19" s="50">
        <v>0</v>
      </c>
      <c r="F19" s="50">
        <v>46</v>
      </c>
      <c r="G19" s="50">
        <v>0</v>
      </c>
      <c r="H19" s="50">
        <v>46</v>
      </c>
      <c r="I19" s="277">
        <f t="shared" si="0"/>
        <v>600</v>
      </c>
      <c r="J19" s="74" t="s">
        <v>124</v>
      </c>
    </row>
    <row r="20" spans="1:10" ht="20.149999999999999" customHeight="1" thickTop="1" x14ac:dyDescent="0.25">
      <c r="A20" s="130" t="s">
        <v>631</v>
      </c>
      <c r="B20" s="71">
        <v>300</v>
      </c>
      <c r="C20" s="71">
        <v>107</v>
      </c>
      <c r="D20" s="71">
        <v>0</v>
      </c>
      <c r="E20" s="71">
        <v>0</v>
      </c>
      <c r="F20" s="71">
        <v>14</v>
      </c>
      <c r="G20" s="71">
        <v>0</v>
      </c>
      <c r="H20" s="71">
        <v>0</v>
      </c>
      <c r="I20" s="523">
        <f t="shared" si="0"/>
        <v>421</v>
      </c>
      <c r="J20" s="76" t="s">
        <v>123</v>
      </c>
    </row>
    <row r="21" spans="1:10" s="6" customFormat="1" ht="25" customHeight="1" x14ac:dyDescent="0.25">
      <c r="A21" s="79" t="s">
        <v>485</v>
      </c>
      <c r="B21" s="43">
        <f t="shared" ref="B21:I21" si="1">SUM(B8:B20)</f>
        <v>4055</v>
      </c>
      <c r="C21" s="290">
        <f t="shared" si="1"/>
        <v>33885</v>
      </c>
      <c r="D21" s="290">
        <f t="shared" si="1"/>
        <v>57824</v>
      </c>
      <c r="E21" s="290">
        <f t="shared" si="1"/>
        <v>60381</v>
      </c>
      <c r="F21" s="290">
        <f t="shared" si="1"/>
        <v>75977</v>
      </c>
      <c r="G21" s="290">
        <f t="shared" si="1"/>
        <v>20121</v>
      </c>
      <c r="H21" s="290">
        <f t="shared" si="1"/>
        <v>107614</v>
      </c>
      <c r="I21" s="290">
        <f t="shared" si="1"/>
        <v>359857</v>
      </c>
      <c r="J21" s="78" t="s">
        <v>486</v>
      </c>
    </row>
    <row r="22" spans="1:10" ht="12.75" customHeight="1" x14ac:dyDescent="0.25">
      <c r="A22" s="2"/>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47A2F-8139-4A14-A9C7-830312477E64}">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110</v>
      </c>
      <c r="B1" s="763"/>
      <c r="C1" s="763"/>
      <c r="D1" s="763"/>
      <c r="E1" s="763"/>
      <c r="F1" s="763"/>
      <c r="G1" s="763"/>
      <c r="H1" s="763"/>
      <c r="I1" s="763"/>
      <c r="J1" s="763"/>
    </row>
    <row r="2" spans="1:10" s="4" customFormat="1" ht="17.25" customHeight="1" x14ac:dyDescent="0.25">
      <c r="A2" s="764" t="s">
        <v>1316</v>
      </c>
      <c r="B2" s="764"/>
      <c r="C2" s="764"/>
      <c r="D2" s="764"/>
      <c r="E2" s="764"/>
      <c r="F2" s="764"/>
      <c r="G2" s="764"/>
      <c r="H2" s="764"/>
      <c r="I2" s="764"/>
      <c r="J2" s="764"/>
    </row>
    <row r="3" spans="1:10" s="4" customFormat="1" ht="17.5" x14ac:dyDescent="0.25">
      <c r="A3" s="768">
        <v>2016</v>
      </c>
      <c r="B3" s="768"/>
      <c r="C3" s="768"/>
      <c r="D3" s="768"/>
      <c r="E3" s="768"/>
      <c r="F3" s="768"/>
      <c r="G3" s="768"/>
      <c r="H3" s="768"/>
      <c r="I3" s="768"/>
      <c r="J3" s="768"/>
    </row>
    <row r="4" spans="1:10" s="4" customFormat="1" ht="21" customHeight="1" x14ac:dyDescent="0.25">
      <c r="A4" s="34" t="s">
        <v>81</v>
      </c>
      <c r="B4" s="24"/>
      <c r="C4" s="24"/>
      <c r="D4" s="24"/>
      <c r="E4" s="24"/>
      <c r="F4" s="24"/>
      <c r="G4" s="24"/>
      <c r="H4" s="24"/>
      <c r="I4" s="24"/>
      <c r="J4" s="3" t="s">
        <v>300</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268">
        <v>120</v>
      </c>
      <c r="C8" s="268">
        <v>3504</v>
      </c>
      <c r="D8" s="268">
        <v>8880</v>
      </c>
      <c r="E8" s="268">
        <v>37462</v>
      </c>
      <c r="F8" s="268">
        <v>22658</v>
      </c>
      <c r="G8" s="268">
        <v>501</v>
      </c>
      <c r="H8" s="268">
        <v>0</v>
      </c>
      <c r="I8" s="274">
        <f t="shared" ref="I8:I20" si="0">SUM(B8:H8)</f>
        <v>73125</v>
      </c>
      <c r="J8" s="77" t="s">
        <v>509</v>
      </c>
    </row>
    <row r="9" spans="1:10" ht="20.149999999999999" customHeight="1" thickTop="1" thickBot="1" x14ac:dyDescent="0.3">
      <c r="A9" s="127" t="s">
        <v>510</v>
      </c>
      <c r="B9" s="269">
        <v>3780</v>
      </c>
      <c r="C9" s="269">
        <v>19399</v>
      </c>
      <c r="D9" s="269">
        <v>48825</v>
      </c>
      <c r="E9" s="269">
        <v>69023</v>
      </c>
      <c r="F9" s="269">
        <v>76724</v>
      </c>
      <c r="G9" s="269">
        <v>12362</v>
      </c>
      <c r="H9" s="269">
        <v>35203</v>
      </c>
      <c r="I9" s="277">
        <f t="shared" si="0"/>
        <v>265316</v>
      </c>
      <c r="J9" s="74" t="s">
        <v>510</v>
      </c>
    </row>
    <row r="10" spans="1:10" ht="20.149999999999999" customHeight="1" thickTop="1" thickBot="1" x14ac:dyDescent="0.3">
      <c r="A10" s="128" t="s">
        <v>511</v>
      </c>
      <c r="B10" s="270">
        <v>5221</v>
      </c>
      <c r="C10" s="270">
        <v>34973</v>
      </c>
      <c r="D10" s="270">
        <v>86999</v>
      </c>
      <c r="E10" s="270">
        <v>110922</v>
      </c>
      <c r="F10" s="270">
        <v>75969</v>
      </c>
      <c r="G10" s="270">
        <v>19990</v>
      </c>
      <c r="H10" s="270">
        <v>67494</v>
      </c>
      <c r="I10" s="279">
        <f t="shared" si="0"/>
        <v>401568</v>
      </c>
      <c r="J10" s="75" t="s">
        <v>511</v>
      </c>
    </row>
    <row r="11" spans="1:10" ht="20.149999999999999" customHeight="1" thickTop="1" thickBot="1" x14ac:dyDescent="0.3">
      <c r="A11" s="127" t="s">
        <v>512</v>
      </c>
      <c r="B11" s="269">
        <v>4922</v>
      </c>
      <c r="C11" s="269">
        <v>40617</v>
      </c>
      <c r="D11" s="269">
        <v>99029</v>
      </c>
      <c r="E11" s="269">
        <v>128169</v>
      </c>
      <c r="F11" s="269">
        <v>72278</v>
      </c>
      <c r="G11" s="269">
        <v>26200</v>
      </c>
      <c r="H11" s="269">
        <v>84498</v>
      </c>
      <c r="I11" s="277">
        <f t="shared" si="0"/>
        <v>455713</v>
      </c>
      <c r="J11" s="74" t="s">
        <v>512</v>
      </c>
    </row>
    <row r="12" spans="1:10" ht="20.149999999999999" customHeight="1" thickTop="1" thickBot="1" x14ac:dyDescent="0.3">
      <c r="A12" s="129" t="s">
        <v>513</v>
      </c>
      <c r="B12" s="270">
        <v>7074</v>
      </c>
      <c r="C12" s="270">
        <v>40739</v>
      </c>
      <c r="D12" s="270">
        <v>77595</v>
      </c>
      <c r="E12" s="270">
        <v>117026</v>
      </c>
      <c r="F12" s="270">
        <v>70476</v>
      </c>
      <c r="G12" s="270">
        <v>18896</v>
      </c>
      <c r="H12" s="270">
        <v>71581</v>
      </c>
      <c r="I12" s="279">
        <f t="shared" si="0"/>
        <v>403387</v>
      </c>
      <c r="J12" s="75" t="s">
        <v>513</v>
      </c>
    </row>
    <row r="13" spans="1:10" ht="20.149999999999999" customHeight="1" thickTop="1" thickBot="1" x14ac:dyDescent="0.3">
      <c r="A13" s="127" t="s">
        <v>514</v>
      </c>
      <c r="B13" s="269">
        <v>3621</v>
      </c>
      <c r="C13" s="269">
        <v>33709</v>
      </c>
      <c r="D13" s="269">
        <v>43383</v>
      </c>
      <c r="E13" s="269">
        <v>66002</v>
      </c>
      <c r="F13" s="269">
        <v>46574</v>
      </c>
      <c r="G13" s="269">
        <v>13001</v>
      </c>
      <c r="H13" s="269">
        <v>54641</v>
      </c>
      <c r="I13" s="277">
        <f t="shared" si="0"/>
        <v>260931</v>
      </c>
      <c r="J13" s="74" t="s">
        <v>514</v>
      </c>
    </row>
    <row r="14" spans="1:10" ht="20.149999999999999" customHeight="1" thickTop="1" thickBot="1" x14ac:dyDescent="0.3">
      <c r="A14" s="128" t="s">
        <v>515</v>
      </c>
      <c r="B14" s="268">
        <v>1938</v>
      </c>
      <c r="C14" s="268">
        <v>27283</v>
      </c>
      <c r="D14" s="268">
        <v>32564</v>
      </c>
      <c r="E14" s="268">
        <v>49133</v>
      </c>
      <c r="F14" s="268">
        <v>31261</v>
      </c>
      <c r="G14" s="268">
        <v>8220</v>
      </c>
      <c r="H14" s="268">
        <v>37493</v>
      </c>
      <c r="I14" s="274">
        <f t="shared" si="0"/>
        <v>187892</v>
      </c>
      <c r="J14" s="73" t="s">
        <v>515</v>
      </c>
    </row>
    <row r="15" spans="1:10" s="6" customFormat="1" ht="20.149999999999999" customHeight="1" thickTop="1" thickBot="1" x14ac:dyDescent="0.3">
      <c r="A15" s="127" t="s">
        <v>516</v>
      </c>
      <c r="B15" s="269">
        <v>1272</v>
      </c>
      <c r="C15" s="269">
        <v>19978</v>
      </c>
      <c r="D15" s="269">
        <v>20819</v>
      </c>
      <c r="E15" s="269">
        <v>24366</v>
      </c>
      <c r="F15" s="269">
        <v>18914</v>
      </c>
      <c r="G15" s="269">
        <v>4696</v>
      </c>
      <c r="H15" s="269">
        <v>25998</v>
      </c>
      <c r="I15" s="277">
        <f t="shared" si="0"/>
        <v>116043</v>
      </c>
      <c r="J15" s="74" t="s">
        <v>516</v>
      </c>
    </row>
    <row r="16" spans="1:10" s="6" customFormat="1" ht="20.149999999999999" customHeight="1" thickTop="1" thickBot="1" x14ac:dyDescent="0.3">
      <c r="A16" s="129" t="s">
        <v>517</v>
      </c>
      <c r="B16" s="270">
        <v>1266</v>
      </c>
      <c r="C16" s="270">
        <v>14295</v>
      </c>
      <c r="D16" s="270">
        <v>16146</v>
      </c>
      <c r="E16" s="270">
        <v>18718</v>
      </c>
      <c r="F16" s="270">
        <v>15654</v>
      </c>
      <c r="G16" s="270">
        <v>5181</v>
      </c>
      <c r="H16" s="270">
        <v>18468</v>
      </c>
      <c r="I16" s="279">
        <f t="shared" si="0"/>
        <v>89728</v>
      </c>
      <c r="J16" s="75" t="s">
        <v>517</v>
      </c>
    </row>
    <row r="17" spans="1:10" s="6" customFormat="1" ht="20.149999999999999" customHeight="1" thickTop="1" thickBot="1" x14ac:dyDescent="0.3">
      <c r="A17" s="127" t="s">
        <v>518</v>
      </c>
      <c r="B17" s="269">
        <v>1556</v>
      </c>
      <c r="C17" s="269">
        <v>4848</v>
      </c>
      <c r="D17" s="269">
        <v>4018</v>
      </c>
      <c r="E17" s="269">
        <v>3966</v>
      </c>
      <c r="F17" s="269">
        <v>3794</v>
      </c>
      <c r="G17" s="269">
        <v>1829</v>
      </c>
      <c r="H17" s="269">
        <v>6718</v>
      </c>
      <c r="I17" s="277">
        <f t="shared" si="0"/>
        <v>26729</v>
      </c>
      <c r="J17" s="74" t="s">
        <v>518</v>
      </c>
    </row>
    <row r="18" spans="1:10" s="6" customFormat="1" ht="20.149999999999999" customHeight="1" thickTop="1" thickBot="1" x14ac:dyDescent="0.3">
      <c r="A18" s="130" t="s">
        <v>127</v>
      </c>
      <c r="B18" s="270">
        <v>1139</v>
      </c>
      <c r="C18" s="270">
        <v>4883</v>
      </c>
      <c r="D18" s="270">
        <v>2593</v>
      </c>
      <c r="E18" s="270">
        <v>2743</v>
      </c>
      <c r="F18" s="270">
        <v>1088</v>
      </c>
      <c r="G18" s="270">
        <v>957</v>
      </c>
      <c r="H18" s="270">
        <v>3843</v>
      </c>
      <c r="I18" s="279">
        <f t="shared" si="0"/>
        <v>17246</v>
      </c>
      <c r="J18" s="75" t="s">
        <v>127</v>
      </c>
    </row>
    <row r="19" spans="1:10" s="6" customFormat="1" ht="20.149999999999999" customHeight="1" thickTop="1" thickBot="1" x14ac:dyDescent="0.3">
      <c r="A19" s="127" t="s">
        <v>124</v>
      </c>
      <c r="B19" s="269">
        <v>849</v>
      </c>
      <c r="C19" s="269">
        <v>2014</v>
      </c>
      <c r="D19" s="269">
        <v>835</v>
      </c>
      <c r="E19" s="269">
        <v>236</v>
      </c>
      <c r="F19" s="269">
        <v>429</v>
      </c>
      <c r="G19" s="269">
        <v>71</v>
      </c>
      <c r="H19" s="269">
        <v>746</v>
      </c>
      <c r="I19" s="277">
        <f t="shared" si="0"/>
        <v>5180</v>
      </c>
      <c r="J19" s="74" t="s">
        <v>124</v>
      </c>
    </row>
    <row r="20" spans="1:10" ht="20.149999999999999" customHeight="1" thickTop="1" x14ac:dyDescent="0.25">
      <c r="A20" s="130" t="s">
        <v>631</v>
      </c>
      <c r="B20" s="271">
        <v>1308</v>
      </c>
      <c r="C20" s="271">
        <v>1938</v>
      </c>
      <c r="D20" s="271">
        <v>544</v>
      </c>
      <c r="E20" s="271">
        <v>162</v>
      </c>
      <c r="F20" s="271">
        <v>168</v>
      </c>
      <c r="G20" s="271">
        <v>42</v>
      </c>
      <c r="H20" s="271">
        <v>375</v>
      </c>
      <c r="I20" s="523">
        <f t="shared" si="0"/>
        <v>4537</v>
      </c>
      <c r="J20" s="76" t="s">
        <v>123</v>
      </c>
    </row>
    <row r="21" spans="1:10" s="6" customFormat="1" ht="25" customHeight="1" x14ac:dyDescent="0.25">
      <c r="A21" s="79" t="s">
        <v>485</v>
      </c>
      <c r="B21" s="290">
        <f t="shared" ref="B21:I21" si="1">SUM(B8:B20)</f>
        <v>34066</v>
      </c>
      <c r="C21" s="290">
        <f t="shared" si="1"/>
        <v>248180</v>
      </c>
      <c r="D21" s="290">
        <f t="shared" si="1"/>
        <v>442230</v>
      </c>
      <c r="E21" s="290">
        <f t="shared" si="1"/>
        <v>627928</v>
      </c>
      <c r="F21" s="290">
        <f t="shared" si="1"/>
        <v>435987</v>
      </c>
      <c r="G21" s="290">
        <f t="shared" si="1"/>
        <v>111946</v>
      </c>
      <c r="H21" s="290">
        <f t="shared" si="1"/>
        <v>407058</v>
      </c>
      <c r="I21" s="290">
        <f t="shared" si="1"/>
        <v>2307395</v>
      </c>
      <c r="J21" s="78" t="s">
        <v>486</v>
      </c>
    </row>
    <row r="22" spans="1:10" ht="12.75" customHeight="1" x14ac:dyDescent="0.25">
      <c r="A22" s="2"/>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A213-C6CE-422F-8176-903D4620D0A9}">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111</v>
      </c>
      <c r="B1" s="763"/>
      <c r="C1" s="763"/>
      <c r="D1" s="763"/>
      <c r="E1" s="763"/>
      <c r="F1" s="763"/>
      <c r="G1" s="763"/>
      <c r="H1" s="763"/>
      <c r="I1" s="763"/>
      <c r="J1" s="763"/>
    </row>
    <row r="2" spans="1:10" s="4" customFormat="1" ht="17.25" customHeight="1" x14ac:dyDescent="0.25">
      <c r="A2" s="764" t="s">
        <v>1317</v>
      </c>
      <c r="B2" s="768"/>
      <c r="C2" s="768"/>
      <c r="D2" s="768"/>
      <c r="E2" s="768"/>
      <c r="F2" s="768"/>
      <c r="G2" s="768"/>
      <c r="H2" s="768"/>
      <c r="I2" s="768"/>
      <c r="J2" s="768"/>
    </row>
    <row r="3" spans="1:10" s="4" customFormat="1" ht="17.5" x14ac:dyDescent="0.25">
      <c r="A3" s="768">
        <v>2016</v>
      </c>
      <c r="B3" s="768"/>
      <c r="C3" s="768"/>
      <c r="D3" s="768"/>
      <c r="E3" s="768"/>
      <c r="F3" s="768"/>
      <c r="G3" s="768"/>
      <c r="H3" s="768"/>
      <c r="I3" s="768"/>
      <c r="J3" s="768"/>
    </row>
    <row r="4" spans="1:10" s="4" customFormat="1" ht="21" customHeight="1" x14ac:dyDescent="0.25">
      <c r="A4" s="34" t="s">
        <v>80</v>
      </c>
      <c r="B4" s="24"/>
      <c r="C4" s="24"/>
      <c r="D4" s="24"/>
      <c r="E4" s="24"/>
      <c r="F4" s="24"/>
      <c r="G4" s="24"/>
      <c r="H4" s="24"/>
      <c r="I4" s="24"/>
      <c r="J4" s="3" t="s">
        <v>301</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268">
        <v>14</v>
      </c>
      <c r="C8" s="268">
        <v>2073</v>
      </c>
      <c r="D8" s="268">
        <v>5556</v>
      </c>
      <c r="E8" s="268">
        <v>20409</v>
      </c>
      <c r="F8" s="268">
        <v>11516</v>
      </c>
      <c r="G8" s="268">
        <v>289</v>
      </c>
      <c r="H8" s="268">
        <v>0</v>
      </c>
      <c r="I8" s="274">
        <f t="shared" ref="I8:I20" si="0">SUM(B8:H8)</f>
        <v>39857</v>
      </c>
      <c r="J8" s="77" t="s">
        <v>509</v>
      </c>
    </row>
    <row r="9" spans="1:10" ht="20.149999999999999" customHeight="1" thickTop="1" thickBot="1" x14ac:dyDescent="0.3">
      <c r="A9" s="127" t="s">
        <v>510</v>
      </c>
      <c r="B9" s="269">
        <v>3283</v>
      </c>
      <c r="C9" s="269">
        <v>17087</v>
      </c>
      <c r="D9" s="269">
        <v>43581</v>
      </c>
      <c r="E9" s="269">
        <v>62689</v>
      </c>
      <c r="F9" s="269">
        <v>53681</v>
      </c>
      <c r="G9" s="269">
        <v>8936</v>
      </c>
      <c r="H9" s="269">
        <v>18842</v>
      </c>
      <c r="I9" s="277">
        <f t="shared" si="0"/>
        <v>208099</v>
      </c>
      <c r="J9" s="74" t="s">
        <v>510</v>
      </c>
    </row>
    <row r="10" spans="1:10" ht="20.149999999999999" customHeight="1" thickTop="1" thickBot="1" x14ac:dyDescent="0.3">
      <c r="A10" s="128" t="s">
        <v>511</v>
      </c>
      <c r="B10" s="270">
        <v>4653</v>
      </c>
      <c r="C10" s="270">
        <v>31290</v>
      </c>
      <c r="D10" s="270">
        <v>75989</v>
      </c>
      <c r="E10" s="270">
        <v>101080</v>
      </c>
      <c r="F10" s="270">
        <v>58990</v>
      </c>
      <c r="G10" s="270">
        <v>16933</v>
      </c>
      <c r="H10" s="270">
        <v>43564</v>
      </c>
      <c r="I10" s="279">
        <f t="shared" si="0"/>
        <v>332499</v>
      </c>
      <c r="J10" s="75" t="s">
        <v>511</v>
      </c>
    </row>
    <row r="11" spans="1:10" ht="20.149999999999999" customHeight="1" thickTop="1" thickBot="1" x14ac:dyDescent="0.3">
      <c r="A11" s="127" t="s">
        <v>512</v>
      </c>
      <c r="B11" s="269">
        <v>4670</v>
      </c>
      <c r="C11" s="269">
        <v>34145</v>
      </c>
      <c r="D11" s="269">
        <v>85039</v>
      </c>
      <c r="E11" s="269">
        <v>115078</v>
      </c>
      <c r="F11" s="269">
        <v>57063</v>
      </c>
      <c r="G11" s="269">
        <v>18972</v>
      </c>
      <c r="H11" s="269">
        <v>53178</v>
      </c>
      <c r="I11" s="277">
        <f t="shared" si="0"/>
        <v>368145</v>
      </c>
      <c r="J11" s="74" t="s">
        <v>512</v>
      </c>
    </row>
    <row r="12" spans="1:10" ht="20.149999999999999" customHeight="1" thickTop="1" thickBot="1" x14ac:dyDescent="0.3">
      <c r="A12" s="129" t="s">
        <v>513</v>
      </c>
      <c r="B12" s="270">
        <v>6850</v>
      </c>
      <c r="C12" s="270">
        <v>33969</v>
      </c>
      <c r="D12" s="270">
        <v>65532</v>
      </c>
      <c r="E12" s="270">
        <v>102991</v>
      </c>
      <c r="F12" s="270">
        <v>55951</v>
      </c>
      <c r="G12" s="270">
        <v>15597</v>
      </c>
      <c r="H12" s="270">
        <v>44819</v>
      </c>
      <c r="I12" s="279">
        <f t="shared" si="0"/>
        <v>325709</v>
      </c>
      <c r="J12" s="75" t="s">
        <v>513</v>
      </c>
    </row>
    <row r="13" spans="1:10" ht="20.149999999999999" customHeight="1" thickTop="1" thickBot="1" x14ac:dyDescent="0.3">
      <c r="A13" s="127" t="s">
        <v>514</v>
      </c>
      <c r="B13" s="269">
        <v>3240</v>
      </c>
      <c r="C13" s="269">
        <v>29134</v>
      </c>
      <c r="D13" s="269">
        <v>37191</v>
      </c>
      <c r="E13" s="269">
        <v>58517</v>
      </c>
      <c r="F13" s="269">
        <v>37258</v>
      </c>
      <c r="G13" s="269">
        <v>10568</v>
      </c>
      <c r="H13" s="269">
        <v>34217</v>
      </c>
      <c r="I13" s="277">
        <f t="shared" si="0"/>
        <v>210125</v>
      </c>
      <c r="J13" s="74" t="s">
        <v>514</v>
      </c>
    </row>
    <row r="14" spans="1:10" ht="20.149999999999999" customHeight="1" thickTop="1" thickBot="1" x14ac:dyDescent="0.3">
      <c r="A14" s="128" t="s">
        <v>515</v>
      </c>
      <c r="B14" s="268">
        <v>1572</v>
      </c>
      <c r="C14" s="268">
        <v>24303</v>
      </c>
      <c r="D14" s="268">
        <v>27927</v>
      </c>
      <c r="E14" s="268">
        <v>44918</v>
      </c>
      <c r="F14" s="268">
        <v>24603</v>
      </c>
      <c r="G14" s="268">
        <v>6360</v>
      </c>
      <c r="H14" s="268">
        <v>25646</v>
      </c>
      <c r="I14" s="274">
        <f t="shared" si="0"/>
        <v>155329</v>
      </c>
      <c r="J14" s="73" t="s">
        <v>515</v>
      </c>
    </row>
    <row r="15" spans="1:10" s="6" customFormat="1" ht="20.149999999999999" customHeight="1" thickTop="1" thickBot="1" x14ac:dyDescent="0.3">
      <c r="A15" s="127" t="s">
        <v>516</v>
      </c>
      <c r="B15" s="269">
        <v>637</v>
      </c>
      <c r="C15" s="269">
        <v>16309</v>
      </c>
      <c r="D15" s="269">
        <v>18122</v>
      </c>
      <c r="E15" s="269">
        <v>21201</v>
      </c>
      <c r="F15" s="269">
        <v>15998</v>
      </c>
      <c r="G15" s="269">
        <v>3795</v>
      </c>
      <c r="H15" s="269">
        <v>18582</v>
      </c>
      <c r="I15" s="277">
        <f t="shared" si="0"/>
        <v>94644</v>
      </c>
      <c r="J15" s="74" t="s">
        <v>516</v>
      </c>
    </row>
    <row r="16" spans="1:10" s="6" customFormat="1" ht="20.149999999999999" customHeight="1" thickTop="1" thickBot="1" x14ac:dyDescent="0.3">
      <c r="A16" s="129" t="s">
        <v>517</v>
      </c>
      <c r="B16" s="270">
        <v>708</v>
      </c>
      <c r="C16" s="270">
        <v>11836</v>
      </c>
      <c r="D16" s="270">
        <v>13223</v>
      </c>
      <c r="E16" s="270">
        <v>17064</v>
      </c>
      <c r="F16" s="270">
        <v>13794</v>
      </c>
      <c r="G16" s="270">
        <v>4188</v>
      </c>
      <c r="H16" s="270">
        <v>14109</v>
      </c>
      <c r="I16" s="279">
        <f t="shared" si="0"/>
        <v>74922</v>
      </c>
      <c r="J16" s="75" t="s">
        <v>517</v>
      </c>
    </row>
    <row r="17" spans="1:10" s="6" customFormat="1" ht="20.149999999999999" customHeight="1" thickTop="1" thickBot="1" x14ac:dyDescent="0.3">
      <c r="A17" s="127" t="s">
        <v>518</v>
      </c>
      <c r="B17" s="269">
        <v>634</v>
      </c>
      <c r="C17" s="269">
        <v>3200</v>
      </c>
      <c r="D17" s="269">
        <v>2844</v>
      </c>
      <c r="E17" s="269">
        <v>3511</v>
      </c>
      <c r="F17" s="269">
        <v>3482</v>
      </c>
      <c r="G17" s="269">
        <v>1481</v>
      </c>
      <c r="H17" s="269">
        <v>5365</v>
      </c>
      <c r="I17" s="277">
        <f t="shared" si="0"/>
        <v>20517</v>
      </c>
      <c r="J17" s="74" t="s">
        <v>518</v>
      </c>
    </row>
    <row r="18" spans="1:10" s="6" customFormat="1" ht="20.149999999999999" customHeight="1" thickTop="1" thickBot="1" x14ac:dyDescent="0.3">
      <c r="A18" s="130" t="s">
        <v>127</v>
      </c>
      <c r="B18" s="270">
        <v>369</v>
      </c>
      <c r="C18" s="270">
        <v>2988</v>
      </c>
      <c r="D18" s="270">
        <v>1791</v>
      </c>
      <c r="E18" s="270">
        <v>2358</v>
      </c>
      <c r="F18" s="270">
        <v>791</v>
      </c>
      <c r="G18" s="270">
        <v>655</v>
      </c>
      <c r="H18" s="270">
        <v>3401</v>
      </c>
      <c r="I18" s="279">
        <f t="shared" si="0"/>
        <v>12353</v>
      </c>
      <c r="J18" s="75" t="s">
        <v>127</v>
      </c>
    </row>
    <row r="19" spans="1:10" s="6" customFormat="1" ht="20.149999999999999" customHeight="1" thickTop="1" thickBot="1" x14ac:dyDescent="0.3">
      <c r="A19" s="127" t="s">
        <v>124</v>
      </c>
      <c r="B19" s="269">
        <v>158</v>
      </c>
      <c r="C19" s="269">
        <v>992</v>
      </c>
      <c r="D19" s="269">
        <v>653</v>
      </c>
      <c r="E19" s="269">
        <v>222</v>
      </c>
      <c r="F19" s="269">
        <v>383</v>
      </c>
      <c r="G19" s="269">
        <v>57</v>
      </c>
      <c r="H19" s="269">
        <v>686</v>
      </c>
      <c r="I19" s="277">
        <f t="shared" si="0"/>
        <v>3151</v>
      </c>
      <c r="J19" s="74" t="s">
        <v>124</v>
      </c>
    </row>
    <row r="20" spans="1:10" ht="20.149999999999999" customHeight="1" thickTop="1" x14ac:dyDescent="0.25">
      <c r="A20" s="130" t="s">
        <v>631</v>
      </c>
      <c r="B20" s="271">
        <v>392</v>
      </c>
      <c r="C20" s="271">
        <v>1439</v>
      </c>
      <c r="D20" s="271">
        <v>390</v>
      </c>
      <c r="E20" s="271">
        <v>148</v>
      </c>
      <c r="F20" s="271">
        <v>154</v>
      </c>
      <c r="G20" s="271">
        <v>28</v>
      </c>
      <c r="H20" s="271">
        <v>375</v>
      </c>
      <c r="I20" s="523">
        <f t="shared" si="0"/>
        <v>2926</v>
      </c>
      <c r="J20" s="76" t="s">
        <v>123</v>
      </c>
    </row>
    <row r="21" spans="1:10" s="6" customFormat="1" ht="25" customHeight="1" x14ac:dyDescent="0.25">
      <c r="A21" s="79" t="s">
        <v>485</v>
      </c>
      <c r="B21" s="290">
        <f t="shared" ref="B21:I21" si="1">SUM(B8:B20)</f>
        <v>27180</v>
      </c>
      <c r="C21" s="290">
        <f t="shared" si="1"/>
        <v>208765</v>
      </c>
      <c r="D21" s="290">
        <f t="shared" si="1"/>
        <v>377838</v>
      </c>
      <c r="E21" s="290">
        <f t="shared" si="1"/>
        <v>550186</v>
      </c>
      <c r="F21" s="290">
        <f t="shared" si="1"/>
        <v>333664</v>
      </c>
      <c r="G21" s="290">
        <f t="shared" si="1"/>
        <v>87859</v>
      </c>
      <c r="H21" s="290">
        <f t="shared" si="1"/>
        <v>262784</v>
      </c>
      <c r="I21" s="290">
        <f t="shared" si="1"/>
        <v>1848276</v>
      </c>
      <c r="J21" s="78" t="s">
        <v>486</v>
      </c>
    </row>
    <row r="22" spans="1:10" ht="12.75" customHeight="1" x14ac:dyDescent="0.25">
      <c r="A22" s="2"/>
      <c r="I22" s="125"/>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5D06-25A5-4B65-A5CF-F11BB2CF6020}">
  <dimension ref="A1:J22"/>
  <sheetViews>
    <sheetView rightToLeft="1" view="pageBreakPreview" zoomScaleNormal="100" zoomScaleSheetLayoutView="100" workbookViewId="0">
      <selection activeCell="K15" sqref="K15"/>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763" t="s">
        <v>112</v>
      </c>
      <c r="B1" s="763"/>
      <c r="C1" s="763"/>
      <c r="D1" s="763"/>
      <c r="E1" s="763"/>
      <c r="F1" s="763"/>
      <c r="G1" s="763"/>
      <c r="H1" s="763"/>
      <c r="I1" s="763"/>
      <c r="J1" s="763"/>
    </row>
    <row r="2" spans="1:10" s="4" customFormat="1" ht="17.25" customHeight="1" x14ac:dyDescent="0.25">
      <c r="A2" s="764" t="s">
        <v>1318</v>
      </c>
      <c r="B2" s="768"/>
      <c r="C2" s="768"/>
      <c r="D2" s="768"/>
      <c r="E2" s="768"/>
      <c r="F2" s="768"/>
      <c r="G2" s="768"/>
      <c r="H2" s="768"/>
      <c r="I2" s="768"/>
      <c r="J2" s="768"/>
    </row>
    <row r="3" spans="1:10" s="4" customFormat="1" ht="17.5" x14ac:dyDescent="0.25">
      <c r="A3" s="768">
        <v>2016</v>
      </c>
      <c r="B3" s="768"/>
      <c r="C3" s="768"/>
      <c r="D3" s="768"/>
      <c r="E3" s="768"/>
      <c r="F3" s="768"/>
      <c r="G3" s="768"/>
      <c r="H3" s="768"/>
      <c r="I3" s="768"/>
      <c r="J3" s="768"/>
    </row>
    <row r="4" spans="1:10" s="4" customFormat="1" ht="21" customHeight="1" x14ac:dyDescent="0.25">
      <c r="A4" s="34" t="s">
        <v>79</v>
      </c>
      <c r="B4" s="24"/>
      <c r="C4" s="24"/>
      <c r="D4" s="24"/>
      <c r="E4" s="24"/>
      <c r="F4" s="24"/>
      <c r="G4" s="24"/>
      <c r="H4" s="24"/>
      <c r="I4" s="24"/>
      <c r="J4" s="3" t="s">
        <v>328</v>
      </c>
    </row>
    <row r="5" spans="1:10" s="4" customFormat="1" ht="23.25" customHeight="1" x14ac:dyDescent="0.25">
      <c r="A5" s="779" t="s">
        <v>496</v>
      </c>
      <c r="B5" s="782" t="s">
        <v>520</v>
      </c>
      <c r="C5" s="782"/>
      <c r="D5" s="782"/>
      <c r="E5" s="782"/>
      <c r="F5" s="782"/>
      <c r="G5" s="782"/>
      <c r="H5" s="782"/>
      <c r="I5" s="782"/>
      <c r="J5" s="783" t="s">
        <v>497</v>
      </c>
    </row>
    <row r="6" spans="1:10" s="4" customFormat="1" ht="26.25" customHeight="1" x14ac:dyDescent="0.3">
      <c r="A6" s="780"/>
      <c r="B6" s="555" t="s">
        <v>118</v>
      </c>
      <c r="C6" s="555" t="s">
        <v>2</v>
      </c>
      <c r="D6" s="555" t="s">
        <v>119</v>
      </c>
      <c r="E6" s="555" t="s">
        <v>120</v>
      </c>
      <c r="F6" s="555" t="s">
        <v>121</v>
      </c>
      <c r="G6" s="555" t="s">
        <v>122</v>
      </c>
      <c r="H6" s="555" t="s">
        <v>116</v>
      </c>
      <c r="I6" s="555" t="s">
        <v>485</v>
      </c>
      <c r="J6" s="784"/>
    </row>
    <row r="7" spans="1:10" ht="26.25" customHeight="1" x14ac:dyDescent="0.25">
      <c r="A7" s="781"/>
      <c r="B7" s="556" t="s">
        <v>519</v>
      </c>
      <c r="C7" s="556" t="s">
        <v>1</v>
      </c>
      <c r="D7" s="556" t="s">
        <v>3</v>
      </c>
      <c r="E7" s="556" t="s">
        <v>9</v>
      </c>
      <c r="F7" s="556" t="s">
        <v>11</v>
      </c>
      <c r="G7" s="556" t="s">
        <v>126</v>
      </c>
      <c r="H7" s="556" t="s">
        <v>162</v>
      </c>
      <c r="I7" s="557" t="s">
        <v>117</v>
      </c>
      <c r="J7" s="785"/>
    </row>
    <row r="8" spans="1:10" ht="20.149999999999999" customHeight="1" thickBot="1" x14ac:dyDescent="0.3">
      <c r="A8" s="129" t="s">
        <v>509</v>
      </c>
      <c r="B8" s="494">
        <v>106</v>
      </c>
      <c r="C8" s="494">
        <v>1431</v>
      </c>
      <c r="D8" s="494">
        <v>3324</v>
      </c>
      <c r="E8" s="494">
        <v>17053</v>
      </c>
      <c r="F8" s="494">
        <v>11142</v>
      </c>
      <c r="G8" s="494">
        <v>212</v>
      </c>
      <c r="H8" s="494">
        <v>0</v>
      </c>
      <c r="I8" s="274">
        <f t="shared" ref="I8:I20" si="0">SUM(B8:H8)</f>
        <v>33268</v>
      </c>
      <c r="J8" s="77" t="s">
        <v>509</v>
      </c>
    </row>
    <row r="9" spans="1:10" ht="20.149999999999999" customHeight="1" thickTop="1" thickBot="1" x14ac:dyDescent="0.3">
      <c r="A9" s="127" t="s">
        <v>510</v>
      </c>
      <c r="B9" s="493">
        <v>497</v>
      </c>
      <c r="C9" s="493">
        <v>2312</v>
      </c>
      <c r="D9" s="493">
        <v>5244</v>
      </c>
      <c r="E9" s="493">
        <v>6334</v>
      </c>
      <c r="F9" s="493">
        <v>23043</v>
      </c>
      <c r="G9" s="493">
        <v>3426</v>
      </c>
      <c r="H9" s="493">
        <v>16361</v>
      </c>
      <c r="I9" s="277">
        <f t="shared" si="0"/>
        <v>57217</v>
      </c>
      <c r="J9" s="74" t="s">
        <v>510</v>
      </c>
    </row>
    <row r="10" spans="1:10" ht="20.149999999999999" customHeight="1" thickTop="1" thickBot="1" x14ac:dyDescent="0.3">
      <c r="A10" s="128" t="s">
        <v>511</v>
      </c>
      <c r="B10" s="562">
        <v>568</v>
      </c>
      <c r="C10" s="562">
        <v>3683</v>
      </c>
      <c r="D10" s="562">
        <v>11010</v>
      </c>
      <c r="E10" s="562">
        <v>9842</v>
      </c>
      <c r="F10" s="562">
        <v>16979</v>
      </c>
      <c r="G10" s="562">
        <v>3057</v>
      </c>
      <c r="H10" s="562">
        <v>23930</v>
      </c>
      <c r="I10" s="279">
        <f t="shared" si="0"/>
        <v>69069</v>
      </c>
      <c r="J10" s="75" t="s">
        <v>511</v>
      </c>
    </row>
    <row r="11" spans="1:10" ht="20.149999999999999" customHeight="1" thickTop="1" thickBot="1" x14ac:dyDescent="0.3">
      <c r="A11" s="127" t="s">
        <v>512</v>
      </c>
      <c r="B11" s="493">
        <v>252</v>
      </c>
      <c r="C11" s="493">
        <v>6472</v>
      </c>
      <c r="D11" s="493">
        <v>13990</v>
      </c>
      <c r="E11" s="493">
        <v>13091</v>
      </c>
      <c r="F11" s="493">
        <v>15215</v>
      </c>
      <c r="G11" s="493">
        <v>7228</v>
      </c>
      <c r="H11" s="493">
        <v>31320</v>
      </c>
      <c r="I11" s="277">
        <f t="shared" si="0"/>
        <v>87568</v>
      </c>
      <c r="J11" s="74" t="s">
        <v>512</v>
      </c>
    </row>
    <row r="12" spans="1:10" ht="20.149999999999999" customHeight="1" thickTop="1" thickBot="1" x14ac:dyDescent="0.3">
      <c r="A12" s="129" t="s">
        <v>513</v>
      </c>
      <c r="B12" s="562">
        <v>224</v>
      </c>
      <c r="C12" s="562">
        <v>6770</v>
      </c>
      <c r="D12" s="562">
        <v>12063</v>
      </c>
      <c r="E12" s="562">
        <v>14035</v>
      </c>
      <c r="F12" s="562">
        <v>14525</v>
      </c>
      <c r="G12" s="562">
        <v>3299</v>
      </c>
      <c r="H12" s="562">
        <v>26762</v>
      </c>
      <c r="I12" s="279">
        <f t="shared" si="0"/>
        <v>77678</v>
      </c>
      <c r="J12" s="75" t="s">
        <v>513</v>
      </c>
    </row>
    <row r="13" spans="1:10" ht="20.149999999999999" customHeight="1" thickTop="1" thickBot="1" x14ac:dyDescent="0.3">
      <c r="A13" s="127" t="s">
        <v>514</v>
      </c>
      <c r="B13" s="493">
        <v>381</v>
      </c>
      <c r="C13" s="493">
        <v>4575</v>
      </c>
      <c r="D13" s="493">
        <v>6192</v>
      </c>
      <c r="E13" s="493">
        <v>7485</v>
      </c>
      <c r="F13" s="493">
        <v>9316</v>
      </c>
      <c r="G13" s="493">
        <v>2433</v>
      </c>
      <c r="H13" s="493">
        <v>20424</v>
      </c>
      <c r="I13" s="277">
        <f t="shared" si="0"/>
        <v>50806</v>
      </c>
      <c r="J13" s="74" t="s">
        <v>514</v>
      </c>
    </row>
    <row r="14" spans="1:10" ht="20.149999999999999" customHeight="1" thickTop="1" thickBot="1" x14ac:dyDescent="0.3">
      <c r="A14" s="128" t="s">
        <v>515</v>
      </c>
      <c r="B14" s="494">
        <v>366</v>
      </c>
      <c r="C14" s="494">
        <v>2980</v>
      </c>
      <c r="D14" s="494">
        <v>4637</v>
      </c>
      <c r="E14" s="494">
        <v>4215</v>
      </c>
      <c r="F14" s="494">
        <v>6658</v>
      </c>
      <c r="G14" s="494">
        <v>1860</v>
      </c>
      <c r="H14" s="494">
        <v>11847</v>
      </c>
      <c r="I14" s="274">
        <f t="shared" si="0"/>
        <v>32563</v>
      </c>
      <c r="J14" s="73" t="s">
        <v>515</v>
      </c>
    </row>
    <row r="15" spans="1:10" s="6" customFormat="1" ht="20.149999999999999" customHeight="1" thickTop="1" thickBot="1" x14ac:dyDescent="0.3">
      <c r="A15" s="127" t="s">
        <v>516</v>
      </c>
      <c r="B15" s="493">
        <v>635</v>
      </c>
      <c r="C15" s="493">
        <v>3669</v>
      </c>
      <c r="D15" s="493">
        <v>2697</v>
      </c>
      <c r="E15" s="493">
        <v>3165</v>
      </c>
      <c r="F15" s="493">
        <v>2916</v>
      </c>
      <c r="G15" s="493">
        <v>901</v>
      </c>
      <c r="H15" s="493">
        <v>7416</v>
      </c>
      <c r="I15" s="277">
        <f t="shared" si="0"/>
        <v>21399</v>
      </c>
      <c r="J15" s="74" t="s">
        <v>516</v>
      </c>
    </row>
    <row r="16" spans="1:10" s="6" customFormat="1" ht="20.149999999999999" customHeight="1" thickTop="1" thickBot="1" x14ac:dyDescent="0.3">
      <c r="A16" s="129" t="s">
        <v>517</v>
      </c>
      <c r="B16" s="562">
        <v>558</v>
      </c>
      <c r="C16" s="562">
        <v>2459</v>
      </c>
      <c r="D16" s="562">
        <v>2923</v>
      </c>
      <c r="E16" s="562">
        <v>1654</v>
      </c>
      <c r="F16" s="562">
        <v>1860</v>
      </c>
      <c r="G16" s="562">
        <v>993</v>
      </c>
      <c r="H16" s="562">
        <v>4359</v>
      </c>
      <c r="I16" s="279">
        <f t="shared" si="0"/>
        <v>14806</v>
      </c>
      <c r="J16" s="75" t="s">
        <v>517</v>
      </c>
    </row>
    <row r="17" spans="1:10" s="6" customFormat="1" ht="20.149999999999999" customHeight="1" thickTop="1" thickBot="1" x14ac:dyDescent="0.3">
      <c r="A17" s="127" t="s">
        <v>518</v>
      </c>
      <c r="B17" s="493">
        <v>922</v>
      </c>
      <c r="C17" s="493">
        <v>1648</v>
      </c>
      <c r="D17" s="493">
        <v>1174</v>
      </c>
      <c r="E17" s="493">
        <v>455</v>
      </c>
      <c r="F17" s="493">
        <v>312</v>
      </c>
      <c r="G17" s="493">
        <v>348</v>
      </c>
      <c r="H17" s="493">
        <v>1353</v>
      </c>
      <c r="I17" s="277">
        <f t="shared" si="0"/>
        <v>6212</v>
      </c>
      <c r="J17" s="74" t="s">
        <v>518</v>
      </c>
    </row>
    <row r="18" spans="1:10" s="6" customFormat="1" ht="20.149999999999999" customHeight="1" thickTop="1" thickBot="1" x14ac:dyDescent="0.3">
      <c r="A18" s="130" t="s">
        <v>127</v>
      </c>
      <c r="B18" s="562">
        <v>770</v>
      </c>
      <c r="C18" s="562">
        <v>1895</v>
      </c>
      <c r="D18" s="562">
        <v>802</v>
      </c>
      <c r="E18" s="562">
        <v>385</v>
      </c>
      <c r="F18" s="562">
        <v>297</v>
      </c>
      <c r="G18" s="562">
        <v>302</v>
      </c>
      <c r="H18" s="562">
        <v>442</v>
      </c>
      <c r="I18" s="279">
        <f t="shared" si="0"/>
        <v>4893</v>
      </c>
      <c r="J18" s="75" t="s">
        <v>127</v>
      </c>
    </row>
    <row r="19" spans="1:10" s="6" customFormat="1" ht="20.149999999999999" customHeight="1" thickTop="1" thickBot="1" x14ac:dyDescent="0.3">
      <c r="A19" s="127" t="s">
        <v>124</v>
      </c>
      <c r="B19" s="493">
        <v>691</v>
      </c>
      <c r="C19" s="493">
        <v>1022</v>
      </c>
      <c r="D19" s="493">
        <v>182</v>
      </c>
      <c r="E19" s="493">
        <v>14</v>
      </c>
      <c r="F19" s="493">
        <v>46</v>
      </c>
      <c r="G19" s="493">
        <v>14</v>
      </c>
      <c r="H19" s="493">
        <v>60</v>
      </c>
      <c r="I19" s="277">
        <f t="shared" si="0"/>
        <v>2029</v>
      </c>
      <c r="J19" s="74" t="s">
        <v>124</v>
      </c>
    </row>
    <row r="20" spans="1:10" ht="20.149999999999999" customHeight="1" thickTop="1" x14ac:dyDescent="0.25">
      <c r="A20" s="130" t="s">
        <v>631</v>
      </c>
      <c r="B20" s="564">
        <v>916</v>
      </c>
      <c r="C20" s="564">
        <v>499</v>
      </c>
      <c r="D20" s="564">
        <v>154</v>
      </c>
      <c r="E20" s="564">
        <v>14</v>
      </c>
      <c r="F20" s="564">
        <v>14</v>
      </c>
      <c r="G20" s="564">
        <v>14</v>
      </c>
      <c r="H20" s="564">
        <v>0</v>
      </c>
      <c r="I20" s="523">
        <f t="shared" si="0"/>
        <v>1611</v>
      </c>
      <c r="J20" s="76" t="s">
        <v>123</v>
      </c>
    </row>
    <row r="21" spans="1:10" s="6" customFormat="1" ht="25" customHeight="1" x14ac:dyDescent="0.25">
      <c r="A21" s="79" t="s">
        <v>485</v>
      </c>
      <c r="B21" s="290">
        <f>SUM(B8:B20)</f>
        <v>6886</v>
      </c>
      <c r="C21" s="290">
        <f t="shared" ref="C21:I21" si="1">SUM(C8:C20)</f>
        <v>39415</v>
      </c>
      <c r="D21" s="290">
        <f t="shared" si="1"/>
        <v>64392</v>
      </c>
      <c r="E21" s="290">
        <f t="shared" si="1"/>
        <v>77742</v>
      </c>
      <c r="F21" s="290">
        <f t="shared" si="1"/>
        <v>102323</v>
      </c>
      <c r="G21" s="290">
        <f t="shared" si="1"/>
        <v>24087</v>
      </c>
      <c r="H21" s="290">
        <f t="shared" si="1"/>
        <v>144274</v>
      </c>
      <c r="I21" s="290">
        <f t="shared" si="1"/>
        <v>459119</v>
      </c>
      <c r="J21" s="78" t="s">
        <v>486</v>
      </c>
    </row>
    <row r="22" spans="1:10" ht="12.75" customHeight="1" x14ac:dyDescent="0.25">
      <c r="A22" s="2"/>
      <c r="D22" s="124"/>
      <c r="E22" s="124"/>
      <c r="F22" s="124"/>
      <c r="G22" s="124"/>
      <c r="H22" s="124"/>
      <c r="I22" s="125"/>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AEFA-C0BC-4861-A9F7-C611DA91C281}">
  <dimension ref="A1:R16"/>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786" t="s">
        <v>1045</v>
      </c>
      <c r="B1" s="786"/>
      <c r="C1" s="786"/>
      <c r="D1" s="786"/>
      <c r="E1" s="786"/>
      <c r="F1" s="786"/>
      <c r="G1" s="786"/>
      <c r="H1" s="786"/>
      <c r="I1" s="786"/>
      <c r="J1" s="786"/>
      <c r="K1" s="786"/>
      <c r="L1" s="20"/>
      <c r="M1" s="20"/>
      <c r="N1" s="20"/>
      <c r="O1" s="20"/>
      <c r="P1" s="20"/>
      <c r="Q1" s="20"/>
      <c r="R1" s="20"/>
    </row>
    <row r="2" spans="1:18" s="23" customFormat="1" ht="15.5" x14ac:dyDescent="0.25">
      <c r="A2" s="764" t="s">
        <v>1319</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128</v>
      </c>
      <c r="B4" s="3"/>
      <c r="C4" s="3"/>
      <c r="D4" s="3"/>
      <c r="E4" s="3"/>
      <c r="F4" s="3"/>
      <c r="G4" s="3"/>
      <c r="H4" s="3"/>
      <c r="I4" s="3"/>
      <c r="J4" s="3"/>
      <c r="K4" s="3" t="s">
        <v>129</v>
      </c>
      <c r="L4" s="5"/>
      <c r="M4" s="5"/>
      <c r="N4" s="5"/>
      <c r="O4" s="5"/>
      <c r="P4" s="5"/>
      <c r="Q4" s="5"/>
      <c r="R4" s="5"/>
    </row>
    <row r="5" spans="1:18" s="27" customFormat="1" ht="31.5" customHeight="1" x14ac:dyDescent="0.25">
      <c r="A5" s="791" t="s">
        <v>131</v>
      </c>
      <c r="B5" s="787" t="s">
        <v>1566</v>
      </c>
      <c r="C5" s="787"/>
      <c r="D5" s="787"/>
      <c r="E5" s="787" t="s">
        <v>1567</v>
      </c>
      <c r="F5" s="787"/>
      <c r="G5" s="787"/>
      <c r="H5" s="787" t="s">
        <v>1568</v>
      </c>
      <c r="I5" s="787"/>
      <c r="J5" s="787"/>
      <c r="K5" s="788" t="s">
        <v>130</v>
      </c>
      <c r="L5" s="26"/>
      <c r="M5" s="26"/>
      <c r="N5" s="26"/>
      <c r="O5" s="26"/>
    </row>
    <row r="6" spans="1:18"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ht="15" customHeight="1" x14ac:dyDescent="0.25">
      <c r="A7" s="793"/>
      <c r="B7" s="202" t="s">
        <v>488</v>
      </c>
      <c r="C7" s="202" t="s">
        <v>487</v>
      </c>
      <c r="D7" s="545" t="s">
        <v>486</v>
      </c>
      <c r="E7" s="202" t="s">
        <v>488</v>
      </c>
      <c r="F7" s="202" t="s">
        <v>487</v>
      </c>
      <c r="G7" s="545" t="s">
        <v>486</v>
      </c>
      <c r="H7" s="545" t="s">
        <v>488</v>
      </c>
      <c r="I7" s="545" t="s">
        <v>487</v>
      </c>
      <c r="J7" s="545" t="s">
        <v>486</v>
      </c>
      <c r="K7" s="790"/>
      <c r="L7" s="24"/>
      <c r="M7" s="24"/>
      <c r="N7" s="24"/>
      <c r="O7" s="24"/>
    </row>
    <row r="8" spans="1:18" ht="35.15" customHeight="1" thickBot="1" x14ac:dyDescent="0.3">
      <c r="A8" s="82" t="s">
        <v>132</v>
      </c>
      <c r="B8" s="268">
        <v>36528</v>
      </c>
      <c r="C8" s="268">
        <v>36902</v>
      </c>
      <c r="D8" s="273">
        <f>B8+C8</f>
        <v>73430</v>
      </c>
      <c r="E8" s="268">
        <v>308113</v>
      </c>
      <c r="F8" s="268">
        <v>92553</v>
      </c>
      <c r="G8" s="295">
        <f>E8+F8</f>
        <v>400666</v>
      </c>
      <c r="H8" s="295">
        <f t="shared" ref="H8:I11" si="0">B8+E8</f>
        <v>344641</v>
      </c>
      <c r="I8" s="274">
        <f t="shared" si="0"/>
        <v>129455</v>
      </c>
      <c r="J8" s="275">
        <f>H8+I8</f>
        <v>474096</v>
      </c>
      <c r="K8" s="529" t="s">
        <v>136</v>
      </c>
      <c r="L8" s="24"/>
      <c r="M8" s="24"/>
      <c r="N8" s="24"/>
      <c r="O8" s="24"/>
    </row>
    <row r="9" spans="1:18" ht="35.15" customHeight="1" thickBot="1" x14ac:dyDescent="0.3">
      <c r="A9" s="83" t="s">
        <v>133</v>
      </c>
      <c r="B9" s="269">
        <v>56576</v>
      </c>
      <c r="C9" s="269">
        <v>53119</v>
      </c>
      <c r="D9" s="276">
        <f>B9+C9</f>
        <v>109695</v>
      </c>
      <c r="E9" s="269">
        <v>1442104</v>
      </c>
      <c r="F9" s="269">
        <v>260793</v>
      </c>
      <c r="G9" s="294">
        <f>E9+F9</f>
        <v>1702897</v>
      </c>
      <c r="H9" s="294">
        <f t="shared" si="0"/>
        <v>1498680</v>
      </c>
      <c r="I9" s="277">
        <f t="shared" si="0"/>
        <v>313912</v>
      </c>
      <c r="J9" s="277">
        <f>H9+I9</f>
        <v>1812592</v>
      </c>
      <c r="K9" s="530" t="s">
        <v>145</v>
      </c>
      <c r="L9" s="24"/>
      <c r="M9" s="24"/>
      <c r="N9" s="24"/>
      <c r="O9" s="24"/>
    </row>
    <row r="10" spans="1:18" ht="35.15" customHeight="1" thickBot="1" x14ac:dyDescent="0.3">
      <c r="A10" s="84" t="s">
        <v>134</v>
      </c>
      <c r="B10" s="270">
        <v>1317</v>
      </c>
      <c r="C10" s="270">
        <v>3598</v>
      </c>
      <c r="D10" s="278">
        <f>B10+C10</f>
        <v>4915</v>
      </c>
      <c r="E10" s="270">
        <v>1613</v>
      </c>
      <c r="F10" s="270">
        <v>3016</v>
      </c>
      <c r="G10" s="298">
        <f>E10+F10</f>
        <v>4629</v>
      </c>
      <c r="H10" s="298">
        <f t="shared" si="0"/>
        <v>2930</v>
      </c>
      <c r="I10" s="279">
        <f t="shared" si="0"/>
        <v>6614</v>
      </c>
      <c r="J10" s="279">
        <f>H10+I10</f>
        <v>9544</v>
      </c>
      <c r="K10" s="535" t="s">
        <v>146</v>
      </c>
      <c r="L10" s="24"/>
      <c r="M10" s="24"/>
      <c r="N10" s="24"/>
      <c r="O10" s="24"/>
    </row>
    <row r="11" spans="1:18" ht="35.15" customHeight="1" x14ac:dyDescent="0.25">
      <c r="A11" s="85" t="s">
        <v>135</v>
      </c>
      <c r="B11" s="280">
        <v>603</v>
      </c>
      <c r="C11" s="280">
        <v>5643</v>
      </c>
      <c r="D11" s="281">
        <f>B11+C11</f>
        <v>6246</v>
      </c>
      <c r="E11" s="280">
        <v>1422</v>
      </c>
      <c r="F11" s="280">
        <v>3495</v>
      </c>
      <c r="G11" s="571">
        <f>E11+F11</f>
        <v>4917</v>
      </c>
      <c r="H11" s="571">
        <f t="shared" si="0"/>
        <v>2025</v>
      </c>
      <c r="I11" s="282">
        <f t="shared" si="0"/>
        <v>9138</v>
      </c>
      <c r="J11" s="282">
        <f>H11+I11</f>
        <v>11163</v>
      </c>
      <c r="K11" s="572" t="s">
        <v>147</v>
      </c>
      <c r="L11" s="24"/>
      <c r="M11" s="24"/>
      <c r="N11" s="24"/>
      <c r="O11" s="24"/>
    </row>
    <row r="12" spans="1:18" s="6" customFormat="1" ht="30" customHeight="1" x14ac:dyDescent="0.25">
      <c r="A12" s="86" t="s">
        <v>485</v>
      </c>
      <c r="B12" s="283">
        <f t="shared" ref="B12:J12" si="1">SUM(B8:B11)</f>
        <v>95024</v>
      </c>
      <c r="C12" s="283">
        <f t="shared" si="1"/>
        <v>99262</v>
      </c>
      <c r="D12" s="283">
        <f t="shared" si="1"/>
        <v>194286</v>
      </c>
      <c r="E12" s="283">
        <f t="shared" si="1"/>
        <v>1753252</v>
      </c>
      <c r="F12" s="283">
        <f>SUM(F8:F11)</f>
        <v>359857</v>
      </c>
      <c r="G12" s="496">
        <f t="shared" si="1"/>
        <v>2113109</v>
      </c>
      <c r="H12" s="496">
        <f t="shared" si="1"/>
        <v>1848276</v>
      </c>
      <c r="I12" s="284">
        <f t="shared" si="1"/>
        <v>459119</v>
      </c>
      <c r="J12" s="284">
        <f t="shared" si="1"/>
        <v>2307395</v>
      </c>
      <c r="K12" s="573" t="s">
        <v>486</v>
      </c>
      <c r="L12" s="13"/>
      <c r="M12" s="13"/>
      <c r="N12" s="13"/>
      <c r="O12" s="13"/>
    </row>
    <row r="13" spans="1:18" ht="25.5" customHeight="1" x14ac:dyDescent="0.25">
      <c r="A13" s="24"/>
      <c r="B13" s="24"/>
      <c r="C13" s="24"/>
      <c r="D13" s="24"/>
      <c r="E13" s="24"/>
      <c r="F13" s="24"/>
      <c r="G13" s="24"/>
      <c r="H13" s="24"/>
      <c r="I13" s="24"/>
      <c r="J13" s="24"/>
      <c r="K13" s="24"/>
      <c r="L13" s="24"/>
      <c r="N13" s="24"/>
      <c r="O13" s="24"/>
      <c r="P13" s="24"/>
      <c r="Q13" s="24"/>
      <c r="R13" s="24"/>
    </row>
    <row r="14" spans="1:18" x14ac:dyDescent="0.25">
      <c r="A14" s="24"/>
      <c r="B14" s="24"/>
      <c r="C14" s="24"/>
      <c r="D14" s="24"/>
      <c r="E14" s="24"/>
      <c r="F14" s="24"/>
      <c r="G14" s="24"/>
      <c r="H14" s="24"/>
      <c r="I14" s="24"/>
      <c r="J14" s="24"/>
      <c r="K14" s="24"/>
      <c r="L14" s="24"/>
      <c r="M14" s="24"/>
      <c r="N14" s="24"/>
      <c r="O14" s="24"/>
      <c r="P14" s="24"/>
      <c r="Q14" s="24"/>
      <c r="R14" s="24"/>
    </row>
    <row r="15" spans="1:18" ht="12.75" customHeight="1" x14ac:dyDescent="0.25">
      <c r="A15" s="24"/>
      <c r="B15" s="24"/>
      <c r="C15" s="24"/>
      <c r="D15" s="24"/>
      <c r="E15" s="24"/>
      <c r="F15" s="24"/>
      <c r="G15" s="24"/>
      <c r="H15" s="24"/>
      <c r="I15" s="24"/>
      <c r="J15" s="24"/>
      <c r="K15" s="24"/>
      <c r="L15" s="24"/>
      <c r="M15" s="24"/>
      <c r="O15" s="24"/>
      <c r="P15" s="24"/>
      <c r="Q15" s="24"/>
      <c r="R15" s="24"/>
    </row>
    <row r="16" spans="1:18" x14ac:dyDescent="0.25">
      <c r="A16" s="24"/>
      <c r="B16" s="24"/>
      <c r="C16" s="24"/>
      <c r="D16" s="24"/>
      <c r="E16" s="24"/>
      <c r="F16" s="24"/>
      <c r="G16" s="24"/>
      <c r="H16" s="24"/>
      <c r="I16" s="24"/>
      <c r="J16" s="24"/>
      <c r="K16" s="24"/>
      <c r="L16" s="24"/>
      <c r="M16" s="24"/>
      <c r="N16" s="24"/>
      <c r="O16" s="24"/>
      <c r="P16" s="24"/>
      <c r="Q16" s="24"/>
      <c r="R16" s="24"/>
    </row>
  </sheetData>
  <mergeCells count="8">
    <mergeCell ref="A1:K1"/>
    <mergeCell ref="A3:K3"/>
    <mergeCell ref="B5:D5"/>
    <mergeCell ref="E5:G5"/>
    <mergeCell ref="H5:J5"/>
    <mergeCell ref="K5:K7"/>
    <mergeCell ref="A5:A7"/>
    <mergeCell ref="A2:K2"/>
  </mergeCells>
  <phoneticPr fontId="5" type="noConversion"/>
  <printOptions horizontalCentered="1" verticalCentered="1"/>
  <pageMargins left="0" right="0" top="0"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927CD-8C2B-403D-A4B4-1EEC86AC141C}">
  <dimension ref="A1:E65"/>
  <sheetViews>
    <sheetView rightToLeft="1" view="pageBreakPreview" topLeftCell="A22" zoomScale="85" zoomScaleNormal="100" zoomScaleSheetLayoutView="85" workbookViewId="0">
      <selection activeCell="I56" sqref="I56"/>
    </sheetView>
  </sheetViews>
  <sheetFormatPr defaultColWidth="9.1796875" defaultRowHeight="12.5" x14ac:dyDescent="0.25"/>
  <cols>
    <col min="1" max="2" width="40.7265625" style="135" customWidth="1"/>
    <col min="3" max="3" width="4.54296875" style="135" customWidth="1"/>
    <col min="4" max="5" width="40.7265625" style="135" customWidth="1"/>
    <col min="6" max="16384" width="9.1796875" style="135"/>
  </cols>
  <sheetData>
    <row r="1" spans="1:5" ht="33.75" customHeight="1" x14ac:dyDescent="0.25">
      <c r="A1" s="680" t="s">
        <v>1158</v>
      </c>
      <c r="B1" s="680"/>
      <c r="C1" s="142"/>
      <c r="D1" s="697" t="s">
        <v>763</v>
      </c>
      <c r="E1" s="697" t="s">
        <v>763</v>
      </c>
    </row>
    <row r="3" spans="1:5" ht="30" customHeight="1" x14ac:dyDescent="0.25">
      <c r="A3" s="698" t="s">
        <v>762</v>
      </c>
      <c r="B3" s="698"/>
      <c r="C3" s="142"/>
      <c r="D3" s="679" t="s">
        <v>1171</v>
      </c>
      <c r="E3" s="679"/>
    </row>
    <row r="4" spans="1:5" ht="20" x14ac:dyDescent="0.25">
      <c r="A4" s="143"/>
      <c r="B4" s="143"/>
      <c r="C4" s="142"/>
      <c r="D4" s="142"/>
      <c r="E4" s="141"/>
    </row>
    <row r="5" spans="1:5" ht="24" customHeight="1" x14ac:dyDescent="0.25">
      <c r="A5" s="676" t="s">
        <v>1056</v>
      </c>
      <c r="B5" s="676"/>
      <c r="C5" s="138"/>
      <c r="D5" s="694" t="s">
        <v>1057</v>
      </c>
      <c r="E5" s="694"/>
    </row>
    <row r="6" spans="1:5" ht="34.5" customHeight="1" x14ac:dyDescent="0.25">
      <c r="A6" s="686" t="s">
        <v>761</v>
      </c>
      <c r="B6" s="686"/>
      <c r="D6" s="687" t="s">
        <v>760</v>
      </c>
      <c r="E6" s="687"/>
    </row>
    <row r="7" spans="1:5" ht="15.75" customHeight="1" x14ac:dyDescent="0.25">
      <c r="A7" s="686" t="s">
        <v>742</v>
      </c>
      <c r="B7" s="686"/>
      <c r="D7" s="687" t="s">
        <v>741</v>
      </c>
      <c r="E7" s="687"/>
    </row>
    <row r="8" spans="1:5" ht="12.75" customHeight="1" x14ac:dyDescent="0.25">
      <c r="A8" s="688" t="s">
        <v>740</v>
      </c>
      <c r="B8" s="689" t="s">
        <v>737</v>
      </c>
      <c r="C8" s="689"/>
      <c r="D8" s="689"/>
      <c r="E8" s="690" t="s">
        <v>759</v>
      </c>
    </row>
    <row r="9" spans="1:5" ht="14.25" customHeight="1" x14ac:dyDescent="0.4">
      <c r="A9" s="688"/>
      <c r="B9" s="691" t="s">
        <v>1050</v>
      </c>
      <c r="C9" s="691"/>
      <c r="D9" s="691"/>
      <c r="E9" s="690"/>
    </row>
    <row r="10" spans="1:5" ht="15.5" x14ac:dyDescent="0.25">
      <c r="A10" s="686" t="s">
        <v>736</v>
      </c>
      <c r="B10" s="686"/>
      <c r="D10" s="140"/>
      <c r="E10" s="136" t="s">
        <v>735</v>
      </c>
    </row>
    <row r="11" spans="1:5" ht="15.75" customHeight="1" x14ac:dyDescent="0.25">
      <c r="A11" s="686" t="s">
        <v>1144</v>
      </c>
      <c r="B11" s="686"/>
      <c r="D11" s="692" t="s">
        <v>1145</v>
      </c>
      <c r="E11" s="692"/>
    </row>
    <row r="12" spans="1:5" ht="36.75" customHeight="1" x14ac:dyDescent="0.25">
      <c r="A12" s="696" t="s">
        <v>1146</v>
      </c>
      <c r="B12" s="696"/>
      <c r="D12" s="692" t="s">
        <v>1147</v>
      </c>
      <c r="E12" s="692"/>
    </row>
    <row r="14" spans="1:5" ht="24" customHeight="1" x14ac:dyDescent="0.25">
      <c r="A14" s="676" t="s">
        <v>758</v>
      </c>
      <c r="B14" s="676"/>
      <c r="C14" s="138"/>
      <c r="D14" s="694" t="s">
        <v>757</v>
      </c>
      <c r="E14" s="694"/>
    </row>
    <row r="15" spans="1:5" ht="24" customHeight="1" x14ac:dyDescent="0.25">
      <c r="A15" s="686" t="s">
        <v>756</v>
      </c>
      <c r="B15" s="686"/>
      <c r="D15" s="687" t="s">
        <v>755</v>
      </c>
      <c r="E15" s="687"/>
    </row>
    <row r="16" spans="1:5" ht="15.75" customHeight="1" x14ac:dyDescent="0.25">
      <c r="A16" s="686" t="s">
        <v>742</v>
      </c>
      <c r="B16" s="686"/>
      <c r="D16" s="687" t="s">
        <v>741</v>
      </c>
      <c r="E16" s="687"/>
    </row>
    <row r="17" spans="1:5" ht="12.75" customHeight="1" x14ac:dyDescent="0.25">
      <c r="A17" s="688" t="s">
        <v>740</v>
      </c>
      <c r="B17" s="689" t="s">
        <v>754</v>
      </c>
      <c r="C17" s="689"/>
      <c r="D17" s="689"/>
      <c r="E17" s="690" t="s">
        <v>738</v>
      </c>
    </row>
    <row r="18" spans="1:5" ht="12.75" customHeight="1" x14ac:dyDescent="0.25">
      <c r="A18" s="688"/>
      <c r="B18" s="691" t="s">
        <v>737</v>
      </c>
      <c r="C18" s="691"/>
      <c r="D18" s="691"/>
      <c r="E18" s="690"/>
    </row>
    <row r="19" spans="1:5" ht="15.5" x14ac:dyDescent="0.25">
      <c r="A19" s="686" t="s">
        <v>736</v>
      </c>
      <c r="B19" s="686"/>
      <c r="C19" s="227"/>
      <c r="D19" s="227"/>
      <c r="E19" s="136" t="s">
        <v>735</v>
      </c>
    </row>
    <row r="20" spans="1:5" ht="26.25" customHeight="1" x14ac:dyDescent="0.25">
      <c r="A20" s="686" t="s">
        <v>1503</v>
      </c>
      <c r="B20" s="686"/>
      <c r="D20" s="692" t="s">
        <v>1148</v>
      </c>
      <c r="E20" s="692"/>
    </row>
    <row r="21" spans="1:5" ht="32.25" customHeight="1" x14ac:dyDescent="0.25">
      <c r="A21" s="686" t="s">
        <v>1144</v>
      </c>
      <c r="B21" s="686"/>
      <c r="D21" s="692" t="s">
        <v>1149</v>
      </c>
      <c r="E21" s="692"/>
    </row>
    <row r="22" spans="1:5" ht="18" customHeight="1" x14ac:dyDescent="0.25">
      <c r="A22" s="676" t="s">
        <v>1051</v>
      </c>
      <c r="B22" s="676"/>
      <c r="C22" s="138"/>
      <c r="D22" s="694" t="s">
        <v>1052</v>
      </c>
      <c r="E22" s="694"/>
    </row>
    <row r="23" spans="1:5" ht="30" customHeight="1" x14ac:dyDescent="0.25">
      <c r="A23" s="686" t="s">
        <v>1166</v>
      </c>
      <c r="B23" s="686"/>
      <c r="D23" s="687" t="s">
        <v>1053</v>
      </c>
      <c r="E23" s="687"/>
    </row>
    <row r="24" spans="1:5" ht="15.75" customHeight="1" x14ac:dyDescent="0.25">
      <c r="A24" s="686" t="s">
        <v>742</v>
      </c>
      <c r="B24" s="686"/>
      <c r="D24" s="687" t="s">
        <v>741</v>
      </c>
      <c r="E24" s="687"/>
    </row>
    <row r="25" spans="1:5" ht="12.75" customHeight="1" x14ac:dyDescent="0.25">
      <c r="A25" s="688" t="s">
        <v>740</v>
      </c>
      <c r="B25" s="689" t="s">
        <v>747</v>
      </c>
      <c r="C25" s="689"/>
      <c r="D25" s="689"/>
      <c r="E25" s="690" t="s">
        <v>738</v>
      </c>
    </row>
    <row r="26" spans="1:5" ht="14.25" customHeight="1" x14ac:dyDescent="0.4">
      <c r="A26" s="688"/>
      <c r="B26" s="691" t="s">
        <v>1050</v>
      </c>
      <c r="C26" s="691"/>
      <c r="D26" s="691"/>
      <c r="E26" s="690"/>
    </row>
    <row r="27" spans="1:5" ht="15.5" x14ac:dyDescent="0.25">
      <c r="A27" s="686" t="s">
        <v>736</v>
      </c>
      <c r="B27" s="686"/>
      <c r="C27" s="227"/>
      <c r="D27" s="227"/>
      <c r="E27" s="136" t="s">
        <v>735</v>
      </c>
    </row>
    <row r="28" spans="1:5" ht="28.5" customHeight="1" x14ac:dyDescent="0.25">
      <c r="A28" s="686" t="s">
        <v>1150</v>
      </c>
      <c r="B28" s="686"/>
      <c r="C28" s="227"/>
      <c r="D28" s="692" t="s">
        <v>1169</v>
      </c>
      <c r="E28" s="692"/>
    </row>
    <row r="29" spans="1:5" ht="56.5" customHeight="1" x14ac:dyDescent="0.25">
      <c r="A29" s="696" t="s">
        <v>1167</v>
      </c>
      <c r="B29" s="696"/>
      <c r="C29" s="227"/>
      <c r="D29" s="692" t="s">
        <v>1151</v>
      </c>
      <c r="E29" s="692"/>
    </row>
    <row r="30" spans="1:5" ht="15.5" x14ac:dyDescent="0.25">
      <c r="A30" s="138"/>
      <c r="B30" s="227"/>
      <c r="C30" s="227"/>
      <c r="D30" s="227"/>
      <c r="E30" s="226"/>
    </row>
    <row r="31" spans="1:5" ht="18" x14ac:dyDescent="0.25">
      <c r="A31" s="676" t="s">
        <v>753</v>
      </c>
      <c r="B31" s="676"/>
      <c r="C31" s="138"/>
      <c r="D31" s="694" t="s">
        <v>752</v>
      </c>
      <c r="E31" s="694"/>
    </row>
    <row r="32" spans="1:5" ht="18" customHeight="1" x14ac:dyDescent="0.25">
      <c r="A32" s="686" t="s">
        <v>751</v>
      </c>
      <c r="B32" s="686"/>
      <c r="D32" s="687" t="s">
        <v>750</v>
      </c>
      <c r="E32" s="687"/>
    </row>
    <row r="33" spans="1:5" ht="18" customHeight="1" x14ac:dyDescent="0.25">
      <c r="A33" s="686" t="s">
        <v>742</v>
      </c>
      <c r="B33" s="686"/>
      <c r="D33" s="687" t="s">
        <v>741</v>
      </c>
      <c r="E33" s="687"/>
    </row>
    <row r="34" spans="1:5" ht="12.75" customHeight="1" x14ac:dyDescent="0.25">
      <c r="A34" s="688" t="s">
        <v>740</v>
      </c>
      <c r="B34" s="689" t="s">
        <v>747</v>
      </c>
      <c r="C34" s="689"/>
      <c r="D34" s="689"/>
      <c r="E34" s="690" t="s">
        <v>738</v>
      </c>
    </row>
    <row r="35" spans="1:5" ht="12.75" customHeight="1" x14ac:dyDescent="0.25">
      <c r="A35" s="688"/>
      <c r="B35" s="691" t="s">
        <v>737</v>
      </c>
      <c r="C35" s="691"/>
      <c r="D35" s="691"/>
      <c r="E35" s="690"/>
    </row>
    <row r="36" spans="1:5" ht="15.5" x14ac:dyDescent="0.25">
      <c r="A36" s="686" t="s">
        <v>736</v>
      </c>
      <c r="B36" s="686"/>
      <c r="C36" s="227"/>
      <c r="D36" s="227"/>
      <c r="E36" s="136" t="s">
        <v>735</v>
      </c>
    </row>
    <row r="37" spans="1:5" ht="28.5" customHeight="1" x14ac:dyDescent="0.25">
      <c r="A37" s="686" t="s">
        <v>1150</v>
      </c>
      <c r="B37" s="686"/>
      <c r="C37" s="227"/>
      <c r="D37" s="692" t="s">
        <v>1169</v>
      </c>
      <c r="E37" s="692"/>
    </row>
    <row r="38" spans="1:5" ht="28.5" customHeight="1" x14ac:dyDescent="0.25">
      <c r="A38" s="686" t="s">
        <v>1168</v>
      </c>
      <c r="B38" s="686"/>
      <c r="C38" s="227"/>
      <c r="D38" s="692" t="s">
        <v>1170</v>
      </c>
      <c r="E38" s="692"/>
    </row>
    <row r="39" spans="1:5" ht="15.5" x14ac:dyDescent="0.25">
      <c r="A39" s="137"/>
      <c r="B39" s="137"/>
      <c r="C39" s="227"/>
      <c r="D39" s="139"/>
      <c r="E39" s="139"/>
    </row>
    <row r="40" spans="1:5" ht="25.5" customHeight="1" x14ac:dyDescent="0.25">
      <c r="A40" s="676" t="s">
        <v>1172</v>
      </c>
      <c r="B40" s="676"/>
      <c r="C40" s="138"/>
      <c r="D40" s="694" t="s">
        <v>749</v>
      </c>
      <c r="E40" s="694"/>
    </row>
    <row r="41" spans="1:5" ht="33.75" customHeight="1" x14ac:dyDescent="0.25">
      <c r="A41" s="686" t="s">
        <v>1459</v>
      </c>
      <c r="B41" s="686"/>
      <c r="D41" s="687" t="s">
        <v>1176</v>
      </c>
      <c r="E41" s="687"/>
    </row>
    <row r="42" spans="1:5" ht="15.75" customHeight="1" x14ac:dyDescent="0.25">
      <c r="A42" s="686" t="s">
        <v>742</v>
      </c>
      <c r="B42" s="686"/>
      <c r="D42" s="687" t="s">
        <v>741</v>
      </c>
      <c r="E42" s="687"/>
    </row>
    <row r="43" spans="1:5" ht="12.75" customHeight="1" x14ac:dyDescent="0.25">
      <c r="A43" s="688" t="s">
        <v>740</v>
      </c>
      <c r="B43" s="689" t="s">
        <v>748</v>
      </c>
      <c r="C43" s="689"/>
      <c r="D43" s="689"/>
      <c r="E43" s="690" t="s">
        <v>738</v>
      </c>
    </row>
    <row r="44" spans="1:5" ht="12.75" customHeight="1" x14ac:dyDescent="0.25">
      <c r="A44" s="688"/>
      <c r="B44" s="691" t="s">
        <v>747</v>
      </c>
      <c r="C44" s="691"/>
      <c r="D44" s="691"/>
      <c r="E44" s="690"/>
    </row>
    <row r="45" spans="1:5" ht="15.5" x14ac:dyDescent="0.25">
      <c r="A45" s="686" t="s">
        <v>736</v>
      </c>
      <c r="B45" s="686"/>
      <c r="C45" s="227"/>
      <c r="D45" s="227"/>
      <c r="E45" s="136" t="s">
        <v>735</v>
      </c>
    </row>
    <row r="46" spans="1:5" ht="21.75" customHeight="1" x14ac:dyDescent="0.25">
      <c r="A46" s="695" t="s">
        <v>1152</v>
      </c>
      <c r="B46" s="695"/>
      <c r="C46" s="227"/>
      <c r="D46" s="692" t="s">
        <v>1153</v>
      </c>
      <c r="E46" s="692"/>
    </row>
    <row r="47" spans="1:5" ht="28.5" customHeight="1" x14ac:dyDescent="0.25">
      <c r="A47" s="686" t="s">
        <v>1154</v>
      </c>
      <c r="B47" s="686"/>
      <c r="C47" s="227"/>
      <c r="D47" s="692" t="s">
        <v>1169</v>
      </c>
      <c r="E47" s="692"/>
    </row>
    <row r="48" spans="1:5" ht="15.5" x14ac:dyDescent="0.25">
      <c r="A48" s="137"/>
      <c r="B48" s="137"/>
      <c r="C48" s="227"/>
      <c r="D48" s="139"/>
      <c r="E48" s="139"/>
    </row>
    <row r="49" spans="1:5" ht="23.25" customHeight="1" x14ac:dyDescent="0.25">
      <c r="A49" s="676" t="s">
        <v>746</v>
      </c>
      <c r="B49" s="676"/>
      <c r="C49" s="138"/>
      <c r="D49" s="694" t="s">
        <v>745</v>
      </c>
      <c r="E49" s="694"/>
    </row>
    <row r="50" spans="1:5" ht="43.5" customHeight="1" x14ac:dyDescent="0.25">
      <c r="A50" s="686" t="s">
        <v>744</v>
      </c>
      <c r="B50" s="686"/>
      <c r="D50" s="687" t="s">
        <v>743</v>
      </c>
      <c r="E50" s="687"/>
    </row>
    <row r="51" spans="1:5" ht="15.75" customHeight="1" x14ac:dyDescent="0.25">
      <c r="A51" s="686" t="s">
        <v>742</v>
      </c>
      <c r="B51" s="686"/>
      <c r="D51" s="687" t="s">
        <v>741</v>
      </c>
      <c r="E51" s="687"/>
    </row>
    <row r="52" spans="1:5" ht="12.75" customHeight="1" x14ac:dyDescent="0.25">
      <c r="A52" s="688" t="s">
        <v>740</v>
      </c>
      <c r="B52" s="689" t="s">
        <v>739</v>
      </c>
      <c r="C52" s="689"/>
      <c r="D52" s="689"/>
      <c r="E52" s="690" t="s">
        <v>738</v>
      </c>
    </row>
    <row r="53" spans="1:5" ht="12.75" customHeight="1" x14ac:dyDescent="0.25">
      <c r="A53" s="688"/>
      <c r="B53" s="691" t="s">
        <v>737</v>
      </c>
      <c r="C53" s="691"/>
      <c r="D53" s="691"/>
      <c r="E53" s="690"/>
    </row>
    <row r="54" spans="1:5" ht="15.5" x14ac:dyDescent="0.25">
      <c r="A54" s="686" t="s">
        <v>736</v>
      </c>
      <c r="B54" s="686"/>
      <c r="C54" s="227"/>
      <c r="D54" s="227"/>
      <c r="E54" s="136" t="s">
        <v>735</v>
      </c>
    </row>
    <row r="55" spans="1:5" ht="28.5" customHeight="1" x14ac:dyDescent="0.25">
      <c r="A55" s="686" t="s">
        <v>1155</v>
      </c>
      <c r="B55" s="686"/>
      <c r="C55" s="227"/>
      <c r="D55" s="692" t="s">
        <v>1156</v>
      </c>
      <c r="E55" s="692"/>
    </row>
    <row r="56" spans="1:5" ht="28.5" customHeight="1" x14ac:dyDescent="0.25">
      <c r="A56" s="686" t="s">
        <v>1173</v>
      </c>
      <c r="B56" s="686"/>
      <c r="C56" s="227"/>
      <c r="D56" s="693" t="s">
        <v>1175</v>
      </c>
      <c r="E56" s="693"/>
    </row>
    <row r="57" spans="1:5" ht="15.5" x14ac:dyDescent="0.25">
      <c r="A57" s="137"/>
      <c r="B57" s="137"/>
      <c r="C57" s="227"/>
      <c r="D57" s="139"/>
      <c r="E57" s="139"/>
    </row>
    <row r="58" spans="1:5" ht="37.5" customHeight="1" x14ac:dyDescent="0.25">
      <c r="A58" s="676" t="s">
        <v>1054</v>
      </c>
      <c r="B58" s="676"/>
      <c r="C58" s="138"/>
      <c r="D58" s="694" t="s">
        <v>1174</v>
      </c>
      <c r="E58" s="694"/>
    </row>
    <row r="59" spans="1:5" ht="42" customHeight="1" x14ac:dyDescent="0.25">
      <c r="A59" s="686" t="s">
        <v>1460</v>
      </c>
      <c r="B59" s="686"/>
      <c r="D59" s="687" t="s">
        <v>1055</v>
      </c>
      <c r="E59" s="687"/>
    </row>
    <row r="60" spans="1:5" ht="15.75" customHeight="1" x14ac:dyDescent="0.25">
      <c r="A60" s="686" t="s">
        <v>742</v>
      </c>
      <c r="B60" s="686"/>
      <c r="D60" s="687" t="s">
        <v>741</v>
      </c>
      <c r="E60" s="687"/>
    </row>
    <row r="61" spans="1:5" ht="27.75" customHeight="1" x14ac:dyDescent="0.25">
      <c r="A61" s="688" t="s">
        <v>740</v>
      </c>
      <c r="B61" s="689" t="s">
        <v>1427</v>
      </c>
      <c r="C61" s="689"/>
      <c r="D61" s="689"/>
      <c r="E61" s="690" t="s">
        <v>738</v>
      </c>
    </row>
    <row r="62" spans="1:5" ht="39" customHeight="1" x14ac:dyDescent="0.25">
      <c r="A62" s="688"/>
      <c r="B62" s="691" t="s">
        <v>1504</v>
      </c>
      <c r="C62" s="691"/>
      <c r="D62" s="691"/>
      <c r="E62" s="690"/>
    </row>
    <row r="64" spans="1:5" x14ac:dyDescent="0.25">
      <c r="A64" s="205"/>
      <c r="B64" s="205"/>
      <c r="C64" s="205"/>
      <c r="D64" s="205"/>
      <c r="E64" s="205"/>
    </row>
    <row r="65" spans="1:5" x14ac:dyDescent="0.25">
      <c r="A65" s="206" t="s">
        <v>1058</v>
      </c>
      <c r="E65" s="135" t="s">
        <v>1059</v>
      </c>
    </row>
  </sheetData>
  <mergeCells count="104">
    <mergeCell ref="A6:B6"/>
    <mergeCell ref="D6:E6"/>
    <mergeCell ref="A7:B7"/>
    <mergeCell ref="D7:E7"/>
    <mergeCell ref="A8:A9"/>
    <mergeCell ref="B8:D8"/>
    <mergeCell ref="E8:E9"/>
    <mergeCell ref="B9:D9"/>
    <mergeCell ref="A1:B1"/>
    <mergeCell ref="D1:E1"/>
    <mergeCell ref="A3:B3"/>
    <mergeCell ref="D3:E3"/>
    <mergeCell ref="A5:B5"/>
    <mergeCell ref="D5:E5"/>
    <mergeCell ref="A15:B15"/>
    <mergeCell ref="D15:E15"/>
    <mergeCell ref="A16:B16"/>
    <mergeCell ref="D16:E16"/>
    <mergeCell ref="A17:A18"/>
    <mergeCell ref="B17:D17"/>
    <mergeCell ref="E17:E18"/>
    <mergeCell ref="B18:D18"/>
    <mergeCell ref="A10:B10"/>
    <mergeCell ref="A11:B11"/>
    <mergeCell ref="D11:E11"/>
    <mergeCell ref="A12:B12"/>
    <mergeCell ref="D12:E12"/>
    <mergeCell ref="A14:B14"/>
    <mergeCell ref="D14:E14"/>
    <mergeCell ref="A23:B23"/>
    <mergeCell ref="D23:E23"/>
    <mergeCell ref="A24:B24"/>
    <mergeCell ref="D24:E24"/>
    <mergeCell ref="A25:A26"/>
    <mergeCell ref="B25:D25"/>
    <mergeCell ref="E25:E26"/>
    <mergeCell ref="B26:D26"/>
    <mergeCell ref="A19:B19"/>
    <mergeCell ref="A20:B20"/>
    <mergeCell ref="D20:E20"/>
    <mergeCell ref="A21:B21"/>
    <mergeCell ref="D21:E21"/>
    <mergeCell ref="A22:B22"/>
    <mergeCell ref="D22:E22"/>
    <mergeCell ref="A32:B32"/>
    <mergeCell ref="D32:E32"/>
    <mergeCell ref="A33:B33"/>
    <mergeCell ref="D33:E33"/>
    <mergeCell ref="A34:A35"/>
    <mergeCell ref="B34:D34"/>
    <mergeCell ref="E34:E35"/>
    <mergeCell ref="B35:D35"/>
    <mergeCell ref="A27:B27"/>
    <mergeCell ref="A28:B28"/>
    <mergeCell ref="D28:E28"/>
    <mergeCell ref="A29:B29"/>
    <mergeCell ref="D29:E29"/>
    <mergeCell ref="A31:B31"/>
    <mergeCell ref="D31:E31"/>
    <mergeCell ref="A41:B41"/>
    <mergeCell ref="D41:E41"/>
    <mergeCell ref="A42:B42"/>
    <mergeCell ref="D42:E42"/>
    <mergeCell ref="A43:A44"/>
    <mergeCell ref="B43:D43"/>
    <mergeCell ref="E43:E44"/>
    <mergeCell ref="B44:D44"/>
    <mergeCell ref="A36:B36"/>
    <mergeCell ref="A37:B37"/>
    <mergeCell ref="D37:E37"/>
    <mergeCell ref="A38:B38"/>
    <mergeCell ref="D38:E38"/>
    <mergeCell ref="A40:B40"/>
    <mergeCell ref="D40:E40"/>
    <mergeCell ref="A50:B50"/>
    <mergeCell ref="D50:E50"/>
    <mergeCell ref="A51:B51"/>
    <mergeCell ref="D51:E51"/>
    <mergeCell ref="A52:A53"/>
    <mergeCell ref="B52:D52"/>
    <mergeCell ref="E52:E53"/>
    <mergeCell ref="B53:D53"/>
    <mergeCell ref="A45:B45"/>
    <mergeCell ref="A46:B46"/>
    <mergeCell ref="D46:E46"/>
    <mergeCell ref="A47:B47"/>
    <mergeCell ref="D47:E47"/>
    <mergeCell ref="A49:B49"/>
    <mergeCell ref="D49:E49"/>
    <mergeCell ref="A59:B59"/>
    <mergeCell ref="D59:E59"/>
    <mergeCell ref="A60:B60"/>
    <mergeCell ref="D60:E60"/>
    <mergeCell ref="A61:A62"/>
    <mergeCell ref="B61:D61"/>
    <mergeCell ref="E61:E62"/>
    <mergeCell ref="B62:D62"/>
    <mergeCell ref="A54:B54"/>
    <mergeCell ref="A55:B55"/>
    <mergeCell ref="D55:E55"/>
    <mergeCell ref="A56:B56"/>
    <mergeCell ref="D56:E56"/>
    <mergeCell ref="A58:B58"/>
    <mergeCell ref="D58:E58"/>
  </mergeCells>
  <printOptions horizontalCentered="1"/>
  <pageMargins left="0" right="0" top="0.74803149606299213" bottom="0" header="0" footer="0"/>
  <pageSetup paperSize="9" scale="86" fitToHeight="3" orientation="landscape" r:id="rId1"/>
  <rowBreaks count="2" manualBreakCount="2">
    <brk id="29" max="16383" man="1"/>
    <brk id="56" max="16383"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BE12-AA0D-4123-944B-6F234C9004AC}">
  <dimension ref="A1:R16"/>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9.5" customHeight="1" x14ac:dyDescent="0.25">
      <c r="A1" s="786" t="s">
        <v>1276</v>
      </c>
      <c r="B1" s="786"/>
      <c r="C1" s="786"/>
      <c r="D1" s="786"/>
      <c r="E1" s="786"/>
      <c r="F1" s="786"/>
      <c r="G1" s="786"/>
      <c r="H1" s="786"/>
      <c r="I1" s="786"/>
      <c r="J1" s="786"/>
      <c r="K1" s="786"/>
      <c r="L1" s="20"/>
      <c r="M1" s="20"/>
      <c r="N1" s="20"/>
      <c r="O1" s="20"/>
      <c r="P1" s="20"/>
      <c r="Q1" s="20"/>
      <c r="R1" s="20"/>
    </row>
    <row r="2" spans="1:18" s="23" customFormat="1" ht="33" customHeight="1" x14ac:dyDescent="0.25">
      <c r="A2" s="764" t="s">
        <v>1320</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148</v>
      </c>
      <c r="B4" s="3"/>
      <c r="C4" s="3"/>
      <c r="D4" s="3"/>
      <c r="E4" s="3"/>
      <c r="F4" s="3"/>
      <c r="G4" s="3"/>
      <c r="H4" s="3"/>
      <c r="I4" s="3"/>
      <c r="J4" s="3"/>
      <c r="K4" s="3" t="s">
        <v>149</v>
      </c>
      <c r="L4" s="5"/>
      <c r="M4" s="5"/>
      <c r="N4" s="5"/>
      <c r="O4" s="5"/>
      <c r="P4" s="5"/>
      <c r="Q4" s="5"/>
      <c r="R4" s="5"/>
    </row>
    <row r="5" spans="1:18" s="27" customFormat="1" ht="31.5" customHeight="1" x14ac:dyDescent="0.25">
      <c r="A5" s="779" t="s">
        <v>16</v>
      </c>
      <c r="B5" s="787" t="s">
        <v>1566</v>
      </c>
      <c r="C5" s="787"/>
      <c r="D5" s="787"/>
      <c r="E5" s="787" t="s">
        <v>1567</v>
      </c>
      <c r="F5" s="787"/>
      <c r="G5" s="787"/>
      <c r="H5" s="787" t="s">
        <v>1568</v>
      </c>
      <c r="I5" s="787"/>
      <c r="J5" s="787"/>
      <c r="K5" s="783" t="s">
        <v>332</v>
      </c>
      <c r="L5" s="26"/>
      <c r="M5" s="26"/>
      <c r="N5" s="26"/>
      <c r="O5" s="26"/>
    </row>
    <row r="6" spans="1:18" ht="15.75" customHeight="1" x14ac:dyDescent="0.25">
      <c r="A6" s="780"/>
      <c r="B6" s="570" t="s">
        <v>489</v>
      </c>
      <c r="C6" s="570" t="s">
        <v>490</v>
      </c>
      <c r="D6" s="570" t="s">
        <v>485</v>
      </c>
      <c r="E6" s="570" t="s">
        <v>489</v>
      </c>
      <c r="F6" s="570" t="s">
        <v>490</v>
      </c>
      <c r="G6" s="570" t="s">
        <v>485</v>
      </c>
      <c r="H6" s="570" t="s">
        <v>489</v>
      </c>
      <c r="I6" s="570" t="s">
        <v>490</v>
      </c>
      <c r="J6" s="570" t="s">
        <v>485</v>
      </c>
      <c r="K6" s="784"/>
      <c r="L6" s="24"/>
      <c r="M6" s="24"/>
      <c r="N6" s="24"/>
      <c r="O6" s="24"/>
    </row>
    <row r="7" spans="1:18" ht="15" customHeight="1" x14ac:dyDescent="0.25">
      <c r="A7" s="781"/>
      <c r="B7" s="202" t="s">
        <v>488</v>
      </c>
      <c r="C7" s="202" t="s">
        <v>487</v>
      </c>
      <c r="D7" s="545" t="s">
        <v>486</v>
      </c>
      <c r="E7" s="202" t="s">
        <v>488</v>
      </c>
      <c r="F7" s="202" t="s">
        <v>487</v>
      </c>
      <c r="G7" s="545" t="s">
        <v>486</v>
      </c>
      <c r="H7" s="545" t="s">
        <v>488</v>
      </c>
      <c r="I7" s="545" t="s">
        <v>487</v>
      </c>
      <c r="J7" s="545" t="s">
        <v>486</v>
      </c>
      <c r="K7" s="785"/>
      <c r="L7" s="24"/>
      <c r="M7" s="24"/>
      <c r="N7" s="24"/>
      <c r="O7" s="24"/>
    </row>
    <row r="8" spans="1:18" ht="35.15" customHeight="1" thickBot="1" x14ac:dyDescent="0.3">
      <c r="A8" s="82" t="s">
        <v>18</v>
      </c>
      <c r="B8" s="268">
        <v>2465</v>
      </c>
      <c r="C8" s="268">
        <v>728</v>
      </c>
      <c r="D8" s="273">
        <f>B8+C8</f>
        <v>3193</v>
      </c>
      <c r="E8" s="268">
        <v>2193</v>
      </c>
      <c r="F8" s="268">
        <v>152</v>
      </c>
      <c r="G8" s="295">
        <f>E8+F8</f>
        <v>2345</v>
      </c>
      <c r="H8" s="295">
        <f t="shared" ref="H8:I11" si="0">B8+E8</f>
        <v>4658</v>
      </c>
      <c r="I8" s="274">
        <f t="shared" si="0"/>
        <v>880</v>
      </c>
      <c r="J8" s="275">
        <f>H8+I8</f>
        <v>5538</v>
      </c>
      <c r="K8" s="529" t="s">
        <v>17</v>
      </c>
      <c r="L8" s="24"/>
      <c r="M8" s="24"/>
      <c r="N8" s="24"/>
      <c r="O8" s="24"/>
    </row>
    <row r="9" spans="1:18" ht="35.15" customHeight="1" thickBot="1" x14ac:dyDescent="0.3">
      <c r="A9" s="83" t="s">
        <v>20</v>
      </c>
      <c r="B9" s="269">
        <v>294</v>
      </c>
      <c r="C9" s="269">
        <v>0</v>
      </c>
      <c r="D9" s="276">
        <f>B9+C9</f>
        <v>294</v>
      </c>
      <c r="E9" s="269">
        <v>2379</v>
      </c>
      <c r="F9" s="269">
        <v>125</v>
      </c>
      <c r="G9" s="294">
        <f>E9+F9</f>
        <v>2504</v>
      </c>
      <c r="H9" s="294">
        <f t="shared" si="0"/>
        <v>2673</v>
      </c>
      <c r="I9" s="277">
        <f t="shared" si="0"/>
        <v>125</v>
      </c>
      <c r="J9" s="277">
        <f>H9+I9</f>
        <v>2798</v>
      </c>
      <c r="K9" s="530" t="s">
        <v>19</v>
      </c>
      <c r="L9" s="24"/>
      <c r="M9" s="24"/>
      <c r="N9" s="24"/>
      <c r="O9" s="24"/>
    </row>
    <row r="10" spans="1:18" ht="35.15" customHeight="1" thickBot="1" x14ac:dyDescent="0.3">
      <c r="A10" s="84" t="s">
        <v>22</v>
      </c>
      <c r="B10" s="270">
        <v>62292</v>
      </c>
      <c r="C10" s="270">
        <v>35666</v>
      </c>
      <c r="D10" s="278">
        <f>B10+C10</f>
        <v>97958</v>
      </c>
      <c r="E10" s="270">
        <v>1712087</v>
      </c>
      <c r="F10" s="270">
        <v>234260</v>
      </c>
      <c r="G10" s="298">
        <f>E10+F10</f>
        <v>1946347</v>
      </c>
      <c r="H10" s="298">
        <f>B10+E10</f>
        <v>1774379</v>
      </c>
      <c r="I10" s="279">
        <f>C10+F10</f>
        <v>269926</v>
      </c>
      <c r="J10" s="279">
        <f>H10+I10</f>
        <v>2044305</v>
      </c>
      <c r="K10" s="535" t="s">
        <v>21</v>
      </c>
      <c r="L10" s="24"/>
      <c r="M10" s="24"/>
      <c r="N10" s="24"/>
      <c r="O10" s="24"/>
    </row>
    <row r="11" spans="1:18" ht="35.15" customHeight="1" x14ac:dyDescent="0.25">
      <c r="A11" s="85" t="s">
        <v>202</v>
      </c>
      <c r="B11" s="280">
        <v>0</v>
      </c>
      <c r="C11" s="280">
        <v>0</v>
      </c>
      <c r="D11" s="281">
        <f>B11+C11</f>
        <v>0</v>
      </c>
      <c r="E11" s="280">
        <v>0</v>
      </c>
      <c r="F11" s="280">
        <v>46</v>
      </c>
      <c r="G11" s="571">
        <f>E11+F11</f>
        <v>46</v>
      </c>
      <c r="H11" s="571">
        <f t="shared" si="0"/>
        <v>0</v>
      </c>
      <c r="I11" s="282">
        <f t="shared" si="0"/>
        <v>46</v>
      </c>
      <c r="J11" s="282">
        <f>H11+I11</f>
        <v>46</v>
      </c>
      <c r="K11" s="572" t="s">
        <v>181</v>
      </c>
      <c r="L11" s="24"/>
      <c r="M11" s="24"/>
      <c r="N11" s="24"/>
      <c r="O11" s="24"/>
    </row>
    <row r="12" spans="1:18" s="6" customFormat="1" ht="30" customHeight="1" x14ac:dyDescent="0.25">
      <c r="A12" s="86" t="s">
        <v>485</v>
      </c>
      <c r="B12" s="283">
        <f t="shared" ref="B12:J12" si="1">SUM(B8:B11)</f>
        <v>65051</v>
      </c>
      <c r="C12" s="283">
        <f t="shared" si="1"/>
        <v>36394</v>
      </c>
      <c r="D12" s="283">
        <f t="shared" si="1"/>
        <v>101445</v>
      </c>
      <c r="E12" s="283">
        <f t="shared" si="1"/>
        <v>1716659</v>
      </c>
      <c r="F12" s="283">
        <f t="shared" si="1"/>
        <v>234583</v>
      </c>
      <c r="G12" s="496">
        <f t="shared" si="1"/>
        <v>1951242</v>
      </c>
      <c r="H12" s="496">
        <f t="shared" si="1"/>
        <v>1781710</v>
      </c>
      <c r="I12" s="284">
        <f t="shared" si="1"/>
        <v>270977</v>
      </c>
      <c r="J12" s="284">
        <f t="shared" si="1"/>
        <v>2052687</v>
      </c>
      <c r="K12" s="573" t="s">
        <v>486</v>
      </c>
      <c r="L12" s="13"/>
      <c r="M12" s="13"/>
      <c r="N12" s="13"/>
      <c r="O12" s="13"/>
    </row>
    <row r="13" spans="1:18" ht="25.5" customHeight="1" x14ac:dyDescent="0.25">
      <c r="A13" s="25" t="s">
        <v>71</v>
      </c>
      <c r="B13" s="24"/>
      <c r="C13" s="24"/>
      <c r="D13" s="24"/>
      <c r="E13" s="24"/>
      <c r="F13" s="24"/>
      <c r="G13" s="24"/>
      <c r="H13" s="24"/>
      <c r="I13" s="24"/>
      <c r="J13" s="24"/>
      <c r="K13" s="25" t="s">
        <v>333</v>
      </c>
      <c r="L13" s="24"/>
      <c r="N13" s="24"/>
      <c r="O13" s="24"/>
      <c r="P13" s="24"/>
      <c r="Q13" s="24"/>
      <c r="R13" s="24"/>
    </row>
    <row r="14" spans="1:18" x14ac:dyDescent="0.25">
      <c r="A14" s="24"/>
      <c r="B14" s="24"/>
      <c r="C14" s="24"/>
      <c r="D14" s="24"/>
      <c r="E14" s="24"/>
      <c r="F14" s="24"/>
      <c r="G14" s="24"/>
      <c r="H14" s="24"/>
      <c r="I14" s="24"/>
      <c r="J14" s="24"/>
      <c r="K14" s="24"/>
      <c r="L14" s="24"/>
      <c r="M14" s="24"/>
      <c r="N14" s="24"/>
      <c r="O14" s="24"/>
      <c r="P14" s="24"/>
      <c r="Q14" s="24"/>
      <c r="R14" s="24"/>
    </row>
    <row r="15" spans="1:18" ht="12.75" customHeight="1" x14ac:dyDescent="0.25">
      <c r="A15" s="24"/>
      <c r="B15" s="24"/>
      <c r="C15" s="24"/>
      <c r="D15" s="24"/>
      <c r="E15" s="24"/>
      <c r="F15" s="24"/>
      <c r="G15" s="24"/>
      <c r="H15" s="24"/>
      <c r="I15" s="24"/>
      <c r="J15" s="24"/>
      <c r="K15" s="24"/>
      <c r="L15" s="24"/>
      <c r="M15" s="24"/>
      <c r="O15" s="24"/>
      <c r="P15" s="24"/>
      <c r="Q15" s="24"/>
      <c r="R15" s="24"/>
    </row>
    <row r="16" spans="1:18" x14ac:dyDescent="0.25">
      <c r="A16" s="24"/>
      <c r="B16" s="24"/>
      <c r="C16" s="24"/>
      <c r="D16" s="24"/>
      <c r="E16" s="24"/>
      <c r="F16" s="24"/>
      <c r="G16" s="24"/>
      <c r="H16" s="24"/>
      <c r="I16" s="24"/>
      <c r="J16" s="24"/>
      <c r="K16" s="24"/>
      <c r="L16" s="24"/>
      <c r="M16" s="24"/>
      <c r="N16" s="24"/>
      <c r="O16" s="24"/>
      <c r="P16" s="24"/>
      <c r="Q16" s="24"/>
      <c r="R16" s="24"/>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AFD18-64D0-4D89-AF01-7130780FBDB9}">
  <dimension ref="A1:R31"/>
  <sheetViews>
    <sheetView rightToLeft="1" view="pageBreakPreview" topLeftCell="A3"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786" t="s">
        <v>1275</v>
      </c>
      <c r="B1" s="786"/>
      <c r="C1" s="786"/>
      <c r="D1" s="786"/>
      <c r="E1" s="786"/>
      <c r="F1" s="786"/>
      <c r="G1" s="786"/>
      <c r="H1" s="786"/>
      <c r="I1" s="786"/>
      <c r="J1" s="786"/>
      <c r="K1" s="786"/>
      <c r="L1" s="20"/>
      <c r="M1" s="20"/>
      <c r="N1" s="20"/>
      <c r="O1" s="20"/>
      <c r="P1" s="20"/>
      <c r="Q1" s="20"/>
      <c r="R1" s="20"/>
    </row>
    <row r="2" spans="1:18" s="23" customFormat="1" ht="33" customHeight="1" x14ac:dyDescent="0.25">
      <c r="A2" s="764" t="s">
        <v>1321</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150</v>
      </c>
      <c r="B4" s="3"/>
      <c r="C4" s="3"/>
      <c r="D4" s="3"/>
      <c r="E4" s="3"/>
      <c r="F4" s="3"/>
      <c r="G4" s="3"/>
      <c r="H4" s="3"/>
      <c r="I4" s="3"/>
      <c r="J4" s="3"/>
      <c r="K4" s="3" t="s">
        <v>151</v>
      </c>
      <c r="L4" s="5"/>
      <c r="M4" s="5"/>
      <c r="N4" s="5"/>
      <c r="O4" s="5"/>
      <c r="P4" s="5"/>
      <c r="Q4" s="5"/>
      <c r="R4" s="5"/>
    </row>
    <row r="5" spans="1:18" s="27" customFormat="1" ht="31.5" customHeight="1" x14ac:dyDescent="0.25">
      <c r="A5" s="791" t="s">
        <v>41</v>
      </c>
      <c r="B5" s="787" t="s">
        <v>1566</v>
      </c>
      <c r="C5" s="787"/>
      <c r="D5" s="787"/>
      <c r="E5" s="787" t="s">
        <v>1567</v>
      </c>
      <c r="F5" s="787"/>
      <c r="G5" s="787"/>
      <c r="H5" s="787" t="s">
        <v>1568</v>
      </c>
      <c r="I5" s="787"/>
      <c r="J5" s="787"/>
      <c r="K5" s="788" t="s">
        <v>40</v>
      </c>
      <c r="L5" s="26"/>
      <c r="M5" s="26"/>
      <c r="N5" s="26"/>
      <c r="O5" s="26"/>
    </row>
    <row r="6" spans="1:18"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ht="15" customHeight="1" x14ac:dyDescent="0.25">
      <c r="A7" s="793"/>
      <c r="B7" s="202" t="s">
        <v>488</v>
      </c>
      <c r="C7" s="202" t="s">
        <v>487</v>
      </c>
      <c r="D7" s="545" t="s">
        <v>486</v>
      </c>
      <c r="E7" s="202" t="s">
        <v>488</v>
      </c>
      <c r="F7" s="202" t="s">
        <v>487</v>
      </c>
      <c r="G7" s="545" t="s">
        <v>486</v>
      </c>
      <c r="H7" s="202" t="s">
        <v>488</v>
      </c>
      <c r="I7" s="202" t="s">
        <v>487</v>
      </c>
      <c r="J7" s="545" t="s">
        <v>486</v>
      </c>
      <c r="K7" s="790"/>
      <c r="L7" s="24"/>
      <c r="M7" s="24"/>
      <c r="N7" s="24"/>
      <c r="O7" s="24"/>
    </row>
    <row r="8" spans="1:18" ht="35.15" customHeight="1" thickBot="1" x14ac:dyDescent="0.3">
      <c r="A8" s="82" t="s">
        <v>1384</v>
      </c>
      <c r="B8" s="268">
        <v>8081</v>
      </c>
      <c r="C8" s="268">
        <v>2030</v>
      </c>
      <c r="D8" s="273">
        <f>B8+C8</f>
        <v>10111</v>
      </c>
      <c r="E8" s="268">
        <v>28269</v>
      </c>
      <c r="F8" s="268">
        <v>4373</v>
      </c>
      <c r="G8" s="295">
        <f>E8+F8</f>
        <v>32642</v>
      </c>
      <c r="H8" s="295">
        <f>B8+E8</f>
        <v>36350</v>
      </c>
      <c r="I8" s="274">
        <f>C8+F8</f>
        <v>6403</v>
      </c>
      <c r="J8" s="275">
        <f>H8+I8</f>
        <v>42753</v>
      </c>
      <c r="K8" s="529" t="s">
        <v>23</v>
      </c>
      <c r="L8" s="24"/>
      <c r="M8" s="24"/>
      <c r="N8" s="24"/>
      <c r="O8" s="24"/>
    </row>
    <row r="9" spans="1:18" ht="35.15" customHeight="1" thickBot="1" x14ac:dyDescent="0.3">
      <c r="A9" s="83" t="s">
        <v>28</v>
      </c>
      <c r="B9" s="269">
        <v>13968</v>
      </c>
      <c r="C9" s="269">
        <v>16055</v>
      </c>
      <c r="D9" s="276">
        <f t="shared" ref="D9:D16" si="0">B9+C9</f>
        <v>30023</v>
      </c>
      <c r="E9" s="269">
        <v>116873</v>
      </c>
      <c r="F9" s="269">
        <v>40220</v>
      </c>
      <c r="G9" s="294">
        <f t="shared" ref="G9:G16" si="1">E9+F9</f>
        <v>157093</v>
      </c>
      <c r="H9" s="294">
        <f t="shared" ref="H9:H16" si="2">B9+E9</f>
        <v>130841</v>
      </c>
      <c r="I9" s="277">
        <f t="shared" ref="I9:I16" si="3">C9+F9</f>
        <v>56275</v>
      </c>
      <c r="J9" s="277">
        <f t="shared" ref="J9:J16" si="4">H9+I9</f>
        <v>187116</v>
      </c>
      <c r="K9" s="530" t="s">
        <v>27</v>
      </c>
      <c r="L9" s="24"/>
      <c r="M9" s="24"/>
      <c r="N9" s="24"/>
      <c r="O9" s="24"/>
    </row>
    <row r="10" spans="1:18" ht="35.15" customHeight="1" thickBot="1" x14ac:dyDescent="0.3">
      <c r="A10" s="82" t="s">
        <v>30</v>
      </c>
      <c r="B10" s="268">
        <v>11404</v>
      </c>
      <c r="C10" s="268">
        <v>5340</v>
      </c>
      <c r="D10" s="273">
        <f t="shared" si="0"/>
        <v>16744</v>
      </c>
      <c r="E10" s="268">
        <v>111169</v>
      </c>
      <c r="F10" s="268">
        <v>10193</v>
      </c>
      <c r="G10" s="295">
        <f t="shared" si="1"/>
        <v>121362</v>
      </c>
      <c r="H10" s="295">
        <f t="shared" si="2"/>
        <v>122573</v>
      </c>
      <c r="I10" s="274">
        <f t="shared" si="3"/>
        <v>15533</v>
      </c>
      <c r="J10" s="275">
        <f t="shared" si="4"/>
        <v>138106</v>
      </c>
      <c r="K10" s="529" t="s">
        <v>29</v>
      </c>
      <c r="L10" s="24"/>
      <c r="M10" s="24"/>
      <c r="N10" s="24"/>
      <c r="O10" s="24"/>
    </row>
    <row r="11" spans="1:18" ht="35.15" customHeight="1" thickBot="1" x14ac:dyDescent="0.3">
      <c r="A11" s="83" t="s">
        <v>32</v>
      </c>
      <c r="B11" s="269">
        <v>15211</v>
      </c>
      <c r="C11" s="269">
        <v>10211</v>
      </c>
      <c r="D11" s="276">
        <f t="shared" si="0"/>
        <v>25422</v>
      </c>
      <c r="E11" s="269">
        <v>60648</v>
      </c>
      <c r="F11" s="269">
        <v>23243</v>
      </c>
      <c r="G11" s="294">
        <f t="shared" si="1"/>
        <v>83891</v>
      </c>
      <c r="H11" s="294">
        <f t="shared" si="2"/>
        <v>75859</v>
      </c>
      <c r="I11" s="277">
        <f t="shared" si="3"/>
        <v>33454</v>
      </c>
      <c r="J11" s="277">
        <f t="shared" si="4"/>
        <v>109313</v>
      </c>
      <c r="K11" s="530" t="s">
        <v>31</v>
      </c>
      <c r="L11" s="24"/>
      <c r="M11" s="24"/>
      <c r="N11" s="24"/>
      <c r="O11" s="24"/>
    </row>
    <row r="12" spans="1:18" ht="35.15" customHeight="1" thickBot="1" x14ac:dyDescent="0.3">
      <c r="A12" s="82" t="s">
        <v>34</v>
      </c>
      <c r="B12" s="268">
        <v>5869</v>
      </c>
      <c r="C12" s="268">
        <v>2142</v>
      </c>
      <c r="D12" s="273">
        <f t="shared" si="0"/>
        <v>8011</v>
      </c>
      <c r="E12" s="268">
        <v>139776</v>
      </c>
      <c r="F12" s="268">
        <v>46693</v>
      </c>
      <c r="G12" s="295">
        <f t="shared" si="1"/>
        <v>186469</v>
      </c>
      <c r="H12" s="295">
        <f t="shared" si="2"/>
        <v>145645</v>
      </c>
      <c r="I12" s="274">
        <f t="shared" si="3"/>
        <v>48835</v>
      </c>
      <c r="J12" s="275">
        <f t="shared" si="4"/>
        <v>194480</v>
      </c>
      <c r="K12" s="529" t="s">
        <v>33</v>
      </c>
      <c r="L12" s="24"/>
      <c r="M12" s="24"/>
      <c r="N12" s="24"/>
      <c r="O12" s="24"/>
    </row>
    <row r="13" spans="1:18" ht="35.15" customHeight="1" thickBot="1" x14ac:dyDescent="0.3">
      <c r="A13" s="83" t="s">
        <v>1385</v>
      </c>
      <c r="B13" s="269">
        <v>0</v>
      </c>
      <c r="C13" s="269">
        <v>0</v>
      </c>
      <c r="D13" s="276">
        <f t="shared" si="0"/>
        <v>0</v>
      </c>
      <c r="E13" s="269">
        <v>25250</v>
      </c>
      <c r="F13" s="269">
        <v>0</v>
      </c>
      <c r="G13" s="294">
        <f t="shared" si="1"/>
        <v>25250</v>
      </c>
      <c r="H13" s="294">
        <f t="shared" si="2"/>
        <v>25250</v>
      </c>
      <c r="I13" s="277">
        <f t="shared" si="3"/>
        <v>0</v>
      </c>
      <c r="J13" s="277">
        <f t="shared" si="4"/>
        <v>25250</v>
      </c>
      <c r="K13" s="530" t="s">
        <v>35</v>
      </c>
      <c r="L13" s="24"/>
      <c r="M13" s="24"/>
      <c r="N13" s="24"/>
      <c r="O13" s="24"/>
    </row>
    <row r="14" spans="1:18" ht="35.15" customHeight="1" thickBot="1" x14ac:dyDescent="0.3">
      <c r="A14" s="82" t="s">
        <v>1387</v>
      </c>
      <c r="B14" s="268">
        <v>5546</v>
      </c>
      <c r="C14" s="268">
        <v>0</v>
      </c>
      <c r="D14" s="273">
        <f t="shared" si="0"/>
        <v>5546</v>
      </c>
      <c r="E14" s="268">
        <v>666320</v>
      </c>
      <c r="F14" s="268">
        <v>463</v>
      </c>
      <c r="G14" s="295">
        <f t="shared" si="1"/>
        <v>666783</v>
      </c>
      <c r="H14" s="295">
        <f t="shared" si="2"/>
        <v>671866</v>
      </c>
      <c r="I14" s="274">
        <f t="shared" si="3"/>
        <v>463</v>
      </c>
      <c r="J14" s="275">
        <f t="shared" si="4"/>
        <v>672329</v>
      </c>
      <c r="K14" s="529" t="s">
        <v>36</v>
      </c>
      <c r="L14" s="24"/>
      <c r="M14" s="24"/>
      <c r="N14" s="24"/>
      <c r="O14" s="24"/>
    </row>
    <row r="15" spans="1:18" ht="35.15" customHeight="1" thickBot="1" x14ac:dyDescent="0.3">
      <c r="A15" s="83" t="s">
        <v>1386</v>
      </c>
      <c r="B15" s="269">
        <v>1457</v>
      </c>
      <c r="C15" s="269">
        <v>0</v>
      </c>
      <c r="D15" s="276">
        <f t="shared" si="0"/>
        <v>1457</v>
      </c>
      <c r="E15" s="269">
        <v>291727</v>
      </c>
      <c r="F15" s="269">
        <v>721</v>
      </c>
      <c r="G15" s="294">
        <f t="shared" si="1"/>
        <v>292448</v>
      </c>
      <c r="H15" s="294">
        <f t="shared" si="2"/>
        <v>293184</v>
      </c>
      <c r="I15" s="277">
        <f t="shared" si="3"/>
        <v>721</v>
      </c>
      <c r="J15" s="277">
        <f t="shared" si="4"/>
        <v>293905</v>
      </c>
      <c r="K15" s="530" t="s">
        <v>37</v>
      </c>
      <c r="L15" s="24"/>
      <c r="M15" s="24"/>
      <c r="N15" s="24"/>
      <c r="O15" s="24"/>
    </row>
    <row r="16" spans="1:18" ht="35.15" customHeight="1" x14ac:dyDescent="0.25">
      <c r="A16" s="87" t="s">
        <v>39</v>
      </c>
      <c r="B16" s="285">
        <v>3515</v>
      </c>
      <c r="C16" s="285">
        <v>616</v>
      </c>
      <c r="D16" s="286">
        <f t="shared" si="0"/>
        <v>4131</v>
      </c>
      <c r="E16" s="285">
        <v>276627</v>
      </c>
      <c r="F16" s="285">
        <v>108677</v>
      </c>
      <c r="G16" s="532">
        <f t="shared" si="1"/>
        <v>385304</v>
      </c>
      <c r="H16" s="532">
        <f t="shared" si="2"/>
        <v>280142</v>
      </c>
      <c r="I16" s="287">
        <f t="shared" si="3"/>
        <v>109293</v>
      </c>
      <c r="J16" s="288">
        <f t="shared" si="4"/>
        <v>389435</v>
      </c>
      <c r="K16" s="533" t="s">
        <v>38</v>
      </c>
      <c r="L16" s="24"/>
      <c r="M16" s="24"/>
      <c r="N16" s="24"/>
      <c r="O16" s="24"/>
    </row>
    <row r="17" spans="1:15" s="6" customFormat="1" ht="30" customHeight="1" x14ac:dyDescent="0.25">
      <c r="A17" s="90" t="s">
        <v>485</v>
      </c>
      <c r="B17" s="272">
        <f>SUM(B8:B16)</f>
        <v>65051</v>
      </c>
      <c r="C17" s="272">
        <f t="shared" ref="C17:J17" si="5">SUM(C8:C16)</f>
        <v>36394</v>
      </c>
      <c r="D17" s="272">
        <f t="shared" si="5"/>
        <v>101445</v>
      </c>
      <c r="E17" s="272">
        <f>SUM(E8:E16)</f>
        <v>1716659</v>
      </c>
      <c r="F17" s="272">
        <f t="shared" si="5"/>
        <v>234583</v>
      </c>
      <c r="G17" s="301">
        <f t="shared" si="5"/>
        <v>1951242</v>
      </c>
      <c r="H17" s="301">
        <f t="shared" si="5"/>
        <v>1781710</v>
      </c>
      <c r="I17" s="290">
        <f t="shared" si="5"/>
        <v>270977</v>
      </c>
      <c r="J17" s="290">
        <f t="shared" si="5"/>
        <v>2052687</v>
      </c>
      <c r="K17" s="534" t="s">
        <v>486</v>
      </c>
      <c r="L17" s="13"/>
      <c r="M17" s="13"/>
      <c r="N17" s="13"/>
      <c r="O17" s="13"/>
    </row>
    <row r="18" spans="1:15" x14ac:dyDescent="0.25">
      <c r="A18" s="25" t="s">
        <v>71</v>
      </c>
      <c r="K18" s="25" t="s">
        <v>333</v>
      </c>
    </row>
    <row r="19" spans="1:15" x14ac:dyDescent="0.25">
      <c r="B19" s="111"/>
      <c r="C19" s="111"/>
      <c r="D19" s="111"/>
      <c r="E19" s="111"/>
      <c r="F19" s="111"/>
      <c r="G19" s="111"/>
      <c r="H19" s="111"/>
      <c r="I19" s="111"/>
      <c r="J19" s="111"/>
    </row>
    <row r="21" spans="1:15" x14ac:dyDescent="0.25">
      <c r="B21" s="25" t="s">
        <v>579</v>
      </c>
      <c r="C21" s="25" t="s">
        <v>1065</v>
      </c>
    </row>
    <row r="22" spans="1:15" ht="37.5" x14ac:dyDescent="0.25">
      <c r="A22" s="24" t="s">
        <v>1589</v>
      </c>
      <c r="B22" s="113">
        <f>H13</f>
        <v>25250</v>
      </c>
      <c r="C22" s="113">
        <f>I13</f>
        <v>0</v>
      </c>
    </row>
    <row r="23" spans="1:15" ht="62.5" x14ac:dyDescent="0.25">
      <c r="A23" s="24" t="s">
        <v>1590</v>
      </c>
      <c r="B23" s="113">
        <f>H8</f>
        <v>36350</v>
      </c>
      <c r="C23" s="113">
        <f>I8</f>
        <v>6403</v>
      </c>
    </row>
    <row r="24" spans="1:15" ht="25" x14ac:dyDescent="0.25">
      <c r="A24" s="24" t="s">
        <v>1591</v>
      </c>
      <c r="B24" s="113">
        <f>H11</f>
        <v>75859</v>
      </c>
      <c r="C24" s="113">
        <f>I11</f>
        <v>33454</v>
      </c>
    </row>
    <row r="25" spans="1:15" ht="37.5" x14ac:dyDescent="0.25">
      <c r="A25" s="24" t="s">
        <v>1592</v>
      </c>
      <c r="B25" s="113">
        <f>H10</f>
        <v>122573</v>
      </c>
      <c r="C25" s="113">
        <f>I10</f>
        <v>15533</v>
      </c>
    </row>
    <row r="26" spans="1:15" ht="25" x14ac:dyDescent="0.25">
      <c r="A26" s="24" t="s">
        <v>1593</v>
      </c>
      <c r="B26" s="113">
        <f>H9</f>
        <v>130841</v>
      </c>
      <c r="C26" s="113">
        <f>I9</f>
        <v>56275</v>
      </c>
    </row>
    <row r="27" spans="1:15" ht="50" x14ac:dyDescent="0.25">
      <c r="A27" s="24" t="s">
        <v>1594</v>
      </c>
      <c r="B27" s="113">
        <f>H12</f>
        <v>145645</v>
      </c>
      <c r="C27" s="113">
        <f>I12</f>
        <v>48835</v>
      </c>
    </row>
    <row r="28" spans="1:15" ht="37.5" x14ac:dyDescent="0.25">
      <c r="A28" s="24" t="s">
        <v>1595</v>
      </c>
      <c r="B28" s="113">
        <f>H15</f>
        <v>293184</v>
      </c>
      <c r="C28" s="113">
        <f>I15</f>
        <v>721</v>
      </c>
    </row>
    <row r="29" spans="1:15" ht="25" x14ac:dyDescent="0.25">
      <c r="A29" s="24" t="s">
        <v>1596</v>
      </c>
      <c r="B29" s="113">
        <f>H16</f>
        <v>280142</v>
      </c>
      <c r="C29" s="113">
        <f>I16</f>
        <v>109293</v>
      </c>
    </row>
    <row r="30" spans="1:15" ht="37.5" x14ac:dyDescent="0.25">
      <c r="A30" s="24" t="s">
        <v>1597</v>
      </c>
      <c r="B30" s="113">
        <f>H14</f>
        <v>671866</v>
      </c>
      <c r="C30" s="113">
        <f>I14</f>
        <v>463</v>
      </c>
    </row>
    <row r="31" spans="1:15" x14ac:dyDescent="0.25">
      <c r="B31" s="113"/>
      <c r="C31" s="113"/>
    </row>
  </sheetData>
  <mergeCells count="8">
    <mergeCell ref="A1:K1"/>
    <mergeCell ref="A3:K3"/>
    <mergeCell ref="E5:G5"/>
    <mergeCell ref="H5:J5"/>
    <mergeCell ref="A2:K2"/>
    <mergeCell ref="A5:A7"/>
    <mergeCell ref="B5:D5"/>
    <mergeCell ref="K5:K7"/>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03CB-7D4C-4369-91E4-D189278CCB47}">
  <dimension ref="A1:R36"/>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786" t="s">
        <v>1274</v>
      </c>
      <c r="B1" s="786"/>
      <c r="C1" s="786"/>
      <c r="D1" s="786"/>
      <c r="E1" s="786"/>
      <c r="F1" s="786"/>
      <c r="G1" s="786"/>
      <c r="H1" s="786"/>
      <c r="I1" s="786"/>
      <c r="J1" s="786"/>
      <c r="K1" s="786"/>
      <c r="L1" s="20"/>
      <c r="M1" s="20"/>
      <c r="N1" s="20"/>
      <c r="O1" s="20"/>
      <c r="P1" s="20"/>
      <c r="Q1" s="20"/>
      <c r="R1" s="20"/>
    </row>
    <row r="2" spans="1:18" s="23" customFormat="1" ht="33" customHeight="1" x14ac:dyDescent="0.25">
      <c r="A2" s="764" t="s">
        <v>1322</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152</v>
      </c>
      <c r="B4" s="3"/>
      <c r="C4" s="3"/>
      <c r="D4" s="3"/>
      <c r="E4" s="3"/>
      <c r="F4" s="3"/>
      <c r="G4" s="3"/>
      <c r="H4" s="3"/>
      <c r="I4" s="3"/>
      <c r="J4" s="3"/>
      <c r="K4" s="3" t="s">
        <v>153</v>
      </c>
      <c r="L4" s="5"/>
      <c r="M4" s="5"/>
      <c r="N4" s="5"/>
      <c r="O4" s="5"/>
      <c r="P4" s="5"/>
      <c r="Q4" s="5"/>
      <c r="R4" s="5"/>
    </row>
    <row r="5" spans="1:18" s="27" customFormat="1" ht="31.5" customHeight="1" x14ac:dyDescent="0.25">
      <c r="A5" s="791" t="s">
        <v>143</v>
      </c>
      <c r="B5" s="787" t="s">
        <v>1566</v>
      </c>
      <c r="C5" s="787"/>
      <c r="D5" s="787"/>
      <c r="E5" s="787" t="s">
        <v>1567</v>
      </c>
      <c r="F5" s="787"/>
      <c r="G5" s="787"/>
      <c r="H5" s="787" t="s">
        <v>1568</v>
      </c>
      <c r="I5" s="787"/>
      <c r="J5" s="787"/>
      <c r="K5" s="788" t="s">
        <v>144</v>
      </c>
      <c r="L5" s="26"/>
      <c r="M5" s="26"/>
      <c r="N5" s="26"/>
      <c r="O5" s="26"/>
    </row>
    <row r="6" spans="1:18"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ht="15" customHeight="1" x14ac:dyDescent="0.25">
      <c r="A7" s="793"/>
      <c r="B7" s="202" t="s">
        <v>488</v>
      </c>
      <c r="C7" s="202" t="s">
        <v>487</v>
      </c>
      <c r="D7" s="545" t="s">
        <v>486</v>
      </c>
      <c r="E7" s="202" t="s">
        <v>488</v>
      </c>
      <c r="F7" s="202" t="s">
        <v>487</v>
      </c>
      <c r="G7" s="545" t="s">
        <v>486</v>
      </c>
      <c r="H7" s="545" t="s">
        <v>488</v>
      </c>
      <c r="I7" s="545" t="s">
        <v>487</v>
      </c>
      <c r="J7" s="545" t="s">
        <v>486</v>
      </c>
      <c r="K7" s="790"/>
      <c r="L7" s="24"/>
      <c r="M7" s="24"/>
      <c r="N7" s="24"/>
      <c r="O7" s="24"/>
    </row>
    <row r="8" spans="1:18" ht="25.5" customHeight="1" thickBot="1" x14ac:dyDescent="0.3">
      <c r="A8" s="129" t="s">
        <v>509</v>
      </c>
      <c r="B8" s="268">
        <v>1639</v>
      </c>
      <c r="C8" s="268">
        <v>154</v>
      </c>
      <c r="D8" s="273">
        <f>SUM(B8:C8)</f>
        <v>1793</v>
      </c>
      <c r="E8" s="268">
        <v>4955</v>
      </c>
      <c r="F8" s="268">
        <v>1299</v>
      </c>
      <c r="G8" s="273">
        <f>SUM(E8:F8)</f>
        <v>6254</v>
      </c>
      <c r="H8" s="273">
        <f>SUM(B8+E8)</f>
        <v>6594</v>
      </c>
      <c r="I8" s="273">
        <f>SUM(C8+F8)</f>
        <v>1453</v>
      </c>
      <c r="J8" s="273">
        <f>SUM(D8+G8)</f>
        <v>8047</v>
      </c>
      <c r="K8" s="646" t="s">
        <v>509</v>
      </c>
      <c r="L8" s="24"/>
      <c r="M8" s="24"/>
      <c r="N8" s="24"/>
      <c r="O8" s="24"/>
    </row>
    <row r="9" spans="1:18" ht="25.5" customHeight="1" thickTop="1" thickBot="1" x14ac:dyDescent="0.3">
      <c r="A9" s="127" t="s">
        <v>510</v>
      </c>
      <c r="B9" s="269">
        <v>9582</v>
      </c>
      <c r="C9" s="269">
        <v>5223</v>
      </c>
      <c r="D9" s="276">
        <f t="shared" ref="D9:D18" si="0">SUM(B9:C9)</f>
        <v>14805</v>
      </c>
      <c r="E9" s="269">
        <v>185004</v>
      </c>
      <c r="F9" s="269">
        <v>30188</v>
      </c>
      <c r="G9" s="276">
        <f t="shared" ref="G9:G18" si="1">SUM(E9:F9)</f>
        <v>215192</v>
      </c>
      <c r="H9" s="276">
        <f t="shared" ref="H9:H18" si="2">SUM(B9+E9)</f>
        <v>194586</v>
      </c>
      <c r="I9" s="276">
        <f t="shared" ref="I9:I18" si="3">SUM(C9+F9)</f>
        <v>35411</v>
      </c>
      <c r="J9" s="276">
        <f t="shared" ref="J9:J18" si="4">SUM(D9+G9)</f>
        <v>229997</v>
      </c>
      <c r="K9" s="647" t="s">
        <v>510</v>
      </c>
      <c r="L9" s="24"/>
      <c r="M9" s="24"/>
      <c r="N9" s="24"/>
      <c r="O9" s="24"/>
    </row>
    <row r="10" spans="1:18" ht="25.5" customHeight="1" thickTop="1" thickBot="1" x14ac:dyDescent="0.3">
      <c r="A10" s="128" t="s">
        <v>511</v>
      </c>
      <c r="B10" s="268">
        <v>13513</v>
      </c>
      <c r="C10" s="268">
        <v>8193</v>
      </c>
      <c r="D10" s="273">
        <f t="shared" si="0"/>
        <v>21706</v>
      </c>
      <c r="E10" s="268">
        <v>316123</v>
      </c>
      <c r="F10" s="268">
        <v>38848</v>
      </c>
      <c r="G10" s="273">
        <f t="shared" si="1"/>
        <v>354971</v>
      </c>
      <c r="H10" s="273">
        <f t="shared" si="2"/>
        <v>329636</v>
      </c>
      <c r="I10" s="273">
        <f t="shared" si="3"/>
        <v>47041</v>
      </c>
      <c r="J10" s="273">
        <f t="shared" si="4"/>
        <v>376677</v>
      </c>
      <c r="K10" s="646" t="s">
        <v>511</v>
      </c>
      <c r="L10" s="24"/>
      <c r="M10" s="24"/>
      <c r="N10" s="24"/>
      <c r="O10" s="24"/>
    </row>
    <row r="11" spans="1:18" ht="25.5" customHeight="1" thickTop="1" thickBot="1" x14ac:dyDescent="0.3">
      <c r="A11" s="127" t="s">
        <v>512</v>
      </c>
      <c r="B11" s="269">
        <v>8309</v>
      </c>
      <c r="C11" s="269">
        <v>8071</v>
      </c>
      <c r="D11" s="276">
        <f t="shared" si="0"/>
        <v>16380</v>
      </c>
      <c r="E11" s="269">
        <v>358938</v>
      </c>
      <c r="F11" s="269">
        <v>58584</v>
      </c>
      <c r="G11" s="276">
        <f t="shared" si="1"/>
        <v>417522</v>
      </c>
      <c r="H11" s="276">
        <f t="shared" si="2"/>
        <v>367247</v>
      </c>
      <c r="I11" s="276">
        <f t="shared" si="3"/>
        <v>66655</v>
      </c>
      <c r="J11" s="276">
        <f t="shared" si="4"/>
        <v>433902</v>
      </c>
      <c r="K11" s="647" t="s">
        <v>512</v>
      </c>
      <c r="L11" s="24"/>
      <c r="M11" s="24"/>
      <c r="N11" s="24"/>
      <c r="O11" s="24"/>
    </row>
    <row r="12" spans="1:18" ht="25.5" customHeight="1" thickTop="1" thickBot="1" x14ac:dyDescent="0.3">
      <c r="A12" s="128" t="s">
        <v>513</v>
      </c>
      <c r="B12" s="268">
        <v>9021</v>
      </c>
      <c r="C12" s="268">
        <v>4668</v>
      </c>
      <c r="D12" s="273">
        <f t="shared" si="0"/>
        <v>13689</v>
      </c>
      <c r="E12" s="268">
        <v>316020</v>
      </c>
      <c r="F12" s="268">
        <v>52720</v>
      </c>
      <c r="G12" s="273">
        <f t="shared" si="1"/>
        <v>368740</v>
      </c>
      <c r="H12" s="273">
        <f t="shared" si="2"/>
        <v>325041</v>
      </c>
      <c r="I12" s="273">
        <f t="shared" si="3"/>
        <v>57388</v>
      </c>
      <c r="J12" s="273">
        <f t="shared" si="4"/>
        <v>382429</v>
      </c>
      <c r="K12" s="646" t="s">
        <v>513</v>
      </c>
      <c r="L12" s="24"/>
      <c r="M12" s="24"/>
      <c r="N12" s="24"/>
      <c r="O12" s="24"/>
    </row>
    <row r="13" spans="1:18" ht="25.5" customHeight="1" thickTop="1" thickBot="1" x14ac:dyDescent="0.3">
      <c r="A13" s="127" t="s">
        <v>514</v>
      </c>
      <c r="B13" s="269">
        <v>6529</v>
      </c>
      <c r="C13" s="269">
        <v>4831</v>
      </c>
      <c r="D13" s="276">
        <f t="shared" si="0"/>
        <v>11360</v>
      </c>
      <c r="E13" s="269">
        <v>202981</v>
      </c>
      <c r="F13" s="269">
        <v>26369</v>
      </c>
      <c r="G13" s="276">
        <f t="shared" si="1"/>
        <v>229350</v>
      </c>
      <c r="H13" s="276">
        <f t="shared" si="2"/>
        <v>209510</v>
      </c>
      <c r="I13" s="276">
        <f t="shared" si="3"/>
        <v>31200</v>
      </c>
      <c r="J13" s="276">
        <f t="shared" si="4"/>
        <v>240710</v>
      </c>
      <c r="K13" s="647" t="s">
        <v>514</v>
      </c>
      <c r="L13" s="24"/>
      <c r="M13" s="24"/>
      <c r="N13" s="24"/>
      <c r="O13" s="24"/>
    </row>
    <row r="14" spans="1:18" ht="25.5" customHeight="1" thickTop="1" thickBot="1" x14ac:dyDescent="0.3">
      <c r="A14" s="128" t="s">
        <v>515</v>
      </c>
      <c r="B14" s="268">
        <v>6947</v>
      </c>
      <c r="C14" s="268">
        <v>2747</v>
      </c>
      <c r="D14" s="273">
        <f t="shared" si="0"/>
        <v>9694</v>
      </c>
      <c r="E14" s="268">
        <v>147532</v>
      </c>
      <c r="F14" s="268">
        <v>13941</v>
      </c>
      <c r="G14" s="273">
        <f t="shared" si="1"/>
        <v>161473</v>
      </c>
      <c r="H14" s="273">
        <f t="shared" si="2"/>
        <v>154479</v>
      </c>
      <c r="I14" s="273">
        <f t="shared" si="3"/>
        <v>16688</v>
      </c>
      <c r="J14" s="273">
        <f t="shared" si="4"/>
        <v>171167</v>
      </c>
      <c r="K14" s="646" t="s">
        <v>515</v>
      </c>
      <c r="L14" s="24"/>
      <c r="M14" s="24"/>
      <c r="N14" s="24"/>
      <c r="O14" s="24"/>
    </row>
    <row r="15" spans="1:18" ht="25.5" customHeight="1" thickTop="1" thickBot="1" x14ac:dyDescent="0.3">
      <c r="A15" s="127" t="s">
        <v>516</v>
      </c>
      <c r="B15" s="269">
        <v>5967</v>
      </c>
      <c r="C15" s="269">
        <v>1568</v>
      </c>
      <c r="D15" s="276">
        <f t="shared" si="0"/>
        <v>7535</v>
      </c>
      <c r="E15" s="269">
        <v>87109</v>
      </c>
      <c r="F15" s="269">
        <v>7171</v>
      </c>
      <c r="G15" s="276">
        <f t="shared" si="1"/>
        <v>94280</v>
      </c>
      <c r="H15" s="276">
        <f t="shared" si="2"/>
        <v>93076</v>
      </c>
      <c r="I15" s="276">
        <f t="shared" si="3"/>
        <v>8739</v>
      </c>
      <c r="J15" s="276">
        <f t="shared" si="4"/>
        <v>101815</v>
      </c>
      <c r="K15" s="647" t="s">
        <v>516</v>
      </c>
      <c r="L15" s="24"/>
      <c r="M15" s="24"/>
      <c r="N15" s="24"/>
      <c r="O15" s="24"/>
    </row>
    <row r="16" spans="1:18" ht="25.5" customHeight="1" thickTop="1" thickBot="1" x14ac:dyDescent="0.3">
      <c r="A16" s="128" t="s">
        <v>517</v>
      </c>
      <c r="B16" s="268">
        <v>1736</v>
      </c>
      <c r="C16" s="268">
        <v>687</v>
      </c>
      <c r="D16" s="273">
        <f t="shared" si="0"/>
        <v>2423</v>
      </c>
      <c r="E16" s="268">
        <v>70504</v>
      </c>
      <c r="F16" s="268">
        <v>4133</v>
      </c>
      <c r="G16" s="273">
        <f t="shared" si="1"/>
        <v>74637</v>
      </c>
      <c r="H16" s="273">
        <f t="shared" si="2"/>
        <v>72240</v>
      </c>
      <c r="I16" s="273">
        <f t="shared" si="3"/>
        <v>4820</v>
      </c>
      <c r="J16" s="273">
        <f t="shared" si="4"/>
        <v>77060</v>
      </c>
      <c r="K16" s="646" t="s">
        <v>517</v>
      </c>
      <c r="L16" s="24"/>
      <c r="M16" s="24"/>
      <c r="N16" s="24"/>
      <c r="O16" s="24"/>
    </row>
    <row r="17" spans="1:15" ht="25.5" customHeight="1" thickTop="1" thickBot="1" x14ac:dyDescent="0.3">
      <c r="A17" s="127" t="s">
        <v>518</v>
      </c>
      <c r="B17" s="269">
        <v>1206</v>
      </c>
      <c r="C17" s="269">
        <v>126</v>
      </c>
      <c r="D17" s="276">
        <f t="shared" si="0"/>
        <v>1332</v>
      </c>
      <c r="E17" s="269">
        <v>16841</v>
      </c>
      <c r="F17" s="269">
        <v>881</v>
      </c>
      <c r="G17" s="276">
        <f t="shared" si="1"/>
        <v>17722</v>
      </c>
      <c r="H17" s="276">
        <f t="shared" si="2"/>
        <v>18047</v>
      </c>
      <c r="I17" s="276">
        <f t="shared" si="3"/>
        <v>1007</v>
      </c>
      <c r="J17" s="276">
        <f t="shared" si="4"/>
        <v>19054</v>
      </c>
      <c r="K17" s="647" t="s">
        <v>518</v>
      </c>
      <c r="L17" s="24"/>
      <c r="M17" s="24"/>
      <c r="N17" s="24"/>
      <c r="O17" s="24"/>
    </row>
    <row r="18" spans="1:15" ht="25.5" customHeight="1" thickTop="1" x14ac:dyDescent="0.25">
      <c r="A18" s="130" t="s">
        <v>508</v>
      </c>
      <c r="B18" s="285">
        <v>602</v>
      </c>
      <c r="C18" s="285">
        <v>126</v>
      </c>
      <c r="D18" s="286">
        <f t="shared" si="0"/>
        <v>728</v>
      </c>
      <c r="E18" s="285">
        <v>10652</v>
      </c>
      <c r="F18" s="285">
        <v>449</v>
      </c>
      <c r="G18" s="286">
        <f t="shared" si="1"/>
        <v>11101</v>
      </c>
      <c r="H18" s="286">
        <f t="shared" si="2"/>
        <v>11254</v>
      </c>
      <c r="I18" s="286">
        <f t="shared" si="3"/>
        <v>575</v>
      </c>
      <c r="J18" s="286">
        <f t="shared" si="4"/>
        <v>11829</v>
      </c>
      <c r="K18" s="648" t="s">
        <v>508</v>
      </c>
      <c r="L18" s="24"/>
      <c r="M18" s="24"/>
      <c r="N18" s="24"/>
      <c r="O18" s="24"/>
    </row>
    <row r="19" spans="1:15" ht="25.5" customHeight="1" x14ac:dyDescent="0.25">
      <c r="A19" s="649" t="s">
        <v>485</v>
      </c>
      <c r="B19" s="289">
        <f t="shared" ref="B19:H19" si="5">SUM(B8:B18)</f>
        <v>65051</v>
      </c>
      <c r="C19" s="289">
        <f t="shared" si="5"/>
        <v>36394</v>
      </c>
      <c r="D19" s="272">
        <f>SUM(D8:D18)</f>
        <v>101445</v>
      </c>
      <c r="E19" s="289">
        <f t="shared" si="5"/>
        <v>1716659</v>
      </c>
      <c r="F19" s="289">
        <f t="shared" si="5"/>
        <v>234583</v>
      </c>
      <c r="G19" s="301">
        <f t="shared" si="5"/>
        <v>1951242</v>
      </c>
      <c r="H19" s="301">
        <f t="shared" si="5"/>
        <v>1781710</v>
      </c>
      <c r="I19" s="290">
        <f>SUM(I8:I18)</f>
        <v>270977</v>
      </c>
      <c r="J19" s="290">
        <f>SUM(J8:J18)</f>
        <v>2052687</v>
      </c>
      <c r="K19" s="650" t="s">
        <v>486</v>
      </c>
      <c r="L19" s="24"/>
      <c r="M19" s="24"/>
      <c r="N19" s="24"/>
      <c r="O19" s="24"/>
    </row>
    <row r="20" spans="1:15" x14ac:dyDescent="0.25">
      <c r="A20" s="25" t="s">
        <v>71</v>
      </c>
      <c r="K20" s="25" t="s">
        <v>333</v>
      </c>
    </row>
    <row r="23" spans="1:15" x14ac:dyDescent="0.25">
      <c r="B23" s="25" t="s">
        <v>579</v>
      </c>
      <c r="C23" s="25" t="s">
        <v>1065</v>
      </c>
    </row>
    <row r="24" spans="1:15" x14ac:dyDescent="0.25">
      <c r="A24" s="25" t="s">
        <v>509</v>
      </c>
      <c r="B24" s="113">
        <f>H8</f>
        <v>6594</v>
      </c>
      <c r="C24" s="117">
        <f>I8</f>
        <v>1453</v>
      </c>
    </row>
    <row r="25" spans="1:15" x14ac:dyDescent="0.25">
      <c r="A25" s="25" t="s">
        <v>510</v>
      </c>
      <c r="B25" s="113">
        <f t="shared" ref="B25:B34" si="6">H9</f>
        <v>194586</v>
      </c>
      <c r="C25" s="117">
        <f t="shared" ref="C25:C34" si="7">I9</f>
        <v>35411</v>
      </c>
    </row>
    <row r="26" spans="1:15" x14ac:dyDescent="0.25">
      <c r="A26" s="25" t="s">
        <v>511</v>
      </c>
      <c r="B26" s="113">
        <f t="shared" si="6"/>
        <v>329636</v>
      </c>
      <c r="C26" s="117">
        <f t="shared" si="7"/>
        <v>47041</v>
      </c>
    </row>
    <row r="27" spans="1:15" x14ac:dyDescent="0.25">
      <c r="A27" s="25" t="s">
        <v>512</v>
      </c>
      <c r="B27" s="113">
        <f t="shared" si="6"/>
        <v>367247</v>
      </c>
      <c r="C27" s="117">
        <f t="shared" si="7"/>
        <v>66655</v>
      </c>
    </row>
    <row r="28" spans="1:15" x14ac:dyDescent="0.25">
      <c r="A28" s="25" t="s">
        <v>513</v>
      </c>
      <c r="B28" s="113">
        <f t="shared" si="6"/>
        <v>325041</v>
      </c>
      <c r="C28" s="117">
        <f t="shared" si="7"/>
        <v>57388</v>
      </c>
    </row>
    <row r="29" spans="1:15" x14ac:dyDescent="0.25">
      <c r="A29" s="25" t="s">
        <v>514</v>
      </c>
      <c r="B29" s="113">
        <f t="shared" si="6"/>
        <v>209510</v>
      </c>
      <c r="C29" s="117">
        <f t="shared" si="7"/>
        <v>31200</v>
      </c>
    </row>
    <row r="30" spans="1:15" x14ac:dyDescent="0.25">
      <c r="A30" s="25" t="s">
        <v>515</v>
      </c>
      <c r="B30" s="113">
        <f t="shared" si="6"/>
        <v>154479</v>
      </c>
      <c r="C30" s="117">
        <f t="shared" si="7"/>
        <v>16688</v>
      </c>
    </row>
    <row r="31" spans="1:15" x14ac:dyDescent="0.25">
      <c r="A31" s="25" t="s">
        <v>516</v>
      </c>
      <c r="B31" s="113">
        <f t="shared" si="6"/>
        <v>93076</v>
      </c>
      <c r="C31" s="117">
        <f t="shared" si="7"/>
        <v>8739</v>
      </c>
    </row>
    <row r="32" spans="1:15" x14ac:dyDescent="0.25">
      <c r="A32" s="25" t="s">
        <v>517</v>
      </c>
      <c r="B32" s="113">
        <f t="shared" si="6"/>
        <v>72240</v>
      </c>
      <c r="C32" s="117">
        <f t="shared" si="7"/>
        <v>4820</v>
      </c>
    </row>
    <row r="33" spans="1:3" x14ac:dyDescent="0.25">
      <c r="A33" s="25" t="s">
        <v>518</v>
      </c>
      <c r="B33" s="113">
        <f t="shared" si="6"/>
        <v>18047</v>
      </c>
      <c r="C33" s="117">
        <f t="shared" si="7"/>
        <v>1007</v>
      </c>
    </row>
    <row r="34" spans="1:3" x14ac:dyDescent="0.25">
      <c r="A34" s="25" t="s">
        <v>508</v>
      </c>
      <c r="B34" s="113">
        <f t="shared" si="6"/>
        <v>11254</v>
      </c>
      <c r="C34" s="117">
        <f t="shared" si="7"/>
        <v>575</v>
      </c>
    </row>
    <row r="36" spans="1:3" x14ac:dyDescent="0.25">
      <c r="B36" s="25">
        <f>SUM(B24:B35)</f>
        <v>1781710</v>
      </c>
      <c r="C36" s="25">
        <f>SUM(C24:C35)</f>
        <v>270977</v>
      </c>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662A-717C-4B75-BEF2-BBF094F5172B}">
  <dimension ref="A1:R32"/>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786" t="s">
        <v>1273</v>
      </c>
      <c r="B1" s="786"/>
      <c r="C1" s="786"/>
      <c r="D1" s="786"/>
      <c r="E1" s="786"/>
      <c r="F1" s="786"/>
      <c r="G1" s="786"/>
      <c r="H1" s="786"/>
      <c r="I1" s="786"/>
      <c r="J1" s="786"/>
      <c r="K1" s="786"/>
      <c r="L1" s="20"/>
      <c r="M1" s="20"/>
      <c r="N1" s="20"/>
      <c r="O1" s="20"/>
      <c r="P1" s="20"/>
      <c r="Q1" s="20"/>
      <c r="R1" s="20"/>
    </row>
    <row r="2" spans="1:18" s="23" customFormat="1" ht="36.75" customHeight="1" x14ac:dyDescent="0.25">
      <c r="A2" s="764" t="s">
        <v>1323</v>
      </c>
      <c r="B2" s="764"/>
      <c r="C2" s="764"/>
      <c r="D2" s="764"/>
      <c r="E2" s="764"/>
      <c r="F2" s="764"/>
      <c r="G2" s="764"/>
      <c r="H2" s="764"/>
      <c r="I2" s="764"/>
      <c r="J2" s="764"/>
      <c r="K2" s="764"/>
      <c r="L2" s="22"/>
      <c r="M2" s="22"/>
      <c r="N2" s="22"/>
      <c r="O2" s="22"/>
      <c r="P2" s="22"/>
      <c r="Q2" s="22"/>
      <c r="R2" s="22"/>
    </row>
    <row r="3" spans="1:18" s="23" customFormat="1" ht="21.75" customHeight="1"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154</v>
      </c>
      <c r="B4" s="3"/>
      <c r="C4" s="3"/>
      <c r="D4" s="3"/>
      <c r="E4" s="3"/>
      <c r="F4" s="3"/>
      <c r="G4" s="3"/>
      <c r="H4" s="3"/>
      <c r="I4" s="3"/>
      <c r="J4" s="3"/>
      <c r="K4" s="3" t="s">
        <v>155</v>
      </c>
      <c r="L4" s="5"/>
      <c r="M4" s="5"/>
      <c r="N4" s="5"/>
      <c r="O4" s="5"/>
      <c r="P4" s="5"/>
      <c r="Q4" s="5"/>
      <c r="R4" s="5"/>
    </row>
    <row r="5" spans="1:18" s="27" customFormat="1" ht="31.5" customHeight="1" x14ac:dyDescent="0.25">
      <c r="A5" s="791" t="s">
        <v>45</v>
      </c>
      <c r="B5" s="787" t="s">
        <v>1566</v>
      </c>
      <c r="C5" s="787"/>
      <c r="D5" s="787"/>
      <c r="E5" s="787" t="s">
        <v>1567</v>
      </c>
      <c r="F5" s="787"/>
      <c r="G5" s="787"/>
      <c r="H5" s="787" t="s">
        <v>1568</v>
      </c>
      <c r="I5" s="787"/>
      <c r="J5" s="787"/>
      <c r="K5" s="788" t="s">
        <v>46</v>
      </c>
      <c r="L5" s="26"/>
      <c r="M5" s="26"/>
      <c r="N5" s="26"/>
      <c r="O5" s="26"/>
    </row>
    <row r="6" spans="1:18"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ht="15" customHeight="1" x14ac:dyDescent="0.25">
      <c r="A7" s="793"/>
      <c r="B7" s="202" t="s">
        <v>488</v>
      </c>
      <c r="C7" s="202" t="s">
        <v>487</v>
      </c>
      <c r="D7" s="545" t="s">
        <v>486</v>
      </c>
      <c r="E7" s="202" t="s">
        <v>488</v>
      </c>
      <c r="F7" s="202" t="s">
        <v>487</v>
      </c>
      <c r="G7" s="545" t="s">
        <v>486</v>
      </c>
      <c r="H7" s="545" t="s">
        <v>488</v>
      </c>
      <c r="I7" s="545" t="s">
        <v>487</v>
      </c>
      <c r="J7" s="545" t="s">
        <v>486</v>
      </c>
      <c r="K7" s="790"/>
      <c r="L7" s="24"/>
      <c r="M7" s="24"/>
      <c r="N7" s="24"/>
      <c r="O7" s="24"/>
    </row>
    <row r="8" spans="1:18" ht="25.5" customHeight="1" thickBot="1" x14ac:dyDescent="0.3">
      <c r="A8" s="574" t="s">
        <v>0</v>
      </c>
      <c r="B8" s="291">
        <v>28</v>
      </c>
      <c r="C8" s="291">
        <v>14</v>
      </c>
      <c r="D8" s="292">
        <f>B8+C8</f>
        <v>42</v>
      </c>
      <c r="E8" s="291">
        <v>26247</v>
      </c>
      <c r="F8" s="291">
        <v>2173</v>
      </c>
      <c r="G8" s="292">
        <f>E8+F8</f>
        <v>28420</v>
      </c>
      <c r="H8" s="292">
        <f>B8+E8</f>
        <v>26275</v>
      </c>
      <c r="I8" s="292">
        <f>C8+F8</f>
        <v>2187</v>
      </c>
      <c r="J8" s="292">
        <f>H8+I8</f>
        <v>28462</v>
      </c>
      <c r="K8" s="575" t="s">
        <v>519</v>
      </c>
      <c r="L8" s="24"/>
      <c r="M8" s="24"/>
      <c r="N8" s="24"/>
      <c r="O8" s="24"/>
    </row>
    <row r="9" spans="1:18" ht="25.5" customHeight="1" thickTop="1" thickBot="1" x14ac:dyDescent="0.3">
      <c r="A9" s="576" t="s">
        <v>2</v>
      </c>
      <c r="B9" s="269">
        <v>574</v>
      </c>
      <c r="C9" s="269">
        <v>182</v>
      </c>
      <c r="D9" s="276">
        <f t="shared" ref="D9:D19" si="0">B9+C9</f>
        <v>756</v>
      </c>
      <c r="E9" s="269">
        <v>202681</v>
      </c>
      <c r="F9" s="269">
        <v>23476</v>
      </c>
      <c r="G9" s="276">
        <f t="shared" ref="G9:G19" si="1">E9+F9</f>
        <v>226157</v>
      </c>
      <c r="H9" s="276">
        <f t="shared" ref="H9:H19" si="2">B9+E9</f>
        <v>203255</v>
      </c>
      <c r="I9" s="276">
        <f t="shared" ref="I9:I19" si="3">C9+F9</f>
        <v>23658</v>
      </c>
      <c r="J9" s="276">
        <f t="shared" ref="J9:J19" si="4">H9+I9</f>
        <v>226913</v>
      </c>
      <c r="K9" s="577" t="s">
        <v>1</v>
      </c>
      <c r="L9" s="24"/>
      <c r="M9" s="24"/>
      <c r="N9" s="24"/>
      <c r="O9" s="24"/>
    </row>
    <row r="10" spans="1:18" ht="25.5" customHeight="1" thickTop="1" thickBot="1" x14ac:dyDescent="0.3">
      <c r="A10" s="574" t="s">
        <v>718</v>
      </c>
      <c r="B10" s="291">
        <v>0</v>
      </c>
      <c r="C10" s="291">
        <v>0</v>
      </c>
      <c r="D10" s="292">
        <f t="shared" si="0"/>
        <v>0</v>
      </c>
      <c r="E10" s="291">
        <v>1270</v>
      </c>
      <c r="F10" s="291">
        <v>98</v>
      </c>
      <c r="G10" s="292">
        <f t="shared" si="1"/>
        <v>1368</v>
      </c>
      <c r="H10" s="292">
        <f t="shared" si="2"/>
        <v>1270</v>
      </c>
      <c r="I10" s="292">
        <f t="shared" si="3"/>
        <v>98</v>
      </c>
      <c r="J10" s="292">
        <f t="shared" si="4"/>
        <v>1368</v>
      </c>
      <c r="K10" s="575" t="s">
        <v>721</v>
      </c>
      <c r="L10" s="24"/>
      <c r="M10" s="24"/>
      <c r="N10" s="24"/>
      <c r="O10" s="24"/>
    </row>
    <row r="11" spans="1:18" ht="25.5" customHeight="1" thickTop="1" thickBot="1" x14ac:dyDescent="0.3">
      <c r="A11" s="576" t="s">
        <v>4</v>
      </c>
      <c r="B11" s="269">
        <v>3682</v>
      </c>
      <c r="C11" s="269">
        <v>322</v>
      </c>
      <c r="D11" s="276">
        <f t="shared" si="0"/>
        <v>4004</v>
      </c>
      <c r="E11" s="269">
        <v>366752</v>
      </c>
      <c r="F11" s="269">
        <v>48959</v>
      </c>
      <c r="G11" s="276">
        <f t="shared" si="1"/>
        <v>415711</v>
      </c>
      <c r="H11" s="276">
        <f t="shared" si="2"/>
        <v>370434</v>
      </c>
      <c r="I11" s="276">
        <f t="shared" si="3"/>
        <v>49281</v>
      </c>
      <c r="J11" s="276">
        <f t="shared" si="4"/>
        <v>419715</v>
      </c>
      <c r="K11" s="577" t="s">
        <v>3</v>
      </c>
      <c r="L11" s="24"/>
      <c r="M11" s="24"/>
      <c r="N11" s="24"/>
      <c r="O11" s="24"/>
    </row>
    <row r="12" spans="1:18" ht="25.5" customHeight="1" thickTop="1" thickBot="1" x14ac:dyDescent="0.3">
      <c r="A12" s="574" t="s">
        <v>10</v>
      </c>
      <c r="B12" s="291">
        <v>8966</v>
      </c>
      <c r="C12" s="291">
        <v>2450</v>
      </c>
      <c r="D12" s="292">
        <f t="shared" si="0"/>
        <v>11416</v>
      </c>
      <c r="E12" s="291">
        <v>490431</v>
      </c>
      <c r="F12" s="291">
        <v>42763</v>
      </c>
      <c r="G12" s="292">
        <f t="shared" si="1"/>
        <v>533194</v>
      </c>
      <c r="H12" s="292">
        <f t="shared" si="2"/>
        <v>499397</v>
      </c>
      <c r="I12" s="292">
        <f t="shared" si="3"/>
        <v>45213</v>
      </c>
      <c r="J12" s="292">
        <f t="shared" si="4"/>
        <v>544610</v>
      </c>
      <c r="K12" s="575" t="s">
        <v>9</v>
      </c>
      <c r="L12" s="24"/>
      <c r="M12" s="24"/>
      <c r="N12" s="24"/>
      <c r="O12" s="24"/>
    </row>
    <row r="13" spans="1:18" ht="25.5" customHeight="1" thickTop="1" thickBot="1" x14ac:dyDescent="0.3">
      <c r="A13" s="576" t="s">
        <v>1501</v>
      </c>
      <c r="B13" s="269">
        <v>0</v>
      </c>
      <c r="C13" s="269">
        <v>0</v>
      </c>
      <c r="D13" s="276">
        <f>B13+C13</f>
        <v>0</v>
      </c>
      <c r="E13" s="269">
        <v>30328</v>
      </c>
      <c r="F13" s="269">
        <v>0</v>
      </c>
      <c r="G13" s="276">
        <f>E13+F13</f>
        <v>30328</v>
      </c>
      <c r="H13" s="276">
        <f>B13+E13</f>
        <v>30328</v>
      </c>
      <c r="I13" s="276">
        <f>C13+F13</f>
        <v>0</v>
      </c>
      <c r="J13" s="276">
        <f>H13+I13</f>
        <v>30328</v>
      </c>
      <c r="K13" s="577" t="s">
        <v>1502</v>
      </c>
      <c r="L13" s="24"/>
      <c r="M13" s="24"/>
      <c r="N13" s="24"/>
      <c r="O13" s="24"/>
    </row>
    <row r="14" spans="1:18" ht="25.5" customHeight="1" thickTop="1" thickBot="1" x14ac:dyDescent="0.3">
      <c r="A14" s="574" t="s">
        <v>12</v>
      </c>
      <c r="B14" s="291">
        <v>24919</v>
      </c>
      <c r="C14" s="291">
        <v>11037</v>
      </c>
      <c r="D14" s="292">
        <f t="shared" si="0"/>
        <v>35956</v>
      </c>
      <c r="E14" s="291">
        <v>284606</v>
      </c>
      <c r="F14" s="291">
        <v>37127</v>
      </c>
      <c r="G14" s="292">
        <f t="shared" si="1"/>
        <v>321733</v>
      </c>
      <c r="H14" s="292">
        <f t="shared" si="2"/>
        <v>309525</v>
      </c>
      <c r="I14" s="292">
        <f t="shared" si="3"/>
        <v>48164</v>
      </c>
      <c r="J14" s="292">
        <f t="shared" si="4"/>
        <v>357689</v>
      </c>
      <c r="K14" s="575" t="s">
        <v>11</v>
      </c>
      <c r="L14" s="24"/>
      <c r="M14" s="24"/>
      <c r="N14" s="24"/>
      <c r="O14" s="24"/>
    </row>
    <row r="15" spans="1:18" ht="25.5" customHeight="1" thickTop="1" thickBot="1" x14ac:dyDescent="0.3">
      <c r="A15" s="576" t="s">
        <v>14</v>
      </c>
      <c r="B15" s="269">
        <v>2450</v>
      </c>
      <c r="C15" s="269">
        <v>1008</v>
      </c>
      <c r="D15" s="276">
        <f t="shared" si="0"/>
        <v>3458</v>
      </c>
      <c r="E15" s="269">
        <v>84052</v>
      </c>
      <c r="F15" s="269">
        <v>13344</v>
      </c>
      <c r="G15" s="276">
        <f t="shared" si="1"/>
        <v>97396</v>
      </c>
      <c r="H15" s="276">
        <f t="shared" si="2"/>
        <v>86502</v>
      </c>
      <c r="I15" s="276">
        <f t="shared" si="3"/>
        <v>14352</v>
      </c>
      <c r="J15" s="276">
        <f t="shared" si="4"/>
        <v>100854</v>
      </c>
      <c r="K15" s="577" t="s">
        <v>13</v>
      </c>
      <c r="L15" s="24"/>
      <c r="M15" s="24"/>
      <c r="N15" s="24"/>
      <c r="O15" s="24"/>
    </row>
    <row r="16" spans="1:18" ht="25.5" customHeight="1" thickTop="1" thickBot="1" x14ac:dyDescent="0.3">
      <c r="A16" s="574" t="s">
        <v>719</v>
      </c>
      <c r="B16" s="291">
        <v>21436</v>
      </c>
      <c r="C16" s="291">
        <v>19939</v>
      </c>
      <c r="D16" s="292">
        <f t="shared" si="0"/>
        <v>41375</v>
      </c>
      <c r="E16" s="291">
        <v>206334</v>
      </c>
      <c r="F16" s="291">
        <v>60434</v>
      </c>
      <c r="G16" s="292">
        <f t="shared" si="1"/>
        <v>266768</v>
      </c>
      <c r="H16" s="292">
        <f t="shared" si="2"/>
        <v>227770</v>
      </c>
      <c r="I16" s="292">
        <f t="shared" si="3"/>
        <v>80373</v>
      </c>
      <c r="J16" s="292">
        <f t="shared" si="4"/>
        <v>308143</v>
      </c>
      <c r="K16" s="575" t="s">
        <v>722</v>
      </c>
      <c r="L16" s="24"/>
      <c r="M16" s="24"/>
      <c r="N16" s="24"/>
      <c r="O16" s="24"/>
    </row>
    <row r="17" spans="1:15" ht="25.5" customHeight="1" thickTop="1" thickBot="1" x14ac:dyDescent="0.3">
      <c r="A17" s="576" t="s">
        <v>43</v>
      </c>
      <c r="B17" s="269">
        <v>686</v>
      </c>
      <c r="C17" s="269">
        <v>462</v>
      </c>
      <c r="D17" s="276">
        <f t="shared" si="0"/>
        <v>1148</v>
      </c>
      <c r="E17" s="269">
        <v>7802</v>
      </c>
      <c r="F17" s="269">
        <v>1196</v>
      </c>
      <c r="G17" s="276">
        <f t="shared" si="1"/>
        <v>8998</v>
      </c>
      <c r="H17" s="276">
        <f t="shared" si="2"/>
        <v>8488</v>
      </c>
      <c r="I17" s="276">
        <f t="shared" si="3"/>
        <v>1658</v>
      </c>
      <c r="J17" s="276">
        <f t="shared" si="4"/>
        <v>10146</v>
      </c>
      <c r="K17" s="577" t="s">
        <v>42</v>
      </c>
      <c r="L17" s="24"/>
      <c r="M17" s="24"/>
      <c r="N17" s="24"/>
      <c r="O17" s="24"/>
    </row>
    <row r="18" spans="1:15" ht="25.5" customHeight="1" thickTop="1" thickBot="1" x14ac:dyDescent="0.3">
      <c r="A18" s="574" t="s">
        <v>44</v>
      </c>
      <c r="B18" s="291">
        <v>1652</v>
      </c>
      <c r="C18" s="291">
        <v>672</v>
      </c>
      <c r="D18" s="292">
        <f t="shared" si="0"/>
        <v>2324</v>
      </c>
      <c r="E18" s="291">
        <v>10748</v>
      </c>
      <c r="F18" s="291">
        <v>4033</v>
      </c>
      <c r="G18" s="292">
        <f t="shared" si="1"/>
        <v>14781</v>
      </c>
      <c r="H18" s="292">
        <f t="shared" si="2"/>
        <v>12400</v>
      </c>
      <c r="I18" s="292">
        <f t="shared" si="3"/>
        <v>4705</v>
      </c>
      <c r="J18" s="292">
        <f t="shared" si="4"/>
        <v>17105</v>
      </c>
      <c r="K18" s="575" t="s">
        <v>438</v>
      </c>
      <c r="L18" s="24"/>
      <c r="M18" s="24"/>
      <c r="N18" s="24"/>
      <c r="O18" s="24"/>
    </row>
    <row r="19" spans="1:15" ht="25.5" customHeight="1" thickTop="1" x14ac:dyDescent="0.25">
      <c r="A19" s="578" t="s">
        <v>720</v>
      </c>
      <c r="B19" s="280">
        <v>658</v>
      </c>
      <c r="C19" s="280">
        <v>308</v>
      </c>
      <c r="D19" s="281">
        <f t="shared" si="0"/>
        <v>966</v>
      </c>
      <c r="E19" s="280">
        <v>5408</v>
      </c>
      <c r="F19" s="280">
        <v>980</v>
      </c>
      <c r="G19" s="281">
        <f t="shared" si="1"/>
        <v>6388</v>
      </c>
      <c r="H19" s="281">
        <f t="shared" si="2"/>
        <v>6066</v>
      </c>
      <c r="I19" s="281">
        <f t="shared" si="3"/>
        <v>1288</v>
      </c>
      <c r="J19" s="281">
        <f t="shared" si="4"/>
        <v>7354</v>
      </c>
      <c r="K19" s="579" t="s">
        <v>439</v>
      </c>
      <c r="L19" s="24"/>
      <c r="M19" s="24"/>
      <c r="N19" s="24"/>
      <c r="O19" s="24"/>
    </row>
    <row r="20" spans="1:15" ht="25.5" customHeight="1" x14ac:dyDescent="0.25">
      <c r="A20" s="580" t="s">
        <v>485</v>
      </c>
      <c r="B20" s="304">
        <f>SUM(B8:B19)</f>
        <v>65051</v>
      </c>
      <c r="C20" s="304">
        <f t="shared" ref="C20:I20" si="5">SUM(C8:C19)</f>
        <v>36394</v>
      </c>
      <c r="D20" s="304">
        <f t="shared" si="5"/>
        <v>101445</v>
      </c>
      <c r="E20" s="304">
        <f t="shared" si="5"/>
        <v>1716659</v>
      </c>
      <c r="F20" s="304">
        <f t="shared" si="5"/>
        <v>234583</v>
      </c>
      <c r="G20" s="304">
        <f t="shared" si="5"/>
        <v>1951242</v>
      </c>
      <c r="H20" s="304">
        <f>SUM(H8:H19)</f>
        <v>1781710</v>
      </c>
      <c r="I20" s="304">
        <f t="shared" si="5"/>
        <v>270977</v>
      </c>
      <c r="J20" s="304">
        <f>SUM(J8:J19)</f>
        <v>2052687</v>
      </c>
      <c r="K20" s="581" t="s">
        <v>486</v>
      </c>
      <c r="L20" s="24"/>
      <c r="M20" s="24"/>
      <c r="N20" s="24"/>
      <c r="O20" s="24"/>
    </row>
    <row r="21" spans="1:15" x14ac:dyDescent="0.25">
      <c r="A21" s="25" t="s">
        <v>71</v>
      </c>
      <c r="K21" s="25" t="s">
        <v>333</v>
      </c>
    </row>
    <row r="25" spans="1:15" x14ac:dyDescent="0.25">
      <c r="B25" s="25" t="s">
        <v>579</v>
      </c>
      <c r="C25" s="25" t="s">
        <v>1065</v>
      </c>
    </row>
    <row r="26" spans="1:15" ht="25" x14ac:dyDescent="0.25">
      <c r="A26" s="24" t="s">
        <v>1584</v>
      </c>
      <c r="B26" s="113">
        <f>H8+H9+H10</f>
        <v>230800</v>
      </c>
      <c r="C26" s="113">
        <f>I8+I9+I10</f>
        <v>25943</v>
      </c>
    </row>
    <row r="27" spans="1:15" ht="25" x14ac:dyDescent="0.25">
      <c r="A27" s="24" t="s">
        <v>1585</v>
      </c>
      <c r="B27" s="113">
        <f>H11</f>
        <v>370434</v>
      </c>
      <c r="C27" s="113">
        <f>I11</f>
        <v>49281</v>
      </c>
    </row>
    <row r="28" spans="1:15" ht="37.5" x14ac:dyDescent="0.25">
      <c r="A28" s="24" t="s">
        <v>1586</v>
      </c>
      <c r="B28" s="113">
        <f>H12+H13+H14</f>
        <v>839250</v>
      </c>
      <c r="C28" s="113">
        <f>I12+I13+I14</f>
        <v>93377</v>
      </c>
    </row>
    <row r="29" spans="1:15" ht="25" x14ac:dyDescent="0.25">
      <c r="A29" s="24" t="s">
        <v>1587</v>
      </c>
      <c r="B29" s="113">
        <f>H15</f>
        <v>86502</v>
      </c>
      <c r="C29" s="113">
        <f>I15</f>
        <v>14352</v>
      </c>
    </row>
    <row r="30" spans="1:15" ht="37.5" x14ac:dyDescent="0.25">
      <c r="A30" s="24" t="s">
        <v>1588</v>
      </c>
      <c r="B30" s="113">
        <f>SUM(H16:H19)</f>
        <v>254724</v>
      </c>
      <c r="C30" s="113">
        <f>SUM(I16:I19)</f>
        <v>88024</v>
      </c>
    </row>
    <row r="32" spans="1:15" ht="13" x14ac:dyDescent="0.25">
      <c r="B32" s="393">
        <f>SUM(B26:B31)</f>
        <v>1781710</v>
      </c>
      <c r="C32" s="393">
        <f>SUM(C26:C31)</f>
        <v>270977</v>
      </c>
      <c r="D32" s="393"/>
      <c r="E32" s="394"/>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F93B-CCAD-403E-8979-E4F2B04627A3}">
  <dimension ref="A1:R60"/>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11" customWidth="1"/>
    <col min="2" max="2" width="9" style="11" bestFit="1" customWidth="1"/>
    <col min="3" max="3" width="10.26953125" style="11" customWidth="1"/>
    <col min="4" max="4" width="10.81640625" style="11" bestFit="1" customWidth="1"/>
    <col min="5" max="5" width="11.26953125" style="11" customWidth="1"/>
    <col min="6" max="6" width="10.26953125" style="11" customWidth="1"/>
    <col min="7" max="7" width="11.81640625" style="11" bestFit="1" customWidth="1"/>
    <col min="8" max="8" width="10.54296875" style="11" customWidth="1"/>
    <col min="9" max="9" width="10.26953125" style="11" customWidth="1"/>
    <col min="10" max="10" width="12.453125" style="11" bestFit="1" customWidth="1"/>
    <col min="11" max="11" width="35.7265625" style="11" customWidth="1"/>
    <col min="12" max="16384" width="9.1796875" style="11"/>
  </cols>
  <sheetData>
    <row r="1" spans="1:18" s="21" customFormat="1" ht="18" x14ac:dyDescent="0.25">
      <c r="A1" s="786" t="s">
        <v>1186</v>
      </c>
      <c r="B1" s="786"/>
      <c r="C1" s="786"/>
      <c r="D1" s="786"/>
      <c r="E1" s="786"/>
      <c r="F1" s="786"/>
      <c r="G1" s="786"/>
      <c r="H1" s="786"/>
      <c r="I1" s="786"/>
      <c r="J1" s="786"/>
      <c r="K1" s="786"/>
      <c r="L1" s="20"/>
      <c r="M1" s="20"/>
      <c r="N1" s="20"/>
      <c r="O1" s="20"/>
      <c r="P1" s="20"/>
      <c r="Q1" s="20"/>
      <c r="R1" s="20"/>
    </row>
    <row r="2" spans="1:18" s="23" customFormat="1" ht="15.5" x14ac:dyDescent="0.25">
      <c r="A2" s="764" t="s">
        <v>1324</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156</v>
      </c>
      <c r="B4" s="3"/>
      <c r="C4" s="3"/>
      <c r="D4" s="3"/>
      <c r="E4" s="3"/>
      <c r="F4" s="3"/>
      <c r="G4" s="3"/>
      <c r="H4" s="3"/>
      <c r="I4" s="3"/>
      <c r="J4" s="3"/>
      <c r="K4" s="3" t="s">
        <v>157</v>
      </c>
      <c r="L4" s="5"/>
      <c r="M4" s="5"/>
      <c r="N4" s="5"/>
      <c r="O4" s="5"/>
      <c r="P4" s="5"/>
      <c r="Q4" s="5"/>
      <c r="R4" s="5"/>
    </row>
    <row r="5" spans="1:18" s="27" customFormat="1" ht="31.5" customHeight="1" x14ac:dyDescent="0.25">
      <c r="A5" s="791" t="s">
        <v>1266</v>
      </c>
      <c r="B5" s="787" t="s">
        <v>1566</v>
      </c>
      <c r="C5" s="787"/>
      <c r="D5" s="787"/>
      <c r="E5" s="787" t="s">
        <v>1567</v>
      </c>
      <c r="F5" s="787"/>
      <c r="G5" s="787"/>
      <c r="H5" s="787" t="s">
        <v>1568</v>
      </c>
      <c r="I5" s="787"/>
      <c r="J5" s="787"/>
      <c r="K5" s="788" t="s">
        <v>64</v>
      </c>
      <c r="L5" s="26"/>
      <c r="M5" s="26"/>
      <c r="N5" s="26"/>
      <c r="O5" s="26"/>
    </row>
    <row r="6" spans="1:18" s="25" customFormat="1"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s="25" customFormat="1" ht="15" customHeight="1" x14ac:dyDescent="0.25">
      <c r="A7" s="793"/>
      <c r="B7" s="202" t="s">
        <v>488</v>
      </c>
      <c r="C7" s="202" t="s">
        <v>487</v>
      </c>
      <c r="D7" s="545" t="s">
        <v>486</v>
      </c>
      <c r="E7" s="202" t="s">
        <v>488</v>
      </c>
      <c r="F7" s="202" t="s">
        <v>487</v>
      </c>
      <c r="G7" s="545" t="s">
        <v>486</v>
      </c>
      <c r="H7" s="202" t="s">
        <v>488</v>
      </c>
      <c r="I7" s="202" t="s">
        <v>487</v>
      </c>
      <c r="J7" s="545" t="s">
        <v>486</v>
      </c>
      <c r="K7" s="790"/>
      <c r="L7" s="24"/>
      <c r="M7" s="24"/>
      <c r="N7" s="24"/>
      <c r="O7" s="24"/>
    </row>
    <row r="8" spans="1:18" s="25" customFormat="1" ht="14.5" thickBot="1" x14ac:dyDescent="0.3">
      <c r="A8" s="582" t="s">
        <v>537</v>
      </c>
      <c r="B8" s="268">
        <v>28</v>
      </c>
      <c r="C8" s="268">
        <v>0</v>
      </c>
      <c r="D8" s="273">
        <f>B8+C8</f>
        <v>28</v>
      </c>
      <c r="E8" s="268">
        <v>24888</v>
      </c>
      <c r="F8" s="268">
        <v>0</v>
      </c>
      <c r="G8" s="295">
        <f>E8+F8</f>
        <v>24888</v>
      </c>
      <c r="H8" s="295">
        <f>B8+E8</f>
        <v>24916</v>
      </c>
      <c r="I8" s="274">
        <f>C8+F8</f>
        <v>0</v>
      </c>
      <c r="J8" s="275">
        <f>H8+I8</f>
        <v>24916</v>
      </c>
      <c r="K8" s="529" t="s">
        <v>557</v>
      </c>
      <c r="L8" s="24"/>
      <c r="M8" s="24"/>
      <c r="N8" s="24"/>
      <c r="O8" s="24"/>
    </row>
    <row r="9" spans="1:18" s="25" customFormat="1" ht="15" thickTop="1" thickBot="1" x14ac:dyDescent="0.3">
      <c r="A9" s="583" t="s">
        <v>538</v>
      </c>
      <c r="B9" s="269">
        <v>8140</v>
      </c>
      <c r="C9" s="269">
        <v>1989</v>
      </c>
      <c r="D9" s="276">
        <f t="shared" ref="D9:D28" si="0">B9+C9</f>
        <v>10129</v>
      </c>
      <c r="E9" s="269">
        <v>85761</v>
      </c>
      <c r="F9" s="269">
        <v>4650</v>
      </c>
      <c r="G9" s="294">
        <f t="shared" ref="G9:G28" si="1">E9+F9</f>
        <v>90411</v>
      </c>
      <c r="H9" s="294">
        <f t="shared" ref="H9:H28" si="2">B9+E9</f>
        <v>93901</v>
      </c>
      <c r="I9" s="277">
        <f t="shared" ref="I9:I28" si="3">C9+F9</f>
        <v>6639</v>
      </c>
      <c r="J9" s="277">
        <f t="shared" ref="J9:J28" si="4">H9+I9</f>
        <v>100540</v>
      </c>
      <c r="K9" s="530" t="s">
        <v>558</v>
      </c>
      <c r="L9" s="24"/>
      <c r="M9" s="24"/>
      <c r="N9" s="24"/>
      <c r="O9" s="24"/>
    </row>
    <row r="10" spans="1:18" s="25" customFormat="1" ht="15" thickTop="1" thickBot="1" x14ac:dyDescent="0.3">
      <c r="A10" s="582" t="s">
        <v>539</v>
      </c>
      <c r="B10" s="268">
        <v>882</v>
      </c>
      <c r="C10" s="268">
        <v>350</v>
      </c>
      <c r="D10" s="273">
        <f t="shared" si="0"/>
        <v>1232</v>
      </c>
      <c r="E10" s="268">
        <v>140968</v>
      </c>
      <c r="F10" s="268">
        <v>1843</v>
      </c>
      <c r="G10" s="295">
        <f t="shared" si="1"/>
        <v>142811</v>
      </c>
      <c r="H10" s="295">
        <f t="shared" si="2"/>
        <v>141850</v>
      </c>
      <c r="I10" s="274">
        <f t="shared" si="3"/>
        <v>2193</v>
      </c>
      <c r="J10" s="275">
        <f t="shared" si="4"/>
        <v>144043</v>
      </c>
      <c r="K10" s="529" t="s">
        <v>435</v>
      </c>
      <c r="L10" s="24"/>
      <c r="M10" s="24"/>
      <c r="N10" s="24"/>
      <c r="O10" s="24"/>
    </row>
    <row r="11" spans="1:18" s="25" customFormat="1" ht="26" thickTop="1" thickBot="1" x14ac:dyDescent="0.3">
      <c r="A11" s="583" t="s">
        <v>540</v>
      </c>
      <c r="B11" s="269">
        <v>1555</v>
      </c>
      <c r="C11" s="269">
        <v>980</v>
      </c>
      <c r="D11" s="276">
        <f t="shared" si="0"/>
        <v>2535</v>
      </c>
      <c r="E11" s="269">
        <v>14289</v>
      </c>
      <c r="F11" s="269">
        <v>545</v>
      </c>
      <c r="G11" s="294">
        <f t="shared" si="1"/>
        <v>14834</v>
      </c>
      <c r="H11" s="294">
        <f t="shared" si="2"/>
        <v>15844</v>
      </c>
      <c r="I11" s="277">
        <f t="shared" si="3"/>
        <v>1525</v>
      </c>
      <c r="J11" s="277">
        <f t="shared" si="4"/>
        <v>17369</v>
      </c>
      <c r="K11" s="530" t="s">
        <v>559</v>
      </c>
      <c r="L11" s="24"/>
      <c r="M11" s="24"/>
      <c r="N11" s="24"/>
      <c r="O11" s="24"/>
    </row>
    <row r="12" spans="1:18" s="25" customFormat="1" ht="29" thickTop="1" thickBot="1" x14ac:dyDescent="0.3">
      <c r="A12" s="582" t="s">
        <v>541</v>
      </c>
      <c r="B12" s="268">
        <v>308</v>
      </c>
      <c r="C12" s="268">
        <v>350</v>
      </c>
      <c r="D12" s="273">
        <f t="shared" si="0"/>
        <v>658</v>
      </c>
      <c r="E12" s="268">
        <v>8270</v>
      </c>
      <c r="F12" s="268">
        <v>254</v>
      </c>
      <c r="G12" s="295">
        <f t="shared" si="1"/>
        <v>8524</v>
      </c>
      <c r="H12" s="295">
        <f t="shared" si="2"/>
        <v>8578</v>
      </c>
      <c r="I12" s="274">
        <f t="shared" si="3"/>
        <v>604</v>
      </c>
      <c r="J12" s="275">
        <f t="shared" si="4"/>
        <v>9182</v>
      </c>
      <c r="K12" s="529" t="s">
        <v>560</v>
      </c>
      <c r="L12" s="24"/>
      <c r="M12" s="24"/>
      <c r="N12" s="24"/>
      <c r="O12" s="24"/>
    </row>
    <row r="13" spans="1:18" s="25" customFormat="1" ht="15" thickTop="1" thickBot="1" x14ac:dyDescent="0.3">
      <c r="A13" s="583" t="s">
        <v>542</v>
      </c>
      <c r="B13" s="269">
        <v>1359</v>
      </c>
      <c r="C13" s="269">
        <v>126</v>
      </c>
      <c r="D13" s="276">
        <f t="shared" si="0"/>
        <v>1485</v>
      </c>
      <c r="E13" s="269">
        <v>839461</v>
      </c>
      <c r="F13" s="269">
        <v>6306</v>
      </c>
      <c r="G13" s="294">
        <f t="shared" si="1"/>
        <v>845767</v>
      </c>
      <c r="H13" s="294">
        <f t="shared" si="2"/>
        <v>840820</v>
      </c>
      <c r="I13" s="277">
        <f t="shared" si="3"/>
        <v>6432</v>
      </c>
      <c r="J13" s="277">
        <f t="shared" si="4"/>
        <v>847252</v>
      </c>
      <c r="K13" s="530" t="s">
        <v>436</v>
      </c>
      <c r="L13" s="24"/>
      <c r="M13" s="24"/>
      <c r="N13" s="24"/>
      <c r="O13" s="24"/>
    </row>
    <row r="14" spans="1:18" s="25" customFormat="1" ht="29" thickTop="1" thickBot="1" x14ac:dyDescent="0.3">
      <c r="A14" s="582" t="s">
        <v>543</v>
      </c>
      <c r="B14" s="268">
        <v>1148</v>
      </c>
      <c r="C14" s="268">
        <v>1204</v>
      </c>
      <c r="D14" s="273">
        <f t="shared" si="0"/>
        <v>2352</v>
      </c>
      <c r="E14" s="268">
        <v>226232</v>
      </c>
      <c r="F14" s="268">
        <v>26348</v>
      </c>
      <c r="G14" s="295">
        <f t="shared" si="1"/>
        <v>252580</v>
      </c>
      <c r="H14" s="295">
        <f t="shared" si="2"/>
        <v>227380</v>
      </c>
      <c r="I14" s="274">
        <f t="shared" si="3"/>
        <v>27552</v>
      </c>
      <c r="J14" s="275">
        <f t="shared" si="4"/>
        <v>254932</v>
      </c>
      <c r="K14" s="529" t="s">
        <v>561</v>
      </c>
      <c r="L14" s="24"/>
      <c r="M14" s="24"/>
      <c r="N14" s="24"/>
      <c r="O14" s="24"/>
    </row>
    <row r="15" spans="1:18" s="25" customFormat="1" ht="15" thickTop="1" thickBot="1" x14ac:dyDescent="0.3">
      <c r="A15" s="583" t="s">
        <v>544</v>
      </c>
      <c r="B15" s="269">
        <v>1080</v>
      </c>
      <c r="C15" s="269">
        <v>759</v>
      </c>
      <c r="D15" s="276">
        <f t="shared" si="0"/>
        <v>1839</v>
      </c>
      <c r="E15" s="269">
        <v>47547</v>
      </c>
      <c r="F15" s="269">
        <v>9733</v>
      </c>
      <c r="G15" s="294">
        <f t="shared" si="1"/>
        <v>57280</v>
      </c>
      <c r="H15" s="294">
        <f t="shared" si="2"/>
        <v>48627</v>
      </c>
      <c r="I15" s="277">
        <f t="shared" si="3"/>
        <v>10492</v>
      </c>
      <c r="J15" s="277">
        <f t="shared" si="4"/>
        <v>59119</v>
      </c>
      <c r="K15" s="530" t="s">
        <v>562</v>
      </c>
      <c r="L15" s="24"/>
      <c r="M15" s="24"/>
      <c r="N15" s="24"/>
      <c r="O15" s="24"/>
    </row>
    <row r="16" spans="1:18" s="25" customFormat="1" ht="26" thickTop="1" thickBot="1" x14ac:dyDescent="0.3">
      <c r="A16" s="582" t="s">
        <v>545</v>
      </c>
      <c r="B16" s="268">
        <v>336</v>
      </c>
      <c r="C16" s="268">
        <v>504</v>
      </c>
      <c r="D16" s="273">
        <f t="shared" si="0"/>
        <v>840</v>
      </c>
      <c r="E16" s="268">
        <v>55072</v>
      </c>
      <c r="F16" s="268">
        <v>16770</v>
      </c>
      <c r="G16" s="295">
        <f t="shared" si="1"/>
        <v>71842</v>
      </c>
      <c r="H16" s="295">
        <f t="shared" si="2"/>
        <v>55408</v>
      </c>
      <c r="I16" s="274">
        <f t="shared" si="3"/>
        <v>17274</v>
      </c>
      <c r="J16" s="275">
        <f t="shared" si="4"/>
        <v>72682</v>
      </c>
      <c r="K16" s="529" t="s">
        <v>563</v>
      </c>
      <c r="L16" s="24"/>
      <c r="M16" s="24"/>
      <c r="N16" s="24"/>
      <c r="O16" s="24"/>
    </row>
    <row r="17" spans="1:15" s="25" customFormat="1" ht="15" thickTop="1" thickBot="1" x14ac:dyDescent="0.3">
      <c r="A17" s="583" t="s">
        <v>546</v>
      </c>
      <c r="B17" s="269">
        <v>2143</v>
      </c>
      <c r="C17" s="269">
        <v>812</v>
      </c>
      <c r="D17" s="276">
        <f t="shared" si="0"/>
        <v>2955</v>
      </c>
      <c r="E17" s="269">
        <v>11010</v>
      </c>
      <c r="F17" s="269">
        <v>1648</v>
      </c>
      <c r="G17" s="294">
        <f t="shared" si="1"/>
        <v>12658</v>
      </c>
      <c r="H17" s="294">
        <f t="shared" si="2"/>
        <v>13153</v>
      </c>
      <c r="I17" s="277">
        <f t="shared" si="3"/>
        <v>2460</v>
      </c>
      <c r="J17" s="277">
        <f t="shared" si="4"/>
        <v>15613</v>
      </c>
      <c r="K17" s="530" t="s">
        <v>564</v>
      </c>
      <c r="L17" s="24"/>
      <c r="M17" s="24"/>
      <c r="N17" s="24"/>
      <c r="O17" s="24"/>
    </row>
    <row r="18" spans="1:15" s="25" customFormat="1" ht="15" thickTop="1" thickBot="1" x14ac:dyDescent="0.3">
      <c r="A18" s="582" t="s">
        <v>547</v>
      </c>
      <c r="B18" s="268">
        <v>1976</v>
      </c>
      <c r="C18" s="268">
        <v>2212</v>
      </c>
      <c r="D18" s="273">
        <f t="shared" si="0"/>
        <v>4188</v>
      </c>
      <c r="E18" s="268">
        <v>7910</v>
      </c>
      <c r="F18" s="268">
        <v>3640</v>
      </c>
      <c r="G18" s="295">
        <f t="shared" si="1"/>
        <v>11550</v>
      </c>
      <c r="H18" s="295">
        <f t="shared" si="2"/>
        <v>9886</v>
      </c>
      <c r="I18" s="274">
        <f t="shared" si="3"/>
        <v>5852</v>
      </c>
      <c r="J18" s="275">
        <f t="shared" si="4"/>
        <v>15738</v>
      </c>
      <c r="K18" s="529" t="s">
        <v>565</v>
      </c>
      <c r="L18" s="24"/>
      <c r="M18" s="24"/>
      <c r="N18" s="24"/>
      <c r="O18" s="24"/>
    </row>
    <row r="19" spans="1:15" s="25" customFormat="1" ht="15" thickTop="1" thickBot="1" x14ac:dyDescent="0.3">
      <c r="A19" s="583" t="s">
        <v>548</v>
      </c>
      <c r="B19" s="269">
        <v>476</v>
      </c>
      <c r="C19" s="269">
        <v>168</v>
      </c>
      <c r="D19" s="276">
        <f t="shared" si="0"/>
        <v>644</v>
      </c>
      <c r="E19" s="269">
        <v>10929</v>
      </c>
      <c r="F19" s="269">
        <v>604</v>
      </c>
      <c r="G19" s="294">
        <f t="shared" si="1"/>
        <v>11533</v>
      </c>
      <c r="H19" s="294">
        <f t="shared" si="2"/>
        <v>11405</v>
      </c>
      <c r="I19" s="277">
        <f t="shared" si="3"/>
        <v>772</v>
      </c>
      <c r="J19" s="277">
        <f t="shared" si="4"/>
        <v>12177</v>
      </c>
      <c r="K19" s="530" t="s">
        <v>566</v>
      </c>
      <c r="L19" s="24"/>
      <c r="M19" s="24"/>
      <c r="N19" s="24"/>
      <c r="O19" s="24"/>
    </row>
    <row r="20" spans="1:15" s="25" customFormat="1" ht="26" thickTop="1" thickBot="1" x14ac:dyDescent="0.3">
      <c r="A20" s="582" t="s">
        <v>549</v>
      </c>
      <c r="B20" s="268">
        <v>210</v>
      </c>
      <c r="C20" s="268">
        <v>140</v>
      </c>
      <c r="D20" s="273">
        <f t="shared" si="0"/>
        <v>350</v>
      </c>
      <c r="E20" s="268">
        <v>25248</v>
      </c>
      <c r="F20" s="268">
        <v>3221</v>
      </c>
      <c r="G20" s="295">
        <f t="shared" si="1"/>
        <v>28469</v>
      </c>
      <c r="H20" s="295">
        <f t="shared" si="2"/>
        <v>25458</v>
      </c>
      <c r="I20" s="274">
        <f t="shared" si="3"/>
        <v>3361</v>
      </c>
      <c r="J20" s="275">
        <f t="shared" si="4"/>
        <v>28819</v>
      </c>
      <c r="K20" s="529" t="s">
        <v>567</v>
      </c>
      <c r="L20" s="24"/>
      <c r="M20" s="24"/>
      <c r="N20" s="24"/>
      <c r="O20" s="24"/>
    </row>
    <row r="21" spans="1:15" s="25" customFormat="1" ht="26" thickTop="1" thickBot="1" x14ac:dyDescent="0.3">
      <c r="A21" s="583" t="s">
        <v>550</v>
      </c>
      <c r="B21" s="269">
        <v>616</v>
      </c>
      <c r="C21" s="269">
        <v>448</v>
      </c>
      <c r="D21" s="276">
        <f t="shared" si="0"/>
        <v>1064</v>
      </c>
      <c r="E21" s="269">
        <v>78433</v>
      </c>
      <c r="F21" s="269">
        <v>5352</v>
      </c>
      <c r="G21" s="294">
        <f t="shared" si="1"/>
        <v>83785</v>
      </c>
      <c r="H21" s="294">
        <f t="shared" si="2"/>
        <v>79049</v>
      </c>
      <c r="I21" s="277">
        <f t="shared" si="3"/>
        <v>5800</v>
      </c>
      <c r="J21" s="277">
        <f t="shared" si="4"/>
        <v>84849</v>
      </c>
      <c r="K21" s="530" t="s">
        <v>568</v>
      </c>
      <c r="L21" s="24"/>
      <c r="M21" s="24"/>
      <c r="N21" s="24"/>
      <c r="O21" s="24"/>
    </row>
    <row r="22" spans="1:15" s="25" customFormat="1" ht="29" thickTop="1" thickBot="1" x14ac:dyDescent="0.3">
      <c r="A22" s="582" t="s">
        <v>551</v>
      </c>
      <c r="B22" s="268">
        <v>39455</v>
      </c>
      <c r="C22" s="268">
        <v>12064</v>
      </c>
      <c r="D22" s="273">
        <f t="shared" si="0"/>
        <v>51519</v>
      </c>
      <c r="E22" s="268">
        <v>32401</v>
      </c>
      <c r="F22" s="268">
        <v>3361</v>
      </c>
      <c r="G22" s="295">
        <f t="shared" si="1"/>
        <v>35762</v>
      </c>
      <c r="H22" s="295">
        <f t="shared" si="2"/>
        <v>71856</v>
      </c>
      <c r="I22" s="274">
        <f t="shared" si="3"/>
        <v>15425</v>
      </c>
      <c r="J22" s="275">
        <f t="shared" si="4"/>
        <v>87281</v>
      </c>
      <c r="K22" s="529" t="s">
        <v>569</v>
      </c>
      <c r="L22" s="24"/>
      <c r="M22" s="24"/>
      <c r="N22" s="24"/>
      <c r="O22" s="24"/>
    </row>
    <row r="23" spans="1:15" s="25" customFormat="1" ht="15" thickTop="1" thickBot="1" x14ac:dyDescent="0.3">
      <c r="A23" s="583" t="s">
        <v>47</v>
      </c>
      <c r="B23" s="269">
        <v>2186</v>
      </c>
      <c r="C23" s="269">
        <v>10059</v>
      </c>
      <c r="D23" s="276">
        <f t="shared" si="0"/>
        <v>12245</v>
      </c>
      <c r="E23" s="269">
        <v>11285</v>
      </c>
      <c r="F23" s="269">
        <v>23523</v>
      </c>
      <c r="G23" s="294">
        <f t="shared" si="1"/>
        <v>34808</v>
      </c>
      <c r="H23" s="294">
        <f t="shared" si="2"/>
        <v>13471</v>
      </c>
      <c r="I23" s="277">
        <f t="shared" si="3"/>
        <v>33582</v>
      </c>
      <c r="J23" s="277">
        <f t="shared" si="4"/>
        <v>47053</v>
      </c>
      <c r="K23" s="530" t="s">
        <v>437</v>
      </c>
      <c r="L23" s="24"/>
      <c r="M23" s="24"/>
      <c r="N23" s="24"/>
      <c r="O23" s="24"/>
    </row>
    <row r="24" spans="1:15" s="25" customFormat="1" ht="15" thickTop="1" thickBot="1" x14ac:dyDescent="0.3">
      <c r="A24" s="582" t="s">
        <v>552</v>
      </c>
      <c r="B24" s="268">
        <v>1834</v>
      </c>
      <c r="C24" s="268">
        <v>3403</v>
      </c>
      <c r="D24" s="273">
        <f t="shared" si="0"/>
        <v>5237</v>
      </c>
      <c r="E24" s="268">
        <v>11899</v>
      </c>
      <c r="F24" s="268">
        <v>12823</v>
      </c>
      <c r="G24" s="295">
        <f t="shared" si="1"/>
        <v>24722</v>
      </c>
      <c r="H24" s="295">
        <f t="shared" si="2"/>
        <v>13733</v>
      </c>
      <c r="I24" s="274">
        <f t="shared" si="3"/>
        <v>16226</v>
      </c>
      <c r="J24" s="275">
        <f t="shared" si="4"/>
        <v>29959</v>
      </c>
      <c r="K24" s="529" t="s">
        <v>570</v>
      </c>
      <c r="L24" s="24"/>
      <c r="M24" s="24"/>
      <c r="N24" s="24"/>
      <c r="O24" s="24"/>
    </row>
    <row r="25" spans="1:15" s="25" customFormat="1" ht="15" thickTop="1" thickBot="1" x14ac:dyDescent="0.3">
      <c r="A25" s="583" t="s">
        <v>553</v>
      </c>
      <c r="B25" s="269">
        <v>812</v>
      </c>
      <c r="C25" s="269">
        <v>504</v>
      </c>
      <c r="D25" s="276">
        <f t="shared" si="0"/>
        <v>1316</v>
      </c>
      <c r="E25" s="269">
        <v>4584</v>
      </c>
      <c r="F25" s="269">
        <v>380</v>
      </c>
      <c r="G25" s="294">
        <f t="shared" si="1"/>
        <v>4964</v>
      </c>
      <c r="H25" s="294">
        <f t="shared" si="2"/>
        <v>5396</v>
      </c>
      <c r="I25" s="277">
        <f t="shared" si="3"/>
        <v>884</v>
      </c>
      <c r="J25" s="277">
        <f t="shared" si="4"/>
        <v>6280</v>
      </c>
      <c r="K25" s="530" t="s">
        <v>571</v>
      </c>
      <c r="L25" s="24"/>
      <c r="M25" s="24"/>
      <c r="N25" s="24"/>
      <c r="O25" s="24"/>
    </row>
    <row r="26" spans="1:15" s="25" customFormat="1" ht="15" thickTop="1" thickBot="1" x14ac:dyDescent="0.3">
      <c r="A26" s="582" t="s">
        <v>554</v>
      </c>
      <c r="B26" s="268">
        <v>379</v>
      </c>
      <c r="C26" s="268">
        <v>266</v>
      </c>
      <c r="D26" s="273">
        <f t="shared" si="0"/>
        <v>645</v>
      </c>
      <c r="E26" s="268">
        <v>11045</v>
      </c>
      <c r="F26" s="268">
        <v>4502</v>
      </c>
      <c r="G26" s="295">
        <f t="shared" si="1"/>
        <v>15547</v>
      </c>
      <c r="H26" s="295">
        <f t="shared" si="2"/>
        <v>11424</v>
      </c>
      <c r="I26" s="274">
        <f t="shared" si="3"/>
        <v>4768</v>
      </c>
      <c r="J26" s="275">
        <f t="shared" si="4"/>
        <v>16192</v>
      </c>
      <c r="K26" s="529" t="s">
        <v>572</v>
      </c>
      <c r="L26" s="24"/>
      <c r="M26" s="24"/>
      <c r="N26" s="24"/>
      <c r="O26" s="24"/>
    </row>
    <row r="27" spans="1:15" s="25" customFormat="1" ht="51" thickTop="1" thickBot="1" x14ac:dyDescent="0.3">
      <c r="A27" s="583" t="s">
        <v>555</v>
      </c>
      <c r="B27" s="269">
        <v>0</v>
      </c>
      <c r="C27" s="269">
        <v>0</v>
      </c>
      <c r="D27" s="276">
        <f t="shared" si="0"/>
        <v>0</v>
      </c>
      <c r="E27" s="269">
        <v>66121</v>
      </c>
      <c r="F27" s="269">
        <v>107621</v>
      </c>
      <c r="G27" s="294">
        <f t="shared" si="1"/>
        <v>173742</v>
      </c>
      <c r="H27" s="294">
        <f t="shared" si="2"/>
        <v>66121</v>
      </c>
      <c r="I27" s="277">
        <f t="shared" si="3"/>
        <v>107621</v>
      </c>
      <c r="J27" s="277">
        <f t="shared" si="4"/>
        <v>173742</v>
      </c>
      <c r="K27" s="530" t="s">
        <v>573</v>
      </c>
      <c r="L27" s="24"/>
      <c r="M27" s="24"/>
      <c r="N27" s="24"/>
      <c r="O27" s="24"/>
    </row>
    <row r="28" spans="1:15" s="25" customFormat="1" ht="28.5" thickTop="1" x14ac:dyDescent="0.25">
      <c r="A28" s="584" t="s">
        <v>556</v>
      </c>
      <c r="B28" s="285">
        <v>128</v>
      </c>
      <c r="C28" s="285">
        <v>56</v>
      </c>
      <c r="D28" s="286">
        <f t="shared" si="0"/>
        <v>184</v>
      </c>
      <c r="E28" s="285">
        <v>3306</v>
      </c>
      <c r="F28" s="285">
        <v>1459</v>
      </c>
      <c r="G28" s="532">
        <f t="shared" si="1"/>
        <v>4765</v>
      </c>
      <c r="H28" s="532">
        <f t="shared" si="2"/>
        <v>3434</v>
      </c>
      <c r="I28" s="287">
        <f t="shared" si="3"/>
        <v>1515</v>
      </c>
      <c r="J28" s="288">
        <f t="shared" si="4"/>
        <v>4949</v>
      </c>
      <c r="K28" s="533" t="s">
        <v>574</v>
      </c>
      <c r="L28" s="24"/>
      <c r="M28" s="24"/>
      <c r="N28" s="24"/>
      <c r="O28" s="24"/>
    </row>
    <row r="29" spans="1:15" s="25" customFormat="1" ht="25.5" customHeight="1" x14ac:dyDescent="0.25">
      <c r="A29" s="585" t="s">
        <v>485</v>
      </c>
      <c r="B29" s="272">
        <f t="shared" ref="B29:J29" si="5">SUM(B8:B28)</f>
        <v>65051</v>
      </c>
      <c r="C29" s="272">
        <f t="shared" si="5"/>
        <v>36394</v>
      </c>
      <c r="D29" s="272">
        <f t="shared" si="5"/>
        <v>101445</v>
      </c>
      <c r="E29" s="272">
        <f t="shared" si="5"/>
        <v>1716659</v>
      </c>
      <c r="F29" s="272">
        <f t="shared" si="5"/>
        <v>234583</v>
      </c>
      <c r="G29" s="301">
        <f t="shared" si="5"/>
        <v>1951242</v>
      </c>
      <c r="H29" s="301">
        <f t="shared" si="5"/>
        <v>1781710</v>
      </c>
      <c r="I29" s="290">
        <f t="shared" si="5"/>
        <v>270977</v>
      </c>
      <c r="J29" s="290">
        <f t="shared" si="5"/>
        <v>2052687</v>
      </c>
      <c r="K29" s="534" t="s">
        <v>486</v>
      </c>
      <c r="L29" s="24"/>
      <c r="M29" s="24"/>
      <c r="N29" s="24"/>
      <c r="O29" s="24"/>
    </row>
    <row r="30" spans="1:15" ht="13" x14ac:dyDescent="0.25">
      <c r="A30" s="38" t="s">
        <v>71</v>
      </c>
      <c r="K30" s="25" t="s">
        <v>333</v>
      </c>
    </row>
    <row r="31" spans="1:15" ht="13" x14ac:dyDescent="0.25">
      <c r="A31" s="6"/>
      <c r="K31" s="17"/>
    </row>
    <row r="32" spans="1:15" ht="13" x14ac:dyDescent="0.25">
      <c r="A32" s="6"/>
      <c r="K32" s="17"/>
    </row>
    <row r="33" spans="1:11" ht="13" x14ac:dyDescent="0.25">
      <c r="A33" s="6"/>
      <c r="K33" s="17"/>
    </row>
    <row r="34" spans="1:11" ht="13" x14ac:dyDescent="0.25">
      <c r="A34" s="6"/>
      <c r="K34" s="17"/>
    </row>
    <row r="35" spans="1:11" ht="13" x14ac:dyDescent="0.25">
      <c r="A35" s="6"/>
      <c r="K35" s="17"/>
    </row>
    <row r="36" spans="1:11" ht="13" x14ac:dyDescent="0.25">
      <c r="A36" s="38"/>
      <c r="B36" s="11" t="s">
        <v>579</v>
      </c>
      <c r="C36" s="11" t="s">
        <v>1065</v>
      </c>
      <c r="D36" s="11" t="s">
        <v>485</v>
      </c>
      <c r="I36" s="41"/>
      <c r="J36" s="41"/>
      <c r="K36" s="17"/>
    </row>
    <row r="37" spans="1:11" ht="13" x14ac:dyDescent="0.25">
      <c r="A37" s="38" t="s">
        <v>1081</v>
      </c>
      <c r="B37" s="112">
        <f>H12</f>
        <v>8578</v>
      </c>
      <c r="C37" s="112">
        <f>I12</f>
        <v>604</v>
      </c>
      <c r="D37" s="112">
        <f>J12</f>
        <v>9182</v>
      </c>
      <c r="I37" s="41"/>
      <c r="J37" s="41"/>
      <c r="K37" s="17"/>
    </row>
    <row r="38" spans="1:11" ht="13" x14ac:dyDescent="0.25">
      <c r="A38" s="38" t="s">
        <v>1080</v>
      </c>
      <c r="B38" s="112">
        <f>H28</f>
        <v>3434</v>
      </c>
      <c r="C38" s="112">
        <f>I28</f>
        <v>1515</v>
      </c>
      <c r="D38" s="112">
        <f>J28</f>
        <v>4949</v>
      </c>
      <c r="I38" s="41"/>
      <c r="J38" s="41"/>
      <c r="K38" s="17"/>
    </row>
    <row r="39" spans="1:11" ht="13" x14ac:dyDescent="0.25">
      <c r="A39" s="38" t="s">
        <v>1082</v>
      </c>
      <c r="B39" s="112">
        <f>H26</f>
        <v>11424</v>
      </c>
      <c r="C39" s="112">
        <f>I26</f>
        <v>4768</v>
      </c>
      <c r="D39" s="112">
        <f>J26</f>
        <v>16192</v>
      </c>
      <c r="K39" s="17"/>
    </row>
    <row r="40" spans="1:11" ht="13" x14ac:dyDescent="0.25">
      <c r="A40" s="38" t="s">
        <v>1083</v>
      </c>
      <c r="B40" s="112">
        <f>H11</f>
        <v>15844</v>
      </c>
      <c r="C40" s="112">
        <f>I11</f>
        <v>1525</v>
      </c>
      <c r="D40" s="112">
        <f>J11</f>
        <v>17369</v>
      </c>
      <c r="K40" s="17"/>
    </row>
    <row r="41" spans="1:11" ht="13" x14ac:dyDescent="0.25">
      <c r="A41" s="38" t="s">
        <v>1084</v>
      </c>
      <c r="B41" s="112">
        <f>H25</f>
        <v>5396</v>
      </c>
      <c r="C41" s="112">
        <f>I25</f>
        <v>884</v>
      </c>
      <c r="D41" s="112">
        <f>J25</f>
        <v>6280</v>
      </c>
      <c r="K41" s="17"/>
    </row>
    <row r="42" spans="1:11" ht="13" x14ac:dyDescent="0.25">
      <c r="A42" s="38"/>
      <c r="B42" s="112"/>
      <c r="C42" s="116"/>
      <c r="D42" s="112"/>
      <c r="K42" s="17"/>
    </row>
    <row r="43" spans="1:11" ht="13" x14ac:dyDescent="0.25">
      <c r="A43" s="38" t="s">
        <v>689</v>
      </c>
      <c r="B43" s="112">
        <f>SUM(B37:B41)</f>
        <v>44676</v>
      </c>
      <c r="C43" s="112">
        <f>SUM(C37:C41)</f>
        <v>9296</v>
      </c>
      <c r="D43" s="112">
        <f>SUM(D37:D41)</f>
        <v>53972</v>
      </c>
      <c r="K43" s="17"/>
    </row>
    <row r="44" spans="1:11" ht="13" x14ac:dyDescent="0.25">
      <c r="A44" s="38" t="s">
        <v>603</v>
      </c>
      <c r="B44" s="112">
        <f>H19</f>
        <v>11405</v>
      </c>
      <c r="C44" s="112">
        <f>I19</f>
        <v>772</v>
      </c>
      <c r="D44" s="112">
        <f>J19</f>
        <v>12177</v>
      </c>
      <c r="H44" s="41"/>
      <c r="K44" s="17"/>
    </row>
    <row r="45" spans="1:11" ht="13" x14ac:dyDescent="0.25">
      <c r="A45" s="38" t="s">
        <v>694</v>
      </c>
      <c r="B45" s="112">
        <f>H18</f>
        <v>9886</v>
      </c>
      <c r="C45" s="112">
        <f>I18</f>
        <v>5852</v>
      </c>
      <c r="D45" s="112">
        <f>J18</f>
        <v>15738</v>
      </c>
      <c r="K45" s="17"/>
    </row>
    <row r="46" spans="1:11" ht="13" x14ac:dyDescent="0.25">
      <c r="A46" s="38" t="s">
        <v>693</v>
      </c>
      <c r="B46" s="112">
        <f>H17</f>
        <v>13153</v>
      </c>
      <c r="C46" s="112">
        <f>I17</f>
        <v>2460</v>
      </c>
      <c r="D46" s="112">
        <f>J17</f>
        <v>15613</v>
      </c>
      <c r="K46" s="17"/>
    </row>
    <row r="47" spans="1:11" ht="25" customHeight="1" x14ac:dyDescent="0.25">
      <c r="A47" s="38" t="s">
        <v>695</v>
      </c>
      <c r="B47" s="112">
        <f>H8</f>
        <v>24916</v>
      </c>
      <c r="C47" s="112">
        <f>I8</f>
        <v>0</v>
      </c>
      <c r="D47" s="112">
        <f>J8</f>
        <v>24916</v>
      </c>
    </row>
    <row r="48" spans="1:11" ht="25" customHeight="1" x14ac:dyDescent="0.25">
      <c r="A48" s="38" t="s">
        <v>696</v>
      </c>
      <c r="B48" s="112">
        <f>H24</f>
        <v>13733</v>
      </c>
      <c r="C48" s="112">
        <f>I24</f>
        <v>16226</v>
      </c>
      <c r="D48" s="112">
        <f>J24</f>
        <v>29959</v>
      </c>
    </row>
    <row r="49" spans="1:8" ht="25" customHeight="1" x14ac:dyDescent="0.25">
      <c r="A49" s="38" t="s">
        <v>691</v>
      </c>
      <c r="B49" s="112">
        <f>H20</f>
        <v>25458</v>
      </c>
      <c r="C49" s="112">
        <f>I20</f>
        <v>3361</v>
      </c>
      <c r="D49" s="112">
        <f>J20</f>
        <v>28819</v>
      </c>
    </row>
    <row r="50" spans="1:8" ht="25" customHeight="1" x14ac:dyDescent="0.25">
      <c r="A50" s="38" t="s">
        <v>692</v>
      </c>
      <c r="B50" s="112">
        <f>H23</f>
        <v>13471</v>
      </c>
      <c r="C50" s="112">
        <f>I23</f>
        <v>33582</v>
      </c>
      <c r="D50" s="112">
        <f>J23</f>
        <v>47053</v>
      </c>
    </row>
    <row r="51" spans="1:8" ht="25" customHeight="1" x14ac:dyDescent="0.25">
      <c r="A51" s="38" t="s">
        <v>588</v>
      </c>
      <c r="B51" s="112">
        <f t="shared" ref="B51:D52" si="6">H15</f>
        <v>48627</v>
      </c>
      <c r="C51" s="112">
        <f t="shared" si="6"/>
        <v>10492</v>
      </c>
      <c r="D51" s="112">
        <f t="shared" si="6"/>
        <v>59119</v>
      </c>
    </row>
    <row r="52" spans="1:8" ht="25" customHeight="1" x14ac:dyDescent="0.25">
      <c r="A52" s="38" t="s">
        <v>697</v>
      </c>
      <c r="B52" s="112">
        <f t="shared" si="6"/>
        <v>55408</v>
      </c>
      <c r="C52" s="112">
        <f t="shared" si="6"/>
        <v>17274</v>
      </c>
      <c r="D52" s="112">
        <f t="shared" si="6"/>
        <v>72682</v>
      </c>
      <c r="H52" s="41"/>
    </row>
    <row r="53" spans="1:8" ht="25" customHeight="1" x14ac:dyDescent="0.25">
      <c r="A53" s="38" t="s">
        <v>690</v>
      </c>
      <c r="B53" s="112">
        <f t="shared" ref="B53:D54" si="7">H21</f>
        <v>79049</v>
      </c>
      <c r="C53" s="112">
        <f t="shared" si="7"/>
        <v>5800</v>
      </c>
      <c r="D53" s="112">
        <f t="shared" si="7"/>
        <v>84849</v>
      </c>
      <c r="H53" s="41"/>
    </row>
    <row r="54" spans="1:8" ht="25" customHeight="1" x14ac:dyDescent="0.25">
      <c r="A54" s="38" t="s">
        <v>1085</v>
      </c>
      <c r="B54" s="112">
        <f t="shared" si="7"/>
        <v>71856</v>
      </c>
      <c r="C54" s="112">
        <f t="shared" si="7"/>
        <v>15425</v>
      </c>
      <c r="D54" s="112">
        <f t="shared" si="7"/>
        <v>87281</v>
      </c>
    </row>
    <row r="55" spans="1:8" ht="25" customHeight="1" x14ac:dyDescent="0.25">
      <c r="A55" s="38" t="s">
        <v>698</v>
      </c>
      <c r="B55" s="112">
        <f t="shared" ref="B55:D56" si="8">H9</f>
        <v>93901</v>
      </c>
      <c r="C55" s="112">
        <f t="shared" si="8"/>
        <v>6639</v>
      </c>
      <c r="D55" s="112">
        <f t="shared" si="8"/>
        <v>100540</v>
      </c>
    </row>
    <row r="56" spans="1:8" ht="25" customHeight="1" x14ac:dyDescent="0.25">
      <c r="A56" s="38" t="s">
        <v>589</v>
      </c>
      <c r="B56" s="112">
        <f t="shared" si="8"/>
        <v>141850</v>
      </c>
      <c r="C56" s="112">
        <f t="shared" si="8"/>
        <v>2193</v>
      </c>
      <c r="D56" s="112">
        <f t="shared" si="8"/>
        <v>144043</v>
      </c>
    </row>
    <row r="57" spans="1:8" ht="25" customHeight="1" x14ac:dyDescent="0.25">
      <c r="A57" s="38" t="s">
        <v>1086</v>
      </c>
      <c r="B57" s="112">
        <f>H27</f>
        <v>66121</v>
      </c>
      <c r="C57" s="112">
        <f>I27</f>
        <v>107621</v>
      </c>
      <c r="D57" s="112">
        <f>J27</f>
        <v>173742</v>
      </c>
    </row>
    <row r="58" spans="1:8" ht="25" customHeight="1" x14ac:dyDescent="0.25">
      <c r="A58" s="38" t="s">
        <v>1087</v>
      </c>
      <c r="B58" s="112">
        <f>H14</f>
        <v>227380</v>
      </c>
      <c r="C58" s="112">
        <f>I14</f>
        <v>27552</v>
      </c>
      <c r="D58" s="112">
        <f>J14</f>
        <v>254932</v>
      </c>
    </row>
    <row r="59" spans="1:8" ht="25" customHeight="1" x14ac:dyDescent="0.25">
      <c r="A59" s="38" t="s">
        <v>590</v>
      </c>
      <c r="B59" s="112">
        <f>H13</f>
        <v>840820</v>
      </c>
      <c r="C59" s="112">
        <f>I13</f>
        <v>6432</v>
      </c>
      <c r="D59" s="112">
        <f>J13</f>
        <v>847252</v>
      </c>
    </row>
    <row r="60" spans="1:8" ht="25" customHeight="1" x14ac:dyDescent="0.25">
      <c r="A60" s="38"/>
      <c r="D60" s="112">
        <f>SUM(D43:D59)</f>
        <v>2052687</v>
      </c>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98B6-26CF-4919-BF3A-D5DD57964439}">
  <dimension ref="A1:R27"/>
  <sheetViews>
    <sheetView rightToLeft="1" view="pageBreakPreview" zoomScaleNormal="100" zoomScaleSheetLayoutView="100" workbookViewId="0">
      <selection activeCell="K15" sqref="K15"/>
    </sheetView>
  </sheetViews>
  <sheetFormatPr defaultColWidth="9.1796875" defaultRowHeight="12.5" x14ac:dyDescent="0.25"/>
  <cols>
    <col min="1" max="1" width="25.7265625" style="25" customWidth="1"/>
    <col min="2" max="4" width="9.7265625" style="25" customWidth="1"/>
    <col min="5" max="5" width="11.54296875" style="25" customWidth="1"/>
    <col min="6" max="6" width="9.7265625" style="25" customWidth="1"/>
    <col min="7" max="7" width="11.453125" style="25" customWidth="1"/>
    <col min="8" max="8" width="11.54296875" style="25" customWidth="1"/>
    <col min="9" max="9" width="10.7265625" style="25" customWidth="1"/>
    <col min="10" max="10" width="12.26953125" style="25" customWidth="1"/>
    <col min="11" max="11" width="30.26953125" style="25" customWidth="1"/>
    <col min="12" max="16384" width="9.1796875" style="25"/>
  </cols>
  <sheetData>
    <row r="1" spans="1:18" s="21" customFormat="1" ht="18" x14ac:dyDescent="0.25">
      <c r="A1" s="786" t="s">
        <v>1272</v>
      </c>
      <c r="B1" s="786"/>
      <c r="C1" s="786"/>
      <c r="D1" s="786"/>
      <c r="E1" s="786"/>
      <c r="F1" s="786"/>
      <c r="G1" s="786"/>
      <c r="H1" s="786"/>
      <c r="I1" s="786"/>
      <c r="J1" s="786"/>
      <c r="K1" s="786"/>
      <c r="L1" s="20"/>
      <c r="M1" s="20"/>
      <c r="N1" s="20"/>
      <c r="O1" s="20"/>
      <c r="P1" s="20"/>
      <c r="Q1" s="20"/>
      <c r="R1" s="20"/>
    </row>
    <row r="2" spans="1:18" s="23" customFormat="1" ht="15.5" x14ac:dyDescent="0.25">
      <c r="A2" s="764" t="s">
        <v>1325</v>
      </c>
      <c r="B2" s="764"/>
      <c r="C2" s="764"/>
      <c r="D2" s="764"/>
      <c r="E2" s="764"/>
      <c r="F2" s="764"/>
      <c r="G2" s="764"/>
      <c r="H2" s="764"/>
      <c r="I2" s="764"/>
      <c r="J2" s="764"/>
      <c r="K2" s="764"/>
      <c r="L2" s="22"/>
      <c r="M2" s="22"/>
      <c r="N2" s="22"/>
      <c r="O2" s="22"/>
      <c r="P2" s="22"/>
      <c r="Q2" s="22"/>
      <c r="R2" s="22"/>
    </row>
    <row r="3" spans="1:18" s="23" customFormat="1" ht="15.5" x14ac:dyDescent="0.25">
      <c r="A3" s="764">
        <v>2016</v>
      </c>
      <c r="B3" s="764"/>
      <c r="C3" s="764"/>
      <c r="D3" s="764"/>
      <c r="E3" s="764"/>
      <c r="F3" s="764"/>
      <c r="G3" s="764"/>
      <c r="H3" s="764"/>
      <c r="I3" s="764"/>
      <c r="J3" s="764"/>
      <c r="K3" s="764"/>
      <c r="L3" s="22"/>
      <c r="M3" s="22"/>
      <c r="N3" s="22"/>
      <c r="O3" s="22"/>
      <c r="P3" s="22"/>
      <c r="Q3" s="22"/>
      <c r="R3" s="22"/>
    </row>
    <row r="4" spans="1:18" s="14" customFormat="1" ht="15.5" x14ac:dyDescent="0.25">
      <c r="A4" s="35" t="s">
        <v>158</v>
      </c>
      <c r="B4" s="3"/>
      <c r="C4" s="3"/>
      <c r="D4" s="3"/>
      <c r="E4" s="3"/>
      <c r="F4" s="3"/>
      <c r="G4" s="3"/>
      <c r="H4" s="3"/>
      <c r="I4" s="3"/>
      <c r="J4" s="3"/>
      <c r="K4" s="3" t="s">
        <v>159</v>
      </c>
      <c r="L4" s="5"/>
      <c r="M4" s="5"/>
      <c r="N4" s="5"/>
      <c r="O4" s="5"/>
      <c r="P4" s="5"/>
      <c r="Q4" s="5"/>
      <c r="R4" s="5"/>
    </row>
    <row r="5" spans="1:18" s="27" customFormat="1" ht="31.5" customHeight="1" x14ac:dyDescent="0.25">
      <c r="A5" s="791" t="s">
        <v>62</v>
      </c>
      <c r="B5" s="787" t="s">
        <v>1566</v>
      </c>
      <c r="C5" s="787"/>
      <c r="D5" s="787"/>
      <c r="E5" s="787" t="s">
        <v>1567</v>
      </c>
      <c r="F5" s="787"/>
      <c r="G5" s="787"/>
      <c r="H5" s="787" t="s">
        <v>1568</v>
      </c>
      <c r="I5" s="787"/>
      <c r="J5" s="787"/>
      <c r="K5" s="788" t="s">
        <v>63</v>
      </c>
      <c r="L5" s="26"/>
      <c r="M5" s="26"/>
      <c r="N5" s="26"/>
      <c r="O5" s="26"/>
    </row>
    <row r="6" spans="1:18" ht="15.75" customHeight="1" x14ac:dyDescent="0.25">
      <c r="A6" s="792"/>
      <c r="B6" s="570" t="s">
        <v>489</v>
      </c>
      <c r="C6" s="570" t="s">
        <v>490</v>
      </c>
      <c r="D6" s="570" t="s">
        <v>485</v>
      </c>
      <c r="E6" s="570" t="s">
        <v>489</v>
      </c>
      <c r="F6" s="570" t="s">
        <v>490</v>
      </c>
      <c r="G6" s="570" t="s">
        <v>485</v>
      </c>
      <c r="H6" s="570" t="s">
        <v>489</v>
      </c>
      <c r="I6" s="570" t="s">
        <v>490</v>
      </c>
      <c r="J6" s="570" t="s">
        <v>485</v>
      </c>
      <c r="K6" s="789"/>
      <c r="L6" s="24"/>
      <c r="M6" s="24"/>
      <c r="N6" s="24"/>
      <c r="O6" s="24"/>
    </row>
    <row r="7" spans="1:18" ht="15" customHeight="1" x14ac:dyDescent="0.25">
      <c r="A7" s="793"/>
      <c r="B7" s="202" t="s">
        <v>488</v>
      </c>
      <c r="C7" s="202" t="s">
        <v>487</v>
      </c>
      <c r="D7" s="202" t="s">
        <v>486</v>
      </c>
      <c r="E7" s="202" t="s">
        <v>488</v>
      </c>
      <c r="F7" s="202" t="s">
        <v>487</v>
      </c>
      <c r="G7" s="202" t="s">
        <v>486</v>
      </c>
      <c r="H7" s="202" t="s">
        <v>488</v>
      </c>
      <c r="I7" s="202" t="s">
        <v>487</v>
      </c>
      <c r="J7" s="202" t="s">
        <v>486</v>
      </c>
      <c r="K7" s="790"/>
      <c r="L7" s="24"/>
      <c r="M7" s="24"/>
      <c r="N7" s="24"/>
      <c r="O7" s="24"/>
    </row>
    <row r="8" spans="1:18" ht="33" customHeight="1" thickBot="1" x14ac:dyDescent="0.3">
      <c r="A8" s="574" t="s">
        <v>49</v>
      </c>
      <c r="B8" s="268">
        <v>44497</v>
      </c>
      <c r="C8" s="268">
        <v>24574</v>
      </c>
      <c r="D8" s="273">
        <f t="shared" ref="D8:D14" si="0">B8+C8</f>
        <v>69071</v>
      </c>
      <c r="E8" s="268">
        <v>53807</v>
      </c>
      <c r="F8" s="268">
        <v>14722</v>
      </c>
      <c r="G8" s="295">
        <f t="shared" ref="G8:G14" si="1">E8+F8</f>
        <v>68529</v>
      </c>
      <c r="H8" s="295">
        <f t="shared" ref="H8:I14" si="2">B8+E8</f>
        <v>98304</v>
      </c>
      <c r="I8" s="274">
        <f t="shared" si="2"/>
        <v>39296</v>
      </c>
      <c r="J8" s="275">
        <f t="shared" ref="J8:J14" si="3">H8+I8</f>
        <v>137600</v>
      </c>
      <c r="K8" s="529" t="s">
        <v>48</v>
      </c>
      <c r="L8" s="24"/>
      <c r="M8" s="24"/>
      <c r="N8" s="24"/>
      <c r="O8" s="24"/>
    </row>
    <row r="9" spans="1:18" ht="33" customHeight="1" thickTop="1" thickBot="1" x14ac:dyDescent="0.3">
      <c r="A9" s="576" t="s">
        <v>50</v>
      </c>
      <c r="B9" s="269">
        <v>8815</v>
      </c>
      <c r="C9" s="269">
        <v>4358</v>
      </c>
      <c r="D9" s="276">
        <f t="shared" si="0"/>
        <v>13173</v>
      </c>
      <c r="E9" s="269">
        <v>49754</v>
      </c>
      <c r="F9" s="269">
        <v>8456</v>
      </c>
      <c r="G9" s="294">
        <f t="shared" si="1"/>
        <v>58210</v>
      </c>
      <c r="H9" s="294">
        <f t="shared" si="2"/>
        <v>58569</v>
      </c>
      <c r="I9" s="277">
        <f t="shared" si="2"/>
        <v>12814</v>
      </c>
      <c r="J9" s="277">
        <f t="shared" si="3"/>
        <v>71383</v>
      </c>
      <c r="K9" s="530" t="s">
        <v>334</v>
      </c>
      <c r="L9" s="24"/>
      <c r="M9" s="24"/>
      <c r="N9" s="24"/>
      <c r="O9" s="24"/>
    </row>
    <row r="10" spans="1:18" ht="33" customHeight="1" thickTop="1" thickBot="1" x14ac:dyDescent="0.3">
      <c r="A10" s="586" t="s">
        <v>52</v>
      </c>
      <c r="B10" s="268">
        <v>5743</v>
      </c>
      <c r="C10" s="268">
        <v>2828</v>
      </c>
      <c r="D10" s="273">
        <f t="shared" si="0"/>
        <v>8571</v>
      </c>
      <c r="E10" s="268">
        <v>43617</v>
      </c>
      <c r="F10" s="268">
        <v>5370</v>
      </c>
      <c r="G10" s="295">
        <f t="shared" si="1"/>
        <v>48987</v>
      </c>
      <c r="H10" s="295">
        <f t="shared" si="2"/>
        <v>49360</v>
      </c>
      <c r="I10" s="274">
        <f t="shared" si="2"/>
        <v>8198</v>
      </c>
      <c r="J10" s="275">
        <f t="shared" si="3"/>
        <v>57558</v>
      </c>
      <c r="K10" s="529" t="s">
        <v>51</v>
      </c>
      <c r="L10" s="24"/>
      <c r="M10" s="24"/>
      <c r="N10" s="24"/>
      <c r="O10" s="24"/>
    </row>
    <row r="11" spans="1:18" ht="33" customHeight="1" thickTop="1" thickBot="1" x14ac:dyDescent="0.3">
      <c r="A11" s="576" t="s">
        <v>54</v>
      </c>
      <c r="B11" s="269">
        <v>5685</v>
      </c>
      <c r="C11" s="269">
        <v>4368</v>
      </c>
      <c r="D11" s="276">
        <f t="shared" si="0"/>
        <v>10053</v>
      </c>
      <c r="E11" s="269">
        <v>1497088</v>
      </c>
      <c r="F11" s="269">
        <v>95489</v>
      </c>
      <c r="G11" s="294">
        <f t="shared" si="1"/>
        <v>1592577</v>
      </c>
      <c r="H11" s="294">
        <f t="shared" si="2"/>
        <v>1502773</v>
      </c>
      <c r="I11" s="277">
        <f t="shared" si="2"/>
        <v>99857</v>
      </c>
      <c r="J11" s="277">
        <f t="shared" si="3"/>
        <v>1602630</v>
      </c>
      <c r="K11" s="530" t="s">
        <v>53</v>
      </c>
      <c r="L11" s="24"/>
      <c r="M11" s="24"/>
      <c r="N11" s="24"/>
      <c r="O11" s="24"/>
    </row>
    <row r="12" spans="1:18" ht="33" customHeight="1" thickTop="1" thickBot="1" x14ac:dyDescent="0.3">
      <c r="A12" s="586" t="s">
        <v>56</v>
      </c>
      <c r="B12" s="268">
        <v>128</v>
      </c>
      <c r="C12" s="268">
        <v>56</v>
      </c>
      <c r="D12" s="273">
        <f t="shared" si="0"/>
        <v>184</v>
      </c>
      <c r="E12" s="268">
        <v>3306</v>
      </c>
      <c r="F12" s="268">
        <v>1459</v>
      </c>
      <c r="G12" s="295">
        <f t="shared" si="1"/>
        <v>4765</v>
      </c>
      <c r="H12" s="295">
        <f t="shared" si="2"/>
        <v>3434</v>
      </c>
      <c r="I12" s="274">
        <f t="shared" si="2"/>
        <v>1515</v>
      </c>
      <c r="J12" s="275">
        <f t="shared" si="3"/>
        <v>4949</v>
      </c>
      <c r="K12" s="529" t="s">
        <v>55</v>
      </c>
      <c r="L12" s="24"/>
      <c r="M12" s="24"/>
      <c r="N12" s="24"/>
      <c r="O12" s="24"/>
    </row>
    <row r="13" spans="1:18" ht="33" customHeight="1" thickTop="1" thickBot="1" x14ac:dyDescent="0.3">
      <c r="A13" s="576" t="s">
        <v>575</v>
      </c>
      <c r="B13" s="269">
        <v>183</v>
      </c>
      <c r="C13" s="269">
        <v>210</v>
      </c>
      <c r="D13" s="276">
        <f t="shared" si="0"/>
        <v>393</v>
      </c>
      <c r="E13" s="269">
        <v>2966</v>
      </c>
      <c r="F13" s="269">
        <v>1466</v>
      </c>
      <c r="G13" s="294">
        <f t="shared" si="1"/>
        <v>4432</v>
      </c>
      <c r="H13" s="294">
        <f t="shared" si="2"/>
        <v>3149</v>
      </c>
      <c r="I13" s="277">
        <f t="shared" si="2"/>
        <v>1676</v>
      </c>
      <c r="J13" s="277">
        <f t="shared" si="3"/>
        <v>4825</v>
      </c>
      <c r="K13" s="530" t="s">
        <v>576</v>
      </c>
      <c r="L13" s="24"/>
      <c r="M13" s="24"/>
      <c r="N13" s="24"/>
      <c r="O13" s="24"/>
    </row>
    <row r="14" spans="1:18" ht="33" customHeight="1" thickTop="1" x14ac:dyDescent="0.25">
      <c r="A14" s="587" t="s">
        <v>58</v>
      </c>
      <c r="B14" s="285">
        <v>0</v>
      </c>
      <c r="C14" s="285">
        <v>0</v>
      </c>
      <c r="D14" s="286">
        <f t="shared" si="0"/>
        <v>0</v>
      </c>
      <c r="E14" s="285">
        <v>66121</v>
      </c>
      <c r="F14" s="285">
        <v>107621</v>
      </c>
      <c r="G14" s="532">
        <f t="shared" si="1"/>
        <v>173742</v>
      </c>
      <c r="H14" s="532">
        <f t="shared" si="2"/>
        <v>66121</v>
      </c>
      <c r="I14" s="287">
        <f t="shared" si="2"/>
        <v>107621</v>
      </c>
      <c r="J14" s="288">
        <f t="shared" si="3"/>
        <v>173742</v>
      </c>
      <c r="K14" s="533" t="s">
        <v>57</v>
      </c>
      <c r="L14" s="24"/>
      <c r="M14" s="24"/>
      <c r="N14" s="24"/>
      <c r="O14" s="24"/>
    </row>
    <row r="15" spans="1:18" ht="25.5" customHeight="1" x14ac:dyDescent="0.25">
      <c r="A15" s="588" t="s">
        <v>485</v>
      </c>
      <c r="B15" s="283">
        <f t="shared" ref="B15:J15" si="4">SUM(B8:B14)</f>
        <v>65051</v>
      </c>
      <c r="C15" s="283">
        <f t="shared" si="4"/>
        <v>36394</v>
      </c>
      <c r="D15" s="283">
        <f t="shared" si="4"/>
        <v>101445</v>
      </c>
      <c r="E15" s="283">
        <f t="shared" si="4"/>
        <v>1716659</v>
      </c>
      <c r="F15" s="283">
        <f t="shared" si="4"/>
        <v>234583</v>
      </c>
      <c r="G15" s="496">
        <f t="shared" si="4"/>
        <v>1951242</v>
      </c>
      <c r="H15" s="496">
        <f t="shared" si="4"/>
        <v>1781710</v>
      </c>
      <c r="I15" s="284">
        <f t="shared" si="4"/>
        <v>270977</v>
      </c>
      <c r="J15" s="284">
        <f t="shared" si="4"/>
        <v>2052687</v>
      </c>
      <c r="K15" s="589" t="s">
        <v>486</v>
      </c>
      <c r="L15" s="24"/>
      <c r="M15" s="24"/>
      <c r="N15" s="24"/>
      <c r="O15" s="24"/>
    </row>
    <row r="16" spans="1:18" x14ac:dyDescent="0.25">
      <c r="A16" s="25" t="s">
        <v>71</v>
      </c>
      <c r="K16" s="25" t="s">
        <v>333</v>
      </c>
    </row>
    <row r="20" spans="1:3" x14ac:dyDescent="0.25">
      <c r="B20" s="25" t="s">
        <v>591</v>
      </c>
      <c r="C20" s="25" t="s">
        <v>1069</v>
      </c>
    </row>
    <row r="21" spans="1:3" ht="25" x14ac:dyDescent="0.25">
      <c r="A21" s="24" t="s">
        <v>1598</v>
      </c>
      <c r="B21" s="113">
        <f>D13</f>
        <v>393</v>
      </c>
      <c r="C21" s="113">
        <f>G13</f>
        <v>4432</v>
      </c>
    </row>
    <row r="22" spans="1:3" ht="37.5" x14ac:dyDescent="0.25">
      <c r="A22" s="24" t="s">
        <v>688</v>
      </c>
      <c r="B22" s="113">
        <f>D12</f>
        <v>184</v>
      </c>
      <c r="C22" s="113">
        <f>G12</f>
        <v>4765</v>
      </c>
    </row>
    <row r="23" spans="1:3" ht="25" x14ac:dyDescent="0.25">
      <c r="A23" s="24" t="s">
        <v>1599</v>
      </c>
      <c r="B23" s="113">
        <f>D10</f>
        <v>8571</v>
      </c>
      <c r="C23" s="113">
        <f>G10</f>
        <v>48987</v>
      </c>
    </row>
    <row r="24" spans="1:3" ht="37.5" x14ac:dyDescent="0.25">
      <c r="A24" s="24" t="s">
        <v>1600</v>
      </c>
      <c r="B24" s="113">
        <f>D9</f>
        <v>13173</v>
      </c>
      <c r="C24" s="113">
        <f>G9</f>
        <v>58210</v>
      </c>
    </row>
    <row r="25" spans="1:3" ht="25" x14ac:dyDescent="0.25">
      <c r="A25" s="24" t="s">
        <v>1601</v>
      </c>
      <c r="B25" s="113">
        <f>D8</f>
        <v>69071</v>
      </c>
      <c r="C25" s="113">
        <f>G8</f>
        <v>68529</v>
      </c>
    </row>
    <row r="26" spans="1:3" ht="25" x14ac:dyDescent="0.25">
      <c r="A26" s="24" t="s">
        <v>1602</v>
      </c>
      <c r="B26" s="113">
        <f>D14</f>
        <v>0</v>
      </c>
      <c r="C26" s="113">
        <f>G14</f>
        <v>173742</v>
      </c>
    </row>
    <row r="27" spans="1:3" ht="25" x14ac:dyDescent="0.25">
      <c r="A27" s="24" t="s">
        <v>1603</v>
      </c>
      <c r="B27" s="113">
        <f>D11</f>
        <v>10053</v>
      </c>
      <c r="C27" s="113">
        <f>G11</f>
        <v>1592577</v>
      </c>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horizontalDpi="72" verticalDpi="72"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C709-4706-4CFE-A67D-D4E1D4C2C1AE}">
  <dimension ref="A1:H30"/>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25.7265625" style="11" customWidth="1"/>
    <col min="2" max="7" width="14.7265625" style="11" customWidth="1"/>
    <col min="8" max="8" width="29.7265625" style="11" customWidth="1"/>
    <col min="9" max="16384" width="9.1796875" style="11"/>
  </cols>
  <sheetData>
    <row r="1" spans="1:8" s="7" customFormat="1" ht="20" x14ac:dyDescent="0.25">
      <c r="A1" s="743" t="s">
        <v>1008</v>
      </c>
      <c r="B1" s="743"/>
      <c r="C1" s="743"/>
      <c r="D1" s="743"/>
      <c r="E1" s="743"/>
      <c r="F1" s="743"/>
      <c r="G1" s="743"/>
      <c r="H1" s="743"/>
    </row>
    <row r="2" spans="1:8" s="7" customFormat="1" ht="41.25" customHeight="1" x14ac:dyDescent="0.25">
      <c r="A2" s="744" t="s">
        <v>1326</v>
      </c>
      <c r="B2" s="744"/>
      <c r="C2" s="744"/>
      <c r="D2" s="744"/>
      <c r="E2" s="744"/>
      <c r="F2" s="744"/>
      <c r="G2" s="744"/>
      <c r="H2" s="744"/>
    </row>
    <row r="3" spans="1:8" s="7" customFormat="1" ht="20" x14ac:dyDescent="0.25">
      <c r="A3" s="744">
        <v>2016</v>
      </c>
      <c r="B3" s="744"/>
      <c r="C3" s="744"/>
      <c r="D3" s="744"/>
      <c r="E3" s="744"/>
      <c r="F3" s="744"/>
      <c r="G3" s="744"/>
      <c r="H3" s="744"/>
    </row>
    <row r="4" spans="1:8" s="8" customFormat="1" ht="21" customHeight="1" x14ac:dyDescent="0.25">
      <c r="A4" s="30" t="s">
        <v>160</v>
      </c>
      <c r="B4" s="11"/>
      <c r="C4" s="11"/>
      <c r="D4" s="11"/>
      <c r="E4" s="11"/>
      <c r="F4" s="11"/>
      <c r="G4" s="11"/>
      <c r="H4" s="30" t="s">
        <v>161</v>
      </c>
    </row>
    <row r="5" spans="1:8" s="9" customFormat="1" ht="30" customHeight="1" x14ac:dyDescent="0.25">
      <c r="A5" s="794" t="s">
        <v>41</v>
      </c>
      <c r="B5" s="782" t="s">
        <v>1573</v>
      </c>
      <c r="C5" s="782"/>
      <c r="D5" s="782" t="s">
        <v>1571</v>
      </c>
      <c r="E5" s="782"/>
      <c r="F5" s="782" t="s">
        <v>521</v>
      </c>
      <c r="G5" s="782"/>
      <c r="H5" s="796" t="s">
        <v>40</v>
      </c>
    </row>
    <row r="6" spans="1:8" s="10" customFormat="1" ht="50.5" x14ac:dyDescent="0.25">
      <c r="A6" s="795"/>
      <c r="B6" s="545" t="s">
        <v>60</v>
      </c>
      <c r="C6" s="545" t="s">
        <v>354</v>
      </c>
      <c r="D6" s="545" t="s">
        <v>60</v>
      </c>
      <c r="E6" s="545" t="s">
        <v>354</v>
      </c>
      <c r="F6" s="545" t="s">
        <v>60</v>
      </c>
      <c r="G6" s="545" t="s">
        <v>353</v>
      </c>
      <c r="H6" s="797"/>
    </row>
    <row r="7" spans="1:8" s="1" customFormat="1" ht="35.15" customHeight="1" thickBot="1" x14ac:dyDescent="0.3">
      <c r="A7" s="52" t="s">
        <v>1384</v>
      </c>
      <c r="B7" s="268">
        <v>33922</v>
      </c>
      <c r="C7" s="268">
        <v>46860</v>
      </c>
      <c r="D7" s="268">
        <v>6073</v>
      </c>
      <c r="E7" s="268">
        <v>32301</v>
      </c>
      <c r="F7" s="273">
        <v>39995</v>
      </c>
      <c r="G7" s="293">
        <v>44390</v>
      </c>
      <c r="H7" s="529" t="s">
        <v>23</v>
      </c>
    </row>
    <row r="8" spans="1:8" s="1" customFormat="1" ht="35.15" customHeight="1" thickBot="1" x14ac:dyDescent="0.3">
      <c r="A8" s="45" t="s">
        <v>28</v>
      </c>
      <c r="B8" s="269">
        <v>130361</v>
      </c>
      <c r="C8" s="269">
        <v>30400</v>
      </c>
      <c r="D8" s="269">
        <v>55809</v>
      </c>
      <c r="E8" s="269">
        <v>23829</v>
      </c>
      <c r="F8" s="276">
        <v>186170</v>
      </c>
      <c r="G8" s="294">
        <v>27869</v>
      </c>
      <c r="H8" s="530" t="s">
        <v>27</v>
      </c>
    </row>
    <row r="9" spans="1:8" s="1" customFormat="1" ht="35.15" customHeight="1" thickBot="1" x14ac:dyDescent="0.3">
      <c r="A9" s="52" t="s">
        <v>30</v>
      </c>
      <c r="B9" s="268">
        <v>121948</v>
      </c>
      <c r="C9" s="268">
        <v>19106</v>
      </c>
      <c r="D9" s="268">
        <v>15343</v>
      </c>
      <c r="E9" s="268">
        <v>18963</v>
      </c>
      <c r="F9" s="273">
        <v>137291</v>
      </c>
      <c r="G9" s="295">
        <v>19077</v>
      </c>
      <c r="H9" s="529" t="s">
        <v>29</v>
      </c>
    </row>
    <row r="10" spans="1:8" s="1" customFormat="1" ht="35.15" customHeight="1" thickBot="1" x14ac:dyDescent="0.3">
      <c r="A10" s="45" t="s">
        <v>32</v>
      </c>
      <c r="B10" s="269">
        <v>75789</v>
      </c>
      <c r="C10" s="269">
        <v>17529</v>
      </c>
      <c r="D10" s="269">
        <v>33398</v>
      </c>
      <c r="E10" s="269">
        <v>14520</v>
      </c>
      <c r="F10" s="276">
        <v>109187</v>
      </c>
      <c r="G10" s="294">
        <v>16332</v>
      </c>
      <c r="H10" s="530" t="s">
        <v>31</v>
      </c>
    </row>
    <row r="11" spans="1:8" s="1" customFormat="1" ht="35.15" customHeight="1" thickBot="1" x14ac:dyDescent="0.3">
      <c r="A11" s="52" t="s">
        <v>34</v>
      </c>
      <c r="B11" s="268">
        <v>143910</v>
      </c>
      <c r="C11" s="268">
        <v>7368</v>
      </c>
      <c r="D11" s="268">
        <v>48710</v>
      </c>
      <c r="E11" s="268">
        <v>5345</v>
      </c>
      <c r="F11" s="273">
        <v>192620</v>
      </c>
      <c r="G11" s="295">
        <v>6498</v>
      </c>
      <c r="H11" s="529" t="s">
        <v>33</v>
      </c>
    </row>
    <row r="12" spans="1:8" s="1" customFormat="1" ht="35.15" customHeight="1" thickBot="1" x14ac:dyDescent="0.3">
      <c r="A12" s="45" t="s">
        <v>1385</v>
      </c>
      <c r="B12" s="269">
        <v>25250</v>
      </c>
      <c r="C12" s="269">
        <v>5166</v>
      </c>
      <c r="D12" s="269">
        <v>0</v>
      </c>
      <c r="E12" s="269">
        <v>0</v>
      </c>
      <c r="F12" s="276">
        <v>25250</v>
      </c>
      <c r="G12" s="294">
        <v>5166</v>
      </c>
      <c r="H12" s="530" t="s">
        <v>35</v>
      </c>
    </row>
    <row r="13" spans="1:8" s="1" customFormat="1" ht="35.15" customHeight="1" thickBot="1" x14ac:dyDescent="0.3">
      <c r="A13" s="52" t="s">
        <v>1387</v>
      </c>
      <c r="B13" s="268">
        <v>670292</v>
      </c>
      <c r="C13" s="268">
        <v>4916</v>
      </c>
      <c r="D13" s="268">
        <v>463</v>
      </c>
      <c r="E13" s="268">
        <v>7249</v>
      </c>
      <c r="F13" s="273">
        <v>670755</v>
      </c>
      <c r="G13" s="295">
        <v>4918</v>
      </c>
      <c r="H13" s="529" t="s">
        <v>36</v>
      </c>
    </row>
    <row r="14" spans="1:8" s="1" customFormat="1" ht="35.15" customHeight="1" thickBot="1" x14ac:dyDescent="0.3">
      <c r="A14" s="45" t="s">
        <v>1386</v>
      </c>
      <c r="B14" s="269">
        <v>292725</v>
      </c>
      <c r="C14" s="269">
        <v>4789</v>
      </c>
      <c r="D14" s="269">
        <v>721</v>
      </c>
      <c r="E14" s="269">
        <v>5131</v>
      </c>
      <c r="F14" s="276">
        <v>293446</v>
      </c>
      <c r="G14" s="294">
        <v>4790</v>
      </c>
      <c r="H14" s="530" t="s">
        <v>37</v>
      </c>
    </row>
    <row r="15" spans="1:8" s="1" customFormat="1" ht="35.15" customHeight="1" x14ac:dyDescent="0.25">
      <c r="A15" s="98" t="s">
        <v>39</v>
      </c>
      <c r="B15" s="285">
        <v>280024</v>
      </c>
      <c r="C15" s="285">
        <v>4852</v>
      </c>
      <c r="D15" s="285">
        <v>109293</v>
      </c>
      <c r="E15" s="285">
        <v>3498</v>
      </c>
      <c r="F15" s="286">
        <v>389317</v>
      </c>
      <c r="G15" s="296">
        <v>4058</v>
      </c>
      <c r="H15" s="531" t="s">
        <v>38</v>
      </c>
    </row>
    <row r="16" spans="1:8" s="6" customFormat="1" ht="30" customHeight="1" x14ac:dyDescent="0.25">
      <c r="A16" s="42" t="s">
        <v>485</v>
      </c>
      <c r="B16" s="272">
        <f>SUM(B7:B15)</f>
        <v>1774221</v>
      </c>
      <c r="C16" s="272">
        <v>11166</v>
      </c>
      <c r="D16" s="272">
        <f>SUM(D7:D15)</f>
        <v>269810</v>
      </c>
      <c r="E16" s="272">
        <v>9845</v>
      </c>
      <c r="F16" s="272">
        <f>SUM(F7:F15)</f>
        <v>2044031</v>
      </c>
      <c r="G16" s="301">
        <v>10793</v>
      </c>
      <c r="H16" s="534" t="s">
        <v>486</v>
      </c>
    </row>
    <row r="17" spans="1:8" ht="18" customHeight="1" x14ac:dyDescent="0.25">
      <c r="A17" s="38" t="s">
        <v>355</v>
      </c>
      <c r="H17" s="11" t="s">
        <v>61</v>
      </c>
    </row>
    <row r="20" spans="1:8" ht="25" customHeight="1" x14ac:dyDescent="0.25">
      <c r="B20" s="11" t="s">
        <v>579</v>
      </c>
      <c r="C20" s="11" t="s">
        <v>1065</v>
      </c>
    </row>
    <row r="21" spans="1:8" ht="25" customHeight="1" x14ac:dyDescent="0.25">
      <c r="A21" s="11" t="s">
        <v>1089</v>
      </c>
      <c r="B21" s="112">
        <f>C12</f>
        <v>5166</v>
      </c>
      <c r="C21" s="112">
        <f>E12</f>
        <v>0</v>
      </c>
    </row>
    <row r="22" spans="1:8" ht="25" customHeight="1" x14ac:dyDescent="0.25">
      <c r="A22" s="11" t="s">
        <v>1079</v>
      </c>
      <c r="B22" s="112">
        <f>C14</f>
        <v>4789</v>
      </c>
      <c r="C22" s="112">
        <f>E14</f>
        <v>5131</v>
      </c>
      <c r="D22" s="12"/>
      <c r="E22" s="12"/>
      <c r="F22" s="12"/>
      <c r="G22" s="12"/>
    </row>
    <row r="23" spans="1:8" ht="25" customHeight="1" x14ac:dyDescent="0.25">
      <c r="A23" s="11" t="s">
        <v>1088</v>
      </c>
      <c r="B23" s="112">
        <f>C15</f>
        <v>4852</v>
      </c>
      <c r="C23" s="112">
        <f>E15</f>
        <v>3498</v>
      </c>
      <c r="D23" s="12"/>
      <c r="E23" s="12"/>
      <c r="F23" s="12"/>
      <c r="G23" s="12"/>
    </row>
    <row r="24" spans="1:8" ht="25" customHeight="1" x14ac:dyDescent="0.25">
      <c r="A24" s="11" t="s">
        <v>1090</v>
      </c>
      <c r="B24" s="112">
        <f>C13</f>
        <v>4916</v>
      </c>
      <c r="C24" s="112">
        <f>E13</f>
        <v>7249</v>
      </c>
      <c r="D24" s="12"/>
      <c r="E24" s="12"/>
      <c r="F24" s="12"/>
      <c r="G24" s="12"/>
    </row>
    <row r="25" spans="1:8" ht="25" customHeight="1" x14ac:dyDescent="0.25">
      <c r="A25" s="11" t="s">
        <v>1078</v>
      </c>
      <c r="B25" s="112">
        <f>C11</f>
        <v>7368</v>
      </c>
      <c r="C25" s="112">
        <f>E11</f>
        <v>5345</v>
      </c>
      <c r="D25" s="12"/>
      <c r="E25" s="12"/>
      <c r="F25" s="12"/>
      <c r="G25" s="12"/>
    </row>
    <row r="26" spans="1:8" ht="25" customHeight="1" x14ac:dyDescent="0.25">
      <c r="A26" s="11" t="s">
        <v>582</v>
      </c>
      <c r="B26" s="112">
        <f>C10</f>
        <v>17529</v>
      </c>
      <c r="C26" s="112">
        <f>E10</f>
        <v>14520</v>
      </c>
    </row>
    <row r="27" spans="1:8" ht="25" customHeight="1" x14ac:dyDescent="0.25">
      <c r="A27" s="11" t="s">
        <v>1091</v>
      </c>
      <c r="B27" s="112">
        <f>C9</f>
        <v>19106</v>
      </c>
      <c r="C27" s="112">
        <f>E9</f>
        <v>18963</v>
      </c>
    </row>
    <row r="28" spans="1:8" ht="25" customHeight="1" x14ac:dyDescent="0.25">
      <c r="A28" s="11" t="s">
        <v>1092</v>
      </c>
      <c r="B28" s="112">
        <f>C8</f>
        <v>30400</v>
      </c>
      <c r="C28" s="112">
        <f>E8</f>
        <v>23829</v>
      </c>
    </row>
    <row r="29" spans="1:8" ht="25" customHeight="1" x14ac:dyDescent="0.25">
      <c r="A29" s="11" t="s">
        <v>1093</v>
      </c>
      <c r="B29" s="112">
        <f>C7</f>
        <v>46860</v>
      </c>
      <c r="C29" s="112">
        <f>E7</f>
        <v>32301</v>
      </c>
    </row>
    <row r="30" spans="1:8" ht="25" customHeight="1" x14ac:dyDescent="0.25">
      <c r="B30" s="112"/>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D34B7-6CAF-49E2-8361-F8DC50106A96}">
  <dimension ref="A1:H5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9.81640625" style="11" customWidth="1"/>
    <col min="2" max="7" width="12.7265625" style="11" customWidth="1"/>
    <col min="8" max="8" width="49.7265625" style="11" customWidth="1"/>
    <col min="9" max="16384" width="9.1796875" style="11"/>
  </cols>
  <sheetData>
    <row r="1" spans="1:8" s="36" customFormat="1" ht="20" x14ac:dyDescent="0.25">
      <c r="A1" s="743" t="s">
        <v>1009</v>
      </c>
      <c r="B1" s="743"/>
      <c r="C1" s="743"/>
      <c r="D1" s="743"/>
      <c r="E1" s="743"/>
      <c r="F1" s="743"/>
      <c r="G1" s="743"/>
      <c r="H1" s="743"/>
    </row>
    <row r="2" spans="1:8" s="36" customFormat="1" ht="33.75" customHeight="1" x14ac:dyDescent="0.25">
      <c r="A2" s="744" t="s">
        <v>1327</v>
      </c>
      <c r="B2" s="744"/>
      <c r="C2" s="744"/>
      <c r="D2" s="744"/>
      <c r="E2" s="744"/>
      <c r="F2" s="744"/>
      <c r="G2" s="744"/>
      <c r="H2" s="744"/>
    </row>
    <row r="3" spans="1:8" s="36" customFormat="1" ht="20" x14ac:dyDescent="0.25">
      <c r="A3" s="744">
        <v>2016</v>
      </c>
      <c r="B3" s="744"/>
      <c r="C3" s="744"/>
      <c r="D3" s="744"/>
      <c r="E3" s="744"/>
      <c r="F3" s="744"/>
      <c r="G3" s="744"/>
      <c r="H3" s="744"/>
    </row>
    <row r="4" spans="1:8" ht="21" customHeight="1" x14ac:dyDescent="0.25">
      <c r="A4" s="30" t="s">
        <v>457</v>
      </c>
      <c r="H4" s="30" t="s">
        <v>458</v>
      </c>
    </row>
    <row r="5" spans="1:8" s="9" customFormat="1" ht="18.75" customHeight="1" x14ac:dyDescent="0.25">
      <c r="A5" s="794" t="s">
        <v>1266</v>
      </c>
      <c r="B5" s="782" t="s">
        <v>1569</v>
      </c>
      <c r="C5" s="782"/>
      <c r="D5" s="782" t="s">
        <v>1570</v>
      </c>
      <c r="E5" s="782"/>
      <c r="F5" s="798" t="s">
        <v>724</v>
      </c>
      <c r="G5" s="798"/>
      <c r="H5" s="796" t="s">
        <v>64</v>
      </c>
    </row>
    <row r="6" spans="1:8" s="10" customFormat="1" ht="65.25" customHeight="1" x14ac:dyDescent="0.25">
      <c r="A6" s="795"/>
      <c r="B6" s="545" t="s">
        <v>60</v>
      </c>
      <c r="C6" s="545" t="s">
        <v>354</v>
      </c>
      <c r="D6" s="545" t="s">
        <v>60</v>
      </c>
      <c r="E6" s="545" t="s">
        <v>354</v>
      </c>
      <c r="F6" s="545" t="s">
        <v>60</v>
      </c>
      <c r="G6" s="545" t="s">
        <v>354</v>
      </c>
      <c r="H6" s="797"/>
    </row>
    <row r="7" spans="1:8" s="1" customFormat="1" ht="14.5" thickBot="1" x14ac:dyDescent="0.3">
      <c r="A7" s="52" t="s">
        <v>537</v>
      </c>
      <c r="B7" s="590">
        <v>24848</v>
      </c>
      <c r="C7" s="590">
        <v>5088</v>
      </c>
      <c r="D7" s="590">
        <v>0</v>
      </c>
      <c r="E7" s="590">
        <v>0</v>
      </c>
      <c r="F7" s="591">
        <v>24848</v>
      </c>
      <c r="G7" s="591">
        <v>5088</v>
      </c>
      <c r="H7" s="406" t="s">
        <v>557</v>
      </c>
    </row>
    <row r="8" spans="1:8" s="1" customFormat="1" ht="14.5" thickBot="1" x14ac:dyDescent="0.3">
      <c r="A8" s="45" t="s">
        <v>538</v>
      </c>
      <c r="B8" s="592">
        <v>93635</v>
      </c>
      <c r="C8" s="592">
        <v>26784</v>
      </c>
      <c r="D8" s="592">
        <v>6639</v>
      </c>
      <c r="E8" s="592">
        <v>21653</v>
      </c>
      <c r="F8" s="593">
        <v>100274</v>
      </c>
      <c r="G8" s="593">
        <v>25927</v>
      </c>
      <c r="H8" s="68" t="s">
        <v>558</v>
      </c>
    </row>
    <row r="9" spans="1:8" s="1" customFormat="1" ht="14.5" thickBot="1" x14ac:dyDescent="0.3">
      <c r="A9" s="52" t="s">
        <v>539</v>
      </c>
      <c r="B9" s="590">
        <v>141666</v>
      </c>
      <c r="C9" s="590">
        <v>8419</v>
      </c>
      <c r="D9" s="590">
        <v>2119</v>
      </c>
      <c r="E9" s="590">
        <v>15197</v>
      </c>
      <c r="F9" s="591">
        <v>143785</v>
      </c>
      <c r="G9" s="591">
        <v>8569</v>
      </c>
      <c r="H9" s="406" t="s">
        <v>435</v>
      </c>
    </row>
    <row r="10" spans="1:8" s="1" customFormat="1" ht="14.5" thickBot="1" x14ac:dyDescent="0.3">
      <c r="A10" s="45" t="s">
        <v>540</v>
      </c>
      <c r="B10" s="592">
        <v>15844</v>
      </c>
      <c r="C10" s="592">
        <v>22891</v>
      </c>
      <c r="D10" s="592">
        <v>1525</v>
      </c>
      <c r="E10" s="592">
        <v>20523</v>
      </c>
      <c r="F10" s="593">
        <v>17369</v>
      </c>
      <c r="G10" s="593">
        <v>22275</v>
      </c>
      <c r="H10" s="68" t="s">
        <v>559</v>
      </c>
    </row>
    <row r="11" spans="1:8" s="1" customFormat="1" ht="28.5" thickBot="1" x14ac:dyDescent="0.3">
      <c r="A11" s="52" t="s">
        <v>541</v>
      </c>
      <c r="B11" s="590">
        <v>8578</v>
      </c>
      <c r="C11" s="590">
        <v>17353</v>
      </c>
      <c r="D11" s="590">
        <v>604</v>
      </c>
      <c r="E11" s="590">
        <v>17974</v>
      </c>
      <c r="F11" s="591">
        <v>9182</v>
      </c>
      <c r="G11" s="591">
        <v>17495</v>
      </c>
      <c r="H11" s="406" t="s">
        <v>560</v>
      </c>
    </row>
    <row r="12" spans="1:8" s="1" customFormat="1" ht="14.5" thickBot="1" x14ac:dyDescent="0.3">
      <c r="A12" s="45" t="s">
        <v>542</v>
      </c>
      <c r="B12" s="592">
        <v>839136</v>
      </c>
      <c r="C12" s="592">
        <v>6090</v>
      </c>
      <c r="D12" s="592">
        <v>6270</v>
      </c>
      <c r="E12" s="592">
        <v>12278</v>
      </c>
      <c r="F12" s="593">
        <v>845406</v>
      </c>
      <c r="G12" s="593">
        <v>6174</v>
      </c>
      <c r="H12" s="68" t="s">
        <v>436</v>
      </c>
    </row>
    <row r="13" spans="1:8" s="1" customFormat="1" ht="28.5" thickBot="1" x14ac:dyDescent="0.3">
      <c r="A13" s="52" t="s">
        <v>543</v>
      </c>
      <c r="B13" s="590">
        <v>224442</v>
      </c>
      <c r="C13" s="590">
        <v>7644</v>
      </c>
      <c r="D13" s="590">
        <v>27328</v>
      </c>
      <c r="E13" s="590">
        <v>9270</v>
      </c>
      <c r="F13" s="591">
        <v>251770</v>
      </c>
      <c r="G13" s="591">
        <v>8024</v>
      </c>
      <c r="H13" s="406" t="s">
        <v>561</v>
      </c>
    </row>
    <row r="14" spans="1:8" s="1" customFormat="1" ht="14.5" thickBot="1" x14ac:dyDescent="0.3">
      <c r="A14" s="45" t="s">
        <v>544</v>
      </c>
      <c r="B14" s="592">
        <v>47917</v>
      </c>
      <c r="C14" s="592">
        <v>14353</v>
      </c>
      <c r="D14" s="592">
        <v>10492</v>
      </c>
      <c r="E14" s="592">
        <v>15167</v>
      </c>
      <c r="F14" s="593">
        <v>58409</v>
      </c>
      <c r="G14" s="593">
        <v>14554</v>
      </c>
      <c r="H14" s="68" t="s">
        <v>562</v>
      </c>
    </row>
    <row r="15" spans="1:8" s="1" customFormat="1" ht="14.5" thickBot="1" x14ac:dyDescent="0.3">
      <c r="A15" s="52" t="s">
        <v>545</v>
      </c>
      <c r="B15" s="590">
        <v>55325</v>
      </c>
      <c r="C15" s="590">
        <v>5844</v>
      </c>
      <c r="D15" s="590">
        <v>17274</v>
      </c>
      <c r="E15" s="590">
        <v>8513</v>
      </c>
      <c r="F15" s="591">
        <v>72599</v>
      </c>
      <c r="G15" s="591">
        <v>6711</v>
      </c>
      <c r="H15" s="406" t="s">
        <v>563</v>
      </c>
    </row>
    <row r="16" spans="1:8" s="1" customFormat="1" ht="14.5" thickBot="1" x14ac:dyDescent="0.3">
      <c r="A16" s="45" t="s">
        <v>546</v>
      </c>
      <c r="B16" s="592">
        <v>13079</v>
      </c>
      <c r="C16" s="592">
        <v>28472</v>
      </c>
      <c r="D16" s="592">
        <v>2460</v>
      </c>
      <c r="E16" s="592">
        <v>22745</v>
      </c>
      <c r="F16" s="593">
        <v>15539</v>
      </c>
      <c r="G16" s="593">
        <v>27338</v>
      </c>
      <c r="H16" s="68" t="s">
        <v>564</v>
      </c>
    </row>
    <row r="17" spans="1:8" s="1" customFormat="1" ht="14.5" thickBot="1" x14ac:dyDescent="0.3">
      <c r="A17" s="52" t="s">
        <v>547</v>
      </c>
      <c r="B17" s="590">
        <v>9602</v>
      </c>
      <c r="C17" s="590">
        <v>28626</v>
      </c>
      <c r="D17" s="590">
        <v>5782</v>
      </c>
      <c r="E17" s="590">
        <v>22568</v>
      </c>
      <c r="F17" s="591">
        <v>15384</v>
      </c>
      <c r="G17" s="591">
        <v>26094</v>
      </c>
      <c r="H17" s="406" t="s">
        <v>565</v>
      </c>
    </row>
    <row r="18" spans="1:8" s="1" customFormat="1" ht="14.5" thickBot="1" x14ac:dyDescent="0.3">
      <c r="A18" s="45" t="s">
        <v>548</v>
      </c>
      <c r="B18" s="592">
        <v>10839</v>
      </c>
      <c r="C18" s="592">
        <v>15922</v>
      </c>
      <c r="D18" s="592">
        <v>744</v>
      </c>
      <c r="E18" s="592">
        <v>18883</v>
      </c>
      <c r="F18" s="593">
        <v>11583</v>
      </c>
      <c r="G18" s="593">
        <v>16364</v>
      </c>
      <c r="H18" s="68" t="s">
        <v>566</v>
      </c>
    </row>
    <row r="19" spans="1:8" s="1" customFormat="1" ht="14.5" thickBot="1" x14ac:dyDescent="0.3">
      <c r="A19" s="52" t="s">
        <v>549</v>
      </c>
      <c r="B19" s="590">
        <v>25268</v>
      </c>
      <c r="C19" s="590">
        <v>17239</v>
      </c>
      <c r="D19" s="590">
        <v>3333</v>
      </c>
      <c r="E19" s="590">
        <v>12401</v>
      </c>
      <c r="F19" s="591">
        <v>28601</v>
      </c>
      <c r="G19" s="591">
        <v>16581</v>
      </c>
      <c r="H19" s="406" t="s">
        <v>567</v>
      </c>
    </row>
    <row r="20" spans="1:8" s="1" customFormat="1" ht="14.5" thickBot="1" x14ac:dyDescent="0.3">
      <c r="A20" s="45" t="s">
        <v>550</v>
      </c>
      <c r="B20" s="592">
        <v>78951</v>
      </c>
      <c r="C20" s="592">
        <v>6636</v>
      </c>
      <c r="D20" s="592">
        <v>5702</v>
      </c>
      <c r="E20" s="592">
        <v>8429</v>
      </c>
      <c r="F20" s="593">
        <v>84653</v>
      </c>
      <c r="G20" s="593">
        <v>7027</v>
      </c>
      <c r="H20" s="68" t="s">
        <v>568</v>
      </c>
    </row>
    <row r="21" spans="1:8" s="1" customFormat="1" ht="25.5" thickBot="1" x14ac:dyDescent="0.3">
      <c r="A21" s="52" t="s">
        <v>551</v>
      </c>
      <c r="B21" s="590">
        <v>71800</v>
      </c>
      <c r="C21" s="590">
        <v>29311</v>
      </c>
      <c r="D21" s="590">
        <v>15425</v>
      </c>
      <c r="E21" s="590">
        <v>24210</v>
      </c>
      <c r="F21" s="591">
        <v>87225</v>
      </c>
      <c r="G21" s="591">
        <v>28212</v>
      </c>
      <c r="H21" s="406" t="s">
        <v>569</v>
      </c>
    </row>
    <row r="22" spans="1:8" s="1" customFormat="1" ht="14.5" thickBot="1" x14ac:dyDescent="0.3">
      <c r="A22" s="45" t="s">
        <v>47</v>
      </c>
      <c r="B22" s="592">
        <v>13387</v>
      </c>
      <c r="C22" s="592">
        <v>25044</v>
      </c>
      <c r="D22" s="592">
        <v>33280</v>
      </c>
      <c r="E22" s="592">
        <v>23485</v>
      </c>
      <c r="F22" s="593">
        <v>46667</v>
      </c>
      <c r="G22" s="593">
        <v>23878</v>
      </c>
      <c r="H22" s="68" t="s">
        <v>437</v>
      </c>
    </row>
    <row r="23" spans="1:8" s="1" customFormat="1" ht="14.5" thickBot="1" x14ac:dyDescent="0.3">
      <c r="A23" s="52" t="s">
        <v>552</v>
      </c>
      <c r="B23" s="590">
        <v>13663</v>
      </c>
      <c r="C23" s="590">
        <v>22116</v>
      </c>
      <c r="D23" s="590">
        <v>16170</v>
      </c>
      <c r="E23" s="590">
        <v>19939</v>
      </c>
      <c r="F23" s="591">
        <v>29833</v>
      </c>
      <c r="G23" s="591">
        <v>20888</v>
      </c>
      <c r="H23" s="406" t="s">
        <v>570</v>
      </c>
    </row>
    <row r="24" spans="1:8" s="1" customFormat="1" ht="14.5" thickBot="1" x14ac:dyDescent="0.3">
      <c r="A24" s="45" t="s">
        <v>553</v>
      </c>
      <c r="B24" s="592">
        <v>5368</v>
      </c>
      <c r="C24" s="592">
        <v>18915</v>
      </c>
      <c r="D24" s="592">
        <v>884</v>
      </c>
      <c r="E24" s="592">
        <v>21520</v>
      </c>
      <c r="F24" s="593">
        <v>6252</v>
      </c>
      <c r="G24" s="593">
        <v>19495</v>
      </c>
      <c r="H24" s="68" t="s">
        <v>571</v>
      </c>
    </row>
    <row r="25" spans="1:8" s="1" customFormat="1" ht="14.5" thickBot="1" x14ac:dyDescent="0.3">
      <c r="A25" s="52" t="s">
        <v>554</v>
      </c>
      <c r="B25" s="590">
        <v>11318</v>
      </c>
      <c r="C25" s="590">
        <v>11670</v>
      </c>
      <c r="D25" s="590">
        <v>4643</v>
      </c>
      <c r="E25" s="590">
        <v>7758</v>
      </c>
      <c r="F25" s="591">
        <v>15961</v>
      </c>
      <c r="G25" s="591">
        <v>10008</v>
      </c>
      <c r="H25" s="406" t="s">
        <v>572</v>
      </c>
    </row>
    <row r="26" spans="1:8" s="1" customFormat="1" ht="42.5" thickBot="1" x14ac:dyDescent="0.3">
      <c r="A26" s="45" t="s">
        <v>555</v>
      </c>
      <c r="B26" s="592">
        <v>66121</v>
      </c>
      <c r="C26" s="592">
        <v>2787</v>
      </c>
      <c r="D26" s="592">
        <v>107621</v>
      </c>
      <c r="E26" s="592">
        <v>2989</v>
      </c>
      <c r="F26" s="593">
        <v>173742</v>
      </c>
      <c r="G26" s="593">
        <v>2911</v>
      </c>
      <c r="H26" s="68" t="s">
        <v>573</v>
      </c>
    </row>
    <row r="27" spans="1:8" s="1" customFormat="1" ht="28" x14ac:dyDescent="0.25">
      <c r="A27" s="98" t="s">
        <v>556</v>
      </c>
      <c r="B27" s="594">
        <v>3434</v>
      </c>
      <c r="C27" s="594">
        <v>27441</v>
      </c>
      <c r="D27" s="594">
        <v>1515</v>
      </c>
      <c r="E27" s="594">
        <v>20069</v>
      </c>
      <c r="F27" s="595">
        <v>4949</v>
      </c>
      <c r="G27" s="595">
        <v>25323</v>
      </c>
      <c r="H27" s="596" t="s">
        <v>574</v>
      </c>
    </row>
    <row r="28" spans="1:8" s="6" customFormat="1" ht="30" customHeight="1" x14ac:dyDescent="0.25">
      <c r="A28" s="228" t="s">
        <v>485</v>
      </c>
      <c r="B28" s="297">
        <f>SUM(B7:B27)</f>
        <v>1774221</v>
      </c>
      <c r="C28" s="297">
        <v>11166</v>
      </c>
      <c r="D28" s="297">
        <f>SUM(D7:D27)</f>
        <v>269810</v>
      </c>
      <c r="E28" s="297">
        <v>9845</v>
      </c>
      <c r="F28" s="297">
        <f>SUM(F7:F27)</f>
        <v>2044031</v>
      </c>
      <c r="G28" s="597">
        <v>10793</v>
      </c>
      <c r="H28" s="598" t="s">
        <v>486</v>
      </c>
    </row>
    <row r="29" spans="1:8" ht="17.25" customHeight="1" x14ac:dyDescent="0.25">
      <c r="A29" s="38" t="s">
        <v>355</v>
      </c>
      <c r="H29" s="11" t="s">
        <v>61</v>
      </c>
    </row>
    <row r="34" spans="1:7" ht="25" customHeight="1" x14ac:dyDescent="0.25">
      <c r="B34" s="11" t="s">
        <v>579</v>
      </c>
      <c r="C34" s="11" t="s">
        <v>1065</v>
      </c>
    </row>
    <row r="35" spans="1:7" ht="25" customHeight="1" x14ac:dyDescent="0.25">
      <c r="A35" s="11" t="s">
        <v>1130</v>
      </c>
      <c r="B35" s="112"/>
      <c r="C35" s="112"/>
      <c r="D35" s="12"/>
      <c r="E35" s="12"/>
      <c r="F35" s="12"/>
      <c r="G35" s="12"/>
    </row>
    <row r="36" spans="1:7" ht="25" customHeight="1" x14ac:dyDescent="0.25">
      <c r="A36" s="11" t="s">
        <v>1136</v>
      </c>
      <c r="B36" s="112"/>
      <c r="C36" s="112"/>
      <c r="D36" s="12"/>
      <c r="E36" s="12"/>
      <c r="F36" s="12"/>
      <c r="G36" s="12"/>
    </row>
    <row r="37" spans="1:7" ht="25" customHeight="1" x14ac:dyDescent="0.25">
      <c r="A37" s="11" t="s">
        <v>683</v>
      </c>
      <c r="B37" s="112"/>
      <c r="C37" s="112"/>
      <c r="D37" s="12"/>
      <c r="E37" s="12"/>
      <c r="F37" s="12"/>
      <c r="G37" s="12"/>
    </row>
    <row r="38" spans="1:7" ht="25" customHeight="1" x14ac:dyDescent="0.25">
      <c r="A38" s="11" t="s">
        <v>674</v>
      </c>
      <c r="B38" s="112"/>
      <c r="C38" s="112"/>
      <c r="D38" s="12"/>
      <c r="E38" s="12"/>
      <c r="F38" s="12"/>
      <c r="G38" s="12"/>
    </row>
    <row r="39" spans="1:7" ht="25" customHeight="1" x14ac:dyDescent="0.25">
      <c r="A39" s="11" t="s">
        <v>682</v>
      </c>
      <c r="B39" s="112"/>
      <c r="C39" s="112"/>
    </row>
    <row r="40" spans="1:7" ht="25" customHeight="1" x14ac:dyDescent="0.25">
      <c r="A40" s="11" t="s">
        <v>676</v>
      </c>
      <c r="B40" s="112"/>
      <c r="C40" s="112"/>
    </row>
    <row r="41" spans="1:7" ht="25" customHeight="1" x14ac:dyDescent="0.25">
      <c r="A41" s="11" t="s">
        <v>1131</v>
      </c>
      <c r="B41" s="112"/>
      <c r="C41" s="112"/>
    </row>
    <row r="42" spans="1:7" ht="25" customHeight="1" x14ac:dyDescent="0.25">
      <c r="A42" s="11" t="s">
        <v>1132</v>
      </c>
      <c r="B42" s="112"/>
      <c r="C42" s="112"/>
    </row>
    <row r="43" spans="1:7" ht="25" customHeight="1" x14ac:dyDescent="0.25">
      <c r="A43" s="11" t="s">
        <v>684</v>
      </c>
      <c r="B43" s="112"/>
      <c r="C43" s="112"/>
    </row>
    <row r="44" spans="1:7" ht="25" customHeight="1" x14ac:dyDescent="0.25">
      <c r="A44" s="11" t="s">
        <v>677</v>
      </c>
      <c r="B44" s="112"/>
      <c r="C44" s="112"/>
    </row>
    <row r="45" spans="1:7" ht="25" customHeight="1" x14ac:dyDescent="0.25">
      <c r="A45" s="11" t="s">
        <v>680</v>
      </c>
      <c r="B45" s="112"/>
      <c r="C45" s="112"/>
    </row>
    <row r="46" spans="1:7" ht="25" customHeight="1" x14ac:dyDescent="0.25">
      <c r="A46" s="11" t="s">
        <v>1133</v>
      </c>
      <c r="B46" s="112"/>
      <c r="C46" s="112"/>
    </row>
    <row r="47" spans="1:7" ht="25" customHeight="1" x14ac:dyDescent="0.25">
      <c r="A47" s="11" t="s">
        <v>685</v>
      </c>
      <c r="B47" s="112"/>
      <c r="C47" s="112"/>
    </row>
    <row r="48" spans="1:7" ht="25" customHeight="1" x14ac:dyDescent="0.25">
      <c r="A48" s="11" t="s">
        <v>681</v>
      </c>
      <c r="B48" s="112"/>
      <c r="C48" s="112"/>
    </row>
    <row r="49" spans="1:3" ht="25" customHeight="1" x14ac:dyDescent="0.25">
      <c r="A49" s="11" t="s">
        <v>679</v>
      </c>
      <c r="B49" s="112"/>
      <c r="C49" s="112"/>
    </row>
    <row r="50" spans="1:3" ht="25" customHeight="1" x14ac:dyDescent="0.25">
      <c r="A50" s="11" t="s">
        <v>675</v>
      </c>
      <c r="B50" s="112"/>
      <c r="C50" s="112"/>
    </row>
    <row r="51" spans="1:3" ht="25" customHeight="1" x14ac:dyDescent="0.25">
      <c r="A51" s="11" t="s">
        <v>1134</v>
      </c>
      <c r="B51" s="112"/>
      <c r="C51" s="112"/>
    </row>
    <row r="52" spans="1:3" ht="25" customHeight="1" x14ac:dyDescent="0.25">
      <c r="A52" s="11" t="s">
        <v>1129</v>
      </c>
      <c r="B52" s="112"/>
      <c r="C52" s="112"/>
    </row>
    <row r="53" spans="1:3" ht="25" customHeight="1" x14ac:dyDescent="0.25">
      <c r="A53" s="11" t="s">
        <v>1128</v>
      </c>
      <c r="B53" s="112"/>
      <c r="C53" s="112"/>
    </row>
    <row r="54" spans="1:3" ht="25" customHeight="1" x14ac:dyDescent="0.25">
      <c r="A54" s="11" t="s">
        <v>678</v>
      </c>
      <c r="B54" s="112"/>
      <c r="C54" s="112"/>
    </row>
    <row r="55" spans="1:3" ht="25" customHeight="1" x14ac:dyDescent="0.25">
      <c r="A55" s="11" t="s">
        <v>1135</v>
      </c>
      <c r="B55" s="112"/>
      <c r="C55" s="112"/>
    </row>
    <row r="56" spans="1:3" ht="25" customHeight="1" x14ac:dyDescent="0.25">
      <c r="A56" s="11" t="str">
        <f>A30 &amp; H30</f>
        <v/>
      </c>
      <c r="B56" s="112"/>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B13B-1599-4BA0-B692-70EAFB03B03B}">
  <dimension ref="A1:H27"/>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25.7265625" style="11" customWidth="1"/>
    <col min="2" max="7" width="14.7265625" style="11" customWidth="1"/>
    <col min="8" max="8" width="29.7265625" style="11" customWidth="1"/>
    <col min="9" max="9" width="9.1796875" style="11"/>
    <col min="10" max="10" width="10.81640625" style="11" bestFit="1" customWidth="1"/>
    <col min="11" max="16384" width="9.1796875" style="11"/>
  </cols>
  <sheetData>
    <row r="1" spans="1:8" s="36" customFormat="1" ht="20" x14ac:dyDescent="0.25">
      <c r="A1" s="743" t="s">
        <v>1010</v>
      </c>
      <c r="B1" s="743"/>
      <c r="C1" s="743"/>
      <c r="D1" s="743"/>
      <c r="E1" s="743"/>
      <c r="F1" s="743"/>
      <c r="G1" s="743"/>
      <c r="H1" s="743"/>
    </row>
    <row r="2" spans="1:8" s="36" customFormat="1" ht="33.75" customHeight="1" x14ac:dyDescent="0.25">
      <c r="A2" s="744" t="s">
        <v>1328</v>
      </c>
      <c r="B2" s="744"/>
      <c r="C2" s="744"/>
      <c r="D2" s="744"/>
      <c r="E2" s="744"/>
      <c r="F2" s="744"/>
      <c r="G2" s="744"/>
      <c r="H2" s="744"/>
    </row>
    <row r="3" spans="1:8" s="36" customFormat="1" ht="20" x14ac:dyDescent="0.25">
      <c r="A3" s="744">
        <v>2016</v>
      </c>
      <c r="B3" s="744"/>
      <c r="C3" s="744"/>
      <c r="D3" s="744"/>
      <c r="E3" s="744"/>
      <c r="F3" s="744"/>
      <c r="G3" s="744"/>
      <c r="H3" s="744"/>
    </row>
    <row r="4" spans="1:8" ht="21" customHeight="1" x14ac:dyDescent="0.25">
      <c r="A4" s="30" t="s">
        <v>163</v>
      </c>
      <c r="H4" s="30" t="s">
        <v>164</v>
      </c>
    </row>
    <row r="5" spans="1:8" s="9" customFormat="1" ht="33.75" customHeight="1" x14ac:dyDescent="0.25">
      <c r="A5" s="794" t="s">
        <v>115</v>
      </c>
      <c r="B5" s="782" t="s">
        <v>1573</v>
      </c>
      <c r="C5" s="782"/>
      <c r="D5" s="782" t="s">
        <v>1571</v>
      </c>
      <c r="E5" s="782"/>
      <c r="F5" s="798" t="s">
        <v>1572</v>
      </c>
      <c r="G5" s="798"/>
      <c r="H5" s="796" t="s">
        <v>114</v>
      </c>
    </row>
    <row r="6" spans="1:8" s="10" customFormat="1" ht="55.5" customHeight="1" x14ac:dyDescent="0.25">
      <c r="A6" s="795"/>
      <c r="B6" s="545" t="s">
        <v>60</v>
      </c>
      <c r="C6" s="545" t="s">
        <v>354</v>
      </c>
      <c r="D6" s="545" t="s">
        <v>60</v>
      </c>
      <c r="E6" s="545" t="s">
        <v>354</v>
      </c>
      <c r="F6" s="545" t="s">
        <v>60</v>
      </c>
      <c r="G6" s="545" t="s">
        <v>354</v>
      </c>
      <c r="H6" s="797"/>
    </row>
    <row r="7" spans="1:8" s="1" customFormat="1" ht="35.15" customHeight="1" thickBot="1" x14ac:dyDescent="0.3">
      <c r="A7" s="52" t="s">
        <v>1101</v>
      </c>
      <c r="B7" s="268">
        <v>26275</v>
      </c>
      <c r="C7" s="268">
        <v>4202</v>
      </c>
      <c r="D7" s="268">
        <v>2187</v>
      </c>
      <c r="E7" s="268">
        <v>3213</v>
      </c>
      <c r="F7" s="273">
        <v>28462</v>
      </c>
      <c r="G7" s="273">
        <v>3944</v>
      </c>
      <c r="H7" s="529" t="s">
        <v>519</v>
      </c>
    </row>
    <row r="8" spans="1:8" s="1" customFormat="1" ht="35.15" customHeight="1" thickBot="1" x14ac:dyDescent="0.3">
      <c r="A8" s="45" t="s">
        <v>2</v>
      </c>
      <c r="B8" s="269">
        <v>203683</v>
      </c>
      <c r="C8" s="269">
        <v>4102</v>
      </c>
      <c r="D8" s="269">
        <v>23756</v>
      </c>
      <c r="E8" s="269">
        <v>3096</v>
      </c>
      <c r="F8" s="276">
        <v>227439</v>
      </c>
      <c r="G8" s="276">
        <v>3802</v>
      </c>
      <c r="H8" s="530" t="s">
        <v>1</v>
      </c>
    </row>
    <row r="9" spans="1:8" s="1" customFormat="1" ht="35.15" customHeight="1" thickBot="1" x14ac:dyDescent="0.3">
      <c r="A9" s="52" t="s">
        <v>4</v>
      </c>
      <c r="B9" s="268">
        <v>370137</v>
      </c>
      <c r="C9" s="268">
        <v>4423</v>
      </c>
      <c r="D9" s="268">
        <v>49267</v>
      </c>
      <c r="E9" s="268">
        <v>3327</v>
      </c>
      <c r="F9" s="273">
        <v>419404</v>
      </c>
      <c r="G9" s="273">
        <v>4122</v>
      </c>
      <c r="H9" s="529" t="s">
        <v>3</v>
      </c>
    </row>
    <row r="10" spans="1:8" s="1" customFormat="1" ht="35.15" customHeight="1" thickBot="1" x14ac:dyDescent="0.3">
      <c r="A10" s="45" t="s">
        <v>10</v>
      </c>
      <c r="B10" s="269">
        <v>528831</v>
      </c>
      <c r="C10" s="269">
        <v>5668</v>
      </c>
      <c r="D10" s="269">
        <v>45134</v>
      </c>
      <c r="E10" s="269">
        <v>4461</v>
      </c>
      <c r="F10" s="276">
        <v>573965</v>
      </c>
      <c r="G10" s="276">
        <v>5394</v>
      </c>
      <c r="H10" s="530" t="s">
        <v>9</v>
      </c>
    </row>
    <row r="11" spans="1:8" s="1" customFormat="1" ht="35.15" customHeight="1" thickBot="1" x14ac:dyDescent="0.3">
      <c r="A11" s="52" t="s">
        <v>12</v>
      </c>
      <c r="B11" s="268">
        <v>307256</v>
      </c>
      <c r="C11" s="268">
        <v>13480</v>
      </c>
      <c r="D11" s="268">
        <v>47974</v>
      </c>
      <c r="E11" s="268">
        <v>10779</v>
      </c>
      <c r="F11" s="273">
        <v>355230</v>
      </c>
      <c r="G11" s="273">
        <v>12699</v>
      </c>
      <c r="H11" s="529" t="s">
        <v>11</v>
      </c>
    </row>
    <row r="12" spans="1:8" s="1" customFormat="1" ht="35.15" customHeight="1" thickBot="1" x14ac:dyDescent="0.3">
      <c r="A12" s="45" t="s">
        <v>122</v>
      </c>
      <c r="B12" s="269">
        <v>86220</v>
      </c>
      <c r="C12" s="269">
        <v>12884</v>
      </c>
      <c r="D12" s="269">
        <v>14310</v>
      </c>
      <c r="E12" s="269">
        <v>10228</v>
      </c>
      <c r="F12" s="276">
        <v>100530</v>
      </c>
      <c r="G12" s="276">
        <v>12278</v>
      </c>
      <c r="H12" s="530" t="s">
        <v>126</v>
      </c>
    </row>
    <row r="13" spans="1:8" s="1" customFormat="1" ht="35.15" customHeight="1" x14ac:dyDescent="0.25">
      <c r="A13" s="98" t="s">
        <v>116</v>
      </c>
      <c r="B13" s="285">
        <v>251819</v>
      </c>
      <c r="C13" s="285">
        <v>29053</v>
      </c>
      <c r="D13" s="285">
        <v>87182</v>
      </c>
      <c r="E13" s="285">
        <v>21740</v>
      </c>
      <c r="F13" s="286">
        <v>339001</v>
      </c>
      <c r="G13" s="286">
        <v>26441</v>
      </c>
      <c r="H13" s="533" t="s">
        <v>162</v>
      </c>
    </row>
    <row r="14" spans="1:8" s="6" customFormat="1" ht="30" customHeight="1" x14ac:dyDescent="0.25">
      <c r="A14" s="42" t="s">
        <v>485</v>
      </c>
      <c r="B14" s="272">
        <f>SUM(B7:B13)</f>
        <v>1774221</v>
      </c>
      <c r="C14" s="272">
        <v>11166</v>
      </c>
      <c r="D14" s="272">
        <f>SUM(D7:D13)</f>
        <v>269810</v>
      </c>
      <c r="E14" s="272">
        <v>9845</v>
      </c>
      <c r="F14" s="272">
        <f>SUM(F7:F13)</f>
        <v>2044031</v>
      </c>
      <c r="G14" s="272">
        <v>10793</v>
      </c>
      <c r="H14" s="534" t="s">
        <v>486</v>
      </c>
    </row>
    <row r="15" spans="1:8" ht="13" x14ac:dyDescent="0.25">
      <c r="A15" s="38" t="s">
        <v>355</v>
      </c>
      <c r="H15" s="11" t="s">
        <v>61</v>
      </c>
    </row>
    <row r="19" spans="1:5" ht="25" customHeight="1" x14ac:dyDescent="0.25">
      <c r="B19" s="11" t="s">
        <v>579</v>
      </c>
      <c r="C19" s="11" t="s">
        <v>1065</v>
      </c>
    </row>
    <row r="20" spans="1:5" ht="25" customHeight="1" x14ac:dyDescent="0.35">
      <c r="A20" s="11" t="s">
        <v>593</v>
      </c>
      <c r="B20" s="89">
        <f>C7</f>
        <v>4202</v>
      </c>
      <c r="C20" s="89">
        <f>E7</f>
        <v>3213</v>
      </c>
      <c r="D20" s="12"/>
      <c r="E20" s="115"/>
    </row>
    <row r="21" spans="1:5" ht="25" customHeight="1" x14ac:dyDescent="0.35">
      <c r="A21" s="11" t="s">
        <v>594</v>
      </c>
      <c r="B21" s="89">
        <f t="shared" ref="B21:B26" si="0">C8</f>
        <v>4102</v>
      </c>
      <c r="C21" s="89">
        <f t="shared" ref="C21:C26" si="1">E8</f>
        <v>3096</v>
      </c>
      <c r="D21" s="12"/>
      <c r="E21" s="115"/>
    </row>
    <row r="22" spans="1:5" ht="25" customHeight="1" x14ac:dyDescent="0.35">
      <c r="A22" s="70" t="s">
        <v>1094</v>
      </c>
      <c r="B22" s="89">
        <f t="shared" si="0"/>
        <v>4423</v>
      </c>
      <c r="C22" s="89">
        <f t="shared" si="1"/>
        <v>3327</v>
      </c>
      <c r="D22" s="12"/>
      <c r="E22" s="115"/>
    </row>
    <row r="23" spans="1:5" ht="25" customHeight="1" x14ac:dyDescent="0.35">
      <c r="A23" s="11" t="s">
        <v>595</v>
      </c>
      <c r="B23" s="89">
        <f t="shared" si="0"/>
        <v>5668</v>
      </c>
      <c r="C23" s="89">
        <f t="shared" si="1"/>
        <v>4461</v>
      </c>
      <c r="D23" s="12"/>
      <c r="E23" s="115"/>
    </row>
    <row r="24" spans="1:5" ht="25" customHeight="1" x14ac:dyDescent="0.35">
      <c r="A24" s="11" t="s">
        <v>596</v>
      </c>
      <c r="B24" s="89">
        <f t="shared" si="0"/>
        <v>13480</v>
      </c>
      <c r="C24" s="89">
        <f t="shared" si="1"/>
        <v>10779</v>
      </c>
      <c r="E24" s="115"/>
    </row>
    <row r="25" spans="1:5" ht="25" customHeight="1" x14ac:dyDescent="0.35">
      <c r="A25" s="11" t="s">
        <v>597</v>
      </c>
      <c r="B25" s="89">
        <f t="shared" si="0"/>
        <v>12884</v>
      </c>
      <c r="C25" s="89">
        <f t="shared" si="1"/>
        <v>10228</v>
      </c>
      <c r="E25" s="115"/>
    </row>
    <row r="26" spans="1:5" ht="25" customHeight="1" x14ac:dyDescent="0.35">
      <c r="A26" s="11" t="s">
        <v>598</v>
      </c>
      <c r="B26" s="89">
        <f t="shared" si="0"/>
        <v>29053</v>
      </c>
      <c r="C26" s="89">
        <f t="shared" si="1"/>
        <v>21740</v>
      </c>
      <c r="E26" s="115"/>
    </row>
    <row r="27" spans="1:5" ht="25" customHeight="1" x14ac:dyDescent="0.35">
      <c r="E27" s="115"/>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2A63-52B8-44AE-97F6-1A966461697F}">
  <dimension ref="A1:H27"/>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7" width="14.7265625" style="11" customWidth="1"/>
    <col min="8" max="8" width="29.7265625" style="11" customWidth="1"/>
    <col min="9" max="16384" width="9.1796875" style="11"/>
  </cols>
  <sheetData>
    <row r="1" spans="1:8" s="7" customFormat="1" ht="20" x14ac:dyDescent="0.25">
      <c r="A1" s="743" t="s">
        <v>1011</v>
      </c>
      <c r="B1" s="743"/>
      <c r="C1" s="743"/>
      <c r="D1" s="743"/>
      <c r="E1" s="743"/>
      <c r="F1" s="743"/>
      <c r="G1" s="743"/>
      <c r="H1" s="743"/>
    </row>
    <row r="2" spans="1:8" s="7" customFormat="1" ht="38.25" customHeight="1" x14ac:dyDescent="0.25">
      <c r="A2" s="744" t="s">
        <v>1329</v>
      </c>
      <c r="B2" s="744"/>
      <c r="C2" s="744"/>
      <c r="D2" s="744"/>
      <c r="E2" s="744"/>
      <c r="F2" s="744"/>
      <c r="G2" s="744"/>
      <c r="H2" s="744"/>
    </row>
    <row r="3" spans="1:8" s="7" customFormat="1" ht="20" x14ac:dyDescent="0.25">
      <c r="A3" s="744">
        <v>2016</v>
      </c>
      <c r="B3" s="744"/>
      <c r="C3" s="744"/>
      <c r="D3" s="744"/>
      <c r="E3" s="744"/>
      <c r="F3" s="744"/>
      <c r="G3" s="744"/>
      <c r="H3" s="744"/>
    </row>
    <row r="4" spans="1:8" s="8" customFormat="1" ht="21" customHeight="1" x14ac:dyDescent="0.25">
      <c r="A4" s="30" t="s">
        <v>166</v>
      </c>
      <c r="B4" s="11"/>
      <c r="C4" s="11"/>
      <c r="D4" s="11"/>
      <c r="E4" s="11"/>
      <c r="F4" s="11"/>
      <c r="G4" s="11"/>
      <c r="H4" s="30" t="s">
        <v>165</v>
      </c>
    </row>
    <row r="5" spans="1:8" s="9" customFormat="1" ht="33.75" customHeight="1" x14ac:dyDescent="0.25">
      <c r="A5" s="794" t="s">
        <v>62</v>
      </c>
      <c r="B5" s="782" t="s">
        <v>1573</v>
      </c>
      <c r="C5" s="782"/>
      <c r="D5" s="782" t="s">
        <v>1571</v>
      </c>
      <c r="E5" s="782"/>
      <c r="F5" s="798" t="s">
        <v>1572</v>
      </c>
      <c r="G5" s="798"/>
      <c r="H5" s="796" t="s">
        <v>63</v>
      </c>
    </row>
    <row r="6" spans="1:8" s="10" customFormat="1" ht="50.5" x14ac:dyDescent="0.25">
      <c r="A6" s="795"/>
      <c r="B6" s="545" t="s">
        <v>60</v>
      </c>
      <c r="C6" s="545" t="s">
        <v>354</v>
      </c>
      <c r="D6" s="545" t="s">
        <v>60</v>
      </c>
      <c r="E6" s="545" t="s">
        <v>354</v>
      </c>
      <c r="F6" s="545" t="s">
        <v>60</v>
      </c>
      <c r="G6" s="545" t="s">
        <v>354</v>
      </c>
      <c r="H6" s="797"/>
    </row>
    <row r="7" spans="1:8" s="1" customFormat="1" ht="35.15" customHeight="1" thickBot="1" x14ac:dyDescent="0.3">
      <c r="A7" s="52" t="s">
        <v>49</v>
      </c>
      <c r="B7" s="268">
        <v>98234</v>
      </c>
      <c r="C7" s="268">
        <v>28453</v>
      </c>
      <c r="D7" s="268">
        <v>39282</v>
      </c>
      <c r="E7" s="268">
        <v>24748</v>
      </c>
      <c r="F7" s="273">
        <v>137516</v>
      </c>
      <c r="G7" s="293">
        <v>27227</v>
      </c>
      <c r="H7" s="529" t="s">
        <v>48</v>
      </c>
    </row>
    <row r="8" spans="1:8" s="1" customFormat="1" ht="35.15" customHeight="1" thickBot="1" x14ac:dyDescent="0.3">
      <c r="A8" s="45" t="s">
        <v>50</v>
      </c>
      <c r="B8" s="269">
        <v>58569</v>
      </c>
      <c r="C8" s="269">
        <v>26020</v>
      </c>
      <c r="D8" s="269">
        <v>12814</v>
      </c>
      <c r="E8" s="269">
        <v>22584</v>
      </c>
      <c r="F8" s="276">
        <v>71383</v>
      </c>
      <c r="G8" s="294">
        <v>25123</v>
      </c>
      <c r="H8" s="530" t="s">
        <v>334</v>
      </c>
    </row>
    <row r="9" spans="1:8" s="1" customFormat="1" ht="35.15" customHeight="1" thickBot="1" x14ac:dyDescent="0.3">
      <c r="A9" s="52" t="s">
        <v>52</v>
      </c>
      <c r="B9" s="268">
        <v>49286</v>
      </c>
      <c r="C9" s="268">
        <v>25931</v>
      </c>
      <c r="D9" s="268">
        <v>8198</v>
      </c>
      <c r="E9" s="268">
        <v>16606</v>
      </c>
      <c r="F9" s="273">
        <v>57484</v>
      </c>
      <c r="G9" s="295">
        <v>23809</v>
      </c>
      <c r="H9" s="529" t="s">
        <v>51</v>
      </c>
    </row>
    <row r="10" spans="1:8" s="1" customFormat="1" ht="35.15" customHeight="1" thickBot="1" x14ac:dyDescent="0.3">
      <c r="A10" s="45" t="s">
        <v>54</v>
      </c>
      <c r="B10" s="269">
        <v>1495428</v>
      </c>
      <c r="C10" s="269">
        <v>7189</v>
      </c>
      <c r="D10" s="269">
        <v>98704</v>
      </c>
      <c r="E10" s="269">
        <v>11190</v>
      </c>
      <c r="F10" s="276">
        <v>1594132</v>
      </c>
      <c r="G10" s="294">
        <v>7654</v>
      </c>
      <c r="H10" s="530" t="s">
        <v>53</v>
      </c>
    </row>
    <row r="11" spans="1:8" s="1" customFormat="1" ht="35.15" customHeight="1" thickBot="1" x14ac:dyDescent="0.3">
      <c r="A11" s="52" t="s">
        <v>1098</v>
      </c>
      <c r="B11" s="268">
        <v>3434</v>
      </c>
      <c r="C11" s="268">
        <v>27441</v>
      </c>
      <c r="D11" s="268">
        <v>1515</v>
      </c>
      <c r="E11" s="268">
        <v>20069</v>
      </c>
      <c r="F11" s="273">
        <v>4949</v>
      </c>
      <c r="G11" s="295">
        <v>25323</v>
      </c>
      <c r="H11" s="529" t="s">
        <v>55</v>
      </c>
    </row>
    <row r="12" spans="1:8" s="1" customFormat="1" ht="35.15" customHeight="1" thickBot="1" x14ac:dyDescent="0.3">
      <c r="A12" s="45" t="s">
        <v>575</v>
      </c>
      <c r="B12" s="269">
        <v>3149</v>
      </c>
      <c r="C12" s="269">
        <v>18251</v>
      </c>
      <c r="D12" s="269">
        <v>1676</v>
      </c>
      <c r="E12" s="269">
        <v>15937</v>
      </c>
      <c r="F12" s="276">
        <v>4825</v>
      </c>
      <c r="G12" s="294">
        <v>17418</v>
      </c>
      <c r="H12" s="530" t="s">
        <v>576</v>
      </c>
    </row>
    <row r="13" spans="1:8" s="1" customFormat="1" ht="35.15" customHeight="1" x14ac:dyDescent="0.25">
      <c r="A13" s="98" t="s">
        <v>173</v>
      </c>
      <c r="B13" s="285">
        <v>66121</v>
      </c>
      <c r="C13" s="285">
        <v>2787</v>
      </c>
      <c r="D13" s="285">
        <v>107621</v>
      </c>
      <c r="E13" s="285">
        <v>2989</v>
      </c>
      <c r="F13" s="286">
        <v>173742</v>
      </c>
      <c r="G13" s="532">
        <v>2911</v>
      </c>
      <c r="H13" s="533" t="s">
        <v>57</v>
      </c>
    </row>
    <row r="14" spans="1:8" s="6" customFormat="1" ht="30" customHeight="1" x14ac:dyDescent="0.25">
      <c r="A14" s="42" t="s">
        <v>485</v>
      </c>
      <c r="B14" s="272">
        <f>SUM(B7:B13)</f>
        <v>1774221</v>
      </c>
      <c r="C14" s="272">
        <v>11166</v>
      </c>
      <c r="D14" s="272">
        <f>SUM(D7:D13)</f>
        <v>269810</v>
      </c>
      <c r="E14" s="272">
        <v>9845</v>
      </c>
      <c r="F14" s="272">
        <f>SUM(F7:F13)</f>
        <v>2044031</v>
      </c>
      <c r="G14" s="272">
        <v>10793</v>
      </c>
      <c r="H14" s="534" t="s">
        <v>486</v>
      </c>
    </row>
    <row r="15" spans="1:8" ht="18" customHeight="1" x14ac:dyDescent="0.25">
      <c r="A15" s="38" t="s">
        <v>355</v>
      </c>
      <c r="H15" s="11" t="s">
        <v>61</v>
      </c>
    </row>
    <row r="18" spans="1:7" ht="25" customHeight="1" x14ac:dyDescent="0.25">
      <c r="B18" s="11" t="s">
        <v>579</v>
      </c>
      <c r="C18" s="11" t="s">
        <v>1065</v>
      </c>
    </row>
    <row r="19" spans="1:7" ht="25" customHeight="1" x14ac:dyDescent="0.25">
      <c r="A19" s="70" t="s">
        <v>1609</v>
      </c>
      <c r="B19" s="112">
        <f>C13</f>
        <v>2787</v>
      </c>
      <c r="C19" s="112">
        <f>E13</f>
        <v>2989</v>
      </c>
    </row>
    <row r="20" spans="1:7" ht="25" customHeight="1" x14ac:dyDescent="0.25">
      <c r="A20" s="70" t="s">
        <v>1603</v>
      </c>
      <c r="B20" s="112">
        <f>C10</f>
        <v>7189</v>
      </c>
      <c r="C20" s="112">
        <f>E10</f>
        <v>11190</v>
      </c>
      <c r="D20" s="12"/>
      <c r="E20" s="12"/>
      <c r="F20" s="12"/>
      <c r="G20" s="12"/>
    </row>
    <row r="21" spans="1:7" ht="25" customHeight="1" x14ac:dyDescent="0.25">
      <c r="A21" s="70" t="s">
        <v>1610</v>
      </c>
      <c r="B21" s="112">
        <f>C12</f>
        <v>18251</v>
      </c>
      <c r="C21" s="112">
        <f>E12</f>
        <v>15937</v>
      </c>
      <c r="D21" s="12"/>
      <c r="E21" s="12"/>
      <c r="F21" s="12"/>
      <c r="G21" s="12"/>
    </row>
    <row r="22" spans="1:7" ht="25" customHeight="1" x14ac:dyDescent="0.25">
      <c r="A22" s="70" t="s">
        <v>1611</v>
      </c>
      <c r="B22" s="112">
        <f>C9</f>
        <v>25931</v>
      </c>
      <c r="C22" s="112">
        <f>E9</f>
        <v>16606</v>
      </c>
      <c r="D22" s="12"/>
      <c r="E22" s="12"/>
      <c r="F22" s="12"/>
      <c r="G22" s="12"/>
    </row>
    <row r="23" spans="1:7" ht="25" customHeight="1" x14ac:dyDescent="0.25">
      <c r="A23" s="70" t="s">
        <v>1600</v>
      </c>
      <c r="B23" s="112">
        <f>C8</f>
        <v>26020</v>
      </c>
      <c r="C23" s="112">
        <f>E8</f>
        <v>22584</v>
      </c>
    </row>
    <row r="24" spans="1:7" ht="25" customHeight="1" x14ac:dyDescent="0.25">
      <c r="A24" s="70" t="s">
        <v>1612</v>
      </c>
      <c r="B24" s="112">
        <f>C11</f>
        <v>27441</v>
      </c>
      <c r="C24" s="112">
        <f>E11</f>
        <v>20069</v>
      </c>
    </row>
    <row r="25" spans="1:7" ht="25" customHeight="1" x14ac:dyDescent="0.25">
      <c r="A25" s="70" t="s">
        <v>1601</v>
      </c>
      <c r="B25" s="112">
        <f>C7</f>
        <v>28453</v>
      </c>
      <c r="C25" s="112">
        <f>E7</f>
        <v>24748</v>
      </c>
    </row>
    <row r="27" spans="1:7" ht="25" customHeight="1" x14ac:dyDescent="0.25">
      <c r="B27" s="112"/>
      <c r="C27" s="112"/>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CCF3-A990-48E8-88AE-544FA5F761B2}">
  <sheetPr>
    <pageSetUpPr fitToPage="1"/>
  </sheetPr>
  <dimension ref="A1:E52"/>
  <sheetViews>
    <sheetView rightToLeft="1" view="pageBreakPreview" zoomScaleNormal="100" zoomScaleSheetLayoutView="100" workbookViewId="0">
      <selection activeCell="D12" sqref="D12"/>
    </sheetView>
  </sheetViews>
  <sheetFormatPr defaultColWidth="9.1796875" defaultRowHeight="12.5" x14ac:dyDescent="0.25"/>
  <cols>
    <col min="1" max="1" width="5.81640625" style="134" customWidth="1"/>
    <col min="2" max="2" width="60.7265625" style="144" customWidth="1"/>
    <col min="3" max="3" width="9.1796875" style="144"/>
    <col min="4" max="4" width="60.7265625" style="144" customWidth="1"/>
    <col min="5" max="5" width="3.7265625" style="134" customWidth="1"/>
    <col min="6" max="16384" width="9.1796875" style="144"/>
  </cols>
  <sheetData>
    <row r="1" spans="1:5" ht="36" customHeight="1" x14ac:dyDescent="0.25">
      <c r="A1" s="151"/>
      <c r="B1" s="153" t="s">
        <v>1157</v>
      </c>
      <c r="C1" s="152"/>
      <c r="D1" s="204" t="s">
        <v>768</v>
      </c>
      <c r="E1" s="151"/>
    </row>
    <row r="2" spans="1:5" x14ac:dyDescent="0.25">
      <c r="B2" s="134"/>
      <c r="C2" s="134"/>
      <c r="D2" s="132"/>
    </row>
    <row r="3" spans="1:5" ht="18" x14ac:dyDescent="0.25">
      <c r="A3" s="133">
        <v>1</v>
      </c>
      <c r="B3" s="149" t="s">
        <v>767</v>
      </c>
      <c r="C3" s="150"/>
      <c r="D3" s="148" t="s">
        <v>766</v>
      </c>
      <c r="E3" s="133">
        <v>1</v>
      </c>
    </row>
    <row r="4" spans="1:5" ht="71.25" customHeight="1" x14ac:dyDescent="0.25">
      <c r="A4" s="145">
        <v>2</v>
      </c>
      <c r="B4" s="147" t="s">
        <v>1261</v>
      </c>
      <c r="C4" s="150"/>
      <c r="D4" s="146" t="s">
        <v>1262</v>
      </c>
      <c r="E4" s="145">
        <v>2</v>
      </c>
    </row>
    <row r="5" spans="1:5" ht="32.25" customHeight="1" x14ac:dyDescent="0.25">
      <c r="A5" s="133">
        <v>3</v>
      </c>
      <c r="B5" s="149" t="s">
        <v>1177</v>
      </c>
      <c r="C5" s="150"/>
      <c r="D5" s="148" t="s">
        <v>1137</v>
      </c>
      <c r="E5" s="133">
        <v>3</v>
      </c>
    </row>
    <row r="6" spans="1:5" ht="31.5" customHeight="1" x14ac:dyDescent="0.25">
      <c r="A6" s="145">
        <v>4</v>
      </c>
      <c r="B6" s="147" t="s">
        <v>765</v>
      </c>
      <c r="C6" s="225"/>
      <c r="D6" s="146" t="s">
        <v>764</v>
      </c>
      <c r="E6" s="145">
        <v>4</v>
      </c>
    </row>
    <row r="7" spans="1:5" ht="66" customHeight="1" x14ac:dyDescent="0.25">
      <c r="A7" s="133">
        <v>5</v>
      </c>
      <c r="B7" s="149" t="s">
        <v>1505</v>
      </c>
      <c r="C7" s="134"/>
      <c r="D7" s="148" t="s">
        <v>1263</v>
      </c>
      <c r="E7" s="133">
        <v>5</v>
      </c>
    </row>
    <row r="8" spans="1:5" ht="31" x14ac:dyDescent="0.25">
      <c r="A8" s="145">
        <v>6</v>
      </c>
      <c r="B8" s="147" t="s">
        <v>1138</v>
      </c>
      <c r="C8" s="225"/>
      <c r="D8" s="146" t="s">
        <v>1139</v>
      </c>
      <c r="E8" s="145">
        <v>6</v>
      </c>
    </row>
    <row r="15" spans="1:5" ht="12.75" customHeight="1" x14ac:dyDescent="0.25"/>
    <row r="16" spans="1:5" ht="12.75" customHeight="1" x14ac:dyDescent="0.25"/>
    <row r="25" ht="12.75" customHeight="1" x14ac:dyDescent="0.25"/>
    <row r="26" ht="12.75" customHeight="1" x14ac:dyDescent="0.25"/>
    <row r="34" ht="12.75" customHeight="1" x14ac:dyDescent="0.25"/>
    <row r="35" ht="12.75" customHeight="1" x14ac:dyDescent="0.25"/>
    <row r="43" ht="12.75" customHeight="1" x14ac:dyDescent="0.25"/>
    <row r="44" ht="12.75" customHeight="1" x14ac:dyDescent="0.25"/>
    <row r="51" ht="12.75" customHeight="1" x14ac:dyDescent="0.25"/>
    <row r="52" ht="12.75" customHeight="1" x14ac:dyDescent="0.25"/>
  </sheetData>
  <printOptions horizontalCentered="1"/>
  <pageMargins left="0" right="0" top="0.74803149606299213" bottom="0" header="0" footer="0"/>
  <pageSetup paperSize="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40260-DEB8-493D-B435-F0B4A68F133B}">
  <dimension ref="A1:T33"/>
  <sheetViews>
    <sheetView rightToLeft="1" view="pageBreakPreview" zoomScale="90" zoomScaleNormal="100" zoomScaleSheetLayoutView="90" workbookViewId="0">
      <selection activeCell="K15" sqref="K15"/>
    </sheetView>
  </sheetViews>
  <sheetFormatPr defaultColWidth="9.1796875" defaultRowHeight="25" customHeight="1" x14ac:dyDescent="0.25"/>
  <cols>
    <col min="1" max="1" width="20.81640625" style="11" customWidth="1"/>
    <col min="2" max="2" width="9" style="11" bestFit="1" customWidth="1"/>
    <col min="3" max="3" width="7.7265625" style="11" customWidth="1"/>
    <col min="4" max="4" width="9" style="11" bestFit="1" customWidth="1"/>
    <col min="5" max="5" width="7.7265625" style="11" customWidth="1"/>
    <col min="6" max="6" width="10" style="11" bestFit="1" customWidth="1"/>
    <col min="7" max="7" width="7.7265625" style="11" customWidth="1"/>
    <col min="8" max="8" width="11.54296875" style="11" bestFit="1" customWidth="1"/>
    <col min="9" max="9" width="7.7265625" style="11" customWidth="1"/>
    <col min="10" max="10" width="10.7265625" style="11" bestFit="1" customWidth="1"/>
    <col min="11" max="11" width="7.7265625" style="11" customWidth="1"/>
    <col min="12" max="12" width="12.7265625" style="11" bestFit="1" customWidth="1"/>
    <col min="13" max="13" width="7.7265625" style="11" customWidth="1"/>
    <col min="14" max="14" width="12.7265625" style="11" bestFit="1" customWidth="1"/>
    <col min="15" max="15" width="7.7265625" style="11" customWidth="1"/>
    <col min="16" max="16" width="10.1796875" style="11" bestFit="1" customWidth="1"/>
    <col min="17" max="17" width="7.7265625" style="11" customWidth="1"/>
    <col min="18" max="18" width="12.54296875" style="11" customWidth="1"/>
    <col min="19" max="19" width="7.7265625" style="11" customWidth="1"/>
    <col min="20" max="20" width="19.7265625" style="11" customWidth="1"/>
    <col min="21" max="16384" width="9.1796875" style="11"/>
  </cols>
  <sheetData>
    <row r="1" spans="1:20" s="36" customFormat="1" ht="20" x14ac:dyDescent="0.25">
      <c r="A1" s="743" t="s">
        <v>1012</v>
      </c>
      <c r="B1" s="743"/>
      <c r="C1" s="743"/>
      <c r="D1" s="743"/>
      <c r="E1" s="743"/>
      <c r="F1" s="743"/>
      <c r="G1" s="743"/>
      <c r="H1" s="743"/>
      <c r="I1" s="743"/>
      <c r="J1" s="743"/>
      <c r="K1" s="743"/>
      <c r="L1" s="743"/>
      <c r="M1" s="743"/>
      <c r="N1" s="743"/>
      <c r="O1" s="743"/>
      <c r="P1" s="743"/>
      <c r="Q1" s="743"/>
      <c r="R1" s="743"/>
      <c r="S1" s="743"/>
      <c r="T1" s="743"/>
    </row>
    <row r="2" spans="1:20" s="36" customFormat="1" ht="20" x14ac:dyDescent="0.25">
      <c r="A2" s="744" t="s">
        <v>1330</v>
      </c>
      <c r="B2" s="744"/>
      <c r="C2" s="744"/>
      <c r="D2" s="744"/>
      <c r="E2" s="744"/>
      <c r="F2" s="744"/>
      <c r="G2" s="744"/>
      <c r="H2" s="744"/>
      <c r="I2" s="744"/>
      <c r="J2" s="744"/>
      <c r="K2" s="744"/>
      <c r="L2" s="744"/>
      <c r="M2" s="744"/>
      <c r="N2" s="744"/>
      <c r="O2" s="744"/>
      <c r="P2" s="744"/>
      <c r="Q2" s="744"/>
      <c r="R2" s="744"/>
      <c r="S2" s="744"/>
      <c r="T2" s="744"/>
    </row>
    <row r="3" spans="1:20" s="36" customFormat="1" ht="20" x14ac:dyDescent="0.25">
      <c r="A3" s="744">
        <v>2016</v>
      </c>
      <c r="B3" s="744"/>
      <c r="C3" s="744"/>
      <c r="D3" s="744"/>
      <c r="E3" s="744"/>
      <c r="F3" s="744"/>
      <c r="G3" s="744"/>
      <c r="H3" s="744"/>
      <c r="I3" s="744"/>
      <c r="J3" s="744"/>
      <c r="K3" s="744"/>
      <c r="L3" s="744"/>
      <c r="M3" s="744"/>
      <c r="N3" s="744"/>
      <c r="O3" s="744"/>
      <c r="P3" s="744"/>
      <c r="Q3" s="744"/>
      <c r="R3" s="744"/>
      <c r="S3" s="744"/>
      <c r="T3" s="744"/>
    </row>
    <row r="4" spans="1:20" ht="21" customHeight="1" x14ac:dyDescent="0.25">
      <c r="A4" s="30" t="s">
        <v>167</v>
      </c>
      <c r="T4" s="30" t="s">
        <v>168</v>
      </c>
    </row>
    <row r="5" spans="1:20" s="8" customFormat="1" ht="27" customHeight="1" x14ac:dyDescent="0.25">
      <c r="A5" s="794" t="s">
        <v>41</v>
      </c>
      <c r="B5" s="799" t="s">
        <v>1575</v>
      </c>
      <c r="C5" s="799"/>
      <c r="D5" s="799"/>
      <c r="E5" s="799"/>
      <c r="F5" s="799"/>
      <c r="G5" s="799"/>
      <c r="H5" s="799" t="s">
        <v>1574</v>
      </c>
      <c r="I5" s="799"/>
      <c r="J5" s="799"/>
      <c r="K5" s="799"/>
      <c r="L5" s="799"/>
      <c r="M5" s="799"/>
      <c r="N5" s="799" t="s">
        <v>522</v>
      </c>
      <c r="O5" s="799"/>
      <c r="P5" s="799"/>
      <c r="Q5" s="799"/>
      <c r="R5" s="799"/>
      <c r="S5" s="799"/>
      <c r="T5" s="796" t="s">
        <v>40</v>
      </c>
    </row>
    <row r="6" spans="1:20" s="9" customFormat="1" ht="39" customHeight="1" x14ac:dyDescent="0.25">
      <c r="A6" s="800"/>
      <c r="B6" s="782" t="s">
        <v>1573</v>
      </c>
      <c r="C6" s="782"/>
      <c r="D6" s="782" t="s">
        <v>1576</v>
      </c>
      <c r="E6" s="782"/>
      <c r="F6" s="782" t="s">
        <v>521</v>
      </c>
      <c r="G6" s="782"/>
      <c r="H6" s="782" t="s">
        <v>1573</v>
      </c>
      <c r="I6" s="782"/>
      <c r="J6" s="782" t="s">
        <v>1576</v>
      </c>
      <c r="K6" s="782"/>
      <c r="L6" s="782" t="s">
        <v>521</v>
      </c>
      <c r="M6" s="782"/>
      <c r="N6" s="782" t="s">
        <v>1573</v>
      </c>
      <c r="O6" s="782"/>
      <c r="P6" s="782" t="s">
        <v>1576</v>
      </c>
      <c r="Q6" s="782"/>
      <c r="R6" s="782" t="s">
        <v>521</v>
      </c>
      <c r="S6" s="782"/>
      <c r="T6" s="801"/>
    </row>
    <row r="7" spans="1:20" s="10" customFormat="1" ht="87.75" customHeight="1" x14ac:dyDescent="0.25">
      <c r="A7" s="795"/>
      <c r="B7" s="599" t="s">
        <v>530</v>
      </c>
      <c r="C7" s="600" t="s">
        <v>65</v>
      </c>
      <c r="D7" s="599" t="s">
        <v>530</v>
      </c>
      <c r="E7" s="600" t="s">
        <v>65</v>
      </c>
      <c r="F7" s="599" t="s">
        <v>530</v>
      </c>
      <c r="G7" s="600" t="s">
        <v>65</v>
      </c>
      <c r="H7" s="599" t="s">
        <v>530</v>
      </c>
      <c r="I7" s="600" t="s">
        <v>65</v>
      </c>
      <c r="J7" s="599" t="s">
        <v>530</v>
      </c>
      <c r="K7" s="600" t="s">
        <v>65</v>
      </c>
      <c r="L7" s="599" t="s">
        <v>530</v>
      </c>
      <c r="M7" s="600" t="s">
        <v>65</v>
      </c>
      <c r="N7" s="599" t="s">
        <v>530</v>
      </c>
      <c r="O7" s="600" t="s">
        <v>65</v>
      </c>
      <c r="P7" s="599" t="s">
        <v>530</v>
      </c>
      <c r="Q7" s="600" t="s">
        <v>65</v>
      </c>
      <c r="R7" s="601" t="s">
        <v>530</v>
      </c>
      <c r="S7" s="545" t="s">
        <v>65</v>
      </c>
      <c r="T7" s="797"/>
    </row>
    <row r="8" spans="1:20" s="1" customFormat="1" ht="52.5" customHeight="1" thickBot="1" x14ac:dyDescent="0.3">
      <c r="A8" s="52" t="s">
        <v>1384</v>
      </c>
      <c r="B8" s="268">
        <v>8025</v>
      </c>
      <c r="C8" s="268">
        <v>41</v>
      </c>
      <c r="D8" s="268">
        <v>2002</v>
      </c>
      <c r="E8" s="268">
        <v>39</v>
      </c>
      <c r="F8" s="273">
        <f t="shared" ref="F8:F16" si="0">B8+D8</f>
        <v>10027</v>
      </c>
      <c r="G8" s="273">
        <v>41</v>
      </c>
      <c r="H8" s="268">
        <v>28269</v>
      </c>
      <c r="I8" s="268">
        <v>47</v>
      </c>
      <c r="J8" s="268">
        <v>4359</v>
      </c>
      <c r="K8" s="268">
        <v>42</v>
      </c>
      <c r="L8" s="273">
        <v>32628</v>
      </c>
      <c r="M8" s="273">
        <v>46</v>
      </c>
      <c r="N8" s="273">
        <v>36294</v>
      </c>
      <c r="O8" s="273">
        <v>44</v>
      </c>
      <c r="P8" s="273">
        <v>6361</v>
      </c>
      <c r="Q8" s="273">
        <v>40</v>
      </c>
      <c r="R8" s="273">
        <v>42655</v>
      </c>
      <c r="S8" s="273">
        <v>43</v>
      </c>
      <c r="T8" s="49" t="s">
        <v>23</v>
      </c>
    </row>
    <row r="9" spans="1:20" s="1" customFormat="1" ht="35.15" customHeight="1" thickBot="1" x14ac:dyDescent="0.3">
      <c r="A9" s="45" t="s">
        <v>28</v>
      </c>
      <c r="B9" s="269">
        <v>13870</v>
      </c>
      <c r="C9" s="269">
        <v>40</v>
      </c>
      <c r="D9" s="269">
        <v>15775</v>
      </c>
      <c r="E9" s="269">
        <v>38</v>
      </c>
      <c r="F9" s="276">
        <f t="shared" si="0"/>
        <v>29645</v>
      </c>
      <c r="G9" s="276">
        <v>39</v>
      </c>
      <c r="H9" s="269">
        <v>116463</v>
      </c>
      <c r="I9" s="269">
        <v>45</v>
      </c>
      <c r="J9" s="269">
        <v>39516</v>
      </c>
      <c r="K9" s="269">
        <v>42</v>
      </c>
      <c r="L9" s="276">
        <v>155979</v>
      </c>
      <c r="M9" s="276">
        <v>44</v>
      </c>
      <c r="N9" s="276">
        <v>130333</v>
      </c>
      <c r="O9" s="276">
        <v>44</v>
      </c>
      <c r="P9" s="276">
        <v>55291</v>
      </c>
      <c r="Q9" s="276">
        <v>40</v>
      </c>
      <c r="R9" s="276">
        <v>185624</v>
      </c>
      <c r="S9" s="276">
        <v>42</v>
      </c>
      <c r="T9" s="50" t="s">
        <v>27</v>
      </c>
    </row>
    <row r="10" spans="1:20" s="1" customFormat="1" ht="51" customHeight="1" thickBot="1" x14ac:dyDescent="0.3">
      <c r="A10" s="52" t="s">
        <v>30</v>
      </c>
      <c r="B10" s="268">
        <v>11250</v>
      </c>
      <c r="C10" s="268">
        <v>41</v>
      </c>
      <c r="D10" s="268">
        <v>5326</v>
      </c>
      <c r="E10" s="268">
        <v>38</v>
      </c>
      <c r="F10" s="273">
        <f t="shared" si="0"/>
        <v>16576</v>
      </c>
      <c r="G10" s="273">
        <v>40</v>
      </c>
      <c r="H10" s="268">
        <v>111123</v>
      </c>
      <c r="I10" s="268">
        <v>47</v>
      </c>
      <c r="J10" s="268">
        <v>10119</v>
      </c>
      <c r="K10" s="268">
        <v>44</v>
      </c>
      <c r="L10" s="273">
        <v>121242</v>
      </c>
      <c r="M10" s="273">
        <v>47</v>
      </c>
      <c r="N10" s="273">
        <v>122373</v>
      </c>
      <c r="O10" s="273">
        <v>45</v>
      </c>
      <c r="P10" s="273">
        <v>15445</v>
      </c>
      <c r="Q10" s="273">
        <v>40</v>
      </c>
      <c r="R10" s="273">
        <v>137818</v>
      </c>
      <c r="S10" s="273">
        <v>44</v>
      </c>
      <c r="T10" s="49" t="s">
        <v>29</v>
      </c>
    </row>
    <row r="11" spans="1:20" s="1" customFormat="1" ht="35.15" customHeight="1" thickBot="1" x14ac:dyDescent="0.3">
      <c r="A11" s="45" t="s">
        <v>32</v>
      </c>
      <c r="B11" s="269">
        <v>15113</v>
      </c>
      <c r="C11" s="269">
        <v>40</v>
      </c>
      <c r="D11" s="269">
        <v>10043</v>
      </c>
      <c r="E11" s="269">
        <v>38</v>
      </c>
      <c r="F11" s="276">
        <f t="shared" si="0"/>
        <v>25156</v>
      </c>
      <c r="G11" s="276">
        <v>39</v>
      </c>
      <c r="H11" s="269">
        <v>60588</v>
      </c>
      <c r="I11" s="269">
        <v>47</v>
      </c>
      <c r="J11" s="269">
        <v>23183</v>
      </c>
      <c r="K11" s="269">
        <v>47</v>
      </c>
      <c r="L11" s="276">
        <v>83771</v>
      </c>
      <c r="M11" s="276">
        <v>47</v>
      </c>
      <c r="N11" s="276">
        <v>75701</v>
      </c>
      <c r="O11" s="276">
        <v>44</v>
      </c>
      <c r="P11" s="276">
        <v>33226</v>
      </c>
      <c r="Q11" s="276">
        <v>42</v>
      </c>
      <c r="R11" s="276">
        <v>108927</v>
      </c>
      <c r="S11" s="276">
        <v>43</v>
      </c>
      <c r="T11" s="50" t="s">
        <v>31</v>
      </c>
    </row>
    <row r="12" spans="1:20" s="1" customFormat="1" ht="54" customHeight="1" thickBot="1" x14ac:dyDescent="0.3">
      <c r="A12" s="52" t="s">
        <v>34</v>
      </c>
      <c r="B12" s="268">
        <v>5813</v>
      </c>
      <c r="C12" s="268">
        <v>40</v>
      </c>
      <c r="D12" s="268">
        <v>2086</v>
      </c>
      <c r="E12" s="268">
        <v>38</v>
      </c>
      <c r="F12" s="273">
        <f t="shared" si="0"/>
        <v>7899</v>
      </c>
      <c r="G12" s="273">
        <v>40</v>
      </c>
      <c r="H12" s="268">
        <v>139720</v>
      </c>
      <c r="I12" s="268">
        <v>51</v>
      </c>
      <c r="J12" s="268">
        <v>46679</v>
      </c>
      <c r="K12" s="268">
        <v>53</v>
      </c>
      <c r="L12" s="273">
        <v>186399</v>
      </c>
      <c r="M12" s="273">
        <v>52</v>
      </c>
      <c r="N12" s="273">
        <v>145533</v>
      </c>
      <c r="O12" s="273">
        <v>49</v>
      </c>
      <c r="P12" s="273">
        <v>48765</v>
      </c>
      <c r="Q12" s="273">
        <v>52</v>
      </c>
      <c r="R12" s="273">
        <v>194298</v>
      </c>
      <c r="S12" s="273">
        <v>51</v>
      </c>
      <c r="T12" s="49" t="s">
        <v>33</v>
      </c>
    </row>
    <row r="13" spans="1:20" s="1" customFormat="1" ht="39.75" customHeight="1" thickBot="1" x14ac:dyDescent="0.3">
      <c r="A13" s="45" t="s">
        <v>1385</v>
      </c>
      <c r="B13" s="269">
        <v>0</v>
      </c>
      <c r="C13" s="269">
        <v>0</v>
      </c>
      <c r="D13" s="269">
        <v>0</v>
      </c>
      <c r="E13" s="269">
        <v>0</v>
      </c>
      <c r="F13" s="276">
        <f t="shared" si="0"/>
        <v>0</v>
      </c>
      <c r="G13" s="276">
        <v>0</v>
      </c>
      <c r="H13" s="269">
        <v>25250</v>
      </c>
      <c r="I13" s="269">
        <v>53</v>
      </c>
      <c r="J13" s="269">
        <v>0</v>
      </c>
      <c r="K13" s="269">
        <v>0</v>
      </c>
      <c r="L13" s="276">
        <v>25250</v>
      </c>
      <c r="M13" s="276">
        <v>53</v>
      </c>
      <c r="N13" s="276">
        <v>25250</v>
      </c>
      <c r="O13" s="276">
        <v>53</v>
      </c>
      <c r="P13" s="276">
        <v>0</v>
      </c>
      <c r="Q13" s="276">
        <v>0</v>
      </c>
      <c r="R13" s="276">
        <v>25250</v>
      </c>
      <c r="S13" s="276">
        <v>53</v>
      </c>
      <c r="T13" s="50" t="s">
        <v>35</v>
      </c>
    </row>
    <row r="14" spans="1:20" s="1" customFormat="1" ht="35.15" customHeight="1" thickBot="1" x14ac:dyDescent="0.3">
      <c r="A14" s="52" t="s">
        <v>1387</v>
      </c>
      <c r="B14" s="268">
        <v>5490</v>
      </c>
      <c r="C14" s="268">
        <v>41</v>
      </c>
      <c r="D14" s="268">
        <v>0</v>
      </c>
      <c r="E14" s="268">
        <v>0</v>
      </c>
      <c r="F14" s="273">
        <f t="shared" si="0"/>
        <v>5490</v>
      </c>
      <c r="G14" s="273">
        <v>41</v>
      </c>
      <c r="H14" s="268">
        <v>665828</v>
      </c>
      <c r="I14" s="268">
        <v>51</v>
      </c>
      <c r="J14" s="268">
        <v>463</v>
      </c>
      <c r="K14" s="268">
        <v>49</v>
      </c>
      <c r="L14" s="273">
        <v>666291</v>
      </c>
      <c r="M14" s="273">
        <v>51</v>
      </c>
      <c r="N14" s="273">
        <v>671318</v>
      </c>
      <c r="O14" s="273">
        <v>50</v>
      </c>
      <c r="P14" s="273">
        <v>463</v>
      </c>
      <c r="Q14" s="273">
        <v>49</v>
      </c>
      <c r="R14" s="273">
        <v>671781</v>
      </c>
      <c r="S14" s="273">
        <v>50</v>
      </c>
      <c r="T14" s="49" t="s">
        <v>36</v>
      </c>
    </row>
    <row r="15" spans="1:20" s="1" customFormat="1" ht="43.5" customHeight="1" thickBot="1" x14ac:dyDescent="0.3">
      <c r="A15" s="45" t="s">
        <v>1386</v>
      </c>
      <c r="B15" s="269">
        <v>1443</v>
      </c>
      <c r="C15" s="269">
        <v>41</v>
      </c>
      <c r="D15" s="269">
        <v>0</v>
      </c>
      <c r="E15" s="269">
        <v>0</v>
      </c>
      <c r="F15" s="276">
        <f t="shared" si="0"/>
        <v>1443</v>
      </c>
      <c r="G15" s="276">
        <v>41</v>
      </c>
      <c r="H15" s="269">
        <v>291601</v>
      </c>
      <c r="I15" s="269">
        <v>54</v>
      </c>
      <c r="J15" s="269">
        <v>721</v>
      </c>
      <c r="K15" s="269">
        <v>55</v>
      </c>
      <c r="L15" s="276">
        <v>292322</v>
      </c>
      <c r="M15" s="276">
        <v>54</v>
      </c>
      <c r="N15" s="276">
        <v>293044</v>
      </c>
      <c r="O15" s="276">
        <v>54</v>
      </c>
      <c r="P15" s="276">
        <v>721</v>
      </c>
      <c r="Q15" s="276">
        <v>55</v>
      </c>
      <c r="R15" s="276">
        <v>293765</v>
      </c>
      <c r="S15" s="276">
        <v>54</v>
      </c>
      <c r="T15" s="50" t="s">
        <v>37</v>
      </c>
    </row>
    <row r="16" spans="1:20" s="1" customFormat="1" ht="35.15" customHeight="1" x14ac:dyDescent="0.25">
      <c r="A16" s="98" t="s">
        <v>39</v>
      </c>
      <c r="B16" s="285">
        <v>3487</v>
      </c>
      <c r="C16" s="285">
        <v>40</v>
      </c>
      <c r="D16" s="285">
        <v>616</v>
      </c>
      <c r="E16" s="285">
        <v>38</v>
      </c>
      <c r="F16" s="286">
        <f t="shared" si="0"/>
        <v>4103</v>
      </c>
      <c r="G16" s="286">
        <v>40</v>
      </c>
      <c r="H16" s="285">
        <v>276530</v>
      </c>
      <c r="I16" s="285">
        <v>50</v>
      </c>
      <c r="J16" s="285">
        <v>108523</v>
      </c>
      <c r="K16" s="285">
        <v>58</v>
      </c>
      <c r="L16" s="286">
        <v>385053</v>
      </c>
      <c r="M16" s="286">
        <v>55</v>
      </c>
      <c r="N16" s="286">
        <v>280017</v>
      </c>
      <c r="O16" s="286">
        <v>50</v>
      </c>
      <c r="P16" s="286">
        <v>109139</v>
      </c>
      <c r="Q16" s="286">
        <v>57</v>
      </c>
      <c r="R16" s="286">
        <v>389156</v>
      </c>
      <c r="S16" s="286">
        <v>54</v>
      </c>
      <c r="T16" s="88" t="s">
        <v>38</v>
      </c>
    </row>
    <row r="17" spans="1:20" s="37" customFormat="1" ht="30" customHeight="1" x14ac:dyDescent="0.25">
      <c r="A17" s="42" t="s">
        <v>485</v>
      </c>
      <c r="B17" s="272">
        <f>SUM(B8:B16)</f>
        <v>64491</v>
      </c>
      <c r="C17" s="272">
        <v>40</v>
      </c>
      <c r="D17" s="272">
        <f>SUM(D8:D16)</f>
        <v>35848</v>
      </c>
      <c r="E17" s="272">
        <v>38</v>
      </c>
      <c r="F17" s="272">
        <f>SUM(F8:F16)</f>
        <v>100339</v>
      </c>
      <c r="G17" s="272">
        <v>40</v>
      </c>
      <c r="H17" s="272">
        <f>SUM(H8:H16)</f>
        <v>1715372</v>
      </c>
      <c r="I17" s="272">
        <v>51</v>
      </c>
      <c r="J17" s="272">
        <f>SUM(J8:J16)</f>
        <v>233563</v>
      </c>
      <c r="K17" s="272">
        <v>54</v>
      </c>
      <c r="L17" s="272">
        <f>SUM(L8:L16)</f>
        <v>1948935</v>
      </c>
      <c r="M17" s="272">
        <v>52</v>
      </c>
      <c r="N17" s="272">
        <f>SUM(N8:N16)</f>
        <v>1779863</v>
      </c>
      <c r="O17" s="272">
        <v>49</v>
      </c>
      <c r="P17" s="272">
        <f>SUM(P8:P16)</f>
        <v>269411</v>
      </c>
      <c r="Q17" s="272">
        <v>51</v>
      </c>
      <c r="R17" s="272">
        <f>SUM(R8:R16)</f>
        <v>2049274</v>
      </c>
      <c r="S17" s="272">
        <v>50</v>
      </c>
      <c r="T17" s="99" t="s">
        <v>486</v>
      </c>
    </row>
    <row r="18" spans="1:20" s="18" customFormat="1" ht="18" customHeight="1" x14ac:dyDescent="0.25">
      <c r="A18" s="31" t="s">
        <v>1508</v>
      </c>
      <c r="B18" s="11"/>
      <c r="C18" s="11"/>
      <c r="D18" s="11"/>
      <c r="E18" s="11"/>
      <c r="F18" s="11"/>
      <c r="G18" s="11"/>
      <c r="H18" s="11"/>
      <c r="I18" s="11"/>
      <c r="J18" s="11"/>
      <c r="K18" s="11"/>
      <c r="L18" s="11"/>
      <c r="M18" s="11"/>
      <c r="N18" s="11"/>
      <c r="O18" s="11"/>
      <c r="P18" s="11"/>
      <c r="Q18" s="11"/>
      <c r="R18" s="11"/>
      <c r="S18" s="11"/>
      <c r="T18" s="11" t="s">
        <v>578</v>
      </c>
    </row>
    <row r="19" spans="1:20" ht="25" customHeight="1" x14ac:dyDescent="0.25">
      <c r="B19" s="12"/>
      <c r="C19" s="12"/>
      <c r="D19" s="12"/>
      <c r="E19" s="12"/>
      <c r="F19" s="12"/>
      <c r="G19" s="12"/>
      <c r="H19" s="12"/>
      <c r="I19" s="12"/>
      <c r="J19" s="12"/>
      <c r="K19" s="12"/>
      <c r="L19" s="12"/>
      <c r="M19" s="12"/>
      <c r="N19" s="12"/>
      <c r="O19" s="12"/>
      <c r="P19" s="12"/>
      <c r="Q19" s="12"/>
      <c r="R19" s="12"/>
      <c r="S19" s="12"/>
    </row>
    <row r="24" spans="1:20" ht="25" customHeight="1" x14ac:dyDescent="0.25">
      <c r="B24" s="11" t="s">
        <v>579</v>
      </c>
      <c r="C24" s="11" t="s">
        <v>1065</v>
      </c>
    </row>
    <row r="25" spans="1:20" ht="25" customHeight="1" x14ac:dyDescent="0.25">
      <c r="A25" s="11" t="s">
        <v>581</v>
      </c>
      <c r="B25" s="112">
        <f>O8</f>
        <v>44</v>
      </c>
      <c r="C25" s="11">
        <f>Q8</f>
        <v>40</v>
      </c>
    </row>
    <row r="26" spans="1:20" ht="25" customHeight="1" x14ac:dyDescent="0.25">
      <c r="A26" s="11" t="s">
        <v>1092</v>
      </c>
      <c r="B26" s="11">
        <f>O9</f>
        <v>44</v>
      </c>
      <c r="C26" s="11">
        <f>Q9</f>
        <v>40</v>
      </c>
    </row>
    <row r="27" spans="1:20" ht="25" customHeight="1" x14ac:dyDescent="0.25">
      <c r="A27" s="11" t="s">
        <v>583</v>
      </c>
      <c r="B27" s="11">
        <f>O10</f>
        <v>45</v>
      </c>
      <c r="C27" s="11">
        <f>Q10</f>
        <v>40</v>
      </c>
    </row>
    <row r="28" spans="1:20" ht="25" customHeight="1" x14ac:dyDescent="0.25">
      <c r="A28" s="11" t="s">
        <v>582</v>
      </c>
      <c r="B28" s="11">
        <f>O11</f>
        <v>44</v>
      </c>
      <c r="C28" s="11">
        <f>Q11</f>
        <v>42</v>
      </c>
    </row>
    <row r="29" spans="1:20" ht="25" customHeight="1" x14ac:dyDescent="0.25">
      <c r="A29" s="11" t="s">
        <v>586</v>
      </c>
      <c r="B29" s="11">
        <f>O14</f>
        <v>50</v>
      </c>
      <c r="C29" s="11">
        <f>Q14</f>
        <v>49</v>
      </c>
    </row>
    <row r="30" spans="1:20" ht="25" customHeight="1" x14ac:dyDescent="0.25">
      <c r="A30" s="11" t="s">
        <v>1099</v>
      </c>
      <c r="B30" s="11">
        <f>O15</f>
        <v>54</v>
      </c>
      <c r="C30" s="11">
        <f>Q15</f>
        <v>55</v>
      </c>
    </row>
    <row r="31" spans="1:20" ht="25" customHeight="1" x14ac:dyDescent="0.25">
      <c r="A31" s="11" t="s">
        <v>1100</v>
      </c>
      <c r="B31" s="11">
        <f>O13</f>
        <v>53</v>
      </c>
      <c r="C31" s="11">
        <f>Q13</f>
        <v>0</v>
      </c>
    </row>
    <row r="32" spans="1:20" ht="25" customHeight="1" x14ac:dyDescent="0.25">
      <c r="A32" s="11" t="s">
        <v>584</v>
      </c>
      <c r="B32" s="11">
        <f>O12</f>
        <v>49</v>
      </c>
      <c r="C32" s="11">
        <f>Q12</f>
        <v>52</v>
      </c>
    </row>
    <row r="33" spans="1:3" ht="25" customHeight="1" x14ac:dyDescent="0.25">
      <c r="A33" s="11" t="s">
        <v>585</v>
      </c>
      <c r="B33" s="11">
        <f>O16</f>
        <v>50</v>
      </c>
      <c r="C33" s="11">
        <f>Q16</f>
        <v>57</v>
      </c>
    </row>
  </sheetData>
  <mergeCells count="17">
    <mergeCell ref="A1:T1"/>
    <mergeCell ref="A3:T3"/>
    <mergeCell ref="F6:G6"/>
    <mergeCell ref="A5:A7"/>
    <mergeCell ref="T5:T7"/>
    <mergeCell ref="B5:G5"/>
    <mergeCell ref="H5:M5"/>
    <mergeCell ref="H6:I6"/>
    <mergeCell ref="B6:C6"/>
    <mergeCell ref="D6:E6"/>
    <mergeCell ref="A2:T2"/>
    <mergeCell ref="J6:K6"/>
    <mergeCell ref="L6:M6"/>
    <mergeCell ref="N5:S5"/>
    <mergeCell ref="N6:O6"/>
    <mergeCell ref="P6:Q6"/>
    <mergeCell ref="R6:S6"/>
  </mergeCells>
  <phoneticPr fontId="0" type="noConversion"/>
  <printOptions horizontalCentered="1" verticalCentered="1"/>
  <pageMargins left="0" right="0" top="0" bottom="0" header="0" footer="0"/>
  <pageSetup paperSize="9" scale="70" orientation="landscape"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7169-9CD4-4695-9902-15E98C80ED51}">
  <dimension ref="A1:S49"/>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11" customWidth="1"/>
    <col min="2" max="7" width="12.7265625" style="11" customWidth="1"/>
    <col min="8" max="8" width="43.453125" style="11" customWidth="1"/>
    <col min="9" max="16384" width="9.1796875" style="11"/>
  </cols>
  <sheetData>
    <row r="1" spans="1:19" s="7" customFormat="1" ht="20" x14ac:dyDescent="0.25">
      <c r="A1" s="743" t="s">
        <v>1265</v>
      </c>
      <c r="B1" s="743"/>
      <c r="C1" s="743"/>
      <c r="D1" s="743"/>
      <c r="E1" s="743"/>
      <c r="F1" s="743"/>
      <c r="G1" s="743"/>
      <c r="H1" s="743"/>
      <c r="I1" s="15"/>
      <c r="J1" s="15"/>
      <c r="K1" s="15"/>
      <c r="L1" s="15"/>
      <c r="M1" s="15"/>
      <c r="N1" s="15"/>
      <c r="O1" s="15"/>
      <c r="P1" s="15"/>
      <c r="Q1" s="15"/>
      <c r="R1" s="15"/>
      <c r="S1" s="15"/>
    </row>
    <row r="2" spans="1:19" s="7" customFormat="1" ht="20" x14ac:dyDescent="0.25">
      <c r="A2" s="744" t="s">
        <v>1331</v>
      </c>
      <c r="B2" s="744"/>
      <c r="C2" s="744"/>
      <c r="D2" s="744"/>
      <c r="E2" s="744"/>
      <c r="F2" s="744"/>
      <c r="G2" s="744"/>
      <c r="H2" s="744"/>
      <c r="I2" s="16"/>
      <c r="J2" s="16"/>
      <c r="K2" s="16"/>
      <c r="L2" s="16"/>
      <c r="M2" s="16"/>
      <c r="N2" s="16"/>
      <c r="O2" s="16"/>
      <c r="P2" s="16"/>
      <c r="Q2" s="16"/>
      <c r="R2" s="16"/>
      <c r="S2" s="16"/>
    </row>
    <row r="3" spans="1:19" s="7" customFormat="1" ht="20" x14ac:dyDescent="0.25">
      <c r="A3" s="744">
        <v>2016</v>
      </c>
      <c r="B3" s="744"/>
      <c r="C3" s="744"/>
      <c r="D3" s="744"/>
      <c r="E3" s="744"/>
      <c r="F3" s="744"/>
      <c r="G3" s="744"/>
      <c r="H3" s="744"/>
      <c r="I3" s="16"/>
      <c r="J3" s="16"/>
      <c r="K3" s="16"/>
      <c r="L3" s="16"/>
      <c r="M3" s="16"/>
      <c r="N3" s="16"/>
      <c r="O3" s="16"/>
      <c r="P3" s="16"/>
      <c r="Q3" s="16"/>
      <c r="R3" s="16"/>
      <c r="S3" s="16"/>
    </row>
    <row r="4" spans="1:19" s="8" customFormat="1" ht="21" customHeight="1" x14ac:dyDescent="0.25">
      <c r="A4" s="30" t="s">
        <v>169</v>
      </c>
      <c r="B4" s="11"/>
      <c r="C4" s="11"/>
      <c r="D4" s="11"/>
      <c r="E4" s="11"/>
      <c r="F4" s="11"/>
      <c r="G4" s="11"/>
      <c r="H4" s="30" t="s">
        <v>170</v>
      </c>
    </row>
    <row r="5" spans="1:19" s="9" customFormat="1" ht="18" customHeight="1" x14ac:dyDescent="0.25">
      <c r="A5" s="794" t="s">
        <v>1266</v>
      </c>
      <c r="B5" s="782" t="s">
        <v>1577</v>
      </c>
      <c r="C5" s="782"/>
      <c r="D5" s="782" t="s">
        <v>1570</v>
      </c>
      <c r="E5" s="782"/>
      <c r="F5" s="782" t="s">
        <v>522</v>
      </c>
      <c r="G5" s="782"/>
      <c r="H5" s="796" t="s">
        <v>64</v>
      </c>
    </row>
    <row r="6" spans="1:19" s="10" customFormat="1" ht="54.75" customHeight="1" x14ac:dyDescent="0.25">
      <c r="A6" s="795"/>
      <c r="B6" s="545" t="s">
        <v>66</v>
      </c>
      <c r="C6" s="545" t="s">
        <v>67</v>
      </c>
      <c r="D6" s="545" t="s">
        <v>66</v>
      </c>
      <c r="E6" s="545" t="s">
        <v>67</v>
      </c>
      <c r="F6" s="545" t="s">
        <v>66</v>
      </c>
      <c r="G6" s="545" t="s">
        <v>67</v>
      </c>
      <c r="H6" s="797"/>
    </row>
    <row r="7" spans="1:19" s="1" customFormat="1" ht="14.5" thickBot="1" x14ac:dyDescent="0.3">
      <c r="A7" s="52" t="s">
        <v>537</v>
      </c>
      <c r="B7" s="268">
        <v>24916</v>
      </c>
      <c r="C7" s="268">
        <v>54</v>
      </c>
      <c r="D7" s="268">
        <v>0</v>
      </c>
      <c r="E7" s="268">
        <v>0</v>
      </c>
      <c r="F7" s="273">
        <f>B7+D7</f>
        <v>24916</v>
      </c>
      <c r="G7" s="295">
        <v>54</v>
      </c>
      <c r="H7" s="406" t="s">
        <v>557</v>
      </c>
    </row>
    <row r="8" spans="1:19" s="1" customFormat="1" ht="14.5" thickBot="1" x14ac:dyDescent="0.3">
      <c r="A8" s="45" t="s">
        <v>538</v>
      </c>
      <c r="B8" s="269">
        <v>93743</v>
      </c>
      <c r="C8" s="269">
        <v>45</v>
      </c>
      <c r="D8" s="269">
        <v>6625</v>
      </c>
      <c r="E8" s="269">
        <v>43</v>
      </c>
      <c r="F8" s="276">
        <f t="shared" ref="F8:F27" si="0">B8+D8</f>
        <v>100368</v>
      </c>
      <c r="G8" s="294">
        <v>45</v>
      </c>
      <c r="H8" s="68" t="s">
        <v>558</v>
      </c>
    </row>
    <row r="9" spans="1:19" s="1" customFormat="1" ht="14.5" thickBot="1" x14ac:dyDescent="0.3">
      <c r="A9" s="52" t="s">
        <v>539</v>
      </c>
      <c r="B9" s="268">
        <v>141850</v>
      </c>
      <c r="C9" s="268">
        <v>48</v>
      </c>
      <c r="D9" s="268">
        <v>2193</v>
      </c>
      <c r="E9" s="268">
        <v>43</v>
      </c>
      <c r="F9" s="273">
        <f t="shared" si="0"/>
        <v>144043</v>
      </c>
      <c r="G9" s="295">
        <v>48</v>
      </c>
      <c r="H9" s="406" t="s">
        <v>435</v>
      </c>
    </row>
    <row r="10" spans="1:19" s="1" customFormat="1" ht="14.5" thickBot="1" x14ac:dyDescent="0.3">
      <c r="A10" s="45" t="s">
        <v>540</v>
      </c>
      <c r="B10" s="269">
        <v>15816</v>
      </c>
      <c r="C10" s="269">
        <v>43</v>
      </c>
      <c r="D10" s="269">
        <v>1483</v>
      </c>
      <c r="E10" s="269">
        <v>40</v>
      </c>
      <c r="F10" s="276">
        <f t="shared" si="0"/>
        <v>17299</v>
      </c>
      <c r="G10" s="294">
        <v>43</v>
      </c>
      <c r="H10" s="68" t="s">
        <v>559</v>
      </c>
    </row>
    <row r="11" spans="1:19" s="1" customFormat="1" ht="25.5" thickBot="1" x14ac:dyDescent="0.3">
      <c r="A11" s="52" t="s">
        <v>541</v>
      </c>
      <c r="B11" s="268">
        <v>8578</v>
      </c>
      <c r="C11" s="268">
        <v>45</v>
      </c>
      <c r="D11" s="268">
        <v>604</v>
      </c>
      <c r="E11" s="268">
        <v>41</v>
      </c>
      <c r="F11" s="273">
        <f t="shared" si="0"/>
        <v>9182</v>
      </c>
      <c r="G11" s="295">
        <v>44</v>
      </c>
      <c r="H11" s="406" t="s">
        <v>560</v>
      </c>
    </row>
    <row r="12" spans="1:19" s="1" customFormat="1" ht="14.5" thickBot="1" x14ac:dyDescent="0.3">
      <c r="A12" s="45" t="s">
        <v>542</v>
      </c>
      <c r="B12" s="269">
        <v>840728</v>
      </c>
      <c r="C12" s="269">
        <v>51</v>
      </c>
      <c r="D12" s="269">
        <v>6358</v>
      </c>
      <c r="E12" s="269">
        <v>45</v>
      </c>
      <c r="F12" s="276">
        <f t="shared" si="0"/>
        <v>847086</v>
      </c>
      <c r="G12" s="294">
        <v>51</v>
      </c>
      <c r="H12" s="68" t="s">
        <v>436</v>
      </c>
    </row>
    <row r="13" spans="1:19" s="1" customFormat="1" ht="28.5" thickBot="1" x14ac:dyDescent="0.3">
      <c r="A13" s="52" t="s">
        <v>543</v>
      </c>
      <c r="B13" s="268">
        <v>226888</v>
      </c>
      <c r="C13" s="268">
        <v>50</v>
      </c>
      <c r="D13" s="268">
        <v>27552</v>
      </c>
      <c r="E13" s="268">
        <v>47</v>
      </c>
      <c r="F13" s="273">
        <f t="shared" si="0"/>
        <v>254440</v>
      </c>
      <c r="G13" s="295">
        <v>49</v>
      </c>
      <c r="H13" s="406" t="s">
        <v>561</v>
      </c>
    </row>
    <row r="14" spans="1:19" s="1" customFormat="1" ht="14.5" thickBot="1" x14ac:dyDescent="0.3">
      <c r="A14" s="45" t="s">
        <v>544</v>
      </c>
      <c r="B14" s="269">
        <v>48613</v>
      </c>
      <c r="C14" s="269">
        <v>47</v>
      </c>
      <c r="D14" s="269">
        <v>10492</v>
      </c>
      <c r="E14" s="269">
        <v>44</v>
      </c>
      <c r="F14" s="276">
        <f t="shared" si="0"/>
        <v>59105</v>
      </c>
      <c r="G14" s="294">
        <v>46</v>
      </c>
      <c r="H14" s="68" t="s">
        <v>562</v>
      </c>
    </row>
    <row r="15" spans="1:19" s="1" customFormat="1" ht="14.5" thickBot="1" x14ac:dyDescent="0.3">
      <c r="A15" s="52" t="s">
        <v>545</v>
      </c>
      <c r="B15" s="268">
        <v>55408</v>
      </c>
      <c r="C15" s="268">
        <v>50</v>
      </c>
      <c r="D15" s="268">
        <v>17274</v>
      </c>
      <c r="E15" s="268">
        <v>47</v>
      </c>
      <c r="F15" s="273">
        <f t="shared" si="0"/>
        <v>72682</v>
      </c>
      <c r="G15" s="295">
        <v>49</v>
      </c>
      <c r="H15" s="406" t="s">
        <v>563</v>
      </c>
    </row>
    <row r="16" spans="1:19" s="1" customFormat="1" ht="14.5" thickBot="1" x14ac:dyDescent="0.3">
      <c r="A16" s="45" t="s">
        <v>546</v>
      </c>
      <c r="B16" s="269">
        <v>13065</v>
      </c>
      <c r="C16" s="269">
        <v>43</v>
      </c>
      <c r="D16" s="269">
        <v>2460</v>
      </c>
      <c r="E16" s="269">
        <v>41</v>
      </c>
      <c r="F16" s="276">
        <f t="shared" si="0"/>
        <v>15525</v>
      </c>
      <c r="G16" s="294">
        <v>42</v>
      </c>
      <c r="H16" s="68" t="s">
        <v>564</v>
      </c>
    </row>
    <row r="17" spans="1:8" s="1" customFormat="1" ht="14.5" thickBot="1" x14ac:dyDescent="0.3">
      <c r="A17" s="52" t="s">
        <v>547</v>
      </c>
      <c r="B17" s="268">
        <v>9858</v>
      </c>
      <c r="C17" s="268">
        <v>43</v>
      </c>
      <c r="D17" s="268">
        <v>5824</v>
      </c>
      <c r="E17" s="268">
        <v>41</v>
      </c>
      <c r="F17" s="273">
        <f t="shared" si="0"/>
        <v>15682</v>
      </c>
      <c r="G17" s="295">
        <v>42</v>
      </c>
      <c r="H17" s="406" t="s">
        <v>565</v>
      </c>
    </row>
    <row r="18" spans="1:8" s="1" customFormat="1" ht="14.5" thickBot="1" x14ac:dyDescent="0.3">
      <c r="A18" s="45" t="s">
        <v>548</v>
      </c>
      <c r="B18" s="269">
        <v>11405</v>
      </c>
      <c r="C18" s="269">
        <v>47</v>
      </c>
      <c r="D18" s="269">
        <v>772</v>
      </c>
      <c r="E18" s="269">
        <v>42</v>
      </c>
      <c r="F18" s="276">
        <f t="shared" si="0"/>
        <v>12177</v>
      </c>
      <c r="G18" s="294">
        <v>46</v>
      </c>
      <c r="H18" s="68" t="s">
        <v>566</v>
      </c>
    </row>
    <row r="19" spans="1:8" s="1" customFormat="1" ht="14.5" thickBot="1" x14ac:dyDescent="0.3">
      <c r="A19" s="52" t="s">
        <v>549</v>
      </c>
      <c r="B19" s="268">
        <v>25458</v>
      </c>
      <c r="C19" s="268">
        <v>48</v>
      </c>
      <c r="D19" s="268">
        <v>3361</v>
      </c>
      <c r="E19" s="268">
        <v>45</v>
      </c>
      <c r="F19" s="273">
        <f t="shared" si="0"/>
        <v>28819</v>
      </c>
      <c r="G19" s="295">
        <v>47</v>
      </c>
      <c r="H19" s="406" t="s">
        <v>567</v>
      </c>
    </row>
    <row r="20" spans="1:8" s="1" customFormat="1" ht="14.5" thickBot="1" x14ac:dyDescent="0.3">
      <c r="A20" s="45" t="s">
        <v>550</v>
      </c>
      <c r="B20" s="269">
        <v>79049</v>
      </c>
      <c r="C20" s="269">
        <v>50</v>
      </c>
      <c r="D20" s="269">
        <v>5800</v>
      </c>
      <c r="E20" s="269">
        <v>48</v>
      </c>
      <c r="F20" s="276">
        <f t="shared" si="0"/>
        <v>84849</v>
      </c>
      <c r="G20" s="294">
        <v>49</v>
      </c>
      <c r="H20" s="68" t="s">
        <v>568</v>
      </c>
    </row>
    <row r="21" spans="1:8" s="1" customFormat="1" ht="25.5" thickBot="1" x14ac:dyDescent="0.3">
      <c r="A21" s="52" t="s">
        <v>551</v>
      </c>
      <c r="B21" s="268">
        <v>71418</v>
      </c>
      <c r="C21" s="268">
        <v>40</v>
      </c>
      <c r="D21" s="268">
        <v>15299</v>
      </c>
      <c r="E21" s="268">
        <v>38</v>
      </c>
      <c r="F21" s="273">
        <f t="shared" si="0"/>
        <v>86717</v>
      </c>
      <c r="G21" s="295">
        <v>39</v>
      </c>
      <c r="H21" s="406" t="s">
        <v>569</v>
      </c>
    </row>
    <row r="22" spans="1:8" s="1" customFormat="1" ht="14.5" thickBot="1" x14ac:dyDescent="0.3">
      <c r="A22" s="45" t="s">
        <v>47</v>
      </c>
      <c r="B22" s="269">
        <v>13305</v>
      </c>
      <c r="C22" s="269">
        <v>41</v>
      </c>
      <c r="D22" s="269">
        <v>32570</v>
      </c>
      <c r="E22" s="269">
        <v>38</v>
      </c>
      <c r="F22" s="276">
        <f t="shared" si="0"/>
        <v>45875</v>
      </c>
      <c r="G22" s="294">
        <v>39</v>
      </c>
      <c r="H22" s="68" t="s">
        <v>437</v>
      </c>
    </row>
    <row r="23" spans="1:8" s="1" customFormat="1" ht="14.5" thickBot="1" x14ac:dyDescent="0.3">
      <c r="A23" s="52" t="s">
        <v>552</v>
      </c>
      <c r="B23" s="268">
        <v>13590</v>
      </c>
      <c r="C23" s="268">
        <v>41</v>
      </c>
      <c r="D23" s="268">
        <v>16170</v>
      </c>
      <c r="E23" s="268">
        <v>40</v>
      </c>
      <c r="F23" s="273">
        <f t="shared" si="0"/>
        <v>29760</v>
      </c>
      <c r="G23" s="295">
        <v>41</v>
      </c>
      <c r="H23" s="406" t="s">
        <v>570</v>
      </c>
    </row>
    <row r="24" spans="1:8" s="1" customFormat="1" ht="14.5" thickBot="1" x14ac:dyDescent="0.3">
      <c r="A24" s="45" t="s">
        <v>553</v>
      </c>
      <c r="B24" s="269">
        <v>5336</v>
      </c>
      <c r="C24" s="269">
        <v>43</v>
      </c>
      <c r="D24" s="269">
        <v>884</v>
      </c>
      <c r="E24" s="269">
        <v>41</v>
      </c>
      <c r="F24" s="276">
        <f t="shared" si="0"/>
        <v>6220</v>
      </c>
      <c r="G24" s="294">
        <v>43</v>
      </c>
      <c r="H24" s="68" t="s">
        <v>571</v>
      </c>
    </row>
    <row r="25" spans="1:8" s="1" customFormat="1" ht="14.5" thickBot="1" x14ac:dyDescent="0.3">
      <c r="A25" s="52" t="s">
        <v>554</v>
      </c>
      <c r="B25" s="268">
        <v>11424</v>
      </c>
      <c r="C25" s="268">
        <v>48</v>
      </c>
      <c r="D25" s="268">
        <v>4722</v>
      </c>
      <c r="E25" s="268">
        <v>46</v>
      </c>
      <c r="F25" s="273">
        <f t="shared" si="0"/>
        <v>16146</v>
      </c>
      <c r="G25" s="295">
        <v>47</v>
      </c>
      <c r="H25" s="406" t="s">
        <v>572</v>
      </c>
    </row>
    <row r="26" spans="1:8" s="1" customFormat="1" ht="42.5" thickBot="1" x14ac:dyDescent="0.3">
      <c r="A26" s="45" t="s">
        <v>555</v>
      </c>
      <c r="B26" s="269">
        <v>65981</v>
      </c>
      <c r="C26" s="269">
        <v>58</v>
      </c>
      <c r="D26" s="269">
        <v>107453</v>
      </c>
      <c r="E26" s="269">
        <v>58</v>
      </c>
      <c r="F26" s="276">
        <f t="shared" si="0"/>
        <v>173434</v>
      </c>
      <c r="G26" s="294">
        <v>58</v>
      </c>
      <c r="H26" s="68" t="s">
        <v>573</v>
      </c>
    </row>
    <row r="27" spans="1:8" s="1" customFormat="1" ht="28" x14ac:dyDescent="0.25">
      <c r="A27" s="98" t="s">
        <v>556</v>
      </c>
      <c r="B27" s="285">
        <v>3434</v>
      </c>
      <c r="C27" s="285">
        <v>42</v>
      </c>
      <c r="D27" s="285">
        <v>1515</v>
      </c>
      <c r="E27" s="285">
        <v>40</v>
      </c>
      <c r="F27" s="286">
        <f t="shared" si="0"/>
        <v>4949</v>
      </c>
      <c r="G27" s="532">
        <v>42</v>
      </c>
      <c r="H27" s="596" t="s">
        <v>574</v>
      </c>
    </row>
    <row r="28" spans="1:8" s="6" customFormat="1" ht="24.75" customHeight="1" x14ac:dyDescent="0.25">
      <c r="A28" s="42" t="s">
        <v>485</v>
      </c>
      <c r="B28" s="272">
        <f>SUM(B7:B27)</f>
        <v>1779863</v>
      </c>
      <c r="C28" s="272">
        <v>49</v>
      </c>
      <c r="D28" s="272">
        <f>SUM(D7:D27)</f>
        <v>269411</v>
      </c>
      <c r="E28" s="272">
        <v>51</v>
      </c>
      <c r="F28" s="272">
        <f>SUM(F7:F27)</f>
        <v>2049274</v>
      </c>
      <c r="G28" s="301">
        <v>50</v>
      </c>
      <c r="H28" s="534" t="s">
        <v>486</v>
      </c>
    </row>
    <row r="29" spans="1:8" s="18" customFormat="1" ht="13" x14ac:dyDescent="0.25">
      <c r="A29" s="31" t="s">
        <v>1508</v>
      </c>
      <c r="B29" s="11"/>
      <c r="C29" s="11"/>
      <c r="D29" s="11"/>
      <c r="E29" s="11"/>
      <c r="F29" s="11"/>
      <c r="G29" s="11"/>
      <c r="H29" s="11" t="s">
        <v>1623</v>
      </c>
    </row>
    <row r="32" spans="1:8" ht="25" customHeight="1" x14ac:dyDescent="0.25">
      <c r="B32" s="11" t="s">
        <v>579</v>
      </c>
      <c r="C32" s="11" t="s">
        <v>1065</v>
      </c>
    </row>
    <row r="33" spans="1:3" ht="25" customHeight="1" x14ac:dyDescent="0.25">
      <c r="A33" s="11" t="s">
        <v>605</v>
      </c>
      <c r="B33" s="112">
        <f>C21</f>
        <v>40</v>
      </c>
      <c r="C33" s="112">
        <f>E21</f>
        <v>38</v>
      </c>
    </row>
    <row r="34" spans="1:3" ht="25" customHeight="1" x14ac:dyDescent="0.25">
      <c r="A34" s="11" t="s">
        <v>587</v>
      </c>
      <c r="B34" s="112">
        <f>C22</f>
        <v>41</v>
      </c>
      <c r="C34" s="112">
        <f>E22</f>
        <v>38</v>
      </c>
    </row>
    <row r="35" spans="1:3" ht="25" customHeight="1" x14ac:dyDescent="0.25">
      <c r="A35" s="11" t="s">
        <v>614</v>
      </c>
      <c r="B35" s="11">
        <f>C23</f>
        <v>41</v>
      </c>
      <c r="C35" s="11">
        <f>E23</f>
        <v>40</v>
      </c>
    </row>
    <row r="36" spans="1:3" ht="25" customHeight="1" x14ac:dyDescent="0.25">
      <c r="A36" s="11" t="s">
        <v>615</v>
      </c>
      <c r="B36" s="112">
        <f>C27</f>
        <v>42</v>
      </c>
      <c r="C36" s="112">
        <f>E27</f>
        <v>40</v>
      </c>
    </row>
    <row r="37" spans="1:3" ht="25" customHeight="1" x14ac:dyDescent="0.25">
      <c r="A37" s="11" t="s">
        <v>609</v>
      </c>
      <c r="B37" s="11">
        <f>C10</f>
        <v>43</v>
      </c>
      <c r="C37" s="11">
        <f>E10</f>
        <v>40</v>
      </c>
    </row>
    <row r="38" spans="1:3" ht="25" customHeight="1" x14ac:dyDescent="0.25">
      <c r="A38" s="11" t="s">
        <v>612</v>
      </c>
      <c r="B38" s="112">
        <f>C17</f>
        <v>43</v>
      </c>
      <c r="C38" s="11">
        <f>E17</f>
        <v>41</v>
      </c>
    </row>
    <row r="39" spans="1:3" ht="25" customHeight="1" x14ac:dyDescent="0.25">
      <c r="A39" s="11" t="s">
        <v>611</v>
      </c>
      <c r="B39" s="11">
        <f>C16</f>
        <v>43</v>
      </c>
      <c r="C39" s="11">
        <f>E16</f>
        <v>41</v>
      </c>
    </row>
    <row r="40" spans="1:3" ht="25" customHeight="1" x14ac:dyDescent="0.25">
      <c r="A40" s="11" t="s">
        <v>608</v>
      </c>
      <c r="B40" s="11">
        <f>C8</f>
        <v>45</v>
      </c>
      <c r="C40" s="11">
        <f>E8</f>
        <v>43</v>
      </c>
    </row>
    <row r="41" spans="1:3" ht="25" customHeight="1" x14ac:dyDescent="0.25">
      <c r="A41" s="11" t="s">
        <v>603</v>
      </c>
      <c r="B41" s="11">
        <f>C18</f>
        <v>47</v>
      </c>
      <c r="C41" s="11">
        <f>E18</f>
        <v>42</v>
      </c>
    </row>
    <row r="42" spans="1:3" ht="25" customHeight="1" x14ac:dyDescent="0.25">
      <c r="A42" s="11" t="s">
        <v>607</v>
      </c>
      <c r="B42" s="11">
        <f>C14</f>
        <v>47</v>
      </c>
      <c r="C42" s="11">
        <f>E14</f>
        <v>44</v>
      </c>
    </row>
    <row r="43" spans="1:3" ht="25" customHeight="1" x14ac:dyDescent="0.25">
      <c r="A43" s="11" t="s">
        <v>589</v>
      </c>
      <c r="B43" s="11">
        <f>C9</f>
        <v>48</v>
      </c>
      <c r="C43" s="11">
        <f>E9</f>
        <v>43</v>
      </c>
    </row>
    <row r="44" spans="1:3" ht="25" customHeight="1" x14ac:dyDescent="0.25">
      <c r="A44" s="11" t="s">
        <v>613</v>
      </c>
      <c r="B44" s="11">
        <f>C19</f>
        <v>48</v>
      </c>
      <c r="C44" s="11">
        <f>E19</f>
        <v>45</v>
      </c>
    </row>
    <row r="45" spans="1:3" ht="25" customHeight="1" x14ac:dyDescent="0.25">
      <c r="A45" s="11" t="s">
        <v>592</v>
      </c>
      <c r="B45" s="11">
        <f>C13</f>
        <v>50</v>
      </c>
      <c r="C45" s="11">
        <f>E13</f>
        <v>47</v>
      </c>
    </row>
    <row r="46" spans="1:3" ht="25" customHeight="1" x14ac:dyDescent="0.25">
      <c r="A46" s="11" t="s">
        <v>610</v>
      </c>
      <c r="B46" s="11">
        <f>C15</f>
        <v>50</v>
      </c>
      <c r="C46" s="11">
        <f>E15</f>
        <v>47</v>
      </c>
    </row>
    <row r="47" spans="1:3" ht="25" customHeight="1" x14ac:dyDescent="0.25">
      <c r="A47" s="11" t="s">
        <v>606</v>
      </c>
      <c r="B47" s="112">
        <f>C20</f>
        <v>50</v>
      </c>
      <c r="C47" s="112">
        <f>E20</f>
        <v>48</v>
      </c>
    </row>
    <row r="48" spans="1:3" ht="25" customHeight="1" x14ac:dyDescent="0.25">
      <c r="A48" s="11" t="s">
        <v>590</v>
      </c>
      <c r="B48" s="11">
        <f>C12</f>
        <v>51</v>
      </c>
      <c r="C48" s="11">
        <f>E12</f>
        <v>45</v>
      </c>
    </row>
    <row r="49" spans="1:3" ht="25" customHeight="1" x14ac:dyDescent="0.25">
      <c r="A49" s="11" t="s">
        <v>604</v>
      </c>
      <c r="B49" s="11">
        <f>C26</f>
        <v>58</v>
      </c>
      <c r="C49" s="11">
        <f>E26</f>
        <v>58</v>
      </c>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19EC-DEFC-45B7-B8C8-C580FC834336}">
  <dimension ref="A1:T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7" width="12.7265625" style="11" customWidth="1"/>
    <col min="8" max="8" width="29.7265625" style="11" customWidth="1"/>
    <col min="9" max="16384" width="9.1796875" style="11"/>
  </cols>
  <sheetData>
    <row r="1" spans="1:20" s="7" customFormat="1" ht="20" x14ac:dyDescent="0.25">
      <c r="A1" s="743" t="s">
        <v>1013</v>
      </c>
      <c r="B1" s="743"/>
      <c r="C1" s="743"/>
      <c r="D1" s="743"/>
      <c r="E1" s="743"/>
      <c r="F1" s="743"/>
      <c r="G1" s="743"/>
      <c r="H1" s="743"/>
      <c r="I1" s="15"/>
      <c r="J1" s="15"/>
      <c r="K1" s="15"/>
      <c r="L1" s="15"/>
      <c r="M1" s="15"/>
      <c r="N1" s="15"/>
      <c r="O1" s="15"/>
      <c r="P1" s="15"/>
      <c r="Q1" s="15"/>
      <c r="R1" s="15"/>
      <c r="S1" s="15"/>
      <c r="T1" s="15"/>
    </row>
    <row r="2" spans="1:20" s="7" customFormat="1" ht="38.25" customHeight="1" x14ac:dyDescent="0.25">
      <c r="A2" s="744" t="s">
        <v>1332</v>
      </c>
      <c r="B2" s="744"/>
      <c r="C2" s="744"/>
      <c r="D2" s="744"/>
      <c r="E2" s="744"/>
      <c r="F2" s="744"/>
      <c r="G2" s="744"/>
      <c r="H2" s="744"/>
      <c r="I2" s="16"/>
      <c r="J2" s="16"/>
      <c r="K2" s="16"/>
      <c r="L2" s="16"/>
      <c r="M2" s="16"/>
      <c r="N2" s="16"/>
      <c r="O2" s="16"/>
      <c r="P2" s="16"/>
      <c r="Q2" s="16"/>
      <c r="R2" s="16"/>
      <c r="S2" s="16"/>
      <c r="T2" s="16"/>
    </row>
    <row r="3" spans="1:20" s="7" customFormat="1" ht="20" x14ac:dyDescent="0.25">
      <c r="A3" s="744">
        <v>2016</v>
      </c>
      <c r="B3" s="744"/>
      <c r="C3" s="744"/>
      <c r="D3" s="744"/>
      <c r="E3" s="744"/>
      <c r="F3" s="744"/>
      <c r="G3" s="744"/>
      <c r="H3" s="744"/>
      <c r="I3" s="16"/>
      <c r="J3" s="16"/>
      <c r="K3" s="16"/>
      <c r="L3" s="16"/>
      <c r="M3" s="16"/>
      <c r="N3" s="16"/>
      <c r="O3" s="16"/>
      <c r="P3" s="16"/>
      <c r="Q3" s="16"/>
      <c r="R3" s="16"/>
      <c r="S3" s="16"/>
      <c r="T3" s="16"/>
    </row>
    <row r="4" spans="1:20" s="8" customFormat="1" ht="21" customHeight="1" x14ac:dyDescent="0.25">
      <c r="A4" s="30" t="s">
        <v>171</v>
      </c>
      <c r="B4" s="11"/>
      <c r="C4" s="11"/>
      <c r="D4" s="11"/>
      <c r="E4" s="11"/>
      <c r="F4" s="11"/>
      <c r="G4" s="11"/>
      <c r="H4" s="30" t="s">
        <v>172</v>
      </c>
    </row>
    <row r="5" spans="1:20" s="9" customFormat="1" ht="33.75" customHeight="1" x14ac:dyDescent="0.25">
      <c r="A5" s="794" t="s">
        <v>115</v>
      </c>
      <c r="B5" s="782" t="s">
        <v>1573</v>
      </c>
      <c r="C5" s="782"/>
      <c r="D5" s="782" t="s">
        <v>1576</v>
      </c>
      <c r="E5" s="782"/>
      <c r="F5" s="782" t="s">
        <v>521</v>
      </c>
      <c r="G5" s="782"/>
      <c r="H5" s="796" t="s">
        <v>114</v>
      </c>
    </row>
    <row r="6" spans="1:20" s="10" customFormat="1" ht="55.5" customHeight="1" x14ac:dyDescent="0.25">
      <c r="A6" s="795"/>
      <c r="B6" s="545" t="s">
        <v>66</v>
      </c>
      <c r="C6" s="545" t="s">
        <v>67</v>
      </c>
      <c r="D6" s="545" t="s">
        <v>66</v>
      </c>
      <c r="E6" s="545" t="s">
        <v>67</v>
      </c>
      <c r="F6" s="545" t="s">
        <v>66</v>
      </c>
      <c r="G6" s="545" t="s">
        <v>67</v>
      </c>
      <c r="H6" s="797"/>
    </row>
    <row r="7" spans="1:20" s="1" customFormat="1" ht="35.15" customHeight="1" thickBot="1" x14ac:dyDescent="0.3">
      <c r="A7" s="52" t="s">
        <v>0</v>
      </c>
      <c r="B7" s="291">
        <v>26015</v>
      </c>
      <c r="C7" s="291">
        <v>50</v>
      </c>
      <c r="D7" s="291">
        <v>2187</v>
      </c>
      <c r="E7" s="291">
        <v>56</v>
      </c>
      <c r="F7" s="292">
        <f t="shared" ref="F7:F13" si="0">B7+D7</f>
        <v>28202</v>
      </c>
      <c r="G7" s="293">
        <v>51</v>
      </c>
      <c r="H7" s="529" t="s">
        <v>519</v>
      </c>
    </row>
    <row r="8" spans="1:20" s="1" customFormat="1" ht="35.15" customHeight="1" thickBot="1" x14ac:dyDescent="0.3">
      <c r="A8" s="45" t="s">
        <v>2</v>
      </c>
      <c r="B8" s="269">
        <v>204483</v>
      </c>
      <c r="C8" s="269">
        <v>53</v>
      </c>
      <c r="D8" s="269">
        <v>23672</v>
      </c>
      <c r="E8" s="269">
        <v>56</v>
      </c>
      <c r="F8" s="276">
        <f t="shared" si="0"/>
        <v>228155</v>
      </c>
      <c r="G8" s="294">
        <v>54</v>
      </c>
      <c r="H8" s="530" t="s">
        <v>1</v>
      </c>
    </row>
    <row r="9" spans="1:20" s="1" customFormat="1" ht="35.15" customHeight="1" thickBot="1" x14ac:dyDescent="0.3">
      <c r="A9" s="46" t="s">
        <v>4</v>
      </c>
      <c r="B9" s="270">
        <v>370281</v>
      </c>
      <c r="C9" s="270">
        <v>52</v>
      </c>
      <c r="D9" s="270">
        <v>49239</v>
      </c>
      <c r="E9" s="270">
        <v>58</v>
      </c>
      <c r="F9" s="278">
        <f t="shared" si="0"/>
        <v>419520</v>
      </c>
      <c r="G9" s="298">
        <v>54</v>
      </c>
      <c r="H9" s="535" t="s">
        <v>3</v>
      </c>
    </row>
    <row r="10" spans="1:20" s="1" customFormat="1" ht="35.15" customHeight="1" thickBot="1" x14ac:dyDescent="0.3">
      <c r="A10" s="45" t="s">
        <v>10</v>
      </c>
      <c r="B10" s="269">
        <v>529237</v>
      </c>
      <c r="C10" s="269">
        <v>51</v>
      </c>
      <c r="D10" s="269">
        <v>45157</v>
      </c>
      <c r="E10" s="269">
        <v>56</v>
      </c>
      <c r="F10" s="276">
        <f t="shared" si="0"/>
        <v>574394</v>
      </c>
      <c r="G10" s="294">
        <v>52</v>
      </c>
      <c r="H10" s="530" t="s">
        <v>9</v>
      </c>
    </row>
    <row r="11" spans="1:20" s="1" customFormat="1" ht="35.15" customHeight="1" thickBot="1" x14ac:dyDescent="0.3">
      <c r="A11" s="46" t="s">
        <v>12</v>
      </c>
      <c r="B11" s="270">
        <v>309241</v>
      </c>
      <c r="C11" s="270">
        <v>46</v>
      </c>
      <c r="D11" s="270">
        <v>47894</v>
      </c>
      <c r="E11" s="270">
        <v>46</v>
      </c>
      <c r="F11" s="278">
        <f t="shared" si="0"/>
        <v>357135</v>
      </c>
      <c r="G11" s="298">
        <v>46</v>
      </c>
      <c r="H11" s="535" t="s">
        <v>11</v>
      </c>
    </row>
    <row r="12" spans="1:20" s="1" customFormat="1" ht="35.15" customHeight="1" thickBot="1" x14ac:dyDescent="0.3">
      <c r="A12" s="45" t="s">
        <v>122</v>
      </c>
      <c r="B12" s="269">
        <v>86432</v>
      </c>
      <c r="C12" s="269">
        <v>48</v>
      </c>
      <c r="D12" s="269">
        <v>14338</v>
      </c>
      <c r="E12" s="269">
        <v>45</v>
      </c>
      <c r="F12" s="276">
        <f t="shared" si="0"/>
        <v>100770</v>
      </c>
      <c r="G12" s="294">
        <v>47</v>
      </c>
      <c r="H12" s="530" t="s">
        <v>126</v>
      </c>
    </row>
    <row r="13" spans="1:20" s="1" customFormat="1" ht="35.15" customHeight="1" x14ac:dyDescent="0.25">
      <c r="A13" s="53" t="s">
        <v>116</v>
      </c>
      <c r="B13" s="271">
        <v>254174</v>
      </c>
      <c r="C13" s="271">
        <v>44</v>
      </c>
      <c r="D13" s="271">
        <v>86924</v>
      </c>
      <c r="E13" s="271">
        <v>41</v>
      </c>
      <c r="F13" s="299">
        <f t="shared" si="0"/>
        <v>341098</v>
      </c>
      <c r="G13" s="300">
        <v>43</v>
      </c>
      <c r="H13" s="536" t="s">
        <v>162</v>
      </c>
    </row>
    <row r="14" spans="1:20" s="6" customFormat="1" ht="30" customHeight="1" x14ac:dyDescent="0.25">
      <c r="A14" s="42" t="s">
        <v>485</v>
      </c>
      <c r="B14" s="272">
        <f>SUM(B7:B13)</f>
        <v>1779863</v>
      </c>
      <c r="C14" s="272">
        <v>49</v>
      </c>
      <c r="D14" s="272">
        <f>SUM(D7:D13)</f>
        <v>269411</v>
      </c>
      <c r="E14" s="272">
        <v>51</v>
      </c>
      <c r="F14" s="272">
        <f>SUM(F7:F13)</f>
        <v>2049274</v>
      </c>
      <c r="G14" s="301">
        <v>50</v>
      </c>
      <c r="H14" s="534" t="s">
        <v>486</v>
      </c>
    </row>
    <row r="15" spans="1:20" ht="18" customHeight="1" x14ac:dyDescent="0.25">
      <c r="A15" s="31" t="s">
        <v>1509</v>
      </c>
      <c r="H15" s="11" t="s">
        <v>577</v>
      </c>
    </row>
    <row r="16" spans="1:20" ht="25" customHeight="1" x14ac:dyDescent="0.25">
      <c r="F16" s="112"/>
    </row>
    <row r="21" spans="2:7" ht="25" customHeight="1" x14ac:dyDescent="0.25">
      <c r="B21" s="12"/>
      <c r="C21" s="12"/>
      <c r="D21" s="12"/>
      <c r="E21" s="12"/>
      <c r="F21" s="12"/>
      <c r="G21" s="12"/>
    </row>
    <row r="22" spans="2:7" ht="25" customHeight="1" x14ac:dyDescent="0.25">
      <c r="B22" s="12"/>
      <c r="C22" s="12"/>
      <c r="D22" s="12"/>
      <c r="E22" s="12"/>
      <c r="F22" s="12"/>
      <c r="G22" s="12"/>
    </row>
    <row r="23" spans="2:7" ht="25" customHeight="1" x14ac:dyDescent="0.25">
      <c r="B23" s="12"/>
      <c r="C23" s="12"/>
      <c r="D23" s="12"/>
      <c r="E23" s="12"/>
      <c r="F23" s="12"/>
      <c r="G23" s="12"/>
    </row>
    <row r="24" spans="2:7" ht="25" customHeight="1" x14ac:dyDescent="0.25">
      <c r="B24" s="12"/>
      <c r="C24" s="12"/>
      <c r="D24" s="12"/>
      <c r="E24" s="12"/>
      <c r="F24" s="12"/>
      <c r="G24" s="12"/>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FD67-D3DE-4CF0-82D1-1977007D08C6}">
  <dimension ref="A1:T27"/>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11" customWidth="1"/>
    <col min="2" max="7" width="12.7265625" style="11" customWidth="1"/>
    <col min="8" max="8" width="35.7265625" style="11" customWidth="1"/>
    <col min="9" max="16384" width="9.1796875" style="11"/>
  </cols>
  <sheetData>
    <row r="1" spans="1:20" s="7" customFormat="1" ht="20" x14ac:dyDescent="0.25">
      <c r="A1" s="743" t="s">
        <v>1014</v>
      </c>
      <c r="B1" s="743"/>
      <c r="C1" s="743"/>
      <c r="D1" s="743"/>
      <c r="E1" s="743"/>
      <c r="F1" s="743"/>
      <c r="G1" s="743"/>
      <c r="H1" s="743"/>
      <c r="I1" s="15"/>
      <c r="J1" s="15"/>
      <c r="K1" s="15"/>
      <c r="L1" s="15"/>
      <c r="M1" s="15"/>
      <c r="N1" s="15"/>
      <c r="O1" s="15"/>
      <c r="P1" s="15"/>
      <c r="Q1" s="15"/>
      <c r="R1" s="15"/>
      <c r="S1" s="15"/>
      <c r="T1" s="15"/>
    </row>
    <row r="2" spans="1:20" s="7" customFormat="1" ht="20" x14ac:dyDescent="0.25">
      <c r="A2" s="744" t="s">
        <v>1333</v>
      </c>
      <c r="B2" s="744"/>
      <c r="C2" s="744"/>
      <c r="D2" s="744"/>
      <c r="E2" s="744"/>
      <c r="F2" s="744"/>
      <c r="G2" s="744"/>
      <c r="H2" s="744"/>
      <c r="I2" s="16"/>
      <c r="J2" s="16"/>
      <c r="K2" s="16"/>
      <c r="L2" s="16"/>
      <c r="M2" s="16"/>
      <c r="N2" s="16"/>
      <c r="O2" s="16"/>
      <c r="P2" s="16"/>
      <c r="Q2" s="16"/>
      <c r="R2" s="16"/>
      <c r="S2" s="16"/>
      <c r="T2" s="16"/>
    </row>
    <row r="3" spans="1:20" s="7" customFormat="1" ht="20" x14ac:dyDescent="0.25">
      <c r="A3" s="744">
        <v>2015</v>
      </c>
      <c r="B3" s="744"/>
      <c r="C3" s="744"/>
      <c r="D3" s="744"/>
      <c r="E3" s="744"/>
      <c r="F3" s="744"/>
      <c r="G3" s="744"/>
      <c r="H3" s="744"/>
      <c r="I3" s="16"/>
      <c r="J3" s="16"/>
      <c r="K3" s="16"/>
      <c r="L3" s="16"/>
      <c r="M3" s="16"/>
      <c r="N3" s="16"/>
      <c r="O3" s="16"/>
      <c r="P3" s="16"/>
      <c r="Q3" s="16"/>
      <c r="R3" s="16"/>
      <c r="S3" s="16"/>
      <c r="T3" s="16"/>
    </row>
    <row r="4" spans="1:20" s="8" customFormat="1" ht="21" customHeight="1" x14ac:dyDescent="0.25">
      <c r="A4" s="30" t="s">
        <v>176</v>
      </c>
      <c r="B4" s="11"/>
      <c r="C4" s="11"/>
      <c r="D4" s="11"/>
      <c r="E4" s="11"/>
      <c r="F4" s="11"/>
      <c r="G4" s="11"/>
      <c r="H4" s="30" t="s">
        <v>175</v>
      </c>
    </row>
    <row r="5" spans="1:20" s="9" customFormat="1" ht="33.75" customHeight="1" x14ac:dyDescent="0.25">
      <c r="A5" s="794" t="s">
        <v>174</v>
      </c>
      <c r="B5" s="782" t="s">
        <v>1573</v>
      </c>
      <c r="C5" s="782"/>
      <c r="D5" s="782" t="s">
        <v>1576</v>
      </c>
      <c r="E5" s="782"/>
      <c r="F5" s="782" t="s">
        <v>521</v>
      </c>
      <c r="G5" s="782"/>
      <c r="H5" s="796" t="s">
        <v>63</v>
      </c>
    </row>
    <row r="6" spans="1:20" s="10" customFormat="1" ht="55.5" customHeight="1" x14ac:dyDescent="0.25">
      <c r="A6" s="795"/>
      <c r="B6" s="545" t="s">
        <v>66</v>
      </c>
      <c r="C6" s="545" t="s">
        <v>67</v>
      </c>
      <c r="D6" s="545" t="s">
        <v>66</v>
      </c>
      <c r="E6" s="545" t="s">
        <v>67</v>
      </c>
      <c r="F6" s="545" t="s">
        <v>66</v>
      </c>
      <c r="G6" s="545" t="s">
        <v>67</v>
      </c>
      <c r="H6" s="797"/>
    </row>
    <row r="7" spans="1:20" s="1" customFormat="1" ht="35.15" customHeight="1" thickBot="1" x14ac:dyDescent="0.3">
      <c r="A7" s="52" t="s">
        <v>49</v>
      </c>
      <c r="B7" s="268">
        <v>97686</v>
      </c>
      <c r="C7" s="268">
        <v>40</v>
      </c>
      <c r="D7" s="268">
        <v>38388</v>
      </c>
      <c r="E7" s="268">
        <v>38</v>
      </c>
      <c r="F7" s="273">
        <f t="shared" ref="F7:F13" si="0">B7+D7</f>
        <v>136074</v>
      </c>
      <c r="G7" s="295">
        <v>39</v>
      </c>
      <c r="H7" s="529" t="s">
        <v>48</v>
      </c>
    </row>
    <row r="8" spans="1:20" s="1" customFormat="1" ht="35.15" customHeight="1" thickBot="1" x14ac:dyDescent="0.3">
      <c r="A8" s="45" t="s">
        <v>50</v>
      </c>
      <c r="B8" s="269">
        <v>58457</v>
      </c>
      <c r="C8" s="269">
        <v>44</v>
      </c>
      <c r="D8" s="269">
        <v>12772</v>
      </c>
      <c r="E8" s="269">
        <v>42</v>
      </c>
      <c r="F8" s="276">
        <f t="shared" si="0"/>
        <v>71229</v>
      </c>
      <c r="G8" s="294">
        <v>44</v>
      </c>
      <c r="H8" s="530" t="s">
        <v>335</v>
      </c>
    </row>
    <row r="9" spans="1:20" s="1" customFormat="1" ht="35.15" customHeight="1" thickBot="1" x14ac:dyDescent="0.3">
      <c r="A9" s="52" t="s">
        <v>52</v>
      </c>
      <c r="B9" s="268">
        <v>49244</v>
      </c>
      <c r="C9" s="268">
        <v>44</v>
      </c>
      <c r="D9" s="268">
        <v>8170</v>
      </c>
      <c r="E9" s="268">
        <v>41</v>
      </c>
      <c r="F9" s="273">
        <f t="shared" si="0"/>
        <v>57414</v>
      </c>
      <c r="G9" s="295">
        <v>43</v>
      </c>
      <c r="H9" s="529" t="s">
        <v>51</v>
      </c>
    </row>
    <row r="10" spans="1:20" s="1" customFormat="1" ht="35.15" customHeight="1" thickBot="1" x14ac:dyDescent="0.3">
      <c r="A10" s="45" t="s">
        <v>54</v>
      </c>
      <c r="B10" s="269">
        <v>1501995</v>
      </c>
      <c r="C10" s="269">
        <v>50</v>
      </c>
      <c r="D10" s="269">
        <v>99483</v>
      </c>
      <c r="E10" s="269">
        <v>46</v>
      </c>
      <c r="F10" s="276">
        <f t="shared" si="0"/>
        <v>1601478</v>
      </c>
      <c r="G10" s="294">
        <v>50</v>
      </c>
      <c r="H10" s="530" t="s">
        <v>53</v>
      </c>
    </row>
    <row r="11" spans="1:20" s="1" customFormat="1" ht="35.15" customHeight="1" thickBot="1" x14ac:dyDescent="0.3">
      <c r="A11" s="52" t="s">
        <v>56</v>
      </c>
      <c r="B11" s="268">
        <v>3434</v>
      </c>
      <c r="C11" s="268">
        <v>42</v>
      </c>
      <c r="D11" s="268">
        <v>1515</v>
      </c>
      <c r="E11" s="268">
        <v>40</v>
      </c>
      <c r="F11" s="273">
        <f t="shared" si="0"/>
        <v>4949</v>
      </c>
      <c r="G11" s="295">
        <v>42</v>
      </c>
      <c r="H11" s="529" t="s">
        <v>55</v>
      </c>
    </row>
    <row r="12" spans="1:20" s="1" customFormat="1" ht="35.15" customHeight="1" thickBot="1" x14ac:dyDescent="0.3">
      <c r="A12" s="45" t="s">
        <v>575</v>
      </c>
      <c r="B12" s="269">
        <v>3066</v>
      </c>
      <c r="C12" s="269">
        <v>42</v>
      </c>
      <c r="D12" s="269">
        <v>1630</v>
      </c>
      <c r="E12" s="269">
        <v>38</v>
      </c>
      <c r="F12" s="276">
        <f t="shared" si="0"/>
        <v>4696</v>
      </c>
      <c r="G12" s="294">
        <v>40</v>
      </c>
      <c r="H12" s="530" t="s">
        <v>576</v>
      </c>
    </row>
    <row r="13" spans="1:20" s="1" customFormat="1" ht="35.15" customHeight="1" x14ac:dyDescent="0.25">
      <c r="A13" s="98" t="s">
        <v>173</v>
      </c>
      <c r="B13" s="285">
        <v>65981</v>
      </c>
      <c r="C13" s="285">
        <v>58</v>
      </c>
      <c r="D13" s="285">
        <v>107453</v>
      </c>
      <c r="E13" s="285">
        <v>58</v>
      </c>
      <c r="F13" s="286">
        <f t="shared" si="0"/>
        <v>173434</v>
      </c>
      <c r="G13" s="532">
        <v>58</v>
      </c>
      <c r="H13" s="533" t="s">
        <v>57</v>
      </c>
    </row>
    <row r="14" spans="1:20" s="6" customFormat="1" ht="30" customHeight="1" x14ac:dyDescent="0.25">
      <c r="A14" s="42" t="s">
        <v>485</v>
      </c>
      <c r="B14" s="272">
        <f>SUM(B7:B13)</f>
        <v>1779863</v>
      </c>
      <c r="C14" s="272">
        <v>49</v>
      </c>
      <c r="D14" s="272">
        <f>SUM(D7:D13)</f>
        <v>269411</v>
      </c>
      <c r="E14" s="272">
        <v>51</v>
      </c>
      <c r="F14" s="272">
        <f>SUM(F7:F13)</f>
        <v>2049274</v>
      </c>
      <c r="G14" s="301">
        <v>50</v>
      </c>
      <c r="H14" s="534" t="s">
        <v>486</v>
      </c>
    </row>
    <row r="15" spans="1:20" ht="18" customHeight="1" x14ac:dyDescent="0.25">
      <c r="A15" s="31" t="s">
        <v>1509</v>
      </c>
      <c r="H15" s="11" t="s">
        <v>577</v>
      </c>
    </row>
    <row r="20" spans="1:7" ht="25" customHeight="1" x14ac:dyDescent="0.25">
      <c r="B20" s="11" t="s">
        <v>579</v>
      </c>
      <c r="C20" s="11" t="s">
        <v>1065</v>
      </c>
    </row>
    <row r="21" spans="1:7" ht="25" customHeight="1" thickBot="1" x14ac:dyDescent="0.3">
      <c r="A21" s="11" t="s">
        <v>686</v>
      </c>
      <c r="B21" s="49">
        <f>C7</f>
        <v>40</v>
      </c>
      <c r="C21" s="49">
        <f>E7</f>
        <v>38</v>
      </c>
    </row>
    <row r="22" spans="1:7" ht="25" customHeight="1" thickBot="1" x14ac:dyDescent="0.3">
      <c r="A22" s="11" t="s">
        <v>1096</v>
      </c>
      <c r="B22" s="49">
        <f>C12</f>
        <v>42</v>
      </c>
      <c r="C22" s="49">
        <f>E12</f>
        <v>38</v>
      </c>
    </row>
    <row r="23" spans="1:7" ht="25" customHeight="1" thickBot="1" x14ac:dyDescent="0.3">
      <c r="A23" s="11" t="s">
        <v>1102</v>
      </c>
      <c r="B23" s="49">
        <f>C11</f>
        <v>42</v>
      </c>
      <c r="C23" s="49">
        <f>E11</f>
        <v>40</v>
      </c>
      <c r="D23" s="12"/>
      <c r="E23" s="12"/>
      <c r="F23" s="12"/>
      <c r="G23" s="12"/>
    </row>
    <row r="24" spans="1:7" ht="25" customHeight="1" thickBot="1" x14ac:dyDescent="0.3">
      <c r="A24" s="11" t="s">
        <v>699</v>
      </c>
      <c r="B24" s="49">
        <f>C8</f>
        <v>44</v>
      </c>
      <c r="C24" s="49">
        <f>E8</f>
        <v>42</v>
      </c>
    </row>
    <row r="25" spans="1:7" ht="25" customHeight="1" thickBot="1" x14ac:dyDescent="0.3">
      <c r="A25" s="11" t="s">
        <v>1097</v>
      </c>
      <c r="B25" s="49">
        <f>C9</f>
        <v>44</v>
      </c>
      <c r="C25" s="49">
        <f>E9</f>
        <v>41</v>
      </c>
    </row>
    <row r="26" spans="1:7" ht="25" customHeight="1" thickBot="1" x14ac:dyDescent="0.3">
      <c r="A26" s="11" t="s">
        <v>687</v>
      </c>
      <c r="B26" s="49">
        <f>C10</f>
        <v>50</v>
      </c>
      <c r="C26" s="49">
        <f>E10</f>
        <v>46</v>
      </c>
    </row>
    <row r="27" spans="1:7" ht="25" customHeight="1" thickBot="1" x14ac:dyDescent="0.3">
      <c r="A27" s="11" t="s">
        <v>1095</v>
      </c>
      <c r="B27" s="49">
        <f>C13</f>
        <v>58</v>
      </c>
      <c r="C27" s="49">
        <f>E13</f>
        <v>58</v>
      </c>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886D-B171-4DC8-A13D-7605C0D2F63F}">
  <dimension ref="A1:K1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25.7265625" style="11" customWidth="1"/>
    <col min="2" max="4" width="9.7265625" style="11" customWidth="1"/>
    <col min="5" max="5" width="10.81640625" style="11" bestFit="1" customWidth="1"/>
    <col min="6" max="6" width="9.7265625" style="11" customWidth="1"/>
    <col min="7" max="8" width="10.81640625" style="11" bestFit="1" customWidth="1"/>
    <col min="9" max="9" width="9.7265625" style="11" customWidth="1"/>
    <col min="10" max="10" width="11.453125" style="11" bestFit="1" customWidth="1"/>
    <col min="11" max="11" width="25.7265625" style="11" customWidth="1"/>
    <col min="12" max="16384" width="9.1796875" style="11"/>
  </cols>
  <sheetData>
    <row r="1" spans="1:11" s="7" customFormat="1" ht="20" x14ac:dyDescent="0.25">
      <c r="A1" s="743" t="s">
        <v>1062</v>
      </c>
      <c r="B1" s="743"/>
      <c r="C1" s="743"/>
      <c r="D1" s="743"/>
      <c r="E1" s="743"/>
      <c r="F1" s="743"/>
      <c r="G1" s="743"/>
      <c r="H1" s="743"/>
      <c r="I1" s="743"/>
      <c r="J1" s="743"/>
      <c r="K1" s="743"/>
    </row>
    <row r="2" spans="1:11" s="7" customFormat="1" ht="20" x14ac:dyDescent="0.25">
      <c r="A2" s="744" t="s">
        <v>1334</v>
      </c>
      <c r="B2" s="744"/>
      <c r="C2" s="744"/>
      <c r="D2" s="744"/>
      <c r="E2" s="744"/>
      <c r="F2" s="744"/>
      <c r="G2" s="744"/>
      <c r="H2" s="744"/>
      <c r="I2" s="744"/>
      <c r="J2" s="744"/>
      <c r="K2" s="744"/>
    </row>
    <row r="3" spans="1:11" s="7" customFormat="1" ht="20" x14ac:dyDescent="0.25">
      <c r="A3" s="744">
        <v>2016</v>
      </c>
      <c r="B3" s="744"/>
      <c r="C3" s="744"/>
      <c r="D3" s="744"/>
      <c r="E3" s="744"/>
      <c r="F3" s="744"/>
      <c r="G3" s="744"/>
      <c r="H3" s="744"/>
      <c r="I3" s="744"/>
      <c r="J3" s="744"/>
      <c r="K3" s="744"/>
    </row>
    <row r="4" spans="1:11" s="8" customFormat="1" ht="21" customHeight="1" x14ac:dyDescent="0.25">
      <c r="A4" s="30" t="s">
        <v>182</v>
      </c>
      <c r="B4" s="11"/>
      <c r="C4" s="11"/>
      <c r="D4" s="11"/>
      <c r="E4" s="11"/>
      <c r="F4" s="11"/>
      <c r="G4" s="11"/>
      <c r="H4" s="11"/>
      <c r="I4" s="11"/>
      <c r="J4" s="11"/>
      <c r="K4" s="30" t="s">
        <v>183</v>
      </c>
    </row>
    <row r="5" spans="1:11" s="9" customFormat="1" ht="34.5" customHeight="1" x14ac:dyDescent="0.25">
      <c r="A5" s="794" t="s">
        <v>1103</v>
      </c>
      <c r="B5" s="787" t="s">
        <v>1566</v>
      </c>
      <c r="C5" s="787"/>
      <c r="D5" s="787"/>
      <c r="E5" s="787" t="s">
        <v>1567</v>
      </c>
      <c r="F5" s="787"/>
      <c r="G5" s="787"/>
      <c r="H5" s="787" t="s">
        <v>1568</v>
      </c>
      <c r="I5" s="787"/>
      <c r="J5" s="787"/>
      <c r="K5" s="796" t="s">
        <v>177</v>
      </c>
    </row>
    <row r="6" spans="1:11" s="9" customFormat="1" ht="18" x14ac:dyDescent="0.25">
      <c r="A6" s="800"/>
      <c r="B6" s="570" t="s">
        <v>489</v>
      </c>
      <c r="C6" s="570" t="s">
        <v>490</v>
      </c>
      <c r="D6" s="570" t="s">
        <v>485</v>
      </c>
      <c r="E6" s="570" t="s">
        <v>489</v>
      </c>
      <c r="F6" s="570" t="s">
        <v>490</v>
      </c>
      <c r="G6" s="570" t="s">
        <v>485</v>
      </c>
      <c r="H6" s="570" t="s">
        <v>489</v>
      </c>
      <c r="I6" s="570" t="s">
        <v>490</v>
      </c>
      <c r="J6" s="570" t="s">
        <v>485</v>
      </c>
      <c r="K6" s="801"/>
    </row>
    <row r="7" spans="1:11" s="10" customFormat="1" ht="13" x14ac:dyDescent="0.25">
      <c r="A7" s="795"/>
      <c r="B7" s="202" t="s">
        <v>488</v>
      </c>
      <c r="C7" s="202" t="s">
        <v>487</v>
      </c>
      <c r="D7" s="202" t="s">
        <v>486</v>
      </c>
      <c r="E7" s="202" t="s">
        <v>488</v>
      </c>
      <c r="F7" s="202" t="s">
        <v>487</v>
      </c>
      <c r="G7" s="202" t="s">
        <v>486</v>
      </c>
      <c r="H7" s="202" t="s">
        <v>488</v>
      </c>
      <c r="I7" s="202" t="s">
        <v>487</v>
      </c>
      <c r="J7" s="202" t="s">
        <v>486</v>
      </c>
      <c r="K7" s="797"/>
    </row>
    <row r="8" spans="1:11" s="1" customFormat="1" ht="48" customHeight="1" thickBot="1" x14ac:dyDescent="0.3">
      <c r="A8" s="52" t="s">
        <v>178</v>
      </c>
      <c r="B8" s="291">
        <v>65023</v>
      </c>
      <c r="C8" s="291">
        <v>36394</v>
      </c>
      <c r="D8" s="292">
        <f>B8+C8</f>
        <v>101417</v>
      </c>
      <c r="E8" s="291">
        <v>1715428</v>
      </c>
      <c r="F8" s="291">
        <v>234283</v>
      </c>
      <c r="G8" s="293">
        <f>E8+F8</f>
        <v>1949711</v>
      </c>
      <c r="H8" s="293">
        <f t="shared" ref="H8:I10" si="0">B8+E8</f>
        <v>1780451</v>
      </c>
      <c r="I8" s="275">
        <f t="shared" si="0"/>
        <v>270677</v>
      </c>
      <c r="J8" s="275">
        <f>H8+I8</f>
        <v>2051128</v>
      </c>
      <c r="K8" s="529" t="s">
        <v>179</v>
      </c>
    </row>
    <row r="9" spans="1:11" s="1" customFormat="1" ht="48" customHeight="1" thickBot="1" x14ac:dyDescent="0.3">
      <c r="A9" s="45" t="s">
        <v>725</v>
      </c>
      <c r="B9" s="269">
        <v>0</v>
      </c>
      <c r="C9" s="269">
        <v>0</v>
      </c>
      <c r="D9" s="276">
        <f>B9+C9</f>
        <v>0</v>
      </c>
      <c r="E9" s="269">
        <v>1101</v>
      </c>
      <c r="F9" s="269">
        <v>138</v>
      </c>
      <c r="G9" s="294">
        <f>E9+F9</f>
        <v>1239</v>
      </c>
      <c r="H9" s="294">
        <f t="shared" si="0"/>
        <v>1101</v>
      </c>
      <c r="I9" s="277">
        <f t="shared" si="0"/>
        <v>138</v>
      </c>
      <c r="J9" s="277">
        <f>H9+I9</f>
        <v>1239</v>
      </c>
      <c r="K9" s="530" t="s">
        <v>727</v>
      </c>
    </row>
    <row r="10" spans="1:11" s="1" customFormat="1" ht="48" customHeight="1" x14ac:dyDescent="0.25">
      <c r="A10" s="409" t="s">
        <v>726</v>
      </c>
      <c r="B10" s="410">
        <v>0</v>
      </c>
      <c r="C10" s="410">
        <v>0</v>
      </c>
      <c r="D10" s="411">
        <f>B10+C10</f>
        <v>0</v>
      </c>
      <c r="E10" s="410">
        <v>0</v>
      </c>
      <c r="F10" s="410">
        <v>46</v>
      </c>
      <c r="G10" s="412">
        <f>E10+F10</f>
        <v>46</v>
      </c>
      <c r="H10" s="412">
        <f t="shared" si="0"/>
        <v>0</v>
      </c>
      <c r="I10" s="413">
        <f t="shared" si="0"/>
        <v>46</v>
      </c>
      <c r="J10" s="413">
        <f>H10+I10</f>
        <v>46</v>
      </c>
      <c r="K10" s="537" t="s">
        <v>728</v>
      </c>
    </row>
    <row r="11" spans="1:11" s="6" customFormat="1" ht="43.5" customHeight="1" x14ac:dyDescent="0.25">
      <c r="A11" s="272" t="s">
        <v>485</v>
      </c>
      <c r="B11" s="272">
        <f t="shared" ref="B11:J11" si="1">SUM(B8:B10)</f>
        <v>65023</v>
      </c>
      <c r="C11" s="272">
        <f t="shared" si="1"/>
        <v>36394</v>
      </c>
      <c r="D11" s="272">
        <f t="shared" si="1"/>
        <v>101417</v>
      </c>
      <c r="E11" s="272">
        <f t="shared" si="1"/>
        <v>1716529</v>
      </c>
      <c r="F11" s="272">
        <f t="shared" si="1"/>
        <v>234467</v>
      </c>
      <c r="G11" s="272">
        <f t="shared" si="1"/>
        <v>1950996</v>
      </c>
      <c r="H11" s="272">
        <f t="shared" si="1"/>
        <v>1781552</v>
      </c>
      <c r="I11" s="272">
        <f t="shared" si="1"/>
        <v>270861</v>
      </c>
      <c r="J11" s="272">
        <f t="shared" si="1"/>
        <v>2052413</v>
      </c>
      <c r="K11" s="538" t="s">
        <v>486</v>
      </c>
    </row>
    <row r="15" spans="1:11" ht="25" customHeight="1" x14ac:dyDescent="0.25">
      <c r="B15" s="12"/>
      <c r="C15" s="12"/>
      <c r="D15" s="12"/>
      <c r="E15" s="12"/>
      <c r="F15" s="12"/>
      <c r="G15" s="12"/>
      <c r="H15" s="12"/>
      <c r="I15" s="12"/>
      <c r="J15" s="12"/>
    </row>
    <row r="16" spans="1:11" ht="25" customHeight="1" x14ac:dyDescent="0.25">
      <c r="B16" s="12"/>
      <c r="C16" s="12"/>
      <c r="D16" s="12"/>
      <c r="E16" s="12"/>
      <c r="F16" s="12"/>
      <c r="G16" s="12"/>
      <c r="H16" s="12"/>
      <c r="I16" s="12"/>
      <c r="J16" s="12"/>
    </row>
    <row r="17" spans="2:10" ht="25" customHeight="1" x14ac:dyDescent="0.25">
      <c r="B17" s="12"/>
      <c r="C17" s="12"/>
      <c r="D17" s="12"/>
      <c r="E17" s="12"/>
      <c r="F17" s="12"/>
      <c r="G17" s="12"/>
      <c r="H17" s="12"/>
      <c r="I17" s="12"/>
      <c r="J17" s="12"/>
    </row>
    <row r="18" spans="2:10" ht="25" customHeight="1" x14ac:dyDescent="0.25">
      <c r="B18" s="12"/>
      <c r="C18" s="12"/>
      <c r="D18" s="12"/>
      <c r="E18" s="12"/>
      <c r="F18" s="12"/>
      <c r="G18" s="12"/>
      <c r="H18" s="12"/>
      <c r="I18" s="12"/>
      <c r="J18" s="12"/>
    </row>
  </sheetData>
  <mergeCells count="8">
    <mergeCell ref="H5:J5"/>
    <mergeCell ref="A2:K2"/>
    <mergeCell ref="K5:K7"/>
    <mergeCell ref="A1:K1"/>
    <mergeCell ref="A3:K3"/>
    <mergeCell ref="A5:A7"/>
    <mergeCell ref="B5:D5"/>
    <mergeCell ref="E5:G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729BF-1782-4777-9C2F-5007B22EA0BB}">
  <dimension ref="A1:G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40.7265625" style="11" customWidth="1"/>
    <col min="2" max="6" width="12.7265625" style="11" customWidth="1"/>
    <col min="7" max="7" width="40.7265625" style="11" customWidth="1"/>
    <col min="8" max="16384" width="9.1796875" style="11"/>
  </cols>
  <sheetData>
    <row r="1" spans="1:7" s="7" customFormat="1" ht="20" x14ac:dyDescent="0.25">
      <c r="A1" s="743" t="s">
        <v>1188</v>
      </c>
      <c r="B1" s="743"/>
      <c r="C1" s="743"/>
      <c r="D1" s="743"/>
      <c r="E1" s="743"/>
      <c r="F1" s="743"/>
      <c r="G1" s="743"/>
    </row>
    <row r="2" spans="1:7" s="7" customFormat="1" ht="20" x14ac:dyDescent="0.25">
      <c r="A2" s="744" t="s">
        <v>1335</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184</v>
      </c>
      <c r="B4" s="11"/>
      <c r="C4" s="11"/>
      <c r="D4" s="11"/>
      <c r="E4" s="11"/>
      <c r="F4" s="11"/>
      <c r="G4" s="30" t="s">
        <v>185</v>
      </c>
    </row>
    <row r="5" spans="1:7" s="9" customFormat="1" ht="36.75" customHeight="1" x14ac:dyDescent="0.35">
      <c r="A5" s="802" t="s">
        <v>475</v>
      </c>
      <c r="B5" s="602" t="s">
        <v>18</v>
      </c>
      <c r="C5" s="602" t="s">
        <v>20</v>
      </c>
      <c r="D5" s="602" t="s">
        <v>22</v>
      </c>
      <c r="E5" s="602" t="s">
        <v>202</v>
      </c>
      <c r="F5" s="602" t="s">
        <v>485</v>
      </c>
      <c r="G5" s="804" t="s">
        <v>336</v>
      </c>
    </row>
    <row r="6" spans="1:7" s="10" customFormat="1" ht="40.5" customHeight="1" x14ac:dyDescent="0.25">
      <c r="A6" s="803"/>
      <c r="B6" s="556" t="s">
        <v>17</v>
      </c>
      <c r="C6" s="556" t="s">
        <v>19</v>
      </c>
      <c r="D6" s="556" t="s">
        <v>21</v>
      </c>
      <c r="E6" s="556" t="s">
        <v>181</v>
      </c>
      <c r="F6" s="557" t="s">
        <v>486</v>
      </c>
      <c r="G6" s="805"/>
    </row>
    <row r="7" spans="1:7" s="1" customFormat="1" ht="32.15" customHeight="1" thickBot="1" x14ac:dyDescent="0.3">
      <c r="A7" s="52" t="s">
        <v>1384</v>
      </c>
      <c r="B7" s="268">
        <v>2744</v>
      </c>
      <c r="C7" s="268">
        <v>0</v>
      </c>
      <c r="D7" s="268">
        <v>40009</v>
      </c>
      <c r="E7" s="268">
        <v>0</v>
      </c>
      <c r="F7" s="273">
        <f t="shared" ref="F7:F15" si="0">SUM(B7:E7)</f>
        <v>42753</v>
      </c>
      <c r="G7" s="94" t="s">
        <v>23</v>
      </c>
    </row>
    <row r="8" spans="1:7" s="1" customFormat="1" ht="32.15" customHeight="1" thickBot="1" x14ac:dyDescent="0.3">
      <c r="A8" s="45" t="s">
        <v>28</v>
      </c>
      <c r="B8" s="269">
        <v>770</v>
      </c>
      <c r="C8" s="269">
        <v>74</v>
      </c>
      <c r="D8" s="269">
        <v>186272</v>
      </c>
      <c r="E8" s="269">
        <v>0</v>
      </c>
      <c r="F8" s="276">
        <f t="shared" si="0"/>
        <v>187116</v>
      </c>
      <c r="G8" s="95" t="s">
        <v>27</v>
      </c>
    </row>
    <row r="9" spans="1:7" s="1" customFormat="1" ht="32.15" customHeight="1" thickBot="1" x14ac:dyDescent="0.3">
      <c r="A9" s="52" t="s">
        <v>30</v>
      </c>
      <c r="B9" s="268">
        <v>474</v>
      </c>
      <c r="C9" s="268">
        <v>221</v>
      </c>
      <c r="D9" s="268">
        <v>137365</v>
      </c>
      <c r="E9" s="268">
        <v>46</v>
      </c>
      <c r="F9" s="273">
        <f t="shared" si="0"/>
        <v>138106</v>
      </c>
      <c r="G9" s="94" t="s">
        <v>29</v>
      </c>
    </row>
    <row r="10" spans="1:7" s="1" customFormat="1" ht="32.15" customHeight="1" thickBot="1" x14ac:dyDescent="0.3">
      <c r="A10" s="45" t="s">
        <v>32</v>
      </c>
      <c r="B10" s="269">
        <v>98</v>
      </c>
      <c r="C10" s="269">
        <v>14</v>
      </c>
      <c r="D10" s="269">
        <v>109201</v>
      </c>
      <c r="E10" s="269">
        <v>0</v>
      </c>
      <c r="F10" s="276">
        <f t="shared" si="0"/>
        <v>109313</v>
      </c>
      <c r="G10" s="95" t="s">
        <v>31</v>
      </c>
    </row>
    <row r="11" spans="1:7" s="1" customFormat="1" ht="35.15" customHeight="1" thickBot="1" x14ac:dyDescent="0.3">
      <c r="A11" s="52" t="s">
        <v>34</v>
      </c>
      <c r="B11" s="268">
        <v>969</v>
      </c>
      <c r="C11" s="268">
        <v>863</v>
      </c>
      <c r="D11" s="268">
        <v>192648</v>
      </c>
      <c r="E11" s="268">
        <v>0</v>
      </c>
      <c r="F11" s="273">
        <f t="shared" si="0"/>
        <v>194480</v>
      </c>
      <c r="G11" s="94" t="s">
        <v>33</v>
      </c>
    </row>
    <row r="12" spans="1:7" s="1" customFormat="1" ht="32.15" customHeight="1" thickBot="1" x14ac:dyDescent="0.3">
      <c r="A12" s="45" t="s">
        <v>1385</v>
      </c>
      <c r="B12" s="269">
        <v>0</v>
      </c>
      <c r="C12" s="269">
        <v>0</v>
      </c>
      <c r="D12" s="269">
        <v>25250</v>
      </c>
      <c r="E12" s="269">
        <v>0</v>
      </c>
      <c r="F12" s="276">
        <f t="shared" si="0"/>
        <v>25250</v>
      </c>
      <c r="G12" s="95" t="s">
        <v>35</v>
      </c>
    </row>
    <row r="13" spans="1:7" s="1" customFormat="1" ht="32.15" customHeight="1" thickBot="1" x14ac:dyDescent="0.3">
      <c r="A13" s="52" t="s">
        <v>1387</v>
      </c>
      <c r="B13" s="268">
        <v>469</v>
      </c>
      <c r="C13" s="268">
        <v>1091</v>
      </c>
      <c r="D13" s="268">
        <v>670769</v>
      </c>
      <c r="E13" s="268">
        <v>0</v>
      </c>
      <c r="F13" s="273">
        <f t="shared" si="0"/>
        <v>672329</v>
      </c>
      <c r="G13" s="94" t="s">
        <v>36</v>
      </c>
    </row>
    <row r="14" spans="1:7" s="1" customFormat="1" ht="32.15" customHeight="1" thickBot="1" x14ac:dyDescent="0.3">
      <c r="A14" s="45" t="s">
        <v>1386</v>
      </c>
      <c r="B14" s="269">
        <v>14</v>
      </c>
      <c r="C14" s="269">
        <v>431</v>
      </c>
      <c r="D14" s="269">
        <v>293460</v>
      </c>
      <c r="E14" s="269">
        <v>0</v>
      </c>
      <c r="F14" s="276">
        <f t="shared" si="0"/>
        <v>293905</v>
      </c>
      <c r="G14" s="95" t="s">
        <v>37</v>
      </c>
    </row>
    <row r="15" spans="1:7" s="1" customFormat="1" ht="32.15" customHeight="1" x14ac:dyDescent="0.25">
      <c r="A15" s="98" t="s">
        <v>39</v>
      </c>
      <c r="B15" s="285">
        <v>0</v>
      </c>
      <c r="C15" s="285">
        <v>104</v>
      </c>
      <c r="D15" s="285">
        <v>389331</v>
      </c>
      <c r="E15" s="285">
        <v>0</v>
      </c>
      <c r="F15" s="286">
        <f t="shared" si="0"/>
        <v>389435</v>
      </c>
      <c r="G15" s="96" t="s">
        <v>38</v>
      </c>
    </row>
    <row r="16" spans="1:7" s="6" customFormat="1" ht="30" customHeight="1" x14ac:dyDescent="0.25">
      <c r="A16" s="42" t="s">
        <v>485</v>
      </c>
      <c r="B16" s="272">
        <f>SUM(B7:B15)</f>
        <v>5538</v>
      </c>
      <c r="C16" s="272">
        <f>SUM(C7:C15)</f>
        <v>2798</v>
      </c>
      <c r="D16" s="272">
        <f>SUM(D7:D15)</f>
        <v>2044305</v>
      </c>
      <c r="E16" s="272">
        <f>SUM(E7:E15)</f>
        <v>46</v>
      </c>
      <c r="F16" s="272">
        <f>SUM(F7:F15)</f>
        <v>2052687</v>
      </c>
      <c r="G16" s="539" t="s">
        <v>486</v>
      </c>
    </row>
    <row r="17" spans="1:7" ht="18" customHeight="1" x14ac:dyDescent="0.25">
      <c r="A17" s="31" t="s">
        <v>71</v>
      </c>
      <c r="G17" s="25" t="s">
        <v>333</v>
      </c>
    </row>
    <row r="23" spans="1:7" ht="25" customHeight="1" x14ac:dyDescent="0.25">
      <c r="B23" s="12"/>
      <c r="C23" s="12"/>
      <c r="D23" s="12"/>
      <c r="E23" s="12"/>
      <c r="F23" s="12"/>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A46D-4699-4680-9629-961B05242607}">
  <dimension ref="A1:G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40.7265625" style="11" customWidth="1"/>
    <col min="2" max="6" width="12.7265625" style="11" customWidth="1"/>
    <col min="7" max="7" width="40.7265625" style="11" customWidth="1"/>
    <col min="8" max="16384" width="9.1796875" style="11"/>
  </cols>
  <sheetData>
    <row r="1" spans="1:7" s="7" customFormat="1" ht="20" x14ac:dyDescent="0.25">
      <c r="A1" s="743" t="s">
        <v>1189</v>
      </c>
      <c r="B1" s="743"/>
      <c r="C1" s="743"/>
      <c r="D1" s="743"/>
      <c r="E1" s="743"/>
      <c r="F1" s="743"/>
      <c r="G1" s="743"/>
    </row>
    <row r="2" spans="1:7" s="7" customFormat="1" ht="20" x14ac:dyDescent="0.25">
      <c r="A2" s="744" t="s">
        <v>1336</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186</v>
      </c>
      <c r="B4" s="11"/>
      <c r="C4" s="11"/>
      <c r="D4" s="11"/>
      <c r="E4" s="11"/>
      <c r="F4" s="11"/>
      <c r="G4" s="30" t="s">
        <v>187</v>
      </c>
    </row>
    <row r="5" spans="1:7" s="9" customFormat="1" ht="36.75" customHeight="1" x14ac:dyDescent="0.35">
      <c r="A5" s="802" t="s">
        <v>475</v>
      </c>
      <c r="B5" s="602" t="s">
        <v>18</v>
      </c>
      <c r="C5" s="602" t="s">
        <v>20</v>
      </c>
      <c r="D5" s="602" t="s">
        <v>22</v>
      </c>
      <c r="E5" s="602" t="s">
        <v>202</v>
      </c>
      <c r="F5" s="602" t="s">
        <v>485</v>
      </c>
      <c r="G5" s="804" t="s">
        <v>337</v>
      </c>
    </row>
    <row r="6" spans="1:7" s="10" customFormat="1" ht="40.5" customHeight="1" x14ac:dyDescent="0.25">
      <c r="A6" s="803"/>
      <c r="B6" s="556" t="s">
        <v>17</v>
      </c>
      <c r="C6" s="556" t="s">
        <v>19</v>
      </c>
      <c r="D6" s="556" t="s">
        <v>21</v>
      </c>
      <c r="E6" s="556" t="s">
        <v>181</v>
      </c>
      <c r="F6" s="557" t="s">
        <v>486</v>
      </c>
      <c r="G6" s="805"/>
    </row>
    <row r="7" spans="1:7" s="1" customFormat="1" ht="32.15" customHeight="1" thickBot="1" x14ac:dyDescent="0.3">
      <c r="A7" s="52" t="s">
        <v>1384</v>
      </c>
      <c r="B7" s="268">
        <v>2428</v>
      </c>
      <c r="C7" s="268">
        <v>0</v>
      </c>
      <c r="D7" s="268">
        <v>33922</v>
      </c>
      <c r="E7" s="268">
        <v>0</v>
      </c>
      <c r="F7" s="273">
        <f t="shared" ref="F7:F15" si="0">SUM(B7:E7)</f>
        <v>36350</v>
      </c>
      <c r="G7" s="94" t="s">
        <v>23</v>
      </c>
    </row>
    <row r="8" spans="1:7" s="1" customFormat="1" ht="32.15" customHeight="1" thickBot="1" x14ac:dyDescent="0.3">
      <c r="A8" s="45" t="s">
        <v>28</v>
      </c>
      <c r="B8" s="269">
        <v>364</v>
      </c>
      <c r="C8" s="269">
        <v>28</v>
      </c>
      <c r="D8" s="269">
        <v>130449</v>
      </c>
      <c r="E8" s="269">
        <v>0</v>
      </c>
      <c r="F8" s="276">
        <f t="shared" si="0"/>
        <v>130841</v>
      </c>
      <c r="G8" s="95" t="s">
        <v>27</v>
      </c>
    </row>
    <row r="9" spans="1:7" s="1" customFormat="1" ht="32.15" customHeight="1" thickBot="1" x14ac:dyDescent="0.3">
      <c r="A9" s="52" t="s">
        <v>30</v>
      </c>
      <c r="B9" s="268">
        <v>404</v>
      </c>
      <c r="C9" s="268">
        <v>221</v>
      </c>
      <c r="D9" s="268">
        <v>121948</v>
      </c>
      <c r="E9" s="268">
        <v>0</v>
      </c>
      <c r="F9" s="273">
        <f t="shared" si="0"/>
        <v>122573</v>
      </c>
      <c r="G9" s="94" t="s">
        <v>29</v>
      </c>
    </row>
    <row r="10" spans="1:7" s="1" customFormat="1" ht="32.15" customHeight="1" thickBot="1" x14ac:dyDescent="0.3">
      <c r="A10" s="45" t="s">
        <v>32</v>
      </c>
      <c r="B10" s="269">
        <v>56</v>
      </c>
      <c r="C10" s="269">
        <v>14</v>
      </c>
      <c r="D10" s="269">
        <v>75789</v>
      </c>
      <c r="E10" s="269">
        <v>0</v>
      </c>
      <c r="F10" s="276">
        <f t="shared" si="0"/>
        <v>75859</v>
      </c>
      <c r="G10" s="95" t="s">
        <v>31</v>
      </c>
    </row>
    <row r="11" spans="1:7" s="1" customFormat="1" ht="32.15" customHeight="1" thickBot="1" x14ac:dyDescent="0.3">
      <c r="A11" s="52" t="s">
        <v>34</v>
      </c>
      <c r="B11" s="268">
        <v>923</v>
      </c>
      <c r="C11" s="268">
        <v>784</v>
      </c>
      <c r="D11" s="268">
        <v>143938</v>
      </c>
      <c r="E11" s="268">
        <v>0</v>
      </c>
      <c r="F11" s="273">
        <f t="shared" si="0"/>
        <v>145645</v>
      </c>
      <c r="G11" s="94" t="s">
        <v>33</v>
      </c>
    </row>
    <row r="12" spans="1:7" s="1" customFormat="1" ht="32.15" customHeight="1" thickBot="1" x14ac:dyDescent="0.3">
      <c r="A12" s="45" t="s">
        <v>1385</v>
      </c>
      <c r="B12" s="269">
        <v>0</v>
      </c>
      <c r="C12" s="269">
        <v>0</v>
      </c>
      <c r="D12" s="269">
        <v>25250</v>
      </c>
      <c r="E12" s="269">
        <v>0</v>
      </c>
      <c r="F12" s="276">
        <f t="shared" si="0"/>
        <v>25250</v>
      </c>
      <c r="G12" s="95" t="s">
        <v>35</v>
      </c>
    </row>
    <row r="13" spans="1:7" s="1" customFormat="1" ht="32.15" customHeight="1" thickBot="1" x14ac:dyDescent="0.3">
      <c r="A13" s="52" t="s">
        <v>1387</v>
      </c>
      <c r="B13" s="268">
        <v>469</v>
      </c>
      <c r="C13" s="268">
        <v>1091</v>
      </c>
      <c r="D13" s="268">
        <v>670306</v>
      </c>
      <c r="E13" s="268">
        <v>0</v>
      </c>
      <c r="F13" s="273">
        <f t="shared" si="0"/>
        <v>671866</v>
      </c>
      <c r="G13" s="94" t="s">
        <v>36</v>
      </c>
    </row>
    <row r="14" spans="1:7" s="1" customFormat="1" ht="32.15" customHeight="1" thickBot="1" x14ac:dyDescent="0.3">
      <c r="A14" s="45" t="s">
        <v>1386</v>
      </c>
      <c r="B14" s="269">
        <v>14</v>
      </c>
      <c r="C14" s="269">
        <v>431</v>
      </c>
      <c r="D14" s="269">
        <v>292739</v>
      </c>
      <c r="E14" s="269">
        <v>0</v>
      </c>
      <c r="F14" s="276">
        <f t="shared" si="0"/>
        <v>293184</v>
      </c>
      <c r="G14" s="95" t="s">
        <v>37</v>
      </c>
    </row>
    <row r="15" spans="1:7" s="1" customFormat="1" ht="32.15" customHeight="1" x14ac:dyDescent="0.25">
      <c r="A15" s="98" t="s">
        <v>39</v>
      </c>
      <c r="B15" s="285">
        <v>0</v>
      </c>
      <c r="C15" s="285">
        <v>104</v>
      </c>
      <c r="D15" s="285">
        <v>280038</v>
      </c>
      <c r="E15" s="285">
        <v>0</v>
      </c>
      <c r="F15" s="286">
        <f t="shared" si="0"/>
        <v>280142</v>
      </c>
      <c r="G15" s="96" t="s">
        <v>38</v>
      </c>
    </row>
    <row r="16" spans="1:7" s="6" customFormat="1" ht="30" customHeight="1" x14ac:dyDescent="0.25">
      <c r="A16" s="42" t="s">
        <v>485</v>
      </c>
      <c r="B16" s="272">
        <f>SUM(B7:B15)</f>
        <v>4658</v>
      </c>
      <c r="C16" s="272">
        <f>SUM(C7:C15)</f>
        <v>2673</v>
      </c>
      <c r="D16" s="272">
        <f>SUM(D7:D15)</f>
        <v>1774379</v>
      </c>
      <c r="E16" s="272">
        <f>SUM(E7:E15)</f>
        <v>0</v>
      </c>
      <c r="F16" s="272">
        <f>SUM(F7:F15)</f>
        <v>1781710</v>
      </c>
      <c r="G16" s="539" t="s">
        <v>486</v>
      </c>
    </row>
    <row r="17" spans="1:7" ht="18" customHeight="1" x14ac:dyDescent="0.25">
      <c r="A17" s="31" t="s">
        <v>71</v>
      </c>
      <c r="G17" s="25" t="s">
        <v>333</v>
      </c>
    </row>
    <row r="23" spans="1:7" ht="25" customHeight="1" x14ac:dyDescent="0.25">
      <c r="B23" s="12"/>
      <c r="C23" s="12"/>
      <c r="D23" s="12"/>
      <c r="E23" s="12"/>
      <c r="F23" s="12"/>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C1E60-C7B8-440E-BA4B-C5C2DA956654}">
  <dimension ref="A1:G26"/>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11" customWidth="1"/>
    <col min="2" max="6" width="12.7265625" style="11" customWidth="1"/>
    <col min="7" max="7" width="40.7265625" style="11" customWidth="1"/>
    <col min="8" max="16384" width="9.1796875" style="11"/>
  </cols>
  <sheetData>
    <row r="1" spans="1:7" s="7" customFormat="1" ht="20" x14ac:dyDescent="0.25">
      <c r="A1" s="743" t="s">
        <v>1190</v>
      </c>
      <c r="B1" s="743"/>
      <c r="C1" s="743"/>
      <c r="D1" s="743"/>
      <c r="E1" s="743"/>
      <c r="F1" s="743"/>
      <c r="G1" s="743"/>
    </row>
    <row r="2" spans="1:7" s="7" customFormat="1" ht="20" x14ac:dyDescent="0.25">
      <c r="A2" s="744" t="s">
        <v>1337</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188</v>
      </c>
      <c r="B4" s="11"/>
      <c r="C4" s="11"/>
      <c r="D4" s="11"/>
      <c r="E4" s="11"/>
      <c r="F4" s="11"/>
      <c r="G4" s="30" t="s">
        <v>189</v>
      </c>
    </row>
    <row r="5" spans="1:7" s="9" customFormat="1" ht="36.75" customHeight="1" x14ac:dyDescent="0.35">
      <c r="A5" s="802" t="s">
        <v>475</v>
      </c>
      <c r="B5" s="602" t="s">
        <v>18</v>
      </c>
      <c r="C5" s="602" t="s">
        <v>20</v>
      </c>
      <c r="D5" s="602" t="s">
        <v>22</v>
      </c>
      <c r="E5" s="602" t="s">
        <v>202</v>
      </c>
      <c r="F5" s="602" t="s">
        <v>485</v>
      </c>
      <c r="G5" s="804" t="s">
        <v>337</v>
      </c>
    </row>
    <row r="6" spans="1:7" s="10" customFormat="1" ht="40.5" customHeight="1" x14ac:dyDescent="0.25">
      <c r="A6" s="803"/>
      <c r="B6" s="556" t="s">
        <v>17</v>
      </c>
      <c r="C6" s="556" t="s">
        <v>19</v>
      </c>
      <c r="D6" s="556" t="s">
        <v>21</v>
      </c>
      <c r="E6" s="556" t="s">
        <v>181</v>
      </c>
      <c r="F6" s="557" t="s">
        <v>486</v>
      </c>
      <c r="G6" s="805"/>
    </row>
    <row r="7" spans="1:7" s="1" customFormat="1" ht="32.15" customHeight="1" thickBot="1" x14ac:dyDescent="0.3">
      <c r="A7" s="52" t="s">
        <v>1384</v>
      </c>
      <c r="B7" s="268">
        <v>316</v>
      </c>
      <c r="C7" s="268">
        <v>0</v>
      </c>
      <c r="D7" s="268">
        <v>6087</v>
      </c>
      <c r="E7" s="268">
        <v>0</v>
      </c>
      <c r="F7" s="273">
        <f t="shared" ref="F7:F14" si="0">SUM(B7:E7)</f>
        <v>6403</v>
      </c>
      <c r="G7" s="94" t="s">
        <v>23</v>
      </c>
    </row>
    <row r="8" spans="1:7" s="1" customFormat="1" ht="32.15" customHeight="1" thickBot="1" x14ac:dyDescent="0.3">
      <c r="A8" s="45" t="s">
        <v>28</v>
      </c>
      <c r="B8" s="269">
        <v>406</v>
      </c>
      <c r="C8" s="269">
        <v>46</v>
      </c>
      <c r="D8" s="269">
        <v>55823</v>
      </c>
      <c r="E8" s="269">
        <v>0</v>
      </c>
      <c r="F8" s="276">
        <f t="shared" si="0"/>
        <v>56275</v>
      </c>
      <c r="G8" s="95" t="s">
        <v>27</v>
      </c>
    </row>
    <row r="9" spans="1:7" s="1" customFormat="1" ht="32.15" customHeight="1" thickBot="1" x14ac:dyDescent="0.3">
      <c r="A9" s="52" t="s">
        <v>30</v>
      </c>
      <c r="B9" s="268">
        <v>70</v>
      </c>
      <c r="C9" s="268">
        <v>0</v>
      </c>
      <c r="D9" s="268">
        <v>15417</v>
      </c>
      <c r="E9" s="268">
        <v>46</v>
      </c>
      <c r="F9" s="273">
        <f t="shared" si="0"/>
        <v>15533</v>
      </c>
      <c r="G9" s="94" t="s">
        <v>29</v>
      </c>
    </row>
    <row r="10" spans="1:7" s="1" customFormat="1" ht="32.15" customHeight="1" thickBot="1" x14ac:dyDescent="0.3">
      <c r="A10" s="45" t="s">
        <v>32</v>
      </c>
      <c r="B10" s="269">
        <v>42</v>
      </c>
      <c r="C10" s="269">
        <v>0</v>
      </c>
      <c r="D10" s="269">
        <v>33412</v>
      </c>
      <c r="E10" s="269">
        <v>0</v>
      </c>
      <c r="F10" s="276">
        <f t="shared" si="0"/>
        <v>33454</v>
      </c>
      <c r="G10" s="95" t="s">
        <v>31</v>
      </c>
    </row>
    <row r="11" spans="1:7" s="1" customFormat="1" ht="32.15" customHeight="1" thickBot="1" x14ac:dyDescent="0.3">
      <c r="A11" s="52" t="s">
        <v>34</v>
      </c>
      <c r="B11" s="268">
        <v>46</v>
      </c>
      <c r="C11" s="268">
        <v>79</v>
      </c>
      <c r="D11" s="268">
        <v>48710</v>
      </c>
      <c r="E11" s="268">
        <v>0</v>
      </c>
      <c r="F11" s="273">
        <f t="shared" si="0"/>
        <v>48835</v>
      </c>
      <c r="G11" s="94" t="s">
        <v>33</v>
      </c>
    </row>
    <row r="12" spans="1:7" s="1" customFormat="1" ht="32.15" customHeight="1" thickBot="1" x14ac:dyDescent="0.3">
      <c r="A12" s="45" t="s">
        <v>1387</v>
      </c>
      <c r="B12" s="269">
        <v>0</v>
      </c>
      <c r="C12" s="269">
        <v>0</v>
      </c>
      <c r="D12" s="269">
        <v>463</v>
      </c>
      <c r="E12" s="269">
        <v>0</v>
      </c>
      <c r="F12" s="276">
        <f t="shared" si="0"/>
        <v>463</v>
      </c>
      <c r="G12" s="95" t="s">
        <v>36</v>
      </c>
    </row>
    <row r="13" spans="1:7" s="1" customFormat="1" ht="32.15" customHeight="1" thickBot="1" x14ac:dyDescent="0.3">
      <c r="A13" s="52" t="s">
        <v>1386</v>
      </c>
      <c r="B13" s="268">
        <v>0</v>
      </c>
      <c r="C13" s="268">
        <v>0</v>
      </c>
      <c r="D13" s="268">
        <v>721</v>
      </c>
      <c r="E13" s="268">
        <v>0</v>
      </c>
      <c r="F13" s="273">
        <f t="shared" si="0"/>
        <v>721</v>
      </c>
      <c r="G13" s="94" t="s">
        <v>37</v>
      </c>
    </row>
    <row r="14" spans="1:7" s="1" customFormat="1" ht="32.15" customHeight="1" x14ac:dyDescent="0.25">
      <c r="A14" s="57" t="s">
        <v>39</v>
      </c>
      <c r="B14" s="280">
        <v>0</v>
      </c>
      <c r="C14" s="280">
        <v>0</v>
      </c>
      <c r="D14" s="280">
        <v>109293</v>
      </c>
      <c r="E14" s="280">
        <v>0</v>
      </c>
      <c r="F14" s="281">
        <f t="shared" si="0"/>
        <v>109293</v>
      </c>
      <c r="G14" s="97" t="s">
        <v>38</v>
      </c>
    </row>
    <row r="15" spans="1:7" s="6" customFormat="1" ht="27" customHeight="1" x14ac:dyDescent="0.25">
      <c r="A15" s="402" t="s">
        <v>485</v>
      </c>
      <c r="B15" s="283">
        <f>SUM(B7:B14)</f>
        <v>880</v>
      </c>
      <c r="C15" s="283">
        <f>SUM(C7:C14)</f>
        <v>125</v>
      </c>
      <c r="D15" s="283">
        <f>SUM(D7:D14)</f>
        <v>269926</v>
      </c>
      <c r="E15" s="283">
        <f>SUM(E7:E14)</f>
        <v>46</v>
      </c>
      <c r="F15" s="283">
        <f>SUM(F7:F14)</f>
        <v>270977</v>
      </c>
      <c r="G15" s="91" t="s">
        <v>486</v>
      </c>
    </row>
    <row r="16" spans="1:7" ht="18" customHeight="1" x14ac:dyDescent="0.25">
      <c r="A16" s="31" t="s">
        <v>461</v>
      </c>
      <c r="G16" s="25" t="s">
        <v>333</v>
      </c>
    </row>
    <row r="17" spans="1:7" ht="18" customHeight="1" x14ac:dyDescent="0.25">
      <c r="A17" s="31"/>
      <c r="G17" s="25"/>
    </row>
    <row r="23" spans="1:7" ht="25" customHeight="1" x14ac:dyDescent="0.25">
      <c r="B23" s="12"/>
      <c r="C23" s="12"/>
      <c r="D23" s="12"/>
      <c r="E23" s="12"/>
      <c r="F23" s="12"/>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6101-8D8A-4063-816A-F1779E9FFC4A}">
  <dimension ref="A1:G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743" t="s">
        <v>1191</v>
      </c>
      <c r="B1" s="743"/>
      <c r="C1" s="743"/>
      <c r="D1" s="743"/>
      <c r="E1" s="743"/>
      <c r="F1" s="743"/>
      <c r="G1" s="743"/>
    </row>
    <row r="2" spans="1:7" s="7" customFormat="1" ht="20" x14ac:dyDescent="0.25">
      <c r="A2" s="744" t="s">
        <v>1338</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190</v>
      </c>
      <c r="B4" s="11"/>
      <c r="C4" s="11"/>
      <c r="D4" s="11"/>
      <c r="E4" s="11"/>
      <c r="F4" s="11"/>
      <c r="G4" s="31" t="s">
        <v>191</v>
      </c>
    </row>
    <row r="5" spans="1:7" s="9" customFormat="1" ht="36.75" customHeight="1" x14ac:dyDescent="0.35">
      <c r="A5" s="802" t="s">
        <v>633</v>
      </c>
      <c r="B5" s="602" t="s">
        <v>18</v>
      </c>
      <c r="C5" s="602" t="s">
        <v>20</v>
      </c>
      <c r="D5" s="602" t="s">
        <v>22</v>
      </c>
      <c r="E5" s="602" t="s">
        <v>202</v>
      </c>
      <c r="F5" s="603" t="s">
        <v>1578</v>
      </c>
      <c r="G5" s="806" t="s">
        <v>632</v>
      </c>
    </row>
    <row r="6" spans="1:7" s="10" customFormat="1" ht="40.5" customHeight="1" x14ac:dyDescent="0.25">
      <c r="A6" s="803"/>
      <c r="B6" s="556" t="s">
        <v>17</v>
      </c>
      <c r="C6" s="556" t="s">
        <v>19</v>
      </c>
      <c r="D6" s="556" t="s">
        <v>21</v>
      </c>
      <c r="E6" s="556" t="s">
        <v>181</v>
      </c>
      <c r="F6" s="557" t="s">
        <v>486</v>
      </c>
      <c r="G6" s="807"/>
    </row>
    <row r="7" spans="1:7" s="1" customFormat="1" ht="14.5" thickBot="1" x14ac:dyDescent="0.3">
      <c r="A7" s="44" t="s">
        <v>537</v>
      </c>
      <c r="B7" s="268">
        <v>68</v>
      </c>
      <c r="C7" s="268">
        <v>0</v>
      </c>
      <c r="D7" s="268">
        <v>24848</v>
      </c>
      <c r="E7" s="268">
        <v>0</v>
      </c>
      <c r="F7" s="293">
        <f t="shared" ref="F7:F27" si="0">SUM(B7:E7)</f>
        <v>24916</v>
      </c>
      <c r="G7" s="529" t="s">
        <v>557</v>
      </c>
    </row>
    <row r="8" spans="1:7" s="1" customFormat="1" ht="14.5" thickBot="1" x14ac:dyDescent="0.3">
      <c r="A8" s="45" t="s">
        <v>538</v>
      </c>
      <c r="B8" s="269">
        <v>266</v>
      </c>
      <c r="C8" s="269">
        <v>0</v>
      </c>
      <c r="D8" s="269">
        <v>100274</v>
      </c>
      <c r="E8" s="269">
        <v>0</v>
      </c>
      <c r="F8" s="294">
        <f t="shared" si="0"/>
        <v>100540</v>
      </c>
      <c r="G8" s="530" t="s">
        <v>558</v>
      </c>
    </row>
    <row r="9" spans="1:7" s="1" customFormat="1" ht="14.5" thickBot="1" x14ac:dyDescent="0.3">
      <c r="A9" s="52" t="s">
        <v>539</v>
      </c>
      <c r="B9" s="268">
        <v>142</v>
      </c>
      <c r="C9" s="268">
        <v>116</v>
      </c>
      <c r="D9" s="268">
        <v>143785</v>
      </c>
      <c r="E9" s="268">
        <v>0</v>
      </c>
      <c r="F9" s="295">
        <f t="shared" si="0"/>
        <v>144043</v>
      </c>
      <c r="G9" s="529" t="s">
        <v>435</v>
      </c>
    </row>
    <row r="10" spans="1:7" s="1" customFormat="1" ht="14.5" thickBot="1" x14ac:dyDescent="0.3">
      <c r="A10" s="45" t="s">
        <v>540</v>
      </c>
      <c r="B10" s="269">
        <v>0</v>
      </c>
      <c r="C10" s="269">
        <v>0</v>
      </c>
      <c r="D10" s="269">
        <v>17369</v>
      </c>
      <c r="E10" s="269">
        <v>0</v>
      </c>
      <c r="F10" s="294">
        <f t="shared" si="0"/>
        <v>17369</v>
      </c>
      <c r="G10" s="530" t="s">
        <v>559</v>
      </c>
    </row>
    <row r="11" spans="1:7" s="1" customFormat="1" ht="25.5" thickBot="1" x14ac:dyDescent="0.3">
      <c r="A11" s="52" t="s">
        <v>541</v>
      </c>
      <c r="B11" s="268">
        <v>0</v>
      </c>
      <c r="C11" s="268">
        <v>0</v>
      </c>
      <c r="D11" s="268">
        <v>9182</v>
      </c>
      <c r="E11" s="268">
        <v>0</v>
      </c>
      <c r="F11" s="295">
        <f t="shared" si="0"/>
        <v>9182</v>
      </c>
      <c r="G11" s="529" t="s">
        <v>560</v>
      </c>
    </row>
    <row r="12" spans="1:7" s="1" customFormat="1" ht="14.5" thickBot="1" x14ac:dyDescent="0.3">
      <c r="A12" s="45" t="s">
        <v>542</v>
      </c>
      <c r="B12" s="269">
        <v>899</v>
      </c>
      <c r="C12" s="269">
        <v>873</v>
      </c>
      <c r="D12" s="269">
        <v>845434</v>
      </c>
      <c r="E12" s="269">
        <v>46</v>
      </c>
      <c r="F12" s="294">
        <f t="shared" si="0"/>
        <v>847252</v>
      </c>
      <c r="G12" s="530" t="s">
        <v>436</v>
      </c>
    </row>
    <row r="13" spans="1:7" s="1" customFormat="1" ht="28.5" thickBot="1" x14ac:dyDescent="0.3">
      <c r="A13" s="52" t="s">
        <v>543</v>
      </c>
      <c r="B13" s="268">
        <v>2378</v>
      </c>
      <c r="C13" s="268">
        <v>784</v>
      </c>
      <c r="D13" s="268">
        <v>251770</v>
      </c>
      <c r="E13" s="268">
        <v>0</v>
      </c>
      <c r="F13" s="295">
        <f t="shared" si="0"/>
        <v>254932</v>
      </c>
      <c r="G13" s="529" t="s">
        <v>561</v>
      </c>
    </row>
    <row r="14" spans="1:7" s="1" customFormat="1" ht="14.5" thickBot="1" x14ac:dyDescent="0.3">
      <c r="A14" s="45" t="s">
        <v>544</v>
      </c>
      <c r="B14" s="269">
        <v>46</v>
      </c>
      <c r="C14" s="269">
        <v>664</v>
      </c>
      <c r="D14" s="269">
        <v>58409</v>
      </c>
      <c r="E14" s="269">
        <v>0</v>
      </c>
      <c r="F14" s="294">
        <f t="shared" si="0"/>
        <v>59119</v>
      </c>
      <c r="G14" s="530" t="s">
        <v>562</v>
      </c>
    </row>
    <row r="15" spans="1:7" s="1" customFormat="1" ht="14.5" thickBot="1" x14ac:dyDescent="0.3">
      <c r="A15" s="52" t="s">
        <v>545</v>
      </c>
      <c r="B15" s="268">
        <v>83</v>
      </c>
      <c r="C15" s="268">
        <v>0</v>
      </c>
      <c r="D15" s="268">
        <v>72599</v>
      </c>
      <c r="E15" s="268">
        <v>0</v>
      </c>
      <c r="F15" s="295">
        <f t="shared" si="0"/>
        <v>72682</v>
      </c>
      <c r="G15" s="529" t="s">
        <v>563</v>
      </c>
    </row>
    <row r="16" spans="1:7" s="1" customFormat="1" ht="14.5" thickBot="1" x14ac:dyDescent="0.3">
      <c r="A16" s="45" t="s">
        <v>546</v>
      </c>
      <c r="B16" s="269">
        <v>0</v>
      </c>
      <c r="C16" s="269">
        <v>0</v>
      </c>
      <c r="D16" s="269">
        <v>15613</v>
      </c>
      <c r="E16" s="269">
        <v>0</v>
      </c>
      <c r="F16" s="294">
        <f t="shared" si="0"/>
        <v>15613</v>
      </c>
      <c r="G16" s="530" t="s">
        <v>564</v>
      </c>
    </row>
    <row r="17" spans="1:7" s="1" customFormat="1" ht="14.5" thickBot="1" x14ac:dyDescent="0.3">
      <c r="A17" s="52" t="s">
        <v>547</v>
      </c>
      <c r="B17" s="268">
        <v>326</v>
      </c>
      <c r="C17" s="268">
        <v>0</v>
      </c>
      <c r="D17" s="268">
        <v>15412</v>
      </c>
      <c r="E17" s="268">
        <v>0</v>
      </c>
      <c r="F17" s="295">
        <f t="shared" si="0"/>
        <v>15738</v>
      </c>
      <c r="G17" s="529" t="s">
        <v>565</v>
      </c>
    </row>
    <row r="18" spans="1:7" s="1" customFormat="1" ht="14.5" thickBot="1" x14ac:dyDescent="0.3">
      <c r="A18" s="45" t="s">
        <v>548</v>
      </c>
      <c r="B18" s="269">
        <v>358</v>
      </c>
      <c r="C18" s="269">
        <v>236</v>
      </c>
      <c r="D18" s="269">
        <v>11583</v>
      </c>
      <c r="E18" s="269">
        <v>0</v>
      </c>
      <c r="F18" s="294">
        <f t="shared" si="0"/>
        <v>12177</v>
      </c>
      <c r="G18" s="530" t="s">
        <v>566</v>
      </c>
    </row>
    <row r="19" spans="1:7" s="1" customFormat="1" ht="14.5" thickBot="1" x14ac:dyDescent="0.3">
      <c r="A19" s="52" t="s">
        <v>549</v>
      </c>
      <c r="B19" s="268">
        <v>218</v>
      </c>
      <c r="C19" s="268">
        <v>0</v>
      </c>
      <c r="D19" s="268">
        <v>28601</v>
      </c>
      <c r="E19" s="268">
        <v>0</v>
      </c>
      <c r="F19" s="295">
        <f t="shared" si="0"/>
        <v>28819</v>
      </c>
      <c r="G19" s="529" t="s">
        <v>567</v>
      </c>
    </row>
    <row r="20" spans="1:7" s="1" customFormat="1" ht="14.5" thickBot="1" x14ac:dyDescent="0.3">
      <c r="A20" s="45" t="s">
        <v>550</v>
      </c>
      <c r="B20" s="269">
        <v>196</v>
      </c>
      <c r="C20" s="269">
        <v>0</v>
      </c>
      <c r="D20" s="269">
        <v>84653</v>
      </c>
      <c r="E20" s="269">
        <v>0</v>
      </c>
      <c r="F20" s="294">
        <f t="shared" si="0"/>
        <v>84849</v>
      </c>
      <c r="G20" s="530" t="s">
        <v>568</v>
      </c>
    </row>
    <row r="21" spans="1:7" s="1" customFormat="1" ht="25.5" thickBot="1" x14ac:dyDescent="0.3">
      <c r="A21" s="52" t="s">
        <v>551</v>
      </c>
      <c r="B21" s="268">
        <v>0</v>
      </c>
      <c r="C21" s="268">
        <v>0</v>
      </c>
      <c r="D21" s="268">
        <v>87281</v>
      </c>
      <c r="E21" s="268">
        <v>0</v>
      </c>
      <c r="F21" s="295">
        <f t="shared" si="0"/>
        <v>87281</v>
      </c>
      <c r="G21" s="529" t="s">
        <v>569</v>
      </c>
    </row>
    <row r="22" spans="1:7" s="1" customFormat="1" ht="14.5" thickBot="1" x14ac:dyDescent="0.3">
      <c r="A22" s="45" t="s">
        <v>47</v>
      </c>
      <c r="B22" s="269">
        <v>312</v>
      </c>
      <c r="C22" s="269">
        <v>0</v>
      </c>
      <c r="D22" s="269">
        <v>46741</v>
      </c>
      <c r="E22" s="269">
        <v>0</v>
      </c>
      <c r="F22" s="294">
        <f t="shared" si="0"/>
        <v>47053</v>
      </c>
      <c r="G22" s="530" t="s">
        <v>437</v>
      </c>
    </row>
    <row r="23" spans="1:7" s="1" customFormat="1" ht="14.5" thickBot="1" x14ac:dyDescent="0.3">
      <c r="A23" s="52" t="s">
        <v>552</v>
      </c>
      <c r="B23" s="268">
        <v>112</v>
      </c>
      <c r="C23" s="268">
        <v>0</v>
      </c>
      <c r="D23" s="268">
        <v>29847</v>
      </c>
      <c r="E23" s="268">
        <v>0</v>
      </c>
      <c r="F23" s="295">
        <f t="shared" si="0"/>
        <v>29959</v>
      </c>
      <c r="G23" s="529" t="s">
        <v>570</v>
      </c>
    </row>
    <row r="24" spans="1:7" s="1" customFormat="1" ht="14.5" thickBot="1" x14ac:dyDescent="0.3">
      <c r="A24" s="45" t="s">
        <v>553</v>
      </c>
      <c r="B24" s="269">
        <v>28</v>
      </c>
      <c r="C24" s="269">
        <v>0</v>
      </c>
      <c r="D24" s="269">
        <v>6252</v>
      </c>
      <c r="E24" s="269">
        <v>0</v>
      </c>
      <c r="F24" s="294">
        <f t="shared" si="0"/>
        <v>6280</v>
      </c>
      <c r="G24" s="530" t="s">
        <v>571</v>
      </c>
    </row>
    <row r="25" spans="1:7" s="1" customFormat="1" ht="14.5" thickBot="1" x14ac:dyDescent="0.3">
      <c r="A25" s="52" t="s">
        <v>554</v>
      </c>
      <c r="B25" s="268">
        <v>106</v>
      </c>
      <c r="C25" s="268">
        <v>125</v>
      </c>
      <c r="D25" s="268">
        <v>15961</v>
      </c>
      <c r="E25" s="268">
        <v>0</v>
      </c>
      <c r="F25" s="295">
        <f t="shared" si="0"/>
        <v>16192</v>
      </c>
      <c r="G25" s="529" t="s">
        <v>572</v>
      </c>
    </row>
    <row r="26" spans="1:7" s="1" customFormat="1" ht="38" thickBot="1" x14ac:dyDescent="0.3">
      <c r="A26" s="45" t="s">
        <v>555</v>
      </c>
      <c r="B26" s="269">
        <v>0</v>
      </c>
      <c r="C26" s="269">
        <v>0</v>
      </c>
      <c r="D26" s="269">
        <v>173742</v>
      </c>
      <c r="E26" s="269">
        <v>0</v>
      </c>
      <c r="F26" s="294">
        <f t="shared" si="0"/>
        <v>173742</v>
      </c>
      <c r="G26" s="530" t="s">
        <v>573</v>
      </c>
    </row>
    <row r="27" spans="1:7" s="1" customFormat="1" ht="14" x14ac:dyDescent="0.25">
      <c r="A27" s="98" t="s">
        <v>556</v>
      </c>
      <c r="B27" s="285">
        <v>0</v>
      </c>
      <c r="C27" s="285">
        <v>0</v>
      </c>
      <c r="D27" s="285">
        <v>4949</v>
      </c>
      <c r="E27" s="285">
        <v>0</v>
      </c>
      <c r="F27" s="532">
        <f t="shared" si="0"/>
        <v>4949</v>
      </c>
      <c r="G27" s="533" t="s">
        <v>574</v>
      </c>
    </row>
    <row r="28" spans="1:7" s="6" customFormat="1" ht="25.5" customHeight="1" x14ac:dyDescent="0.25">
      <c r="A28" s="42" t="s">
        <v>485</v>
      </c>
      <c r="B28" s="272">
        <f>SUM(B7:B27)</f>
        <v>5538</v>
      </c>
      <c r="C28" s="272">
        <f>SUM(C7:C27)</f>
        <v>2798</v>
      </c>
      <c r="D28" s="272">
        <f>SUM(D7:D27)</f>
        <v>2044305</v>
      </c>
      <c r="E28" s="272">
        <f>SUM(E7:E27)</f>
        <v>46</v>
      </c>
      <c r="F28" s="301">
        <f>SUM(F7:F27)</f>
        <v>2052687</v>
      </c>
      <c r="G28" s="534" t="s">
        <v>486</v>
      </c>
    </row>
    <row r="29" spans="1:7" ht="13" x14ac:dyDescent="0.25">
      <c r="A29" s="31" t="s">
        <v>71</v>
      </c>
      <c r="G29" s="25" t="s">
        <v>333</v>
      </c>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row r="38" spans="2:6" ht="25" customHeight="1" x14ac:dyDescent="0.25">
      <c r="B38" s="12"/>
      <c r="C38" s="12"/>
      <c r="D38" s="12"/>
      <c r="E38" s="12"/>
      <c r="F38"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1EC9-B4C6-44F4-B64E-11BAF50079F7}">
  <dimension ref="A1:G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743" t="s">
        <v>1192</v>
      </c>
      <c r="B1" s="743"/>
      <c r="C1" s="743"/>
      <c r="D1" s="743"/>
      <c r="E1" s="743"/>
      <c r="F1" s="743"/>
      <c r="G1" s="743"/>
    </row>
    <row r="2" spans="1:7" s="7" customFormat="1" ht="20" x14ac:dyDescent="0.25">
      <c r="A2" s="744" t="s">
        <v>1339</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192</v>
      </c>
      <c r="B4" s="11"/>
      <c r="C4" s="11"/>
      <c r="D4" s="11"/>
      <c r="E4" s="11"/>
      <c r="F4" s="11"/>
      <c r="G4" s="31" t="s">
        <v>193</v>
      </c>
    </row>
    <row r="5" spans="1:7" s="9" customFormat="1" ht="36.75" customHeight="1" x14ac:dyDescent="0.35">
      <c r="A5" s="802" t="s">
        <v>633</v>
      </c>
      <c r="B5" s="602" t="s">
        <v>18</v>
      </c>
      <c r="C5" s="602" t="s">
        <v>20</v>
      </c>
      <c r="D5" s="602" t="s">
        <v>22</v>
      </c>
      <c r="E5" s="602" t="s">
        <v>202</v>
      </c>
      <c r="F5" s="611" t="s">
        <v>485</v>
      </c>
      <c r="G5" s="806" t="s">
        <v>632</v>
      </c>
    </row>
    <row r="6" spans="1:7" s="10" customFormat="1" ht="40.5" customHeight="1" x14ac:dyDescent="0.25">
      <c r="A6" s="803"/>
      <c r="B6" s="556" t="s">
        <v>17</v>
      </c>
      <c r="C6" s="556" t="s">
        <v>19</v>
      </c>
      <c r="D6" s="556" t="s">
        <v>21</v>
      </c>
      <c r="E6" s="556" t="s">
        <v>181</v>
      </c>
      <c r="F6" s="604" t="s">
        <v>486</v>
      </c>
      <c r="G6" s="807"/>
    </row>
    <row r="7" spans="1:7" s="1" customFormat="1" ht="14.5" thickBot="1" x14ac:dyDescent="0.3">
      <c r="A7" s="44" t="s">
        <v>537</v>
      </c>
      <c r="B7" s="268">
        <v>68</v>
      </c>
      <c r="C7" s="268">
        <v>0</v>
      </c>
      <c r="D7" s="268">
        <v>24848</v>
      </c>
      <c r="E7" s="268">
        <v>0</v>
      </c>
      <c r="F7" s="295">
        <f t="shared" ref="F7:F27" si="0">SUM(B7:E7)</f>
        <v>24916</v>
      </c>
      <c r="G7" s="605" t="s">
        <v>557</v>
      </c>
    </row>
    <row r="8" spans="1:7" s="1" customFormat="1" ht="14.5" thickBot="1" x14ac:dyDescent="0.3">
      <c r="A8" s="45" t="s">
        <v>538</v>
      </c>
      <c r="B8" s="269">
        <v>266</v>
      </c>
      <c r="C8" s="269">
        <v>0</v>
      </c>
      <c r="D8" s="269">
        <v>93635</v>
      </c>
      <c r="E8" s="269">
        <v>0</v>
      </c>
      <c r="F8" s="294">
        <f t="shared" si="0"/>
        <v>93901</v>
      </c>
      <c r="G8" s="530" t="s">
        <v>558</v>
      </c>
    </row>
    <row r="9" spans="1:7" s="1" customFormat="1" ht="14.5" thickBot="1" x14ac:dyDescent="0.3">
      <c r="A9" s="52" t="s">
        <v>539</v>
      </c>
      <c r="B9" s="268">
        <v>114</v>
      </c>
      <c r="C9" s="268">
        <v>70</v>
      </c>
      <c r="D9" s="268">
        <v>141666</v>
      </c>
      <c r="E9" s="268">
        <v>0</v>
      </c>
      <c r="F9" s="295">
        <f t="shared" si="0"/>
        <v>141850</v>
      </c>
      <c r="G9" s="529" t="s">
        <v>435</v>
      </c>
    </row>
    <row r="10" spans="1:7" s="1" customFormat="1" ht="14.5" thickBot="1" x14ac:dyDescent="0.3">
      <c r="A10" s="45" t="s">
        <v>540</v>
      </c>
      <c r="B10" s="269">
        <v>0</v>
      </c>
      <c r="C10" s="269">
        <v>0</v>
      </c>
      <c r="D10" s="269">
        <v>15844</v>
      </c>
      <c r="E10" s="269">
        <v>0</v>
      </c>
      <c r="F10" s="294">
        <f t="shared" si="0"/>
        <v>15844</v>
      </c>
      <c r="G10" s="530" t="s">
        <v>559</v>
      </c>
    </row>
    <row r="11" spans="1:7" s="1" customFormat="1" ht="25.5" thickBot="1" x14ac:dyDescent="0.3">
      <c r="A11" s="52" t="s">
        <v>541</v>
      </c>
      <c r="B11" s="268">
        <v>0</v>
      </c>
      <c r="C11" s="268">
        <v>0</v>
      </c>
      <c r="D11" s="268">
        <v>8578</v>
      </c>
      <c r="E11" s="268">
        <v>0</v>
      </c>
      <c r="F11" s="295">
        <f t="shared" si="0"/>
        <v>8578</v>
      </c>
      <c r="G11" s="529" t="s">
        <v>560</v>
      </c>
    </row>
    <row r="12" spans="1:7" s="1" customFormat="1" ht="14.5" thickBot="1" x14ac:dyDescent="0.3">
      <c r="A12" s="45" t="s">
        <v>542</v>
      </c>
      <c r="B12" s="269">
        <v>811</v>
      </c>
      <c r="C12" s="269">
        <v>873</v>
      </c>
      <c r="D12" s="269">
        <v>839136</v>
      </c>
      <c r="E12" s="269">
        <v>0</v>
      </c>
      <c r="F12" s="294">
        <f t="shared" si="0"/>
        <v>840820</v>
      </c>
      <c r="G12" s="530" t="s">
        <v>436</v>
      </c>
    </row>
    <row r="13" spans="1:7" s="1" customFormat="1" ht="28.5" thickBot="1" x14ac:dyDescent="0.3">
      <c r="A13" s="52" t="s">
        <v>543</v>
      </c>
      <c r="B13" s="268">
        <v>2154</v>
      </c>
      <c r="C13" s="268">
        <v>784</v>
      </c>
      <c r="D13" s="268">
        <v>224442</v>
      </c>
      <c r="E13" s="268">
        <v>0</v>
      </c>
      <c r="F13" s="295">
        <f t="shared" si="0"/>
        <v>227380</v>
      </c>
      <c r="G13" s="529" t="s">
        <v>561</v>
      </c>
    </row>
    <row r="14" spans="1:7" s="1" customFormat="1" ht="14.5" thickBot="1" x14ac:dyDescent="0.3">
      <c r="A14" s="45" t="s">
        <v>544</v>
      </c>
      <c r="B14" s="269">
        <v>46</v>
      </c>
      <c r="C14" s="269">
        <v>664</v>
      </c>
      <c r="D14" s="269">
        <v>47917</v>
      </c>
      <c r="E14" s="269">
        <v>0</v>
      </c>
      <c r="F14" s="294">
        <f t="shared" si="0"/>
        <v>48627</v>
      </c>
      <c r="G14" s="530" t="s">
        <v>562</v>
      </c>
    </row>
    <row r="15" spans="1:7" s="1" customFormat="1" ht="14.5" thickBot="1" x14ac:dyDescent="0.3">
      <c r="A15" s="52" t="s">
        <v>545</v>
      </c>
      <c r="B15" s="268">
        <v>83</v>
      </c>
      <c r="C15" s="268">
        <v>0</v>
      </c>
      <c r="D15" s="268">
        <v>55325</v>
      </c>
      <c r="E15" s="268">
        <v>0</v>
      </c>
      <c r="F15" s="295">
        <f t="shared" si="0"/>
        <v>55408</v>
      </c>
      <c r="G15" s="529" t="s">
        <v>563</v>
      </c>
    </row>
    <row r="16" spans="1:7" s="1" customFormat="1" ht="14.5" thickBot="1" x14ac:dyDescent="0.3">
      <c r="A16" s="45" t="s">
        <v>546</v>
      </c>
      <c r="B16" s="269">
        <v>0</v>
      </c>
      <c r="C16" s="269">
        <v>0</v>
      </c>
      <c r="D16" s="269">
        <v>13153</v>
      </c>
      <c r="E16" s="269">
        <v>0</v>
      </c>
      <c r="F16" s="294">
        <f t="shared" si="0"/>
        <v>13153</v>
      </c>
      <c r="G16" s="530" t="s">
        <v>564</v>
      </c>
    </row>
    <row r="17" spans="1:7" s="1" customFormat="1" ht="14.5" thickBot="1" x14ac:dyDescent="0.3">
      <c r="A17" s="52" t="s">
        <v>547</v>
      </c>
      <c r="B17" s="268">
        <v>270</v>
      </c>
      <c r="C17" s="268">
        <v>0</v>
      </c>
      <c r="D17" s="268">
        <v>9616</v>
      </c>
      <c r="E17" s="268">
        <v>0</v>
      </c>
      <c r="F17" s="295">
        <f t="shared" si="0"/>
        <v>9886</v>
      </c>
      <c r="G17" s="529" t="s">
        <v>565</v>
      </c>
    </row>
    <row r="18" spans="1:7" s="1" customFormat="1" ht="14.5" thickBot="1" x14ac:dyDescent="0.3">
      <c r="A18" s="45" t="s">
        <v>548</v>
      </c>
      <c r="B18" s="269">
        <v>330</v>
      </c>
      <c r="C18" s="269">
        <v>236</v>
      </c>
      <c r="D18" s="269">
        <v>10839</v>
      </c>
      <c r="E18" s="269">
        <v>0</v>
      </c>
      <c r="F18" s="294">
        <f t="shared" si="0"/>
        <v>11405</v>
      </c>
      <c r="G18" s="530" t="s">
        <v>566</v>
      </c>
    </row>
    <row r="19" spans="1:7" s="1" customFormat="1" ht="14.5" thickBot="1" x14ac:dyDescent="0.3">
      <c r="A19" s="52" t="s">
        <v>549</v>
      </c>
      <c r="B19" s="268">
        <v>190</v>
      </c>
      <c r="C19" s="268">
        <v>0</v>
      </c>
      <c r="D19" s="268">
        <v>25268</v>
      </c>
      <c r="E19" s="268">
        <v>0</v>
      </c>
      <c r="F19" s="295">
        <f t="shared" si="0"/>
        <v>25458</v>
      </c>
      <c r="G19" s="529" t="s">
        <v>567</v>
      </c>
    </row>
    <row r="20" spans="1:7" s="1" customFormat="1" ht="14.5" thickBot="1" x14ac:dyDescent="0.3">
      <c r="A20" s="45" t="s">
        <v>550</v>
      </c>
      <c r="B20" s="269">
        <v>98</v>
      </c>
      <c r="C20" s="269">
        <v>0</v>
      </c>
      <c r="D20" s="269">
        <v>78951</v>
      </c>
      <c r="E20" s="269">
        <v>0</v>
      </c>
      <c r="F20" s="294">
        <f t="shared" si="0"/>
        <v>79049</v>
      </c>
      <c r="G20" s="530" t="s">
        <v>568</v>
      </c>
    </row>
    <row r="21" spans="1:7" s="1" customFormat="1" ht="25.5" thickBot="1" x14ac:dyDescent="0.3">
      <c r="A21" s="52" t="s">
        <v>551</v>
      </c>
      <c r="B21" s="268">
        <v>0</v>
      </c>
      <c r="C21" s="268">
        <v>0</v>
      </c>
      <c r="D21" s="268">
        <v>71856</v>
      </c>
      <c r="E21" s="268">
        <v>0</v>
      </c>
      <c r="F21" s="295">
        <f t="shared" si="0"/>
        <v>71856</v>
      </c>
      <c r="G21" s="529" t="s">
        <v>569</v>
      </c>
    </row>
    <row r="22" spans="1:7" s="1" customFormat="1" ht="14.5" thickBot="1" x14ac:dyDescent="0.3">
      <c r="A22" s="45" t="s">
        <v>47</v>
      </c>
      <c r="B22" s="269">
        <v>84</v>
      </c>
      <c r="C22" s="269">
        <v>0</v>
      </c>
      <c r="D22" s="269">
        <v>13387</v>
      </c>
      <c r="E22" s="269">
        <v>0</v>
      </c>
      <c r="F22" s="294">
        <f t="shared" si="0"/>
        <v>13471</v>
      </c>
      <c r="G22" s="530" t="s">
        <v>437</v>
      </c>
    </row>
    <row r="23" spans="1:7" s="1" customFormat="1" ht="14.5" thickBot="1" x14ac:dyDescent="0.3">
      <c r="A23" s="52" t="s">
        <v>552</v>
      </c>
      <c r="B23" s="268">
        <v>56</v>
      </c>
      <c r="C23" s="268">
        <v>0</v>
      </c>
      <c r="D23" s="268">
        <v>13677</v>
      </c>
      <c r="E23" s="268">
        <v>0</v>
      </c>
      <c r="F23" s="295">
        <f t="shared" si="0"/>
        <v>13733</v>
      </c>
      <c r="G23" s="529" t="s">
        <v>570</v>
      </c>
    </row>
    <row r="24" spans="1:7" s="1" customFormat="1" ht="14.5" thickBot="1" x14ac:dyDescent="0.3">
      <c r="A24" s="45" t="s">
        <v>553</v>
      </c>
      <c r="B24" s="269">
        <v>28</v>
      </c>
      <c r="C24" s="269">
        <v>0</v>
      </c>
      <c r="D24" s="269">
        <v>5368</v>
      </c>
      <c r="E24" s="269">
        <v>0</v>
      </c>
      <c r="F24" s="294">
        <f t="shared" si="0"/>
        <v>5396</v>
      </c>
      <c r="G24" s="530" t="s">
        <v>571</v>
      </c>
    </row>
    <row r="25" spans="1:7" s="1" customFormat="1" ht="14.5" thickBot="1" x14ac:dyDescent="0.3">
      <c r="A25" s="52" t="s">
        <v>554</v>
      </c>
      <c r="B25" s="268">
        <v>60</v>
      </c>
      <c r="C25" s="268">
        <v>46</v>
      </c>
      <c r="D25" s="268">
        <v>11318</v>
      </c>
      <c r="E25" s="268">
        <v>0</v>
      </c>
      <c r="F25" s="295">
        <f t="shared" si="0"/>
        <v>11424</v>
      </c>
      <c r="G25" s="529" t="s">
        <v>572</v>
      </c>
    </row>
    <row r="26" spans="1:7" s="1" customFormat="1" ht="38" thickBot="1" x14ac:dyDescent="0.3">
      <c r="A26" s="45" t="s">
        <v>555</v>
      </c>
      <c r="B26" s="269">
        <v>0</v>
      </c>
      <c r="C26" s="269">
        <v>0</v>
      </c>
      <c r="D26" s="269">
        <v>66121</v>
      </c>
      <c r="E26" s="269">
        <v>0</v>
      </c>
      <c r="F26" s="294">
        <f t="shared" si="0"/>
        <v>66121</v>
      </c>
      <c r="G26" s="530" t="s">
        <v>573</v>
      </c>
    </row>
    <row r="27" spans="1:7" s="1" customFormat="1" ht="14" x14ac:dyDescent="0.25">
      <c r="A27" s="98" t="s">
        <v>556</v>
      </c>
      <c r="B27" s="285">
        <v>0</v>
      </c>
      <c r="C27" s="285">
        <v>0</v>
      </c>
      <c r="D27" s="285">
        <v>3434</v>
      </c>
      <c r="E27" s="285">
        <v>0</v>
      </c>
      <c r="F27" s="532">
        <f t="shared" si="0"/>
        <v>3434</v>
      </c>
      <c r="G27" s="533" t="s">
        <v>574</v>
      </c>
    </row>
    <row r="28" spans="1:7" s="6" customFormat="1" ht="25.5" customHeight="1" x14ac:dyDescent="0.25">
      <c r="A28" s="42" t="s">
        <v>485</v>
      </c>
      <c r="B28" s="272">
        <f>SUM(B7:B27)</f>
        <v>4658</v>
      </c>
      <c r="C28" s="272">
        <f>SUM(C7:C27)</f>
        <v>2673</v>
      </c>
      <c r="D28" s="272">
        <f>SUM(D7:D27)</f>
        <v>1774379</v>
      </c>
      <c r="E28" s="272">
        <f>SUM(E7:E27)</f>
        <v>0</v>
      </c>
      <c r="F28" s="301">
        <f>SUM(F7:F27)</f>
        <v>1781710</v>
      </c>
      <c r="G28" s="534" t="s">
        <v>486</v>
      </c>
    </row>
    <row r="29" spans="1:7" ht="13" x14ac:dyDescent="0.25">
      <c r="A29" s="31" t="s">
        <v>71</v>
      </c>
      <c r="G29" s="25" t="s">
        <v>333</v>
      </c>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row r="38" spans="2:6" ht="25" customHeight="1" x14ac:dyDescent="0.25">
      <c r="B38" s="12"/>
      <c r="C38" s="12"/>
      <c r="D38" s="12"/>
      <c r="E38" s="12"/>
      <c r="F38"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2B3B-C6C1-43D2-A0D7-7F58E81A38F7}">
  <dimension ref="A1:F48"/>
  <sheetViews>
    <sheetView rightToLeft="1" view="pageBreakPreview" topLeftCell="A7" zoomScaleNormal="100" zoomScaleSheetLayoutView="100" workbookViewId="0">
      <selection activeCell="I8" sqref="I8"/>
    </sheetView>
  </sheetViews>
  <sheetFormatPr defaultColWidth="9.1796875" defaultRowHeight="13" x14ac:dyDescent="0.3"/>
  <cols>
    <col min="1" max="1" width="33.7265625" style="315" customWidth="1"/>
    <col min="2" max="5" width="15.7265625" style="315" customWidth="1"/>
    <col min="6" max="6" width="50.7265625" style="135" customWidth="1"/>
    <col min="7" max="16384" width="9.1796875" style="315"/>
  </cols>
  <sheetData>
    <row r="1" spans="1:6" ht="35.25" customHeight="1" x14ac:dyDescent="0.3">
      <c r="A1" s="714" t="s">
        <v>791</v>
      </c>
      <c r="B1" s="715"/>
      <c r="C1" s="715"/>
      <c r="D1" s="314"/>
      <c r="E1" s="715" t="s">
        <v>769</v>
      </c>
      <c r="F1" s="716"/>
    </row>
    <row r="2" spans="1:6" ht="11.25" customHeight="1" x14ac:dyDescent="0.3">
      <c r="A2" s="316"/>
      <c r="B2" s="316"/>
      <c r="C2" s="316"/>
      <c r="D2" s="317"/>
      <c r="E2" s="316"/>
      <c r="F2" s="384"/>
    </row>
    <row r="3" spans="1:6" ht="59.25" customHeight="1" x14ac:dyDescent="0.45">
      <c r="A3" s="717" t="s">
        <v>1531</v>
      </c>
      <c r="B3" s="717"/>
      <c r="C3" s="717"/>
      <c r="D3" s="318"/>
      <c r="E3" s="718" t="s">
        <v>1533</v>
      </c>
      <c r="F3" s="718"/>
    </row>
    <row r="4" spans="1:6" ht="264.75" customHeight="1" x14ac:dyDescent="0.45">
      <c r="A4" s="717" t="s">
        <v>1532</v>
      </c>
      <c r="B4" s="717"/>
      <c r="C4" s="717"/>
      <c r="D4" s="318"/>
      <c r="E4" s="718" t="s">
        <v>1534</v>
      </c>
      <c r="F4" s="718"/>
    </row>
    <row r="5" spans="1:6" ht="18" customHeight="1" thickBot="1" x14ac:dyDescent="0.35">
      <c r="A5" s="710" t="s">
        <v>1461</v>
      </c>
      <c r="B5" s="710"/>
      <c r="C5" s="710"/>
      <c r="D5" s="319"/>
      <c r="E5" s="711" t="s">
        <v>790</v>
      </c>
      <c r="F5" s="711"/>
    </row>
    <row r="6" spans="1:6" ht="18" customHeight="1" thickBot="1" x14ac:dyDescent="0.35">
      <c r="A6" s="712" t="s">
        <v>1462</v>
      </c>
      <c r="B6" s="712"/>
      <c r="C6" s="712"/>
      <c r="D6" s="320"/>
      <c r="E6" s="713" t="s">
        <v>789</v>
      </c>
      <c r="F6" s="713"/>
    </row>
    <row r="7" spans="1:6" ht="31.5" customHeight="1" thickBot="1" x14ac:dyDescent="0.35">
      <c r="A7" s="712" t="s">
        <v>1463</v>
      </c>
      <c r="B7" s="712"/>
      <c r="C7" s="712"/>
      <c r="D7" s="321"/>
      <c r="E7" s="713" t="s">
        <v>788</v>
      </c>
      <c r="F7" s="713" t="s">
        <v>773</v>
      </c>
    </row>
    <row r="8" spans="1:6" ht="31.5" customHeight="1" x14ac:dyDescent="0.3">
      <c r="A8" s="706" t="s">
        <v>1464</v>
      </c>
      <c r="B8" s="706"/>
      <c r="C8" s="706"/>
      <c r="D8" s="322"/>
      <c r="E8" s="707" t="s">
        <v>787</v>
      </c>
      <c r="F8" s="707" t="s">
        <v>771</v>
      </c>
    </row>
    <row r="9" spans="1:6" ht="31.5" customHeight="1" x14ac:dyDescent="0.3">
      <c r="A9" s="675"/>
      <c r="B9" s="675"/>
      <c r="C9" s="675"/>
      <c r="D9" s="323"/>
      <c r="E9" s="674"/>
      <c r="F9" s="674"/>
    </row>
    <row r="10" spans="1:6" ht="12.65" customHeight="1" x14ac:dyDescent="0.3">
      <c r="A10" s="323"/>
      <c r="B10" s="323"/>
      <c r="C10" s="323"/>
      <c r="D10" s="323"/>
      <c r="E10" s="323"/>
      <c r="F10" s="385"/>
    </row>
    <row r="11" spans="1:6" ht="15.5" x14ac:dyDescent="0.3">
      <c r="A11" s="708" t="s">
        <v>786</v>
      </c>
      <c r="B11" s="708"/>
      <c r="C11" s="708"/>
      <c r="D11" s="708"/>
      <c r="E11" s="708"/>
      <c r="F11" s="708"/>
    </row>
    <row r="12" spans="1:6" ht="15.5" x14ac:dyDescent="0.3">
      <c r="A12" s="708" t="s">
        <v>785</v>
      </c>
      <c r="B12" s="708"/>
      <c r="C12" s="708"/>
      <c r="D12" s="708"/>
      <c r="E12" s="708"/>
      <c r="F12" s="708"/>
    </row>
    <row r="13" spans="1:6" x14ac:dyDescent="0.3">
      <c r="A13" s="709" t="s">
        <v>784</v>
      </c>
      <c r="B13" s="709"/>
      <c r="C13" s="709"/>
      <c r="D13" s="709"/>
      <c r="E13" s="709"/>
      <c r="F13" s="709"/>
    </row>
    <row r="14" spans="1:6" x14ac:dyDescent="0.3">
      <c r="A14" s="709" t="s">
        <v>783</v>
      </c>
      <c r="B14" s="709"/>
      <c r="C14" s="709"/>
      <c r="D14" s="709"/>
      <c r="E14" s="709"/>
      <c r="F14" s="709"/>
    </row>
    <row r="15" spans="1:6" ht="19.5" customHeight="1" thickBot="1" x14ac:dyDescent="0.35">
      <c r="A15" s="699" t="s">
        <v>782</v>
      </c>
      <c r="B15" s="701" t="s">
        <v>781</v>
      </c>
      <c r="C15" s="702"/>
      <c r="D15" s="703" t="s">
        <v>780</v>
      </c>
      <c r="E15" s="702"/>
      <c r="F15" s="704" t="s">
        <v>779</v>
      </c>
    </row>
    <row r="16" spans="1:6" ht="38.25" customHeight="1" x14ac:dyDescent="0.3">
      <c r="A16" s="700"/>
      <c r="B16" s="324" t="s">
        <v>1465</v>
      </c>
      <c r="C16" s="324" t="s">
        <v>1466</v>
      </c>
      <c r="D16" s="324" t="s">
        <v>1465</v>
      </c>
      <c r="E16" s="324" t="s">
        <v>1466</v>
      </c>
      <c r="F16" s="705"/>
    </row>
    <row r="17" spans="1:6" ht="21.75" customHeight="1" thickBot="1" x14ac:dyDescent="0.35">
      <c r="A17" s="325" t="s">
        <v>778</v>
      </c>
      <c r="B17" s="396">
        <v>13118</v>
      </c>
      <c r="C17" s="396">
        <v>119552</v>
      </c>
      <c r="D17" s="396">
        <v>3200</v>
      </c>
      <c r="E17" s="396">
        <v>28861</v>
      </c>
      <c r="F17" s="386" t="s">
        <v>777</v>
      </c>
    </row>
    <row r="18" spans="1:6" ht="21.75" customHeight="1" thickBot="1" x14ac:dyDescent="0.35">
      <c r="A18" s="326" t="s">
        <v>776</v>
      </c>
      <c r="B18" s="397">
        <v>23795</v>
      </c>
      <c r="C18" s="397">
        <v>84356</v>
      </c>
      <c r="D18" s="397">
        <v>3200</v>
      </c>
      <c r="E18" s="397">
        <v>11788</v>
      </c>
      <c r="F18" s="387" t="s">
        <v>775</v>
      </c>
    </row>
    <row r="19" spans="1:6" ht="21.75" customHeight="1" thickBot="1" x14ac:dyDescent="0.35">
      <c r="A19" s="327" t="s">
        <v>774</v>
      </c>
      <c r="B19" s="398">
        <v>6552</v>
      </c>
      <c r="C19" s="398">
        <v>22988</v>
      </c>
      <c r="D19" s="398">
        <v>1600</v>
      </c>
      <c r="E19" s="398">
        <v>5657</v>
      </c>
      <c r="F19" s="388" t="s">
        <v>773</v>
      </c>
    </row>
    <row r="20" spans="1:6" ht="21.75" customHeight="1" x14ac:dyDescent="0.3">
      <c r="A20" s="328" t="s">
        <v>772</v>
      </c>
      <c r="B20" s="399">
        <v>0</v>
      </c>
      <c r="C20" s="399">
        <v>0</v>
      </c>
      <c r="D20" s="399">
        <v>1199</v>
      </c>
      <c r="E20" s="399">
        <v>13710</v>
      </c>
      <c r="F20" s="389" t="s">
        <v>771</v>
      </c>
    </row>
    <row r="21" spans="1:6" ht="21.75" customHeight="1" x14ac:dyDescent="0.3">
      <c r="A21" s="329" t="s">
        <v>770</v>
      </c>
      <c r="B21" s="395">
        <v>43465</v>
      </c>
      <c r="C21" s="395">
        <v>226896</v>
      </c>
      <c r="D21" s="395">
        <v>9199</v>
      </c>
      <c r="E21" s="395">
        <v>60016</v>
      </c>
      <c r="F21" s="390" t="s">
        <v>486</v>
      </c>
    </row>
    <row r="22" spans="1:6" ht="15.75" customHeight="1" x14ac:dyDescent="0.3">
      <c r="A22" s="330"/>
      <c r="B22" s="331"/>
      <c r="C22" s="331"/>
      <c r="D22" s="331"/>
      <c r="E22" s="331"/>
    </row>
    <row r="23" spans="1:6" x14ac:dyDescent="0.3">
      <c r="A23" s="330"/>
      <c r="B23" s="331"/>
      <c r="C23" s="331"/>
      <c r="D23" s="331"/>
      <c r="E23" s="331"/>
    </row>
    <row r="24" spans="1:6" ht="15.75" customHeight="1" x14ac:dyDescent="0.3"/>
    <row r="25" spans="1:6" ht="15.75" customHeight="1" x14ac:dyDescent="0.3"/>
    <row r="27" spans="1:6" ht="18" customHeight="1" x14ac:dyDescent="0.3"/>
    <row r="28" spans="1:6" ht="15.75" customHeight="1" x14ac:dyDescent="0.3"/>
    <row r="29" spans="1:6" ht="15.75" customHeight="1" x14ac:dyDescent="0.3"/>
    <row r="30" spans="1:6" ht="12.75" customHeight="1" x14ac:dyDescent="0.3"/>
    <row r="31" spans="1:6" ht="12.75" customHeight="1" x14ac:dyDescent="0.3"/>
    <row r="33" ht="15.75" customHeight="1" x14ac:dyDescent="0.3"/>
    <row r="34" ht="15.75" customHeight="1" x14ac:dyDescent="0.3"/>
    <row r="36" ht="18" customHeight="1" x14ac:dyDescent="0.3"/>
    <row r="37" ht="15.75" customHeight="1" x14ac:dyDescent="0.3"/>
    <row r="38" ht="15.75" customHeight="1" x14ac:dyDescent="0.3"/>
    <row r="39" ht="12.75" customHeight="1" x14ac:dyDescent="0.3"/>
    <row r="40" ht="12.75" customHeight="1" x14ac:dyDescent="0.3"/>
    <row r="42" ht="15.75" customHeight="1" x14ac:dyDescent="0.3"/>
    <row r="43" ht="15.75" customHeight="1" x14ac:dyDescent="0.3"/>
    <row r="44" ht="18" customHeight="1" x14ac:dyDescent="0.3"/>
    <row r="45" ht="15.75" customHeight="1" x14ac:dyDescent="0.3"/>
    <row r="46" ht="15.75" customHeight="1" x14ac:dyDescent="0.3"/>
    <row r="47" ht="12.75" customHeight="1" x14ac:dyDescent="0.3"/>
    <row r="48" ht="12.75" customHeight="1" x14ac:dyDescent="0.3"/>
  </sheetData>
  <mergeCells count="22">
    <mergeCell ref="A1:C1"/>
    <mergeCell ref="E1:F1"/>
    <mergeCell ref="A3:C3"/>
    <mergeCell ref="E3:F3"/>
    <mergeCell ref="A4:C4"/>
    <mergeCell ref="E4:F4"/>
    <mergeCell ref="A5:C5"/>
    <mergeCell ref="E5:F5"/>
    <mergeCell ref="A6:C6"/>
    <mergeCell ref="E6:F6"/>
    <mergeCell ref="A7:C7"/>
    <mergeCell ref="E7:F7"/>
    <mergeCell ref="A15:A16"/>
    <mergeCell ref="B15:C15"/>
    <mergeCell ref="D15:E15"/>
    <mergeCell ref="F15:F16"/>
    <mergeCell ref="A8:C8"/>
    <mergeCell ref="E8:F8"/>
    <mergeCell ref="A11:F11"/>
    <mergeCell ref="A12:F12"/>
    <mergeCell ref="A13:F13"/>
    <mergeCell ref="A14:F14"/>
  </mergeCells>
  <printOptions horizontalCentered="1"/>
  <pageMargins left="0" right="0" top="0.74803149606299213" bottom="0" header="0" footer="0"/>
  <pageSetup paperSize="9" fitToWidth="0" fitToHeight="2" orientation="landscape" r:id="rId1"/>
  <rowBreaks count="1" manualBreakCount="1">
    <brk id="8" max="5"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352F-FF15-42ED-B1AB-87BF36380D8D}">
  <dimension ref="A1:G37"/>
  <sheetViews>
    <sheetView rightToLeft="1" view="pageBreakPreview" topLeftCell="A19" zoomScaleNormal="100" zoomScaleSheetLayoutView="100" workbookViewId="0">
      <selection activeCell="K15" sqref="K15"/>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743" t="s">
        <v>1193</v>
      </c>
      <c r="B1" s="743"/>
      <c r="C1" s="743"/>
      <c r="D1" s="743"/>
      <c r="E1" s="743"/>
      <c r="F1" s="743"/>
      <c r="G1" s="743"/>
    </row>
    <row r="2" spans="1:7" s="7" customFormat="1" ht="20" x14ac:dyDescent="0.25">
      <c r="A2" s="744" t="s">
        <v>1340</v>
      </c>
      <c r="B2" s="744"/>
      <c r="C2" s="744"/>
      <c r="D2" s="744"/>
      <c r="E2" s="744"/>
      <c r="F2" s="744"/>
      <c r="G2" s="744"/>
    </row>
    <row r="3" spans="1:7" s="7" customFormat="1" ht="20" x14ac:dyDescent="0.25">
      <c r="A3" s="744">
        <v>2016</v>
      </c>
      <c r="B3" s="744"/>
      <c r="C3" s="744"/>
      <c r="D3" s="744"/>
      <c r="E3" s="744"/>
      <c r="F3" s="744"/>
      <c r="G3" s="744"/>
    </row>
    <row r="4" spans="1:7" s="8" customFormat="1" ht="21" customHeight="1" x14ac:dyDescent="0.25">
      <c r="A4" s="30" t="s">
        <v>194</v>
      </c>
      <c r="B4" s="11"/>
      <c r="C4" s="11"/>
      <c r="D4" s="11"/>
      <c r="E4" s="11"/>
      <c r="F4" s="11"/>
      <c r="G4" s="30" t="s">
        <v>195</v>
      </c>
    </row>
    <row r="5" spans="1:7" s="9" customFormat="1" ht="36.75" customHeight="1" x14ac:dyDescent="0.35">
      <c r="A5" s="802" t="s">
        <v>633</v>
      </c>
      <c r="B5" s="602" t="s">
        <v>18</v>
      </c>
      <c r="C5" s="602" t="s">
        <v>20</v>
      </c>
      <c r="D5" s="602" t="s">
        <v>22</v>
      </c>
      <c r="E5" s="602" t="s">
        <v>202</v>
      </c>
      <c r="F5" s="611" t="s">
        <v>485</v>
      </c>
      <c r="G5" s="806" t="s">
        <v>632</v>
      </c>
    </row>
    <row r="6" spans="1:7" s="10" customFormat="1" ht="40.5" customHeight="1" x14ac:dyDescent="0.25">
      <c r="A6" s="803"/>
      <c r="B6" s="556" t="s">
        <v>17</v>
      </c>
      <c r="C6" s="556" t="s">
        <v>19</v>
      </c>
      <c r="D6" s="556" t="s">
        <v>21</v>
      </c>
      <c r="E6" s="556" t="s">
        <v>181</v>
      </c>
      <c r="F6" s="604" t="s">
        <v>486</v>
      </c>
      <c r="G6" s="807"/>
    </row>
    <row r="7" spans="1:7" s="1" customFormat="1" ht="14.5" thickBot="1" x14ac:dyDescent="0.3">
      <c r="A7" s="44" t="s">
        <v>538</v>
      </c>
      <c r="B7" s="268">
        <v>0</v>
      </c>
      <c r="C7" s="268">
        <v>0</v>
      </c>
      <c r="D7" s="268">
        <v>6639</v>
      </c>
      <c r="E7" s="268">
        <v>0</v>
      </c>
      <c r="F7" s="295">
        <f t="shared" ref="F7:F26" si="0">SUM(B7:E7)</f>
        <v>6639</v>
      </c>
      <c r="G7" s="606" t="s">
        <v>558</v>
      </c>
    </row>
    <row r="8" spans="1:7" s="1" customFormat="1" ht="14.5" thickBot="1" x14ac:dyDescent="0.3">
      <c r="A8" s="45" t="s">
        <v>539</v>
      </c>
      <c r="B8" s="269">
        <v>28</v>
      </c>
      <c r="C8" s="269">
        <v>46</v>
      </c>
      <c r="D8" s="269">
        <v>2119</v>
      </c>
      <c r="E8" s="269">
        <v>0</v>
      </c>
      <c r="F8" s="294">
        <f t="shared" si="0"/>
        <v>2193</v>
      </c>
      <c r="G8" s="114" t="s">
        <v>435</v>
      </c>
    </row>
    <row r="9" spans="1:7" s="1" customFormat="1" ht="28.5" thickBot="1" x14ac:dyDescent="0.3">
      <c r="A9" s="44" t="s">
        <v>540</v>
      </c>
      <c r="B9" s="268">
        <v>0</v>
      </c>
      <c r="C9" s="268">
        <v>0</v>
      </c>
      <c r="D9" s="268">
        <v>1525</v>
      </c>
      <c r="E9" s="268">
        <v>0</v>
      </c>
      <c r="F9" s="295">
        <f t="shared" si="0"/>
        <v>1525</v>
      </c>
      <c r="G9" s="606" t="s">
        <v>559</v>
      </c>
    </row>
    <row r="10" spans="1:7" s="1" customFormat="1" ht="28.5" thickBot="1" x14ac:dyDescent="0.3">
      <c r="A10" s="45" t="s">
        <v>541</v>
      </c>
      <c r="B10" s="269">
        <v>0</v>
      </c>
      <c r="C10" s="269">
        <v>0</v>
      </c>
      <c r="D10" s="269">
        <v>604</v>
      </c>
      <c r="E10" s="269">
        <v>0</v>
      </c>
      <c r="F10" s="294">
        <f t="shared" si="0"/>
        <v>604</v>
      </c>
      <c r="G10" s="114" t="s">
        <v>560</v>
      </c>
    </row>
    <row r="11" spans="1:7" s="1" customFormat="1" ht="14.5" thickBot="1" x14ac:dyDescent="0.3">
      <c r="A11" s="44" t="s">
        <v>542</v>
      </c>
      <c r="B11" s="268">
        <v>88</v>
      </c>
      <c r="C11" s="268">
        <v>0</v>
      </c>
      <c r="D11" s="268">
        <v>6298</v>
      </c>
      <c r="E11" s="268">
        <v>46</v>
      </c>
      <c r="F11" s="295">
        <f t="shared" si="0"/>
        <v>6432</v>
      </c>
      <c r="G11" s="606" t="s">
        <v>436</v>
      </c>
    </row>
    <row r="12" spans="1:7" s="1" customFormat="1" ht="28.5" thickBot="1" x14ac:dyDescent="0.3">
      <c r="A12" s="45" t="s">
        <v>543</v>
      </c>
      <c r="B12" s="269">
        <v>224</v>
      </c>
      <c r="C12" s="269">
        <v>0</v>
      </c>
      <c r="D12" s="269">
        <v>27328</v>
      </c>
      <c r="E12" s="269">
        <v>0</v>
      </c>
      <c r="F12" s="294">
        <f t="shared" si="0"/>
        <v>27552</v>
      </c>
      <c r="G12" s="114" t="s">
        <v>561</v>
      </c>
    </row>
    <row r="13" spans="1:7" s="1" customFormat="1" ht="14.5" thickBot="1" x14ac:dyDescent="0.3">
      <c r="A13" s="44" t="s">
        <v>544</v>
      </c>
      <c r="B13" s="268">
        <v>0</v>
      </c>
      <c r="C13" s="268">
        <v>0</v>
      </c>
      <c r="D13" s="268">
        <v>10492</v>
      </c>
      <c r="E13" s="268">
        <v>0</v>
      </c>
      <c r="F13" s="295">
        <f t="shared" si="0"/>
        <v>10492</v>
      </c>
      <c r="G13" s="606" t="s">
        <v>562</v>
      </c>
    </row>
    <row r="14" spans="1:7" s="1" customFormat="1" ht="14.5" thickBot="1" x14ac:dyDescent="0.3">
      <c r="A14" s="45" t="s">
        <v>545</v>
      </c>
      <c r="B14" s="269">
        <v>0</v>
      </c>
      <c r="C14" s="269">
        <v>0</v>
      </c>
      <c r="D14" s="269">
        <v>17274</v>
      </c>
      <c r="E14" s="269">
        <v>0</v>
      </c>
      <c r="F14" s="294">
        <f t="shared" si="0"/>
        <v>17274</v>
      </c>
      <c r="G14" s="114" t="s">
        <v>563</v>
      </c>
    </row>
    <row r="15" spans="1:7" s="1" customFormat="1" ht="14.5" thickBot="1" x14ac:dyDescent="0.3">
      <c r="A15" s="44" t="s">
        <v>546</v>
      </c>
      <c r="B15" s="268">
        <v>0</v>
      </c>
      <c r="C15" s="268">
        <v>0</v>
      </c>
      <c r="D15" s="268">
        <v>2460</v>
      </c>
      <c r="E15" s="268">
        <v>0</v>
      </c>
      <c r="F15" s="295">
        <f t="shared" si="0"/>
        <v>2460</v>
      </c>
      <c r="G15" s="606" t="s">
        <v>564</v>
      </c>
    </row>
    <row r="16" spans="1:7" s="1" customFormat="1" ht="14.5" thickBot="1" x14ac:dyDescent="0.3">
      <c r="A16" s="45" t="s">
        <v>547</v>
      </c>
      <c r="B16" s="269">
        <v>56</v>
      </c>
      <c r="C16" s="269">
        <v>0</v>
      </c>
      <c r="D16" s="269">
        <v>5796</v>
      </c>
      <c r="E16" s="269">
        <v>0</v>
      </c>
      <c r="F16" s="294">
        <f t="shared" si="0"/>
        <v>5852</v>
      </c>
      <c r="G16" s="114" t="s">
        <v>565</v>
      </c>
    </row>
    <row r="17" spans="1:7" s="1" customFormat="1" ht="14.5" thickBot="1" x14ac:dyDescent="0.3">
      <c r="A17" s="44" t="s">
        <v>548</v>
      </c>
      <c r="B17" s="268">
        <v>28</v>
      </c>
      <c r="C17" s="268">
        <v>0</v>
      </c>
      <c r="D17" s="268">
        <v>744</v>
      </c>
      <c r="E17" s="268">
        <v>0</v>
      </c>
      <c r="F17" s="295">
        <f t="shared" si="0"/>
        <v>772</v>
      </c>
      <c r="G17" s="606" t="s">
        <v>566</v>
      </c>
    </row>
    <row r="18" spans="1:7" s="1" customFormat="1" ht="14.5" thickBot="1" x14ac:dyDescent="0.3">
      <c r="A18" s="45" t="s">
        <v>549</v>
      </c>
      <c r="B18" s="269">
        <v>28</v>
      </c>
      <c r="C18" s="269">
        <v>0</v>
      </c>
      <c r="D18" s="269">
        <v>3333</v>
      </c>
      <c r="E18" s="269">
        <v>0</v>
      </c>
      <c r="F18" s="294">
        <f t="shared" si="0"/>
        <v>3361</v>
      </c>
      <c r="G18" s="114" t="s">
        <v>567</v>
      </c>
    </row>
    <row r="19" spans="1:7" s="1" customFormat="1" ht="14.5" thickBot="1" x14ac:dyDescent="0.3">
      <c r="A19" s="44" t="s">
        <v>550</v>
      </c>
      <c r="B19" s="268">
        <v>98</v>
      </c>
      <c r="C19" s="268">
        <v>0</v>
      </c>
      <c r="D19" s="268">
        <v>5702</v>
      </c>
      <c r="E19" s="268">
        <v>0</v>
      </c>
      <c r="F19" s="295">
        <f t="shared" si="0"/>
        <v>5800</v>
      </c>
      <c r="G19" s="606" t="s">
        <v>568</v>
      </c>
    </row>
    <row r="20" spans="1:7" s="1" customFormat="1" ht="28.5" thickBot="1" x14ac:dyDescent="0.3">
      <c r="A20" s="45" t="s">
        <v>551</v>
      </c>
      <c r="B20" s="269">
        <v>0</v>
      </c>
      <c r="C20" s="269">
        <v>0</v>
      </c>
      <c r="D20" s="269">
        <v>15425</v>
      </c>
      <c r="E20" s="269">
        <v>0</v>
      </c>
      <c r="F20" s="294">
        <f t="shared" si="0"/>
        <v>15425</v>
      </c>
      <c r="G20" s="114" t="s">
        <v>569</v>
      </c>
    </row>
    <row r="21" spans="1:7" s="1" customFormat="1" ht="14.5" thickBot="1" x14ac:dyDescent="0.3">
      <c r="A21" s="44" t="s">
        <v>47</v>
      </c>
      <c r="B21" s="268">
        <v>228</v>
      </c>
      <c r="C21" s="268">
        <v>0</v>
      </c>
      <c r="D21" s="268">
        <v>33354</v>
      </c>
      <c r="E21" s="268">
        <v>0</v>
      </c>
      <c r="F21" s="295">
        <f t="shared" si="0"/>
        <v>33582</v>
      </c>
      <c r="G21" s="606" t="s">
        <v>437</v>
      </c>
    </row>
    <row r="22" spans="1:7" s="1" customFormat="1" ht="14.5" thickBot="1" x14ac:dyDescent="0.3">
      <c r="A22" s="45" t="s">
        <v>552</v>
      </c>
      <c r="B22" s="269">
        <v>56</v>
      </c>
      <c r="C22" s="269">
        <v>0</v>
      </c>
      <c r="D22" s="269">
        <v>16170</v>
      </c>
      <c r="E22" s="269">
        <v>0</v>
      </c>
      <c r="F22" s="294">
        <f t="shared" si="0"/>
        <v>16226</v>
      </c>
      <c r="G22" s="114" t="s">
        <v>570</v>
      </c>
    </row>
    <row r="23" spans="1:7" s="1" customFormat="1" ht="14.5" thickBot="1" x14ac:dyDescent="0.3">
      <c r="A23" s="44" t="s">
        <v>553</v>
      </c>
      <c r="B23" s="268">
        <v>0</v>
      </c>
      <c r="C23" s="268">
        <v>0</v>
      </c>
      <c r="D23" s="268">
        <v>884</v>
      </c>
      <c r="E23" s="268">
        <v>0</v>
      </c>
      <c r="F23" s="295">
        <f t="shared" si="0"/>
        <v>884</v>
      </c>
      <c r="G23" s="606" t="s">
        <v>571</v>
      </c>
    </row>
    <row r="24" spans="1:7" s="1" customFormat="1" ht="14.5" thickBot="1" x14ac:dyDescent="0.3">
      <c r="A24" s="45" t="s">
        <v>554</v>
      </c>
      <c r="B24" s="269">
        <v>46</v>
      </c>
      <c r="C24" s="269">
        <v>79</v>
      </c>
      <c r="D24" s="269">
        <v>4643</v>
      </c>
      <c r="E24" s="269">
        <v>0</v>
      </c>
      <c r="F24" s="294">
        <f t="shared" si="0"/>
        <v>4768</v>
      </c>
      <c r="G24" s="114" t="s">
        <v>572</v>
      </c>
    </row>
    <row r="25" spans="1:7" s="1" customFormat="1" ht="42.5" thickBot="1" x14ac:dyDescent="0.3">
      <c r="A25" s="44" t="s">
        <v>555</v>
      </c>
      <c r="B25" s="268">
        <v>0</v>
      </c>
      <c r="C25" s="268">
        <v>0</v>
      </c>
      <c r="D25" s="268">
        <v>107621</v>
      </c>
      <c r="E25" s="268">
        <v>0</v>
      </c>
      <c r="F25" s="295">
        <f t="shared" si="0"/>
        <v>107621</v>
      </c>
      <c r="G25" s="606" t="s">
        <v>573</v>
      </c>
    </row>
    <row r="26" spans="1:7" s="1" customFormat="1" ht="28" x14ac:dyDescent="0.25">
      <c r="A26" s="57" t="s">
        <v>556</v>
      </c>
      <c r="B26" s="280">
        <v>0</v>
      </c>
      <c r="C26" s="280">
        <v>0</v>
      </c>
      <c r="D26" s="280">
        <v>1515</v>
      </c>
      <c r="E26" s="280">
        <v>0</v>
      </c>
      <c r="F26" s="571">
        <f t="shared" si="0"/>
        <v>1515</v>
      </c>
      <c r="G26" s="607" t="s">
        <v>574</v>
      </c>
    </row>
    <row r="27" spans="1:7" s="6" customFormat="1" ht="25.5" customHeight="1" x14ac:dyDescent="0.25">
      <c r="A27" s="119" t="s">
        <v>485</v>
      </c>
      <c r="B27" s="304">
        <f>SUM(B7:B26)</f>
        <v>880</v>
      </c>
      <c r="C27" s="304">
        <f>SUM(C7:C26)</f>
        <v>125</v>
      </c>
      <c r="D27" s="304">
        <f>SUM(D7:D26)</f>
        <v>269926</v>
      </c>
      <c r="E27" s="304">
        <f>SUM(E7:E26)</f>
        <v>46</v>
      </c>
      <c r="F27" s="608">
        <f>SUM(F7:F26)</f>
        <v>270977</v>
      </c>
      <c r="G27" s="609" t="s">
        <v>486</v>
      </c>
    </row>
    <row r="28" spans="1:7" ht="13" x14ac:dyDescent="0.25">
      <c r="A28" s="31" t="s">
        <v>461</v>
      </c>
      <c r="G28" s="25" t="s">
        <v>333</v>
      </c>
    </row>
    <row r="34" spans="2:6" ht="25" customHeight="1" x14ac:dyDescent="0.25">
      <c r="B34" s="12"/>
      <c r="C34" s="12"/>
      <c r="D34" s="12"/>
      <c r="E34" s="12"/>
      <c r="F34" s="12"/>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2ECB2-ACCE-4790-ADD3-AF669287A10D}">
  <dimension ref="A1:L29"/>
  <sheetViews>
    <sheetView rightToLeft="1" view="pageBreakPreview" topLeftCell="A19" zoomScale="90" zoomScaleNormal="100" zoomScaleSheetLayoutView="90" workbookViewId="0">
      <selection activeCell="K15" sqref="K15"/>
    </sheetView>
  </sheetViews>
  <sheetFormatPr defaultColWidth="9.1796875" defaultRowHeight="25" customHeight="1" x14ac:dyDescent="0.25"/>
  <cols>
    <col min="1" max="1" width="35.7265625" style="11" customWidth="1"/>
    <col min="2" max="2" width="10.7265625" style="11" customWidth="1"/>
    <col min="3" max="3" width="11.26953125" style="11" customWidth="1"/>
    <col min="4" max="4" width="11.81640625" style="11" customWidth="1"/>
    <col min="5" max="5" width="10.26953125" style="11" customWidth="1"/>
    <col min="6" max="6" width="12.1796875" style="11" customWidth="1"/>
    <col min="7" max="9" width="10.7265625" style="11" customWidth="1"/>
    <col min="10" max="10" width="11.1796875" style="11" customWidth="1"/>
    <col min="11" max="11" width="11.54296875" style="11" bestFit="1" customWidth="1"/>
    <col min="12" max="12" width="35.7265625" style="11" customWidth="1"/>
    <col min="13" max="16384" width="9.1796875" style="11"/>
  </cols>
  <sheetData>
    <row r="1" spans="1:12" s="7" customFormat="1" ht="20.25" customHeight="1" x14ac:dyDescent="0.25">
      <c r="A1" s="743" t="s">
        <v>1194</v>
      </c>
      <c r="B1" s="743"/>
      <c r="C1" s="743"/>
      <c r="D1" s="743"/>
      <c r="E1" s="743"/>
      <c r="F1" s="743"/>
      <c r="G1" s="743"/>
      <c r="H1" s="743"/>
      <c r="I1" s="743"/>
      <c r="J1" s="743"/>
      <c r="K1" s="743"/>
      <c r="L1" s="743"/>
    </row>
    <row r="2" spans="1:12" s="7" customFormat="1" ht="20.25" customHeight="1" x14ac:dyDescent="0.25">
      <c r="A2" s="744" t="s">
        <v>1341</v>
      </c>
      <c r="B2" s="744"/>
      <c r="C2" s="744"/>
      <c r="D2" s="744"/>
      <c r="E2" s="744"/>
      <c r="F2" s="744"/>
      <c r="G2" s="744"/>
      <c r="H2" s="744"/>
      <c r="I2" s="744"/>
      <c r="J2" s="744"/>
      <c r="K2" s="744"/>
      <c r="L2" s="744"/>
    </row>
    <row r="3" spans="1:12" s="7" customFormat="1" ht="20" x14ac:dyDescent="0.25">
      <c r="A3" s="744">
        <v>2016</v>
      </c>
      <c r="B3" s="744"/>
      <c r="C3" s="744"/>
      <c r="D3" s="744"/>
      <c r="E3" s="744"/>
      <c r="F3" s="744"/>
      <c r="G3" s="744"/>
      <c r="H3" s="744"/>
      <c r="I3" s="744"/>
      <c r="J3" s="744"/>
      <c r="K3" s="744"/>
      <c r="L3" s="744"/>
    </row>
    <row r="4" spans="1:12" s="8" customFormat="1" ht="21" customHeight="1" x14ac:dyDescent="0.25">
      <c r="A4" s="30" t="s">
        <v>196</v>
      </c>
      <c r="B4" s="11"/>
      <c r="C4" s="11"/>
      <c r="D4" s="11"/>
      <c r="E4" s="11"/>
      <c r="F4" s="11"/>
      <c r="G4" s="11"/>
      <c r="H4" s="11"/>
      <c r="I4" s="11"/>
      <c r="J4" s="11"/>
      <c r="K4" s="11"/>
      <c r="L4" s="30" t="s">
        <v>197</v>
      </c>
    </row>
    <row r="5" spans="1:12" s="9" customFormat="1" ht="75" customHeight="1" x14ac:dyDescent="0.3">
      <c r="A5" s="802" t="s">
        <v>523</v>
      </c>
      <c r="B5" s="555" t="s">
        <v>1384</v>
      </c>
      <c r="C5" s="555" t="s">
        <v>28</v>
      </c>
      <c r="D5" s="555" t="s">
        <v>30</v>
      </c>
      <c r="E5" s="555" t="s">
        <v>32</v>
      </c>
      <c r="F5" s="555" t="s">
        <v>34</v>
      </c>
      <c r="G5" s="555" t="s">
        <v>1385</v>
      </c>
      <c r="H5" s="555" t="s">
        <v>1387</v>
      </c>
      <c r="I5" s="555" t="s">
        <v>1386</v>
      </c>
      <c r="J5" s="555" t="s">
        <v>39</v>
      </c>
      <c r="K5" s="555" t="s">
        <v>485</v>
      </c>
      <c r="L5" s="806" t="s">
        <v>476</v>
      </c>
    </row>
    <row r="6" spans="1:12" s="10" customFormat="1" ht="63" customHeight="1" x14ac:dyDescent="0.25">
      <c r="A6" s="803"/>
      <c r="B6" s="612" t="s">
        <v>23</v>
      </c>
      <c r="C6" s="612" t="s">
        <v>27</v>
      </c>
      <c r="D6" s="612" t="s">
        <v>29</v>
      </c>
      <c r="E6" s="612" t="s">
        <v>31</v>
      </c>
      <c r="F6" s="612" t="s">
        <v>33</v>
      </c>
      <c r="G6" s="612" t="s">
        <v>35</v>
      </c>
      <c r="H6" s="612" t="s">
        <v>36</v>
      </c>
      <c r="I6" s="612" t="s">
        <v>37</v>
      </c>
      <c r="J6" s="612" t="s">
        <v>38</v>
      </c>
      <c r="K6" s="558" t="s">
        <v>486</v>
      </c>
      <c r="L6" s="807"/>
    </row>
    <row r="7" spans="1:12" s="1" customFormat="1" ht="14.5" thickBot="1" x14ac:dyDescent="0.3">
      <c r="A7" s="52" t="s">
        <v>537</v>
      </c>
      <c r="B7" s="364">
        <v>68</v>
      </c>
      <c r="C7" s="364">
        <v>292</v>
      </c>
      <c r="D7" s="364">
        <v>295</v>
      </c>
      <c r="E7" s="364">
        <v>39</v>
      </c>
      <c r="F7" s="364">
        <v>603</v>
      </c>
      <c r="G7" s="364">
        <v>17485</v>
      </c>
      <c r="H7" s="364">
        <v>2607</v>
      </c>
      <c r="I7" s="364">
        <v>1703</v>
      </c>
      <c r="J7" s="364">
        <v>1824</v>
      </c>
      <c r="K7" s="273">
        <f t="shared" ref="K7:K27" si="0">SUM(B7:J7)</f>
        <v>24916</v>
      </c>
      <c r="L7" s="49" t="s">
        <v>557</v>
      </c>
    </row>
    <row r="8" spans="1:12" s="1" customFormat="1" ht="14.5" thickBot="1" x14ac:dyDescent="0.3">
      <c r="A8" s="45" t="s">
        <v>538</v>
      </c>
      <c r="B8" s="365">
        <v>3801</v>
      </c>
      <c r="C8" s="365">
        <v>13101</v>
      </c>
      <c r="D8" s="365">
        <v>9735</v>
      </c>
      <c r="E8" s="365">
        <v>4129</v>
      </c>
      <c r="F8" s="365">
        <v>5812</v>
      </c>
      <c r="G8" s="365">
        <v>0</v>
      </c>
      <c r="H8" s="365">
        <v>42724</v>
      </c>
      <c r="I8" s="365">
        <v>8852</v>
      </c>
      <c r="J8" s="365">
        <v>12386</v>
      </c>
      <c r="K8" s="276">
        <f t="shared" si="0"/>
        <v>100540</v>
      </c>
      <c r="L8" s="50" t="s">
        <v>558</v>
      </c>
    </row>
    <row r="9" spans="1:12" s="1" customFormat="1" ht="14.5" thickBot="1" x14ac:dyDescent="0.3">
      <c r="A9" s="52" t="s">
        <v>539</v>
      </c>
      <c r="B9" s="364">
        <v>2470</v>
      </c>
      <c r="C9" s="364">
        <v>11118</v>
      </c>
      <c r="D9" s="364">
        <v>15159</v>
      </c>
      <c r="E9" s="364">
        <v>4872</v>
      </c>
      <c r="F9" s="364">
        <v>6082</v>
      </c>
      <c r="G9" s="364">
        <v>0</v>
      </c>
      <c r="H9" s="364">
        <v>59543</v>
      </c>
      <c r="I9" s="364">
        <v>32231</v>
      </c>
      <c r="J9" s="364">
        <v>12568</v>
      </c>
      <c r="K9" s="273">
        <f t="shared" si="0"/>
        <v>144043</v>
      </c>
      <c r="L9" s="49" t="s">
        <v>435</v>
      </c>
    </row>
    <row r="10" spans="1:12" s="1" customFormat="1" ht="25.5" thickBot="1" x14ac:dyDescent="0.3">
      <c r="A10" s="45" t="s">
        <v>540</v>
      </c>
      <c r="B10" s="365">
        <v>598</v>
      </c>
      <c r="C10" s="365">
        <v>3114</v>
      </c>
      <c r="D10" s="365">
        <v>1820</v>
      </c>
      <c r="E10" s="365">
        <v>1463</v>
      </c>
      <c r="F10" s="365">
        <v>2507</v>
      </c>
      <c r="G10" s="365">
        <v>0</v>
      </c>
      <c r="H10" s="365">
        <v>5255</v>
      </c>
      <c r="I10" s="365">
        <v>1538</v>
      </c>
      <c r="J10" s="365">
        <v>1074</v>
      </c>
      <c r="K10" s="276">
        <f t="shared" si="0"/>
        <v>17369</v>
      </c>
      <c r="L10" s="50" t="s">
        <v>559</v>
      </c>
    </row>
    <row r="11" spans="1:12" s="1" customFormat="1" ht="28.5" thickBot="1" x14ac:dyDescent="0.3">
      <c r="A11" s="52" t="s">
        <v>541</v>
      </c>
      <c r="B11" s="364">
        <v>176</v>
      </c>
      <c r="C11" s="364">
        <v>1127</v>
      </c>
      <c r="D11" s="364">
        <v>556</v>
      </c>
      <c r="E11" s="364">
        <v>602</v>
      </c>
      <c r="F11" s="364">
        <v>381</v>
      </c>
      <c r="G11" s="364">
        <v>0</v>
      </c>
      <c r="H11" s="364">
        <v>3545</v>
      </c>
      <c r="I11" s="364">
        <v>620</v>
      </c>
      <c r="J11" s="364">
        <v>2175</v>
      </c>
      <c r="K11" s="273">
        <f t="shared" si="0"/>
        <v>9182</v>
      </c>
      <c r="L11" s="49" t="s">
        <v>560</v>
      </c>
    </row>
    <row r="12" spans="1:12" s="1" customFormat="1" ht="14.5" thickBot="1" x14ac:dyDescent="0.3">
      <c r="A12" s="45" t="s">
        <v>542</v>
      </c>
      <c r="B12" s="365">
        <v>7998</v>
      </c>
      <c r="C12" s="365">
        <v>36923</v>
      </c>
      <c r="D12" s="365">
        <v>46086</v>
      </c>
      <c r="E12" s="365">
        <v>17554</v>
      </c>
      <c r="F12" s="365">
        <v>8841</v>
      </c>
      <c r="G12" s="365">
        <v>629</v>
      </c>
      <c r="H12" s="365">
        <v>461554</v>
      </c>
      <c r="I12" s="365">
        <v>114787</v>
      </c>
      <c r="J12" s="365">
        <v>152880</v>
      </c>
      <c r="K12" s="276">
        <f t="shared" si="0"/>
        <v>847252</v>
      </c>
      <c r="L12" s="50" t="s">
        <v>436</v>
      </c>
    </row>
    <row r="13" spans="1:12" s="1" customFormat="1" ht="28.5" thickBot="1" x14ac:dyDescent="0.3">
      <c r="A13" s="52" t="s">
        <v>543</v>
      </c>
      <c r="B13" s="364">
        <v>8499</v>
      </c>
      <c r="C13" s="364">
        <v>18635</v>
      </c>
      <c r="D13" s="364">
        <v>15290</v>
      </c>
      <c r="E13" s="364">
        <v>20149</v>
      </c>
      <c r="F13" s="364">
        <v>68667</v>
      </c>
      <c r="G13" s="364">
        <v>1813</v>
      </c>
      <c r="H13" s="364">
        <v>63777</v>
      </c>
      <c r="I13" s="364">
        <v>29388</v>
      </c>
      <c r="J13" s="364">
        <v>28714</v>
      </c>
      <c r="K13" s="273">
        <f t="shared" si="0"/>
        <v>254932</v>
      </c>
      <c r="L13" s="49" t="s">
        <v>561</v>
      </c>
    </row>
    <row r="14" spans="1:12" s="1" customFormat="1" ht="14.5" thickBot="1" x14ac:dyDescent="0.3">
      <c r="A14" s="45" t="s">
        <v>544</v>
      </c>
      <c r="B14" s="365">
        <v>1158</v>
      </c>
      <c r="C14" s="365">
        <v>4411</v>
      </c>
      <c r="D14" s="365">
        <v>4683</v>
      </c>
      <c r="E14" s="365">
        <v>7329</v>
      </c>
      <c r="F14" s="365">
        <v>7103</v>
      </c>
      <c r="G14" s="365">
        <v>0</v>
      </c>
      <c r="H14" s="365">
        <v>6598</v>
      </c>
      <c r="I14" s="365">
        <v>22524</v>
      </c>
      <c r="J14" s="365">
        <v>5313</v>
      </c>
      <c r="K14" s="276">
        <f t="shared" si="0"/>
        <v>59119</v>
      </c>
      <c r="L14" s="50" t="s">
        <v>562</v>
      </c>
    </row>
    <row r="15" spans="1:12" s="1" customFormat="1" ht="25.5" thickBot="1" x14ac:dyDescent="0.3">
      <c r="A15" s="52" t="s">
        <v>545</v>
      </c>
      <c r="B15" s="364">
        <v>1295</v>
      </c>
      <c r="C15" s="364">
        <v>2525</v>
      </c>
      <c r="D15" s="364">
        <v>1838</v>
      </c>
      <c r="E15" s="364">
        <v>6144</v>
      </c>
      <c r="F15" s="364">
        <v>36710</v>
      </c>
      <c r="G15" s="364">
        <v>0</v>
      </c>
      <c r="H15" s="364">
        <v>2221</v>
      </c>
      <c r="I15" s="364">
        <v>4915</v>
      </c>
      <c r="J15" s="364">
        <v>17034</v>
      </c>
      <c r="K15" s="273">
        <f t="shared" si="0"/>
        <v>72682</v>
      </c>
      <c r="L15" s="49" t="s">
        <v>563</v>
      </c>
    </row>
    <row r="16" spans="1:12" s="1" customFormat="1" ht="14.5" thickBot="1" x14ac:dyDescent="0.3">
      <c r="A16" s="45" t="s">
        <v>546</v>
      </c>
      <c r="B16" s="365">
        <v>1408</v>
      </c>
      <c r="C16" s="365">
        <v>6563</v>
      </c>
      <c r="D16" s="365">
        <v>4092</v>
      </c>
      <c r="E16" s="365">
        <v>1687</v>
      </c>
      <c r="F16" s="365">
        <v>176</v>
      </c>
      <c r="G16" s="365">
        <v>0</v>
      </c>
      <c r="H16" s="365">
        <v>88</v>
      </c>
      <c r="I16" s="365">
        <v>131</v>
      </c>
      <c r="J16" s="365">
        <v>1468</v>
      </c>
      <c r="K16" s="276">
        <f t="shared" si="0"/>
        <v>15613</v>
      </c>
      <c r="L16" s="50" t="s">
        <v>564</v>
      </c>
    </row>
    <row r="17" spans="1:12" s="1" customFormat="1" ht="14.5" thickBot="1" x14ac:dyDescent="0.3">
      <c r="A17" s="52" t="s">
        <v>547</v>
      </c>
      <c r="B17" s="364">
        <v>2653</v>
      </c>
      <c r="C17" s="364">
        <v>5435</v>
      </c>
      <c r="D17" s="364">
        <v>1870</v>
      </c>
      <c r="E17" s="364">
        <v>2886</v>
      </c>
      <c r="F17" s="364">
        <v>126</v>
      </c>
      <c r="G17" s="364">
        <v>0</v>
      </c>
      <c r="H17" s="364">
        <v>0</v>
      </c>
      <c r="I17" s="364">
        <v>676</v>
      </c>
      <c r="J17" s="364">
        <v>2092</v>
      </c>
      <c r="K17" s="273">
        <f t="shared" si="0"/>
        <v>15738</v>
      </c>
      <c r="L17" s="49" t="s">
        <v>565</v>
      </c>
    </row>
    <row r="18" spans="1:12" s="1" customFormat="1" ht="14.5" thickBot="1" x14ac:dyDescent="0.3">
      <c r="A18" s="45" t="s">
        <v>548</v>
      </c>
      <c r="B18" s="365">
        <v>980</v>
      </c>
      <c r="C18" s="365">
        <v>2252</v>
      </c>
      <c r="D18" s="365">
        <v>1998</v>
      </c>
      <c r="E18" s="365">
        <v>1137</v>
      </c>
      <c r="F18" s="365">
        <v>2229</v>
      </c>
      <c r="G18" s="365">
        <v>0</v>
      </c>
      <c r="H18" s="365">
        <v>1247</v>
      </c>
      <c r="I18" s="365">
        <v>1073</v>
      </c>
      <c r="J18" s="365">
        <v>1261</v>
      </c>
      <c r="K18" s="276">
        <f t="shared" si="0"/>
        <v>12177</v>
      </c>
      <c r="L18" s="50" t="s">
        <v>566</v>
      </c>
    </row>
    <row r="19" spans="1:12" s="1" customFormat="1" ht="25.5" thickBot="1" x14ac:dyDescent="0.3">
      <c r="A19" s="52" t="s">
        <v>549</v>
      </c>
      <c r="B19" s="364">
        <v>1895</v>
      </c>
      <c r="C19" s="364">
        <v>6742</v>
      </c>
      <c r="D19" s="364">
        <v>2127</v>
      </c>
      <c r="E19" s="364">
        <v>3777</v>
      </c>
      <c r="F19" s="364">
        <v>804</v>
      </c>
      <c r="G19" s="364">
        <v>0</v>
      </c>
      <c r="H19" s="364">
        <v>2349</v>
      </c>
      <c r="I19" s="364">
        <v>2617</v>
      </c>
      <c r="J19" s="364">
        <v>8508</v>
      </c>
      <c r="K19" s="273">
        <f t="shared" si="0"/>
        <v>28819</v>
      </c>
      <c r="L19" s="49" t="s">
        <v>567</v>
      </c>
    </row>
    <row r="20" spans="1:12" s="1" customFormat="1" ht="25.5" thickBot="1" x14ac:dyDescent="0.3">
      <c r="A20" s="45" t="s">
        <v>550</v>
      </c>
      <c r="B20" s="365">
        <v>1176</v>
      </c>
      <c r="C20" s="365">
        <v>4414</v>
      </c>
      <c r="D20" s="365">
        <v>5720</v>
      </c>
      <c r="E20" s="365">
        <v>3486</v>
      </c>
      <c r="F20" s="365">
        <v>10973</v>
      </c>
      <c r="G20" s="365">
        <v>2318</v>
      </c>
      <c r="H20" s="365">
        <v>12238</v>
      </c>
      <c r="I20" s="365">
        <v>8514</v>
      </c>
      <c r="J20" s="365">
        <v>36010</v>
      </c>
      <c r="K20" s="276">
        <f t="shared" si="0"/>
        <v>84849</v>
      </c>
      <c r="L20" s="50" t="s">
        <v>568</v>
      </c>
    </row>
    <row r="21" spans="1:12" s="1" customFormat="1" ht="28.5" thickBot="1" x14ac:dyDescent="0.3">
      <c r="A21" s="52" t="s">
        <v>551</v>
      </c>
      <c r="B21" s="364">
        <v>4489</v>
      </c>
      <c r="C21" s="364">
        <v>17855</v>
      </c>
      <c r="D21" s="364">
        <v>10335</v>
      </c>
      <c r="E21" s="364">
        <v>22299</v>
      </c>
      <c r="F21" s="364">
        <v>8213</v>
      </c>
      <c r="G21" s="364">
        <v>2936</v>
      </c>
      <c r="H21" s="364">
        <v>7875</v>
      </c>
      <c r="I21" s="364">
        <v>5020</v>
      </c>
      <c r="J21" s="364">
        <v>8259</v>
      </c>
      <c r="K21" s="273">
        <f t="shared" si="0"/>
        <v>87281</v>
      </c>
      <c r="L21" s="49" t="s">
        <v>569</v>
      </c>
    </row>
    <row r="22" spans="1:12" s="1" customFormat="1" ht="14.5" thickBot="1" x14ac:dyDescent="0.3">
      <c r="A22" s="45" t="s">
        <v>47</v>
      </c>
      <c r="B22" s="365">
        <v>2193</v>
      </c>
      <c r="C22" s="365">
        <v>28855</v>
      </c>
      <c r="D22" s="365">
        <v>3163</v>
      </c>
      <c r="E22" s="365">
        <v>3767</v>
      </c>
      <c r="F22" s="365">
        <v>5232</v>
      </c>
      <c r="G22" s="365">
        <v>0</v>
      </c>
      <c r="H22" s="365">
        <v>46</v>
      </c>
      <c r="I22" s="365">
        <v>965</v>
      </c>
      <c r="J22" s="365">
        <v>2832</v>
      </c>
      <c r="K22" s="276">
        <f t="shared" si="0"/>
        <v>47053</v>
      </c>
      <c r="L22" s="50" t="s">
        <v>437</v>
      </c>
    </row>
    <row r="23" spans="1:12" s="1" customFormat="1" ht="14.5" thickBot="1" x14ac:dyDescent="0.3">
      <c r="A23" s="52" t="s">
        <v>552</v>
      </c>
      <c r="B23" s="364">
        <v>822</v>
      </c>
      <c r="C23" s="364">
        <v>16007</v>
      </c>
      <c r="D23" s="364">
        <v>7115</v>
      </c>
      <c r="E23" s="364">
        <v>3245</v>
      </c>
      <c r="F23" s="364">
        <v>1098</v>
      </c>
      <c r="G23" s="364">
        <v>0</v>
      </c>
      <c r="H23" s="364">
        <v>59</v>
      </c>
      <c r="I23" s="364">
        <v>831</v>
      </c>
      <c r="J23" s="364">
        <v>782</v>
      </c>
      <c r="K23" s="273">
        <f t="shared" si="0"/>
        <v>29959</v>
      </c>
      <c r="L23" s="49" t="s">
        <v>570</v>
      </c>
    </row>
    <row r="24" spans="1:12" s="1" customFormat="1" ht="14.5" thickBot="1" x14ac:dyDescent="0.3">
      <c r="A24" s="45" t="s">
        <v>553</v>
      </c>
      <c r="B24" s="365">
        <v>281</v>
      </c>
      <c r="C24" s="365">
        <v>1469</v>
      </c>
      <c r="D24" s="365">
        <v>1974</v>
      </c>
      <c r="E24" s="365">
        <v>833</v>
      </c>
      <c r="F24" s="365">
        <v>342</v>
      </c>
      <c r="G24" s="365">
        <v>0</v>
      </c>
      <c r="H24" s="365">
        <v>156</v>
      </c>
      <c r="I24" s="365">
        <v>470</v>
      </c>
      <c r="J24" s="365">
        <v>755</v>
      </c>
      <c r="K24" s="276">
        <f t="shared" si="0"/>
        <v>6280</v>
      </c>
      <c r="L24" s="50" t="s">
        <v>571</v>
      </c>
    </row>
    <row r="25" spans="1:12" s="1" customFormat="1" ht="14.5" thickBot="1" x14ac:dyDescent="0.3">
      <c r="A25" s="52" t="s">
        <v>554</v>
      </c>
      <c r="B25" s="364">
        <v>471</v>
      </c>
      <c r="C25" s="364">
        <v>2883</v>
      </c>
      <c r="D25" s="364">
        <v>2389</v>
      </c>
      <c r="E25" s="364">
        <v>2561</v>
      </c>
      <c r="F25" s="364">
        <v>4726</v>
      </c>
      <c r="G25" s="364">
        <v>0</v>
      </c>
      <c r="H25" s="364">
        <v>433</v>
      </c>
      <c r="I25" s="364">
        <v>160</v>
      </c>
      <c r="J25" s="364">
        <v>2569</v>
      </c>
      <c r="K25" s="273">
        <f t="shared" si="0"/>
        <v>16192</v>
      </c>
      <c r="L25" s="49" t="s">
        <v>572</v>
      </c>
    </row>
    <row r="26" spans="1:12" s="1" customFormat="1" ht="50.5" thickBot="1" x14ac:dyDescent="0.3">
      <c r="A26" s="45" t="s">
        <v>555</v>
      </c>
      <c r="B26" s="365">
        <v>0</v>
      </c>
      <c r="C26" s="365">
        <v>1410</v>
      </c>
      <c r="D26" s="365">
        <v>545</v>
      </c>
      <c r="E26" s="365">
        <v>448</v>
      </c>
      <c r="F26" s="365">
        <v>23855</v>
      </c>
      <c r="G26" s="365">
        <v>69</v>
      </c>
      <c r="H26" s="365">
        <v>14</v>
      </c>
      <c r="I26" s="365">
        <v>56735</v>
      </c>
      <c r="J26" s="365">
        <v>90666</v>
      </c>
      <c r="K26" s="276">
        <f t="shared" si="0"/>
        <v>173742</v>
      </c>
      <c r="L26" s="50" t="s">
        <v>573</v>
      </c>
    </row>
    <row r="27" spans="1:12" s="1" customFormat="1" ht="28" x14ac:dyDescent="0.25">
      <c r="A27" s="98" t="s">
        <v>556</v>
      </c>
      <c r="B27" s="366">
        <v>322</v>
      </c>
      <c r="C27" s="366">
        <v>1985</v>
      </c>
      <c r="D27" s="366">
        <v>1316</v>
      </c>
      <c r="E27" s="366">
        <v>906</v>
      </c>
      <c r="F27" s="366">
        <v>0</v>
      </c>
      <c r="G27" s="366">
        <v>0</v>
      </c>
      <c r="H27" s="366">
        <v>0</v>
      </c>
      <c r="I27" s="366">
        <v>155</v>
      </c>
      <c r="J27" s="366">
        <v>265</v>
      </c>
      <c r="K27" s="286">
        <f t="shared" si="0"/>
        <v>4949</v>
      </c>
      <c r="L27" s="88" t="s">
        <v>574</v>
      </c>
    </row>
    <row r="28" spans="1:12" s="6" customFormat="1" ht="24.75" customHeight="1" x14ac:dyDescent="0.25">
      <c r="A28" s="42" t="s">
        <v>485</v>
      </c>
      <c r="B28" s="272">
        <f>SUM(B7:B27)</f>
        <v>42753</v>
      </c>
      <c r="C28" s="272">
        <f t="shared" ref="C28:K28" si="1">SUM(C7:C27)</f>
        <v>187116</v>
      </c>
      <c r="D28" s="272">
        <f t="shared" si="1"/>
        <v>138106</v>
      </c>
      <c r="E28" s="272">
        <f t="shared" si="1"/>
        <v>109313</v>
      </c>
      <c r="F28" s="272">
        <f t="shared" si="1"/>
        <v>194480</v>
      </c>
      <c r="G28" s="272">
        <f t="shared" si="1"/>
        <v>25250</v>
      </c>
      <c r="H28" s="272">
        <f t="shared" si="1"/>
        <v>672329</v>
      </c>
      <c r="I28" s="272">
        <f t="shared" si="1"/>
        <v>293905</v>
      </c>
      <c r="J28" s="272">
        <f t="shared" si="1"/>
        <v>389435</v>
      </c>
      <c r="K28" s="272">
        <f t="shared" si="1"/>
        <v>2052687</v>
      </c>
      <c r="L28" s="99" t="s">
        <v>486</v>
      </c>
    </row>
    <row r="29" spans="1:12" ht="13" x14ac:dyDescent="0.25">
      <c r="A29" s="31" t="s">
        <v>71</v>
      </c>
      <c r="L29" s="25" t="s">
        <v>333</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905D8-AA9A-4BE1-B4B5-D7BB06594687}">
  <dimension ref="A1:L29"/>
  <sheetViews>
    <sheetView rightToLeft="1" view="pageBreakPreview" topLeftCell="A19" zoomScale="85" zoomScaleNormal="100" zoomScaleSheetLayoutView="85" workbookViewId="0">
      <selection activeCell="K15" sqref="K15"/>
    </sheetView>
  </sheetViews>
  <sheetFormatPr defaultColWidth="9.1796875" defaultRowHeight="25" customHeight="1" x14ac:dyDescent="0.25"/>
  <cols>
    <col min="1" max="1" width="35.7265625" style="11" customWidth="1"/>
    <col min="2" max="2" width="10.7265625" style="11" customWidth="1"/>
    <col min="3" max="4" width="11.26953125" style="11" customWidth="1"/>
    <col min="5" max="5" width="10.453125" style="11" customWidth="1"/>
    <col min="6" max="6" width="12.7265625" style="11" customWidth="1"/>
    <col min="7" max="10" width="10.7265625" style="11" customWidth="1"/>
    <col min="11" max="11" width="11.54296875" style="11" bestFit="1" customWidth="1"/>
    <col min="12" max="12" width="35.7265625" style="11" customWidth="1"/>
    <col min="13" max="16384" width="9.1796875" style="11"/>
  </cols>
  <sheetData>
    <row r="1" spans="1:12" s="7" customFormat="1" ht="20.25" customHeight="1" x14ac:dyDescent="0.25">
      <c r="A1" s="743" t="s">
        <v>1195</v>
      </c>
      <c r="B1" s="743"/>
      <c r="C1" s="743"/>
      <c r="D1" s="743"/>
      <c r="E1" s="743"/>
      <c r="F1" s="743"/>
      <c r="G1" s="743"/>
      <c r="H1" s="743"/>
      <c r="I1" s="743"/>
      <c r="J1" s="743"/>
      <c r="K1" s="743"/>
      <c r="L1" s="743"/>
    </row>
    <row r="2" spans="1:12" s="7" customFormat="1" ht="20.25" customHeight="1" x14ac:dyDescent="0.25">
      <c r="A2" s="744" t="s">
        <v>1342</v>
      </c>
      <c r="B2" s="744"/>
      <c r="C2" s="744"/>
      <c r="D2" s="744"/>
      <c r="E2" s="744"/>
      <c r="F2" s="744"/>
      <c r="G2" s="744"/>
      <c r="H2" s="744"/>
      <c r="I2" s="744"/>
      <c r="J2" s="744"/>
      <c r="K2" s="744"/>
      <c r="L2" s="744"/>
    </row>
    <row r="3" spans="1:12" s="7" customFormat="1" ht="20" x14ac:dyDescent="0.25">
      <c r="A3" s="744">
        <v>2016</v>
      </c>
      <c r="B3" s="744"/>
      <c r="C3" s="744"/>
      <c r="D3" s="744"/>
      <c r="E3" s="744"/>
      <c r="F3" s="744"/>
      <c r="G3" s="744"/>
      <c r="H3" s="744"/>
      <c r="I3" s="744"/>
      <c r="J3" s="744"/>
      <c r="K3" s="744"/>
      <c r="L3" s="744"/>
    </row>
    <row r="4" spans="1:12" s="8" customFormat="1" ht="21" customHeight="1" x14ac:dyDescent="0.25">
      <c r="A4" s="30" t="s">
        <v>198</v>
      </c>
      <c r="B4" s="11"/>
      <c r="C4" s="11"/>
      <c r="D4" s="11"/>
      <c r="E4" s="11"/>
      <c r="F4" s="11"/>
      <c r="G4" s="11"/>
      <c r="H4" s="11"/>
      <c r="I4" s="11"/>
      <c r="J4" s="11"/>
      <c r="K4" s="11"/>
      <c r="L4" s="30" t="s">
        <v>199</v>
      </c>
    </row>
    <row r="5" spans="1:12" s="9" customFormat="1" ht="75" customHeight="1" x14ac:dyDescent="0.3">
      <c r="A5" s="802" t="s">
        <v>532</v>
      </c>
      <c r="B5" s="555" t="s">
        <v>1384</v>
      </c>
      <c r="C5" s="555" t="s">
        <v>28</v>
      </c>
      <c r="D5" s="555" t="s">
        <v>30</v>
      </c>
      <c r="E5" s="555" t="s">
        <v>32</v>
      </c>
      <c r="F5" s="555" t="s">
        <v>34</v>
      </c>
      <c r="G5" s="555" t="s">
        <v>1385</v>
      </c>
      <c r="H5" s="555" t="s">
        <v>1387</v>
      </c>
      <c r="I5" s="555" t="s">
        <v>1386</v>
      </c>
      <c r="J5" s="555" t="s">
        <v>39</v>
      </c>
      <c r="K5" s="555" t="s">
        <v>485</v>
      </c>
      <c r="L5" s="806" t="s">
        <v>634</v>
      </c>
    </row>
    <row r="6" spans="1:12" s="10" customFormat="1" ht="62.25" customHeight="1" x14ac:dyDescent="0.25">
      <c r="A6" s="803"/>
      <c r="B6" s="612" t="s">
        <v>23</v>
      </c>
      <c r="C6" s="612" t="s">
        <v>27</v>
      </c>
      <c r="D6" s="612" t="s">
        <v>29</v>
      </c>
      <c r="E6" s="612" t="s">
        <v>31</v>
      </c>
      <c r="F6" s="612" t="s">
        <v>33</v>
      </c>
      <c r="G6" s="612" t="s">
        <v>35</v>
      </c>
      <c r="H6" s="612" t="s">
        <v>36</v>
      </c>
      <c r="I6" s="612" t="s">
        <v>37</v>
      </c>
      <c r="J6" s="612" t="s">
        <v>38</v>
      </c>
      <c r="K6" s="558" t="s">
        <v>486</v>
      </c>
      <c r="L6" s="807"/>
    </row>
    <row r="7" spans="1:12" s="1" customFormat="1" ht="14.5" thickBot="1" x14ac:dyDescent="0.3">
      <c r="A7" s="52" t="s">
        <v>537</v>
      </c>
      <c r="B7" s="364">
        <v>68</v>
      </c>
      <c r="C7" s="364">
        <v>292</v>
      </c>
      <c r="D7" s="364">
        <v>295</v>
      </c>
      <c r="E7" s="364">
        <v>39</v>
      </c>
      <c r="F7" s="364">
        <v>603</v>
      </c>
      <c r="G7" s="494">
        <v>17485</v>
      </c>
      <c r="H7" s="613">
        <v>2607</v>
      </c>
      <c r="I7" s="613">
        <v>1703</v>
      </c>
      <c r="J7" s="364">
        <v>1824</v>
      </c>
      <c r="K7" s="273">
        <f t="shared" ref="K7:K27" si="0">SUM(B7:J7)</f>
        <v>24916</v>
      </c>
      <c r="L7" s="49" t="s">
        <v>557</v>
      </c>
    </row>
    <row r="8" spans="1:12" s="1" customFormat="1" ht="14.5" thickBot="1" x14ac:dyDescent="0.3">
      <c r="A8" s="45" t="s">
        <v>538</v>
      </c>
      <c r="B8" s="365">
        <v>3325</v>
      </c>
      <c r="C8" s="365">
        <v>9545</v>
      </c>
      <c r="D8" s="365">
        <v>8722</v>
      </c>
      <c r="E8" s="365">
        <v>3526</v>
      </c>
      <c r="F8" s="365">
        <v>5501</v>
      </c>
      <c r="G8" s="493">
        <v>0</v>
      </c>
      <c r="H8" s="614">
        <v>42724</v>
      </c>
      <c r="I8" s="614">
        <v>8852</v>
      </c>
      <c r="J8" s="365">
        <v>11706</v>
      </c>
      <c r="K8" s="276">
        <f t="shared" si="0"/>
        <v>93901</v>
      </c>
      <c r="L8" s="50" t="s">
        <v>558</v>
      </c>
    </row>
    <row r="9" spans="1:12" s="1" customFormat="1" ht="14.5" thickBot="1" x14ac:dyDescent="0.3">
      <c r="A9" s="52" t="s">
        <v>539</v>
      </c>
      <c r="B9" s="364">
        <v>2470</v>
      </c>
      <c r="C9" s="364">
        <v>10872</v>
      </c>
      <c r="D9" s="364">
        <v>15113</v>
      </c>
      <c r="E9" s="364">
        <v>3760</v>
      </c>
      <c r="F9" s="364">
        <v>5374</v>
      </c>
      <c r="G9" s="494">
        <v>0</v>
      </c>
      <c r="H9" s="613">
        <v>59543</v>
      </c>
      <c r="I9" s="613">
        <v>32231</v>
      </c>
      <c r="J9" s="364">
        <v>12487</v>
      </c>
      <c r="K9" s="273">
        <f t="shared" si="0"/>
        <v>141850</v>
      </c>
      <c r="L9" s="49" t="s">
        <v>435</v>
      </c>
    </row>
    <row r="10" spans="1:12" s="1" customFormat="1" ht="25.5" thickBot="1" x14ac:dyDescent="0.3">
      <c r="A10" s="45" t="s">
        <v>540</v>
      </c>
      <c r="B10" s="365">
        <v>570</v>
      </c>
      <c r="C10" s="365">
        <v>2572</v>
      </c>
      <c r="D10" s="365">
        <v>1722</v>
      </c>
      <c r="E10" s="365">
        <v>892</v>
      </c>
      <c r="F10" s="365">
        <v>2423</v>
      </c>
      <c r="G10" s="493">
        <v>0</v>
      </c>
      <c r="H10" s="614">
        <v>5255</v>
      </c>
      <c r="I10" s="614">
        <v>1538</v>
      </c>
      <c r="J10" s="365">
        <v>872</v>
      </c>
      <c r="K10" s="276">
        <f t="shared" si="0"/>
        <v>15844</v>
      </c>
      <c r="L10" s="50" t="s">
        <v>559</v>
      </c>
    </row>
    <row r="11" spans="1:12" s="1" customFormat="1" ht="28.5" thickBot="1" x14ac:dyDescent="0.3">
      <c r="A11" s="52" t="s">
        <v>541</v>
      </c>
      <c r="B11" s="364">
        <v>162</v>
      </c>
      <c r="C11" s="364">
        <v>989</v>
      </c>
      <c r="D11" s="364">
        <v>486</v>
      </c>
      <c r="E11" s="364">
        <v>462</v>
      </c>
      <c r="F11" s="364">
        <v>341</v>
      </c>
      <c r="G11" s="494">
        <v>0</v>
      </c>
      <c r="H11" s="613">
        <v>3545</v>
      </c>
      <c r="I11" s="613">
        <v>620</v>
      </c>
      <c r="J11" s="364">
        <v>1973</v>
      </c>
      <c r="K11" s="273">
        <f t="shared" si="0"/>
        <v>8578</v>
      </c>
      <c r="L11" s="49" t="s">
        <v>560</v>
      </c>
    </row>
    <row r="12" spans="1:12" s="1" customFormat="1" ht="14.5" thickBot="1" x14ac:dyDescent="0.3">
      <c r="A12" s="45" t="s">
        <v>542</v>
      </c>
      <c r="B12" s="365">
        <v>7264</v>
      </c>
      <c r="C12" s="365">
        <v>35321</v>
      </c>
      <c r="D12" s="365">
        <v>45434</v>
      </c>
      <c r="E12" s="365">
        <v>15139</v>
      </c>
      <c r="F12" s="365">
        <v>8219</v>
      </c>
      <c r="G12" s="493">
        <v>629</v>
      </c>
      <c r="H12" s="614">
        <v>461554</v>
      </c>
      <c r="I12" s="614">
        <v>114787</v>
      </c>
      <c r="J12" s="365">
        <v>152473</v>
      </c>
      <c r="K12" s="276">
        <f t="shared" si="0"/>
        <v>840820</v>
      </c>
      <c r="L12" s="50" t="s">
        <v>436</v>
      </c>
    </row>
    <row r="13" spans="1:12" s="1" customFormat="1" ht="28.5" thickBot="1" x14ac:dyDescent="0.3">
      <c r="A13" s="52" t="s">
        <v>543</v>
      </c>
      <c r="B13" s="364">
        <v>8010</v>
      </c>
      <c r="C13" s="364">
        <v>13377</v>
      </c>
      <c r="D13" s="364">
        <v>14143</v>
      </c>
      <c r="E13" s="364">
        <v>13286</v>
      </c>
      <c r="F13" s="364">
        <v>56687</v>
      </c>
      <c r="G13" s="494">
        <v>1813</v>
      </c>
      <c r="H13" s="613">
        <v>63366</v>
      </c>
      <c r="I13" s="613">
        <v>29388</v>
      </c>
      <c r="J13" s="364">
        <v>27310</v>
      </c>
      <c r="K13" s="273">
        <f t="shared" si="0"/>
        <v>227380</v>
      </c>
      <c r="L13" s="49" t="s">
        <v>561</v>
      </c>
    </row>
    <row r="14" spans="1:12" s="1" customFormat="1" ht="14.5" thickBot="1" x14ac:dyDescent="0.3">
      <c r="A14" s="45" t="s">
        <v>544</v>
      </c>
      <c r="B14" s="365">
        <v>784</v>
      </c>
      <c r="C14" s="365">
        <v>3366</v>
      </c>
      <c r="D14" s="365">
        <v>4082</v>
      </c>
      <c r="E14" s="365">
        <v>5303</v>
      </c>
      <c r="F14" s="365">
        <v>1392</v>
      </c>
      <c r="G14" s="493">
        <v>0</v>
      </c>
      <c r="H14" s="614">
        <v>6598</v>
      </c>
      <c r="I14" s="614">
        <v>22524</v>
      </c>
      <c r="J14" s="365">
        <v>4578</v>
      </c>
      <c r="K14" s="276">
        <f t="shared" si="0"/>
        <v>48627</v>
      </c>
      <c r="L14" s="50" t="s">
        <v>562</v>
      </c>
    </row>
    <row r="15" spans="1:12" s="1" customFormat="1" ht="25.5" thickBot="1" x14ac:dyDescent="0.3">
      <c r="A15" s="52" t="s">
        <v>545</v>
      </c>
      <c r="B15" s="364">
        <v>1222</v>
      </c>
      <c r="C15" s="364">
        <v>1333</v>
      </c>
      <c r="D15" s="364">
        <v>798</v>
      </c>
      <c r="E15" s="364">
        <v>3906</v>
      </c>
      <c r="F15" s="364">
        <v>35222</v>
      </c>
      <c r="G15" s="494">
        <v>0</v>
      </c>
      <c r="H15" s="613">
        <v>2221</v>
      </c>
      <c r="I15" s="613">
        <v>4915</v>
      </c>
      <c r="J15" s="364">
        <v>5791</v>
      </c>
      <c r="K15" s="273">
        <f>SUM(B15:J15)</f>
        <v>55408</v>
      </c>
      <c r="L15" s="49" t="s">
        <v>563</v>
      </c>
    </row>
    <row r="16" spans="1:12" s="1" customFormat="1" ht="14.5" thickBot="1" x14ac:dyDescent="0.3">
      <c r="A16" s="45" t="s">
        <v>546</v>
      </c>
      <c r="B16" s="365">
        <v>1292</v>
      </c>
      <c r="C16" s="365">
        <v>5771</v>
      </c>
      <c r="D16" s="365">
        <v>3769</v>
      </c>
      <c r="E16" s="365">
        <v>1206</v>
      </c>
      <c r="F16" s="365">
        <v>130</v>
      </c>
      <c r="G16" s="493">
        <v>0</v>
      </c>
      <c r="H16" s="614">
        <v>88</v>
      </c>
      <c r="I16" s="614">
        <v>131</v>
      </c>
      <c r="J16" s="365">
        <v>766</v>
      </c>
      <c r="K16" s="276">
        <f t="shared" si="0"/>
        <v>13153</v>
      </c>
      <c r="L16" s="50" t="s">
        <v>564</v>
      </c>
    </row>
    <row r="17" spans="1:12" s="1" customFormat="1" ht="14.5" thickBot="1" x14ac:dyDescent="0.3">
      <c r="A17" s="52" t="s">
        <v>547</v>
      </c>
      <c r="B17" s="364">
        <v>1892</v>
      </c>
      <c r="C17" s="364">
        <v>4099</v>
      </c>
      <c r="D17" s="364">
        <v>1045</v>
      </c>
      <c r="E17" s="364">
        <v>1306</v>
      </c>
      <c r="F17" s="364">
        <v>126</v>
      </c>
      <c r="G17" s="494">
        <v>0</v>
      </c>
      <c r="H17" s="613">
        <v>0</v>
      </c>
      <c r="I17" s="613">
        <v>676</v>
      </c>
      <c r="J17" s="364">
        <v>742</v>
      </c>
      <c r="K17" s="273">
        <f t="shared" si="0"/>
        <v>9886</v>
      </c>
      <c r="L17" s="49" t="s">
        <v>565</v>
      </c>
    </row>
    <row r="18" spans="1:12" s="1" customFormat="1" ht="14.5" thickBot="1" x14ac:dyDescent="0.3">
      <c r="A18" s="45" t="s">
        <v>548</v>
      </c>
      <c r="B18" s="365">
        <v>892</v>
      </c>
      <c r="C18" s="365">
        <v>2045</v>
      </c>
      <c r="D18" s="365">
        <v>1938</v>
      </c>
      <c r="E18" s="365">
        <v>720</v>
      </c>
      <c r="F18" s="365">
        <v>2229</v>
      </c>
      <c r="G18" s="493">
        <v>0</v>
      </c>
      <c r="H18" s="614">
        <v>1247</v>
      </c>
      <c r="I18" s="614">
        <v>1073</v>
      </c>
      <c r="J18" s="365">
        <v>1261</v>
      </c>
      <c r="K18" s="276">
        <f t="shared" si="0"/>
        <v>11405</v>
      </c>
      <c r="L18" s="50" t="s">
        <v>566</v>
      </c>
    </row>
    <row r="19" spans="1:12" s="1" customFormat="1" ht="25.5" thickBot="1" x14ac:dyDescent="0.3">
      <c r="A19" s="52" t="s">
        <v>549</v>
      </c>
      <c r="B19" s="364">
        <v>1649</v>
      </c>
      <c r="C19" s="364">
        <v>6212</v>
      </c>
      <c r="D19" s="364">
        <v>1770</v>
      </c>
      <c r="E19" s="364">
        <v>1807</v>
      </c>
      <c r="F19" s="364">
        <v>572</v>
      </c>
      <c r="G19" s="494">
        <v>0</v>
      </c>
      <c r="H19" s="613">
        <v>2349</v>
      </c>
      <c r="I19" s="613">
        <v>2617</v>
      </c>
      <c r="J19" s="364">
        <v>8482</v>
      </c>
      <c r="K19" s="273">
        <f t="shared" si="0"/>
        <v>25458</v>
      </c>
      <c r="L19" s="49" t="s">
        <v>567</v>
      </c>
    </row>
    <row r="20" spans="1:12" s="1" customFormat="1" ht="25.5" thickBot="1" x14ac:dyDescent="0.3">
      <c r="A20" s="45" t="s">
        <v>550</v>
      </c>
      <c r="B20" s="365">
        <v>1130</v>
      </c>
      <c r="C20" s="365">
        <v>4015</v>
      </c>
      <c r="D20" s="365">
        <v>5403</v>
      </c>
      <c r="E20" s="365">
        <v>2820</v>
      </c>
      <c r="F20" s="365">
        <v>10457</v>
      </c>
      <c r="G20" s="493">
        <v>2318</v>
      </c>
      <c r="H20" s="614">
        <v>12186</v>
      </c>
      <c r="I20" s="614">
        <v>8514</v>
      </c>
      <c r="J20" s="365">
        <v>32206</v>
      </c>
      <c r="K20" s="276">
        <f t="shared" si="0"/>
        <v>79049</v>
      </c>
      <c r="L20" s="50" t="s">
        <v>568</v>
      </c>
    </row>
    <row r="21" spans="1:12" s="1" customFormat="1" ht="28.5" thickBot="1" x14ac:dyDescent="0.3">
      <c r="A21" s="52" t="s">
        <v>551</v>
      </c>
      <c r="B21" s="364">
        <v>3897</v>
      </c>
      <c r="C21" s="364">
        <v>11422</v>
      </c>
      <c r="D21" s="364">
        <v>8473</v>
      </c>
      <c r="E21" s="364">
        <v>16279</v>
      </c>
      <c r="F21" s="364">
        <v>7863</v>
      </c>
      <c r="G21" s="494">
        <v>2936</v>
      </c>
      <c r="H21" s="613">
        <v>7875</v>
      </c>
      <c r="I21" s="613">
        <v>5020</v>
      </c>
      <c r="J21" s="364">
        <v>8091</v>
      </c>
      <c r="K21" s="273">
        <f t="shared" si="0"/>
        <v>71856</v>
      </c>
      <c r="L21" s="49" t="s">
        <v>569</v>
      </c>
    </row>
    <row r="22" spans="1:12" s="1" customFormat="1" ht="14.5" thickBot="1" x14ac:dyDescent="0.3">
      <c r="A22" s="45" t="s">
        <v>47</v>
      </c>
      <c r="B22" s="365">
        <v>645</v>
      </c>
      <c r="C22" s="365">
        <v>7526</v>
      </c>
      <c r="D22" s="365">
        <v>1294</v>
      </c>
      <c r="E22" s="365">
        <v>961</v>
      </c>
      <c r="F22" s="365">
        <v>481</v>
      </c>
      <c r="G22" s="493">
        <v>0</v>
      </c>
      <c r="H22" s="614">
        <v>46</v>
      </c>
      <c r="I22" s="614">
        <v>714</v>
      </c>
      <c r="J22" s="365">
        <v>1804</v>
      </c>
      <c r="K22" s="276">
        <f t="shared" si="0"/>
        <v>13471</v>
      </c>
      <c r="L22" s="50" t="s">
        <v>437</v>
      </c>
    </row>
    <row r="23" spans="1:12" s="1" customFormat="1" ht="14.5" thickBot="1" x14ac:dyDescent="0.3">
      <c r="A23" s="52" t="s">
        <v>552</v>
      </c>
      <c r="B23" s="364">
        <v>398</v>
      </c>
      <c r="C23" s="364">
        <v>7424</v>
      </c>
      <c r="D23" s="364">
        <v>2674</v>
      </c>
      <c r="E23" s="364">
        <v>1450</v>
      </c>
      <c r="F23" s="364">
        <v>546</v>
      </c>
      <c r="G23" s="494">
        <v>0</v>
      </c>
      <c r="H23" s="613">
        <v>59</v>
      </c>
      <c r="I23" s="613">
        <v>831</v>
      </c>
      <c r="J23" s="364">
        <v>351</v>
      </c>
      <c r="K23" s="273">
        <f t="shared" si="0"/>
        <v>13733</v>
      </c>
      <c r="L23" s="49" t="s">
        <v>570</v>
      </c>
    </row>
    <row r="24" spans="1:12" s="1" customFormat="1" ht="14.5" thickBot="1" x14ac:dyDescent="0.3">
      <c r="A24" s="45" t="s">
        <v>553</v>
      </c>
      <c r="B24" s="365">
        <v>239</v>
      </c>
      <c r="C24" s="365">
        <v>1069</v>
      </c>
      <c r="D24" s="365">
        <v>1812</v>
      </c>
      <c r="E24" s="365">
        <v>709</v>
      </c>
      <c r="F24" s="365">
        <v>212</v>
      </c>
      <c r="G24" s="493">
        <v>0</v>
      </c>
      <c r="H24" s="614">
        <v>156</v>
      </c>
      <c r="I24" s="614">
        <v>470</v>
      </c>
      <c r="J24" s="365">
        <v>729</v>
      </c>
      <c r="K24" s="276">
        <f t="shared" si="0"/>
        <v>5396</v>
      </c>
      <c r="L24" s="50" t="s">
        <v>571</v>
      </c>
    </row>
    <row r="25" spans="1:12" s="1" customFormat="1" ht="14.5" thickBot="1" x14ac:dyDescent="0.3">
      <c r="A25" s="52" t="s">
        <v>554</v>
      </c>
      <c r="B25" s="364">
        <v>211</v>
      </c>
      <c r="C25" s="364">
        <v>2038</v>
      </c>
      <c r="D25" s="364">
        <v>2164</v>
      </c>
      <c r="E25" s="364">
        <v>1346</v>
      </c>
      <c r="F25" s="364">
        <v>2657</v>
      </c>
      <c r="G25" s="494">
        <v>0</v>
      </c>
      <c r="H25" s="613">
        <v>433</v>
      </c>
      <c r="I25" s="613">
        <v>160</v>
      </c>
      <c r="J25" s="364">
        <v>2415</v>
      </c>
      <c r="K25" s="273">
        <f t="shared" si="0"/>
        <v>11424</v>
      </c>
      <c r="L25" s="49" t="s">
        <v>572</v>
      </c>
    </row>
    <row r="26" spans="1:12" s="1" customFormat="1" ht="50.5" thickBot="1" x14ac:dyDescent="0.3">
      <c r="A26" s="45" t="s">
        <v>555</v>
      </c>
      <c r="B26" s="365">
        <v>0</v>
      </c>
      <c r="C26" s="365">
        <v>162</v>
      </c>
      <c r="D26" s="365">
        <v>286</v>
      </c>
      <c r="E26" s="365">
        <v>448</v>
      </c>
      <c r="F26" s="365">
        <v>4610</v>
      </c>
      <c r="G26" s="493">
        <v>69</v>
      </c>
      <c r="H26" s="614">
        <v>14</v>
      </c>
      <c r="I26" s="614">
        <v>56265</v>
      </c>
      <c r="J26" s="365">
        <v>4267</v>
      </c>
      <c r="K26" s="276">
        <f t="shared" si="0"/>
        <v>66121</v>
      </c>
      <c r="L26" s="50" t="s">
        <v>573</v>
      </c>
    </row>
    <row r="27" spans="1:12" s="1" customFormat="1" ht="28" x14ac:dyDescent="0.25">
      <c r="A27" s="98" t="s">
        <v>556</v>
      </c>
      <c r="B27" s="366">
        <v>230</v>
      </c>
      <c r="C27" s="366">
        <v>1391</v>
      </c>
      <c r="D27" s="366">
        <v>1150</v>
      </c>
      <c r="E27" s="366">
        <v>494</v>
      </c>
      <c r="F27" s="366">
        <v>0</v>
      </c>
      <c r="G27" s="497">
        <v>0</v>
      </c>
      <c r="H27" s="615">
        <v>0</v>
      </c>
      <c r="I27" s="615">
        <v>155</v>
      </c>
      <c r="J27" s="366">
        <v>14</v>
      </c>
      <c r="K27" s="286">
        <f t="shared" si="0"/>
        <v>3434</v>
      </c>
      <c r="L27" s="88" t="s">
        <v>574</v>
      </c>
    </row>
    <row r="28" spans="1:12" s="6" customFormat="1" ht="24.75" customHeight="1" x14ac:dyDescent="0.25">
      <c r="A28" s="42" t="s">
        <v>485</v>
      </c>
      <c r="B28" s="272">
        <f t="shared" ref="B28:K28" si="1">SUM(B7:B27)</f>
        <v>36350</v>
      </c>
      <c r="C28" s="272">
        <f t="shared" si="1"/>
        <v>130841</v>
      </c>
      <c r="D28" s="272">
        <f t="shared" si="1"/>
        <v>122573</v>
      </c>
      <c r="E28" s="272">
        <f t="shared" si="1"/>
        <v>75859</v>
      </c>
      <c r="F28" s="272">
        <f t="shared" si="1"/>
        <v>145645</v>
      </c>
      <c r="G28" s="301">
        <f t="shared" si="1"/>
        <v>25250</v>
      </c>
      <c r="H28" s="272">
        <f t="shared" si="1"/>
        <v>671866</v>
      </c>
      <c r="I28" s="272">
        <f t="shared" si="1"/>
        <v>293184</v>
      </c>
      <c r="J28" s="272">
        <f t="shared" si="1"/>
        <v>280142</v>
      </c>
      <c r="K28" s="272">
        <f t="shared" si="1"/>
        <v>1781710</v>
      </c>
      <c r="L28" s="99" t="s">
        <v>486</v>
      </c>
    </row>
    <row r="29" spans="1:12" ht="13" x14ac:dyDescent="0.25">
      <c r="A29" s="31" t="s">
        <v>71</v>
      </c>
      <c r="L29" s="25" t="s">
        <v>333</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6B4E-2AA0-4AF0-9EB3-889BC233E391}">
  <dimension ref="A1:L28"/>
  <sheetViews>
    <sheetView rightToLeft="1" view="pageBreakPreview" topLeftCell="A22" zoomScaleNormal="100" zoomScaleSheetLayoutView="100" workbookViewId="0">
      <selection activeCell="K15" sqref="K15"/>
    </sheetView>
  </sheetViews>
  <sheetFormatPr defaultColWidth="9.1796875" defaultRowHeight="25" customHeight="1" x14ac:dyDescent="0.25"/>
  <cols>
    <col min="1" max="1" width="35.7265625" style="11" customWidth="1"/>
    <col min="2" max="11" width="10.7265625" style="11" customWidth="1"/>
    <col min="12" max="12" width="35.7265625" style="11" customWidth="1"/>
    <col min="13" max="16384" width="9.1796875" style="11"/>
  </cols>
  <sheetData>
    <row r="1" spans="1:12" s="7" customFormat="1" ht="20.25" customHeight="1" x14ac:dyDescent="0.25">
      <c r="A1" s="743" t="s">
        <v>1196</v>
      </c>
      <c r="B1" s="743"/>
      <c r="C1" s="743"/>
      <c r="D1" s="743"/>
      <c r="E1" s="743"/>
      <c r="F1" s="743"/>
      <c r="G1" s="743"/>
      <c r="H1" s="743"/>
      <c r="I1" s="743"/>
      <c r="J1" s="743"/>
      <c r="K1" s="743"/>
      <c r="L1" s="743"/>
    </row>
    <row r="2" spans="1:12" s="7" customFormat="1" ht="20.25" customHeight="1" x14ac:dyDescent="0.25">
      <c r="A2" s="744" t="s">
        <v>1343</v>
      </c>
      <c r="B2" s="744"/>
      <c r="C2" s="744"/>
      <c r="D2" s="744"/>
      <c r="E2" s="744"/>
      <c r="F2" s="744"/>
      <c r="G2" s="744"/>
      <c r="H2" s="744"/>
      <c r="I2" s="744"/>
      <c r="J2" s="744"/>
      <c r="K2" s="744"/>
      <c r="L2" s="744"/>
    </row>
    <row r="3" spans="1:12" s="7" customFormat="1" ht="20" x14ac:dyDescent="0.25">
      <c r="A3" s="744">
        <v>2016</v>
      </c>
      <c r="B3" s="744"/>
      <c r="C3" s="744"/>
      <c r="D3" s="744"/>
      <c r="E3" s="744"/>
      <c r="F3" s="744"/>
      <c r="G3" s="744"/>
      <c r="H3" s="744"/>
      <c r="I3" s="744"/>
      <c r="J3" s="744"/>
      <c r="K3" s="744"/>
      <c r="L3" s="744"/>
    </row>
    <row r="4" spans="1:12" s="8" customFormat="1" ht="21" customHeight="1" x14ac:dyDescent="0.25">
      <c r="A4" s="30" t="s">
        <v>200</v>
      </c>
      <c r="B4" s="11"/>
      <c r="C4" s="11"/>
      <c r="D4" s="11"/>
      <c r="E4" s="11"/>
      <c r="F4" s="11"/>
      <c r="G4" s="11"/>
      <c r="H4" s="11"/>
      <c r="I4" s="11"/>
      <c r="J4" s="11"/>
      <c r="K4" s="11"/>
      <c r="L4" s="30" t="s">
        <v>201</v>
      </c>
    </row>
    <row r="5" spans="1:12" s="9" customFormat="1" ht="79.5" customHeight="1" x14ac:dyDescent="0.3">
      <c r="A5" s="802" t="s">
        <v>531</v>
      </c>
      <c r="B5" s="555" t="s">
        <v>1384</v>
      </c>
      <c r="C5" s="555" t="s">
        <v>28</v>
      </c>
      <c r="D5" s="555" t="s">
        <v>30</v>
      </c>
      <c r="E5" s="555" t="s">
        <v>32</v>
      </c>
      <c r="F5" s="555" t="s">
        <v>34</v>
      </c>
      <c r="G5" s="555" t="s">
        <v>1385</v>
      </c>
      <c r="H5" s="555" t="s">
        <v>1387</v>
      </c>
      <c r="I5" s="555" t="s">
        <v>1386</v>
      </c>
      <c r="J5" s="555" t="s">
        <v>39</v>
      </c>
      <c r="K5" s="555" t="s">
        <v>485</v>
      </c>
      <c r="L5" s="806" t="s">
        <v>476</v>
      </c>
    </row>
    <row r="6" spans="1:12" s="10" customFormat="1" ht="50" x14ac:dyDescent="0.25">
      <c r="A6" s="803"/>
      <c r="B6" s="616" t="s">
        <v>23</v>
      </c>
      <c r="C6" s="616" t="s">
        <v>27</v>
      </c>
      <c r="D6" s="616" t="s">
        <v>29</v>
      </c>
      <c r="E6" s="616" t="s">
        <v>31</v>
      </c>
      <c r="F6" s="610" t="s">
        <v>33</v>
      </c>
      <c r="G6" s="616" t="s">
        <v>35</v>
      </c>
      <c r="H6" s="616" t="s">
        <v>36</v>
      </c>
      <c r="I6" s="610" t="s">
        <v>37</v>
      </c>
      <c r="J6" s="616" t="s">
        <v>38</v>
      </c>
      <c r="K6" s="558" t="s">
        <v>486</v>
      </c>
      <c r="L6" s="807"/>
    </row>
    <row r="7" spans="1:12" s="1" customFormat="1" ht="14.5" thickBot="1" x14ac:dyDescent="0.3">
      <c r="A7" s="52" t="s">
        <v>538</v>
      </c>
      <c r="B7" s="364">
        <v>476</v>
      </c>
      <c r="C7" s="364">
        <v>3556</v>
      </c>
      <c r="D7" s="364">
        <v>1013</v>
      </c>
      <c r="E7" s="364">
        <v>603</v>
      </c>
      <c r="F7" s="364">
        <v>311</v>
      </c>
      <c r="G7" s="494">
        <v>0</v>
      </c>
      <c r="H7" s="613">
        <v>0</v>
      </c>
      <c r="I7" s="613">
        <v>0</v>
      </c>
      <c r="J7" s="364">
        <v>680</v>
      </c>
      <c r="K7" s="273">
        <f t="shared" ref="K7:K26" si="0">SUM(B7:J7)</f>
        <v>6639</v>
      </c>
      <c r="L7" s="49" t="s">
        <v>558</v>
      </c>
    </row>
    <row r="8" spans="1:12" s="1" customFormat="1" ht="14.5" thickBot="1" x14ac:dyDescent="0.3">
      <c r="A8" s="45" t="s">
        <v>539</v>
      </c>
      <c r="B8" s="365">
        <v>0</v>
      </c>
      <c r="C8" s="365">
        <v>246</v>
      </c>
      <c r="D8" s="365">
        <v>46</v>
      </c>
      <c r="E8" s="365">
        <v>1112</v>
      </c>
      <c r="F8" s="365">
        <v>708</v>
      </c>
      <c r="G8" s="493">
        <v>0</v>
      </c>
      <c r="H8" s="614">
        <v>0</v>
      </c>
      <c r="I8" s="614">
        <v>0</v>
      </c>
      <c r="J8" s="365">
        <v>81</v>
      </c>
      <c r="K8" s="276">
        <f t="shared" si="0"/>
        <v>2193</v>
      </c>
      <c r="L8" s="50" t="s">
        <v>435</v>
      </c>
    </row>
    <row r="9" spans="1:12" s="1" customFormat="1" ht="25.5" thickBot="1" x14ac:dyDescent="0.3">
      <c r="A9" s="52" t="s">
        <v>540</v>
      </c>
      <c r="B9" s="364">
        <v>28</v>
      </c>
      <c r="C9" s="364">
        <v>542</v>
      </c>
      <c r="D9" s="364">
        <v>98</v>
      </c>
      <c r="E9" s="364">
        <v>571</v>
      </c>
      <c r="F9" s="364">
        <v>84</v>
      </c>
      <c r="G9" s="494">
        <v>0</v>
      </c>
      <c r="H9" s="613">
        <v>0</v>
      </c>
      <c r="I9" s="613">
        <v>0</v>
      </c>
      <c r="J9" s="364">
        <v>202</v>
      </c>
      <c r="K9" s="273">
        <f t="shared" si="0"/>
        <v>1525</v>
      </c>
      <c r="L9" s="49" t="s">
        <v>559</v>
      </c>
    </row>
    <row r="10" spans="1:12" s="1" customFormat="1" ht="28.5" thickBot="1" x14ac:dyDescent="0.3">
      <c r="A10" s="45" t="s">
        <v>541</v>
      </c>
      <c r="B10" s="365">
        <v>14</v>
      </c>
      <c r="C10" s="365">
        <v>138</v>
      </c>
      <c r="D10" s="365">
        <v>70</v>
      </c>
      <c r="E10" s="365">
        <v>140</v>
      </c>
      <c r="F10" s="365">
        <v>40</v>
      </c>
      <c r="G10" s="493">
        <v>0</v>
      </c>
      <c r="H10" s="614">
        <v>0</v>
      </c>
      <c r="I10" s="614">
        <v>0</v>
      </c>
      <c r="J10" s="365">
        <v>202</v>
      </c>
      <c r="K10" s="276">
        <f t="shared" si="0"/>
        <v>604</v>
      </c>
      <c r="L10" s="50" t="s">
        <v>560</v>
      </c>
    </row>
    <row r="11" spans="1:12" s="1" customFormat="1" ht="14.5" thickBot="1" x14ac:dyDescent="0.3">
      <c r="A11" s="52" t="s">
        <v>542</v>
      </c>
      <c r="B11" s="364">
        <v>734</v>
      </c>
      <c r="C11" s="364">
        <v>1602</v>
      </c>
      <c r="D11" s="364">
        <v>652</v>
      </c>
      <c r="E11" s="364">
        <v>2415</v>
      </c>
      <c r="F11" s="364">
        <v>622</v>
      </c>
      <c r="G11" s="494">
        <v>0</v>
      </c>
      <c r="H11" s="613">
        <v>0</v>
      </c>
      <c r="I11" s="613">
        <v>0</v>
      </c>
      <c r="J11" s="364">
        <v>407</v>
      </c>
      <c r="K11" s="273">
        <f t="shared" si="0"/>
        <v>6432</v>
      </c>
      <c r="L11" s="49" t="s">
        <v>436</v>
      </c>
    </row>
    <row r="12" spans="1:12" s="1" customFormat="1" ht="28.5" thickBot="1" x14ac:dyDescent="0.3">
      <c r="A12" s="45" t="s">
        <v>543</v>
      </c>
      <c r="B12" s="365">
        <v>489</v>
      </c>
      <c r="C12" s="365">
        <v>5258</v>
      </c>
      <c r="D12" s="365">
        <v>1147</v>
      </c>
      <c r="E12" s="365">
        <v>6863</v>
      </c>
      <c r="F12" s="365">
        <v>11980</v>
      </c>
      <c r="G12" s="493">
        <v>0</v>
      </c>
      <c r="H12" s="614">
        <v>411</v>
      </c>
      <c r="I12" s="614">
        <v>0</v>
      </c>
      <c r="J12" s="365">
        <v>1404</v>
      </c>
      <c r="K12" s="276">
        <f t="shared" si="0"/>
        <v>27552</v>
      </c>
      <c r="L12" s="50" t="s">
        <v>561</v>
      </c>
    </row>
    <row r="13" spans="1:12" s="1" customFormat="1" ht="14.5" thickBot="1" x14ac:dyDescent="0.3">
      <c r="A13" s="52" t="s">
        <v>544</v>
      </c>
      <c r="B13" s="364">
        <v>374</v>
      </c>
      <c r="C13" s="364">
        <v>1045</v>
      </c>
      <c r="D13" s="364">
        <v>601</v>
      </c>
      <c r="E13" s="364">
        <v>2026</v>
      </c>
      <c r="F13" s="364">
        <v>5711</v>
      </c>
      <c r="G13" s="494">
        <v>0</v>
      </c>
      <c r="H13" s="613">
        <v>0</v>
      </c>
      <c r="I13" s="613">
        <v>0</v>
      </c>
      <c r="J13" s="364">
        <v>735</v>
      </c>
      <c r="K13" s="273">
        <f t="shared" si="0"/>
        <v>10492</v>
      </c>
      <c r="L13" s="49" t="s">
        <v>562</v>
      </c>
    </row>
    <row r="14" spans="1:12" s="1" customFormat="1" ht="25.5" thickBot="1" x14ac:dyDescent="0.3">
      <c r="A14" s="45" t="s">
        <v>545</v>
      </c>
      <c r="B14" s="365">
        <v>73</v>
      </c>
      <c r="C14" s="365">
        <v>1192</v>
      </c>
      <c r="D14" s="365">
        <v>1040</v>
      </c>
      <c r="E14" s="365">
        <v>2238</v>
      </c>
      <c r="F14" s="365">
        <v>1488</v>
      </c>
      <c r="G14" s="493">
        <v>0</v>
      </c>
      <c r="H14" s="614">
        <v>0</v>
      </c>
      <c r="I14" s="614">
        <v>0</v>
      </c>
      <c r="J14" s="365">
        <v>11243</v>
      </c>
      <c r="K14" s="276">
        <f t="shared" si="0"/>
        <v>17274</v>
      </c>
      <c r="L14" s="50" t="s">
        <v>563</v>
      </c>
    </row>
    <row r="15" spans="1:12" s="1" customFormat="1" ht="14.5" thickBot="1" x14ac:dyDescent="0.3">
      <c r="A15" s="52" t="s">
        <v>546</v>
      </c>
      <c r="B15" s="364">
        <v>116</v>
      </c>
      <c r="C15" s="364">
        <v>792</v>
      </c>
      <c r="D15" s="364">
        <v>323</v>
      </c>
      <c r="E15" s="364">
        <v>481</v>
      </c>
      <c r="F15" s="364">
        <v>46</v>
      </c>
      <c r="G15" s="494">
        <v>0</v>
      </c>
      <c r="H15" s="613">
        <v>0</v>
      </c>
      <c r="I15" s="613">
        <v>0</v>
      </c>
      <c r="J15" s="364">
        <v>702</v>
      </c>
      <c r="K15" s="273">
        <f t="shared" si="0"/>
        <v>2460</v>
      </c>
      <c r="L15" s="49" t="s">
        <v>564</v>
      </c>
    </row>
    <row r="16" spans="1:12" s="1" customFormat="1" ht="14.5" thickBot="1" x14ac:dyDescent="0.3">
      <c r="A16" s="45" t="s">
        <v>547</v>
      </c>
      <c r="B16" s="365">
        <v>761</v>
      </c>
      <c r="C16" s="365">
        <v>1336</v>
      </c>
      <c r="D16" s="365">
        <v>825</v>
      </c>
      <c r="E16" s="365">
        <v>1580</v>
      </c>
      <c r="F16" s="365">
        <v>0</v>
      </c>
      <c r="G16" s="493">
        <v>0</v>
      </c>
      <c r="H16" s="614">
        <v>0</v>
      </c>
      <c r="I16" s="614">
        <v>0</v>
      </c>
      <c r="J16" s="365">
        <v>1350</v>
      </c>
      <c r="K16" s="276">
        <f t="shared" si="0"/>
        <v>5852</v>
      </c>
      <c r="L16" s="50" t="s">
        <v>565</v>
      </c>
    </row>
    <row r="17" spans="1:12" s="1" customFormat="1" ht="14.5" thickBot="1" x14ac:dyDescent="0.3">
      <c r="A17" s="52" t="s">
        <v>548</v>
      </c>
      <c r="B17" s="364">
        <v>88</v>
      </c>
      <c r="C17" s="364">
        <v>207</v>
      </c>
      <c r="D17" s="364">
        <v>60</v>
      </c>
      <c r="E17" s="364">
        <v>417</v>
      </c>
      <c r="F17" s="364">
        <v>0</v>
      </c>
      <c r="G17" s="494">
        <v>0</v>
      </c>
      <c r="H17" s="613">
        <v>0</v>
      </c>
      <c r="I17" s="613">
        <v>0</v>
      </c>
      <c r="J17" s="364">
        <v>0</v>
      </c>
      <c r="K17" s="273">
        <f t="shared" si="0"/>
        <v>772</v>
      </c>
      <c r="L17" s="49" t="s">
        <v>566</v>
      </c>
    </row>
    <row r="18" spans="1:12" s="1" customFormat="1" ht="25.5" thickBot="1" x14ac:dyDescent="0.3">
      <c r="A18" s="45" t="s">
        <v>549</v>
      </c>
      <c r="B18" s="365">
        <v>246</v>
      </c>
      <c r="C18" s="365">
        <v>530</v>
      </c>
      <c r="D18" s="365">
        <v>357</v>
      </c>
      <c r="E18" s="365">
        <v>1970</v>
      </c>
      <c r="F18" s="365">
        <v>232</v>
      </c>
      <c r="G18" s="493">
        <v>0</v>
      </c>
      <c r="H18" s="614">
        <v>0</v>
      </c>
      <c r="I18" s="614">
        <v>0</v>
      </c>
      <c r="J18" s="365">
        <v>26</v>
      </c>
      <c r="K18" s="276">
        <f t="shared" si="0"/>
        <v>3361</v>
      </c>
      <c r="L18" s="50" t="s">
        <v>567</v>
      </c>
    </row>
    <row r="19" spans="1:12" s="1" customFormat="1" ht="25.5" thickBot="1" x14ac:dyDescent="0.3">
      <c r="A19" s="52" t="s">
        <v>550</v>
      </c>
      <c r="B19" s="364">
        <v>46</v>
      </c>
      <c r="C19" s="364">
        <v>399</v>
      </c>
      <c r="D19" s="364">
        <v>317</v>
      </c>
      <c r="E19" s="364">
        <v>666</v>
      </c>
      <c r="F19" s="364">
        <v>516</v>
      </c>
      <c r="G19" s="494">
        <v>0</v>
      </c>
      <c r="H19" s="613">
        <v>52</v>
      </c>
      <c r="I19" s="613">
        <v>0</v>
      </c>
      <c r="J19" s="364">
        <v>3804</v>
      </c>
      <c r="K19" s="273">
        <f t="shared" si="0"/>
        <v>5800</v>
      </c>
      <c r="L19" s="49" t="s">
        <v>568</v>
      </c>
    </row>
    <row r="20" spans="1:12" s="1" customFormat="1" ht="28.5" thickBot="1" x14ac:dyDescent="0.3">
      <c r="A20" s="45" t="s">
        <v>551</v>
      </c>
      <c r="B20" s="365">
        <v>592</v>
      </c>
      <c r="C20" s="365">
        <v>6433</v>
      </c>
      <c r="D20" s="365">
        <v>1862</v>
      </c>
      <c r="E20" s="365">
        <v>6020</v>
      </c>
      <c r="F20" s="365">
        <v>350</v>
      </c>
      <c r="G20" s="493">
        <v>0</v>
      </c>
      <c r="H20" s="614">
        <v>0</v>
      </c>
      <c r="I20" s="614">
        <v>0</v>
      </c>
      <c r="J20" s="365">
        <v>168</v>
      </c>
      <c r="K20" s="276">
        <f t="shared" si="0"/>
        <v>15425</v>
      </c>
      <c r="L20" s="50" t="s">
        <v>569</v>
      </c>
    </row>
    <row r="21" spans="1:12" s="1" customFormat="1" ht="14.5" thickBot="1" x14ac:dyDescent="0.3">
      <c r="A21" s="52" t="s">
        <v>47</v>
      </c>
      <c r="B21" s="364">
        <v>1548</v>
      </c>
      <c r="C21" s="364">
        <v>21329</v>
      </c>
      <c r="D21" s="364">
        <v>1869</v>
      </c>
      <c r="E21" s="364">
        <v>2806</v>
      </c>
      <c r="F21" s="364">
        <v>4751</v>
      </c>
      <c r="G21" s="494">
        <v>0</v>
      </c>
      <c r="H21" s="613">
        <v>0</v>
      </c>
      <c r="I21" s="613">
        <v>251</v>
      </c>
      <c r="J21" s="364">
        <v>1028</v>
      </c>
      <c r="K21" s="273">
        <f t="shared" si="0"/>
        <v>33582</v>
      </c>
      <c r="L21" s="49" t="s">
        <v>437</v>
      </c>
    </row>
    <row r="22" spans="1:12" s="1" customFormat="1" ht="14.5" thickBot="1" x14ac:dyDescent="0.3">
      <c r="A22" s="45" t="s">
        <v>552</v>
      </c>
      <c r="B22" s="365">
        <v>424</v>
      </c>
      <c r="C22" s="365">
        <v>8583</v>
      </c>
      <c r="D22" s="365">
        <v>4441</v>
      </c>
      <c r="E22" s="365">
        <v>1795</v>
      </c>
      <c r="F22" s="365">
        <v>552</v>
      </c>
      <c r="G22" s="493">
        <v>0</v>
      </c>
      <c r="H22" s="614">
        <v>0</v>
      </c>
      <c r="I22" s="614">
        <v>0</v>
      </c>
      <c r="J22" s="365">
        <v>431</v>
      </c>
      <c r="K22" s="276">
        <f t="shared" si="0"/>
        <v>16226</v>
      </c>
      <c r="L22" s="50" t="s">
        <v>570</v>
      </c>
    </row>
    <row r="23" spans="1:12" s="1" customFormat="1" ht="14.5" thickBot="1" x14ac:dyDescent="0.3">
      <c r="A23" s="52" t="s">
        <v>553</v>
      </c>
      <c r="B23" s="364">
        <v>42</v>
      </c>
      <c r="C23" s="364">
        <v>400</v>
      </c>
      <c r="D23" s="364">
        <v>162</v>
      </c>
      <c r="E23" s="364">
        <v>124</v>
      </c>
      <c r="F23" s="364">
        <v>130</v>
      </c>
      <c r="G23" s="494">
        <v>0</v>
      </c>
      <c r="H23" s="613">
        <v>0</v>
      </c>
      <c r="I23" s="613">
        <v>0</v>
      </c>
      <c r="J23" s="364">
        <v>26</v>
      </c>
      <c r="K23" s="273">
        <f t="shared" si="0"/>
        <v>884</v>
      </c>
      <c r="L23" s="49" t="s">
        <v>571</v>
      </c>
    </row>
    <row r="24" spans="1:12" s="1" customFormat="1" ht="14.5" thickBot="1" x14ac:dyDescent="0.3">
      <c r="A24" s="45" t="s">
        <v>554</v>
      </c>
      <c r="B24" s="365">
        <v>260</v>
      </c>
      <c r="C24" s="365">
        <v>845</v>
      </c>
      <c r="D24" s="365">
        <v>225</v>
      </c>
      <c r="E24" s="365">
        <v>1215</v>
      </c>
      <c r="F24" s="365">
        <v>2069</v>
      </c>
      <c r="G24" s="493">
        <v>0</v>
      </c>
      <c r="H24" s="614">
        <v>0</v>
      </c>
      <c r="I24" s="614">
        <v>0</v>
      </c>
      <c r="J24" s="365">
        <v>154</v>
      </c>
      <c r="K24" s="276">
        <f t="shared" si="0"/>
        <v>4768</v>
      </c>
      <c r="L24" s="50" t="s">
        <v>572</v>
      </c>
    </row>
    <row r="25" spans="1:12" s="1" customFormat="1" ht="50.5" thickBot="1" x14ac:dyDescent="0.3">
      <c r="A25" s="52" t="s">
        <v>555</v>
      </c>
      <c r="B25" s="364">
        <v>0</v>
      </c>
      <c r="C25" s="364">
        <v>1248</v>
      </c>
      <c r="D25" s="364">
        <v>259</v>
      </c>
      <c r="E25" s="364">
        <v>0</v>
      </c>
      <c r="F25" s="364">
        <v>19245</v>
      </c>
      <c r="G25" s="494">
        <v>0</v>
      </c>
      <c r="H25" s="613">
        <v>0</v>
      </c>
      <c r="I25" s="613">
        <v>470</v>
      </c>
      <c r="J25" s="364">
        <v>86399</v>
      </c>
      <c r="K25" s="273">
        <f t="shared" si="0"/>
        <v>107621</v>
      </c>
      <c r="L25" s="49" t="s">
        <v>573</v>
      </c>
    </row>
    <row r="26" spans="1:12" s="1" customFormat="1" ht="28" x14ac:dyDescent="0.25">
      <c r="A26" s="57" t="s">
        <v>556</v>
      </c>
      <c r="B26" s="367">
        <v>92</v>
      </c>
      <c r="C26" s="367">
        <v>594</v>
      </c>
      <c r="D26" s="367">
        <v>166</v>
      </c>
      <c r="E26" s="367">
        <v>412</v>
      </c>
      <c r="F26" s="367">
        <v>0</v>
      </c>
      <c r="G26" s="542">
        <v>0</v>
      </c>
      <c r="H26" s="617">
        <v>0</v>
      </c>
      <c r="I26" s="617">
        <v>0</v>
      </c>
      <c r="J26" s="367">
        <v>251</v>
      </c>
      <c r="K26" s="281">
        <f t="shared" si="0"/>
        <v>1515</v>
      </c>
      <c r="L26" s="80" t="s">
        <v>574</v>
      </c>
    </row>
    <row r="27" spans="1:12" s="1" customFormat="1" ht="25.5" customHeight="1" x14ac:dyDescent="0.25">
      <c r="A27" s="131" t="s">
        <v>485</v>
      </c>
      <c r="B27" s="305">
        <f t="shared" ref="B27:K27" si="1">SUM(B7:B26)</f>
        <v>6403</v>
      </c>
      <c r="C27" s="305">
        <f t="shared" si="1"/>
        <v>56275</v>
      </c>
      <c r="D27" s="305">
        <f t="shared" si="1"/>
        <v>15533</v>
      </c>
      <c r="E27" s="305">
        <f t="shared" si="1"/>
        <v>33454</v>
      </c>
      <c r="F27" s="305">
        <f t="shared" si="1"/>
        <v>48835</v>
      </c>
      <c r="G27" s="618">
        <f t="shared" si="1"/>
        <v>0</v>
      </c>
      <c r="H27" s="619">
        <f t="shared" si="1"/>
        <v>463</v>
      </c>
      <c r="I27" s="619">
        <f t="shared" si="1"/>
        <v>721</v>
      </c>
      <c r="J27" s="305">
        <f t="shared" si="1"/>
        <v>109293</v>
      </c>
      <c r="K27" s="305">
        <f t="shared" si="1"/>
        <v>270977</v>
      </c>
      <c r="L27" s="540" t="s">
        <v>486</v>
      </c>
    </row>
    <row r="28" spans="1:12" ht="13" x14ac:dyDescent="0.25">
      <c r="A28" s="31" t="s">
        <v>461</v>
      </c>
      <c r="L28" s="25" t="s">
        <v>333</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8B16-013B-49FA-803D-1CA8C5616136}">
  <dimension ref="A1:J17"/>
  <sheetViews>
    <sheetView rightToLeft="1" view="pageBreakPreview" topLeftCell="A5" zoomScaleNormal="100" zoomScaleSheetLayoutView="100" workbookViewId="0">
      <selection activeCell="K15" sqref="K15"/>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743" t="s">
        <v>1197</v>
      </c>
      <c r="B1" s="743"/>
      <c r="C1" s="743"/>
      <c r="D1" s="743"/>
      <c r="E1" s="743"/>
      <c r="F1" s="743"/>
      <c r="G1" s="743"/>
      <c r="H1" s="743"/>
      <c r="I1" s="743"/>
      <c r="J1" s="743"/>
    </row>
    <row r="2" spans="1:10" s="7" customFormat="1" ht="20" x14ac:dyDescent="0.25">
      <c r="A2" s="744" t="s">
        <v>1344</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203</v>
      </c>
      <c r="B4" s="11"/>
      <c r="C4" s="11"/>
      <c r="D4" s="11"/>
      <c r="E4" s="11"/>
      <c r="F4" s="11"/>
      <c r="G4" s="11"/>
      <c r="H4" s="11"/>
      <c r="I4" s="11"/>
      <c r="J4" s="30" t="s">
        <v>204</v>
      </c>
    </row>
    <row r="5" spans="1:10" s="9" customFormat="1" ht="40.5" customHeight="1" x14ac:dyDescent="0.35">
      <c r="A5" s="808" t="s">
        <v>26</v>
      </c>
      <c r="B5" s="602" t="s">
        <v>0</v>
      </c>
      <c r="C5" s="602" t="s">
        <v>2</v>
      </c>
      <c r="D5" s="602" t="s">
        <v>4</v>
      </c>
      <c r="E5" s="602" t="s">
        <v>10</v>
      </c>
      <c r="F5" s="602" t="s">
        <v>12</v>
      </c>
      <c r="G5" s="602" t="s">
        <v>122</v>
      </c>
      <c r="H5" s="602" t="s">
        <v>116</v>
      </c>
      <c r="I5" s="602" t="s">
        <v>485</v>
      </c>
      <c r="J5" s="810" t="s">
        <v>635</v>
      </c>
    </row>
    <row r="6" spans="1:10" s="10" customFormat="1" ht="32.25" customHeight="1" x14ac:dyDescent="0.25">
      <c r="A6" s="809"/>
      <c r="B6" s="556" t="s">
        <v>519</v>
      </c>
      <c r="C6" s="556" t="s">
        <v>1</v>
      </c>
      <c r="D6" s="556" t="s">
        <v>3</v>
      </c>
      <c r="E6" s="556" t="s">
        <v>9</v>
      </c>
      <c r="F6" s="556" t="s">
        <v>11</v>
      </c>
      <c r="G6" s="556" t="s">
        <v>126</v>
      </c>
      <c r="H6" s="556" t="s">
        <v>162</v>
      </c>
      <c r="I6" s="557" t="s">
        <v>486</v>
      </c>
      <c r="J6" s="811"/>
    </row>
    <row r="7" spans="1:10" s="1" customFormat="1" ht="35.15" customHeight="1" thickBot="1" x14ac:dyDescent="0.3">
      <c r="A7" s="52" t="s">
        <v>1384</v>
      </c>
      <c r="B7" s="268">
        <v>0</v>
      </c>
      <c r="C7" s="268">
        <v>0</v>
      </c>
      <c r="D7" s="268">
        <v>0</v>
      </c>
      <c r="E7" s="268">
        <v>0</v>
      </c>
      <c r="F7" s="268">
        <v>2809</v>
      </c>
      <c r="G7" s="494">
        <v>4397</v>
      </c>
      <c r="H7" s="492">
        <v>35547</v>
      </c>
      <c r="I7" s="293">
        <f t="shared" ref="I7:I15" si="0">SUM(B7:H7)</f>
        <v>42753</v>
      </c>
      <c r="J7" s="49" t="s">
        <v>23</v>
      </c>
    </row>
    <row r="8" spans="1:10" s="1" customFormat="1" ht="35.15" customHeight="1" thickBot="1" x14ac:dyDescent="0.3">
      <c r="A8" s="45" t="s">
        <v>28</v>
      </c>
      <c r="B8" s="269">
        <v>0</v>
      </c>
      <c r="C8" s="269">
        <v>0</v>
      </c>
      <c r="D8" s="269">
        <v>0</v>
      </c>
      <c r="E8" s="269">
        <v>0</v>
      </c>
      <c r="F8" s="269">
        <v>0</v>
      </c>
      <c r="G8" s="493">
        <v>11407</v>
      </c>
      <c r="H8" s="493">
        <v>175709</v>
      </c>
      <c r="I8" s="294">
        <f t="shared" si="0"/>
        <v>187116</v>
      </c>
      <c r="J8" s="50" t="s">
        <v>27</v>
      </c>
    </row>
    <row r="9" spans="1:10" s="1" customFormat="1" ht="35.15" customHeight="1" thickBot="1" x14ac:dyDescent="0.3">
      <c r="A9" s="52" t="s">
        <v>30</v>
      </c>
      <c r="B9" s="268">
        <v>0</v>
      </c>
      <c r="C9" s="268">
        <v>0</v>
      </c>
      <c r="D9" s="268">
        <v>0</v>
      </c>
      <c r="E9" s="268">
        <v>0</v>
      </c>
      <c r="F9" s="268">
        <v>64816</v>
      </c>
      <c r="G9" s="494">
        <v>37897</v>
      </c>
      <c r="H9" s="492">
        <v>35393</v>
      </c>
      <c r="I9" s="293">
        <f t="shared" si="0"/>
        <v>138106</v>
      </c>
      <c r="J9" s="49" t="s">
        <v>29</v>
      </c>
    </row>
    <row r="10" spans="1:10" s="1" customFormat="1" ht="35.15" customHeight="1" thickBot="1" x14ac:dyDescent="0.3">
      <c r="A10" s="45" t="s">
        <v>32</v>
      </c>
      <c r="B10" s="269">
        <v>0</v>
      </c>
      <c r="C10" s="269">
        <v>402</v>
      </c>
      <c r="D10" s="269">
        <v>2190</v>
      </c>
      <c r="E10" s="269">
        <v>11471</v>
      </c>
      <c r="F10" s="269">
        <v>57025</v>
      </c>
      <c r="G10" s="493">
        <v>11205</v>
      </c>
      <c r="H10" s="493">
        <v>27020</v>
      </c>
      <c r="I10" s="294">
        <f t="shared" si="0"/>
        <v>109313</v>
      </c>
      <c r="J10" s="50" t="s">
        <v>31</v>
      </c>
    </row>
    <row r="11" spans="1:10" s="1" customFormat="1" ht="50.25" customHeight="1" thickBot="1" x14ac:dyDescent="0.3">
      <c r="A11" s="52" t="s">
        <v>34</v>
      </c>
      <c r="B11" s="268">
        <v>265</v>
      </c>
      <c r="C11" s="268">
        <v>17927</v>
      </c>
      <c r="D11" s="268">
        <v>15460</v>
      </c>
      <c r="E11" s="268">
        <v>26331</v>
      </c>
      <c r="F11" s="268">
        <v>52352</v>
      </c>
      <c r="G11" s="494">
        <v>23039</v>
      </c>
      <c r="H11" s="492">
        <v>59106</v>
      </c>
      <c r="I11" s="293">
        <f t="shared" si="0"/>
        <v>194480</v>
      </c>
      <c r="J11" s="49" t="s">
        <v>33</v>
      </c>
    </row>
    <row r="12" spans="1:10" s="1" customFormat="1" ht="35.15" customHeight="1" thickBot="1" x14ac:dyDescent="0.3">
      <c r="A12" s="45" t="s">
        <v>1385</v>
      </c>
      <c r="B12" s="269">
        <v>27</v>
      </c>
      <c r="C12" s="269">
        <v>5437</v>
      </c>
      <c r="D12" s="269">
        <v>7995</v>
      </c>
      <c r="E12" s="269">
        <v>5280</v>
      </c>
      <c r="F12" s="269">
        <v>5737</v>
      </c>
      <c r="G12" s="493">
        <v>370</v>
      </c>
      <c r="H12" s="493">
        <v>404</v>
      </c>
      <c r="I12" s="294">
        <f t="shared" si="0"/>
        <v>25250</v>
      </c>
      <c r="J12" s="50" t="s">
        <v>35</v>
      </c>
    </row>
    <row r="13" spans="1:10" s="1" customFormat="1" ht="35.15" customHeight="1" thickBot="1" x14ac:dyDescent="0.3">
      <c r="A13" s="52" t="s">
        <v>1387</v>
      </c>
      <c r="B13" s="268">
        <v>2473</v>
      </c>
      <c r="C13" s="268">
        <v>100084</v>
      </c>
      <c r="D13" s="268">
        <v>213860</v>
      </c>
      <c r="E13" s="268">
        <v>275102</v>
      </c>
      <c r="F13" s="268">
        <v>68968</v>
      </c>
      <c r="G13" s="494">
        <v>7588</v>
      </c>
      <c r="H13" s="492">
        <v>4254</v>
      </c>
      <c r="I13" s="293">
        <f t="shared" si="0"/>
        <v>672329</v>
      </c>
      <c r="J13" s="49" t="s">
        <v>36</v>
      </c>
    </row>
    <row r="14" spans="1:10" s="1" customFormat="1" ht="35.15" customHeight="1" thickBot="1" x14ac:dyDescent="0.3">
      <c r="A14" s="45" t="s">
        <v>1386</v>
      </c>
      <c r="B14" s="269">
        <v>459</v>
      </c>
      <c r="C14" s="269">
        <v>33245</v>
      </c>
      <c r="D14" s="269">
        <v>79846</v>
      </c>
      <c r="E14" s="269">
        <v>111452</v>
      </c>
      <c r="F14" s="269">
        <v>62908</v>
      </c>
      <c r="G14" s="493">
        <v>3232</v>
      </c>
      <c r="H14" s="493">
        <v>2763</v>
      </c>
      <c r="I14" s="294">
        <f t="shared" si="0"/>
        <v>293905</v>
      </c>
      <c r="J14" s="50" t="s">
        <v>37</v>
      </c>
    </row>
    <row r="15" spans="1:10" s="1" customFormat="1" ht="35.15" customHeight="1" x14ac:dyDescent="0.25">
      <c r="A15" s="98" t="s">
        <v>39</v>
      </c>
      <c r="B15" s="285">
        <v>25238</v>
      </c>
      <c r="C15" s="285">
        <v>71186</v>
      </c>
      <c r="D15" s="285">
        <v>100364</v>
      </c>
      <c r="E15" s="285">
        <v>145302</v>
      </c>
      <c r="F15" s="285">
        <v>43074</v>
      </c>
      <c r="G15" s="497">
        <v>1719</v>
      </c>
      <c r="H15" s="543">
        <v>2552</v>
      </c>
      <c r="I15" s="620">
        <f t="shared" si="0"/>
        <v>389435</v>
      </c>
      <c r="J15" s="88" t="s">
        <v>38</v>
      </c>
    </row>
    <row r="16" spans="1:10" s="6" customFormat="1" ht="30" customHeight="1" x14ac:dyDescent="0.25">
      <c r="A16" s="42" t="s">
        <v>485</v>
      </c>
      <c r="B16" s="272">
        <f t="shared" ref="B16:I16" si="1">SUM(B7:B15)</f>
        <v>28462</v>
      </c>
      <c r="C16" s="272">
        <f t="shared" si="1"/>
        <v>228281</v>
      </c>
      <c r="D16" s="272">
        <f t="shared" si="1"/>
        <v>419715</v>
      </c>
      <c r="E16" s="272">
        <f t="shared" si="1"/>
        <v>574938</v>
      </c>
      <c r="F16" s="272">
        <f t="shared" si="1"/>
        <v>357689</v>
      </c>
      <c r="G16" s="301">
        <f t="shared" si="1"/>
        <v>100854</v>
      </c>
      <c r="H16" s="301">
        <f t="shared" si="1"/>
        <v>342748</v>
      </c>
      <c r="I16" s="301">
        <f t="shared" si="1"/>
        <v>2052687</v>
      </c>
      <c r="J16" s="99" t="s">
        <v>486</v>
      </c>
    </row>
    <row r="17" spans="1:10" ht="18" customHeight="1" x14ac:dyDescent="0.25">
      <c r="A17" s="31" t="s">
        <v>71</v>
      </c>
      <c r="J17" s="25" t="s">
        <v>333</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08659-9C18-47B2-8A51-A18EFE0076B6}">
  <dimension ref="A1:J17"/>
  <sheetViews>
    <sheetView rightToLeft="1" view="pageBreakPreview" topLeftCell="A10" zoomScaleNormal="100" zoomScaleSheetLayoutView="100" workbookViewId="0">
      <selection activeCell="K15" sqref="K15"/>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743" t="s">
        <v>1198</v>
      </c>
      <c r="B1" s="743"/>
      <c r="C1" s="743"/>
      <c r="D1" s="743"/>
      <c r="E1" s="743"/>
      <c r="F1" s="743"/>
      <c r="G1" s="743"/>
      <c r="H1" s="743"/>
      <c r="I1" s="743"/>
      <c r="J1" s="743"/>
    </row>
    <row r="2" spans="1:10" s="7" customFormat="1" ht="20" x14ac:dyDescent="0.25">
      <c r="A2" s="744" t="s">
        <v>1345</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205</v>
      </c>
      <c r="B4" s="11"/>
      <c r="C4" s="11"/>
      <c r="D4" s="11"/>
      <c r="E4" s="11"/>
      <c r="F4" s="11"/>
      <c r="G4" s="11"/>
      <c r="H4" s="11"/>
      <c r="I4" s="11"/>
      <c r="J4" s="30" t="s">
        <v>206</v>
      </c>
    </row>
    <row r="5" spans="1:10" s="9" customFormat="1" ht="40.5" customHeight="1" x14ac:dyDescent="0.35">
      <c r="A5" s="808" t="s">
        <v>26</v>
      </c>
      <c r="B5" s="602" t="s">
        <v>0</v>
      </c>
      <c r="C5" s="602" t="s">
        <v>2</v>
      </c>
      <c r="D5" s="602" t="s">
        <v>4</v>
      </c>
      <c r="E5" s="602" t="s">
        <v>10</v>
      </c>
      <c r="F5" s="602" t="s">
        <v>12</v>
      </c>
      <c r="G5" s="602" t="s">
        <v>122</v>
      </c>
      <c r="H5" s="602" t="s">
        <v>116</v>
      </c>
      <c r="I5" s="602" t="s">
        <v>485</v>
      </c>
      <c r="J5" s="810" t="s">
        <v>635</v>
      </c>
    </row>
    <row r="6" spans="1:10" s="10" customFormat="1" ht="32.25" customHeight="1" x14ac:dyDescent="0.25">
      <c r="A6" s="809"/>
      <c r="B6" s="556" t="s">
        <v>519</v>
      </c>
      <c r="C6" s="556" t="s">
        <v>1</v>
      </c>
      <c r="D6" s="556" t="s">
        <v>3</v>
      </c>
      <c r="E6" s="556" t="s">
        <v>9</v>
      </c>
      <c r="F6" s="556" t="s">
        <v>11</v>
      </c>
      <c r="G6" s="556" t="s">
        <v>126</v>
      </c>
      <c r="H6" s="556" t="s">
        <v>162</v>
      </c>
      <c r="I6" s="557" t="s">
        <v>486</v>
      </c>
      <c r="J6" s="811"/>
    </row>
    <row r="7" spans="1:10" s="1" customFormat="1" ht="35.15" customHeight="1" thickBot="1" x14ac:dyDescent="0.3">
      <c r="A7" s="52" t="s">
        <v>1384</v>
      </c>
      <c r="B7" s="268">
        <v>0</v>
      </c>
      <c r="C7" s="268">
        <v>0</v>
      </c>
      <c r="D7" s="268">
        <v>0</v>
      </c>
      <c r="E7" s="268">
        <v>0</v>
      </c>
      <c r="F7" s="268">
        <v>2781</v>
      </c>
      <c r="G7" s="494">
        <v>4310</v>
      </c>
      <c r="H7" s="492">
        <v>29259</v>
      </c>
      <c r="I7" s="293">
        <f t="shared" ref="I7:I15" si="0">SUM(B7:H7)</f>
        <v>36350</v>
      </c>
      <c r="J7" s="49" t="s">
        <v>23</v>
      </c>
    </row>
    <row r="8" spans="1:10" s="1" customFormat="1" ht="35.15" customHeight="1" thickBot="1" x14ac:dyDescent="0.3">
      <c r="A8" s="45" t="s">
        <v>28</v>
      </c>
      <c r="B8" s="269">
        <v>0</v>
      </c>
      <c r="C8" s="269">
        <v>0</v>
      </c>
      <c r="D8" s="269">
        <v>0</v>
      </c>
      <c r="E8" s="269">
        <v>0</v>
      </c>
      <c r="F8" s="269">
        <v>0</v>
      </c>
      <c r="G8" s="493">
        <v>11157</v>
      </c>
      <c r="H8" s="493">
        <v>119684</v>
      </c>
      <c r="I8" s="294">
        <f t="shared" si="0"/>
        <v>130841</v>
      </c>
      <c r="J8" s="50" t="s">
        <v>27</v>
      </c>
    </row>
    <row r="9" spans="1:10" s="1" customFormat="1" ht="35.15" customHeight="1" thickBot="1" x14ac:dyDescent="0.3">
      <c r="A9" s="52" t="s">
        <v>30</v>
      </c>
      <c r="B9" s="268">
        <v>0</v>
      </c>
      <c r="C9" s="268">
        <v>0</v>
      </c>
      <c r="D9" s="268">
        <v>0</v>
      </c>
      <c r="E9" s="268">
        <v>0</v>
      </c>
      <c r="F9" s="268">
        <v>61667</v>
      </c>
      <c r="G9" s="494">
        <v>34463</v>
      </c>
      <c r="H9" s="492">
        <v>26443</v>
      </c>
      <c r="I9" s="293">
        <f t="shared" si="0"/>
        <v>122573</v>
      </c>
      <c r="J9" s="49" t="s">
        <v>29</v>
      </c>
    </row>
    <row r="10" spans="1:10" s="1" customFormat="1" ht="35.15" customHeight="1" thickBot="1" x14ac:dyDescent="0.3">
      <c r="A10" s="45" t="s">
        <v>32</v>
      </c>
      <c r="B10" s="269">
        <v>0</v>
      </c>
      <c r="C10" s="269">
        <v>360</v>
      </c>
      <c r="D10" s="269">
        <v>2050</v>
      </c>
      <c r="E10" s="269">
        <v>8600</v>
      </c>
      <c r="F10" s="269">
        <v>39135</v>
      </c>
      <c r="G10" s="493">
        <v>7406</v>
      </c>
      <c r="H10" s="493">
        <v>18308</v>
      </c>
      <c r="I10" s="294">
        <f t="shared" si="0"/>
        <v>75859</v>
      </c>
      <c r="J10" s="50" t="s">
        <v>31</v>
      </c>
    </row>
    <row r="11" spans="1:10" s="1" customFormat="1" ht="50.25" customHeight="1" thickBot="1" x14ac:dyDescent="0.3">
      <c r="A11" s="52" t="s">
        <v>34</v>
      </c>
      <c r="B11" s="268">
        <v>14</v>
      </c>
      <c r="C11" s="268">
        <v>11395</v>
      </c>
      <c r="D11" s="268">
        <v>7892</v>
      </c>
      <c r="E11" s="268">
        <v>16930</v>
      </c>
      <c r="F11" s="268">
        <v>40546</v>
      </c>
      <c r="G11" s="494">
        <v>16583</v>
      </c>
      <c r="H11" s="492">
        <v>52285</v>
      </c>
      <c r="I11" s="293">
        <f t="shared" si="0"/>
        <v>145645</v>
      </c>
      <c r="J11" s="49" t="s">
        <v>33</v>
      </c>
    </row>
    <row r="12" spans="1:10" s="1" customFormat="1" ht="35.15" customHeight="1" thickBot="1" x14ac:dyDescent="0.3">
      <c r="A12" s="45" t="s">
        <v>1385</v>
      </c>
      <c r="B12" s="269">
        <v>27</v>
      </c>
      <c r="C12" s="269">
        <v>5437</v>
      </c>
      <c r="D12" s="269">
        <v>7995</v>
      </c>
      <c r="E12" s="269">
        <v>5280</v>
      </c>
      <c r="F12" s="269">
        <v>5737</v>
      </c>
      <c r="G12" s="493">
        <v>370</v>
      </c>
      <c r="H12" s="493">
        <v>404</v>
      </c>
      <c r="I12" s="294">
        <f t="shared" si="0"/>
        <v>25250</v>
      </c>
      <c r="J12" s="50" t="s">
        <v>35</v>
      </c>
    </row>
    <row r="13" spans="1:10" s="1" customFormat="1" ht="35.15" customHeight="1" thickBot="1" x14ac:dyDescent="0.3">
      <c r="A13" s="52" t="s">
        <v>1387</v>
      </c>
      <c r="B13" s="268">
        <v>2473</v>
      </c>
      <c r="C13" s="268">
        <v>100084</v>
      </c>
      <c r="D13" s="268">
        <v>213860</v>
      </c>
      <c r="E13" s="268">
        <v>274691</v>
      </c>
      <c r="F13" s="268">
        <v>68916</v>
      </c>
      <c r="G13" s="494">
        <v>7588</v>
      </c>
      <c r="H13" s="492">
        <v>4254</v>
      </c>
      <c r="I13" s="293">
        <f t="shared" si="0"/>
        <v>671866</v>
      </c>
      <c r="J13" s="49" t="s">
        <v>36</v>
      </c>
    </row>
    <row r="14" spans="1:10" s="1" customFormat="1" ht="35.15" customHeight="1" thickBot="1" x14ac:dyDescent="0.3">
      <c r="A14" s="45" t="s">
        <v>1386</v>
      </c>
      <c r="B14" s="269">
        <v>459</v>
      </c>
      <c r="C14" s="269">
        <v>33203</v>
      </c>
      <c r="D14" s="269">
        <v>79762</v>
      </c>
      <c r="E14" s="269">
        <v>111256</v>
      </c>
      <c r="F14" s="269">
        <v>62615</v>
      </c>
      <c r="G14" s="493">
        <v>3172</v>
      </c>
      <c r="H14" s="493">
        <v>2717</v>
      </c>
      <c r="I14" s="294">
        <f t="shared" si="0"/>
        <v>293184</v>
      </c>
      <c r="J14" s="50" t="s">
        <v>37</v>
      </c>
    </row>
    <row r="15" spans="1:10" s="1" customFormat="1" ht="35.15" customHeight="1" x14ac:dyDescent="0.25">
      <c r="A15" s="98" t="s">
        <v>39</v>
      </c>
      <c r="B15" s="285">
        <v>23302</v>
      </c>
      <c r="C15" s="285">
        <v>54046</v>
      </c>
      <c r="D15" s="285">
        <v>58875</v>
      </c>
      <c r="E15" s="285">
        <v>112968</v>
      </c>
      <c r="F15" s="285">
        <v>28128</v>
      </c>
      <c r="G15" s="497">
        <v>1453</v>
      </c>
      <c r="H15" s="543">
        <v>1370</v>
      </c>
      <c r="I15" s="620">
        <f t="shared" si="0"/>
        <v>280142</v>
      </c>
      <c r="J15" s="88" t="s">
        <v>38</v>
      </c>
    </row>
    <row r="16" spans="1:10" s="6" customFormat="1" ht="30" customHeight="1" x14ac:dyDescent="0.25">
      <c r="A16" s="42" t="s">
        <v>485</v>
      </c>
      <c r="B16" s="272">
        <f t="shared" ref="B16:I16" si="1">SUM(B7:B15)</f>
        <v>26275</v>
      </c>
      <c r="C16" s="272">
        <f t="shared" si="1"/>
        <v>204525</v>
      </c>
      <c r="D16" s="272">
        <f t="shared" si="1"/>
        <v>370434</v>
      </c>
      <c r="E16" s="272">
        <f t="shared" si="1"/>
        <v>529725</v>
      </c>
      <c r="F16" s="272">
        <f t="shared" si="1"/>
        <v>309525</v>
      </c>
      <c r="G16" s="301">
        <f t="shared" si="1"/>
        <v>86502</v>
      </c>
      <c r="H16" s="301">
        <f t="shared" si="1"/>
        <v>254724</v>
      </c>
      <c r="I16" s="301">
        <f t="shared" si="1"/>
        <v>1781710</v>
      </c>
      <c r="J16" s="99" t="s">
        <v>486</v>
      </c>
    </row>
    <row r="17" spans="1:10" ht="18" customHeight="1" x14ac:dyDescent="0.25">
      <c r="A17" s="31" t="s">
        <v>71</v>
      </c>
      <c r="J17" s="25" t="s">
        <v>333</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32BE2-9DF0-42CB-BDD7-E11A396258B8}">
  <dimension ref="A1:J17"/>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743" t="s">
        <v>1199</v>
      </c>
      <c r="B1" s="743"/>
      <c r="C1" s="743"/>
      <c r="D1" s="743"/>
      <c r="E1" s="743"/>
      <c r="F1" s="743"/>
      <c r="G1" s="743"/>
      <c r="H1" s="743"/>
      <c r="I1" s="743"/>
      <c r="J1" s="743"/>
    </row>
    <row r="2" spans="1:10" s="7" customFormat="1" ht="20" x14ac:dyDescent="0.25">
      <c r="A2" s="744" t="s">
        <v>1346</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212</v>
      </c>
      <c r="B4" s="11"/>
      <c r="C4" s="11"/>
      <c r="D4" s="11"/>
      <c r="E4" s="11"/>
      <c r="F4" s="11"/>
      <c r="G4" s="11"/>
      <c r="H4" s="11"/>
      <c r="I4" s="11"/>
      <c r="J4" s="30" t="s">
        <v>213</v>
      </c>
    </row>
    <row r="5" spans="1:10" s="9" customFormat="1" ht="40.5" customHeight="1" x14ac:dyDescent="0.35">
      <c r="A5" s="808" t="s">
        <v>26</v>
      </c>
      <c r="B5" s="602" t="s">
        <v>0</v>
      </c>
      <c r="C5" s="602" t="s">
        <v>2</v>
      </c>
      <c r="D5" s="602" t="s">
        <v>4</v>
      </c>
      <c r="E5" s="602" t="s">
        <v>10</v>
      </c>
      <c r="F5" s="602" t="s">
        <v>12</v>
      </c>
      <c r="G5" s="602" t="s">
        <v>122</v>
      </c>
      <c r="H5" s="602" t="s">
        <v>116</v>
      </c>
      <c r="I5" s="602" t="s">
        <v>485</v>
      </c>
      <c r="J5" s="810" t="s">
        <v>635</v>
      </c>
    </row>
    <row r="6" spans="1:10" s="10" customFormat="1" ht="32.25" customHeight="1" x14ac:dyDescent="0.25">
      <c r="A6" s="809"/>
      <c r="B6" s="556" t="s">
        <v>519</v>
      </c>
      <c r="C6" s="556" t="s">
        <v>1</v>
      </c>
      <c r="D6" s="556" t="s">
        <v>3</v>
      </c>
      <c r="E6" s="556" t="s">
        <v>9</v>
      </c>
      <c r="F6" s="556" t="s">
        <v>11</v>
      </c>
      <c r="G6" s="556" t="s">
        <v>126</v>
      </c>
      <c r="H6" s="556" t="s">
        <v>162</v>
      </c>
      <c r="I6" s="557" t="s">
        <v>486</v>
      </c>
      <c r="J6" s="811"/>
    </row>
    <row r="7" spans="1:10" s="1" customFormat="1" ht="35.15" customHeight="1" thickBot="1" x14ac:dyDescent="0.3">
      <c r="A7" s="52" t="s">
        <v>1384</v>
      </c>
      <c r="B7" s="268">
        <v>0</v>
      </c>
      <c r="C7" s="268">
        <v>0</v>
      </c>
      <c r="D7" s="268">
        <v>0</v>
      </c>
      <c r="E7" s="268">
        <v>0</v>
      </c>
      <c r="F7" s="268">
        <v>28</v>
      </c>
      <c r="G7" s="268">
        <v>87</v>
      </c>
      <c r="H7" s="268">
        <v>6288</v>
      </c>
      <c r="I7" s="293">
        <f t="shared" ref="I7:I14" si="0">SUM(B7:H7)</f>
        <v>6403</v>
      </c>
      <c r="J7" s="49" t="s">
        <v>23</v>
      </c>
    </row>
    <row r="8" spans="1:10" s="1" customFormat="1" ht="35.15" customHeight="1" thickBot="1" x14ac:dyDescent="0.3">
      <c r="A8" s="45" t="s">
        <v>28</v>
      </c>
      <c r="B8" s="269">
        <v>0</v>
      </c>
      <c r="C8" s="269">
        <v>0</v>
      </c>
      <c r="D8" s="269">
        <v>0</v>
      </c>
      <c r="E8" s="269">
        <v>0</v>
      </c>
      <c r="F8" s="269">
        <v>0</v>
      </c>
      <c r="G8" s="269">
        <v>250</v>
      </c>
      <c r="H8" s="269">
        <v>56025</v>
      </c>
      <c r="I8" s="294">
        <f t="shared" si="0"/>
        <v>56275</v>
      </c>
      <c r="J8" s="50" t="s">
        <v>27</v>
      </c>
    </row>
    <row r="9" spans="1:10" s="1" customFormat="1" ht="35.15" customHeight="1" thickBot="1" x14ac:dyDescent="0.3">
      <c r="A9" s="52" t="s">
        <v>30</v>
      </c>
      <c r="B9" s="268">
        <v>0</v>
      </c>
      <c r="C9" s="268">
        <v>0</v>
      </c>
      <c r="D9" s="268">
        <v>0</v>
      </c>
      <c r="E9" s="268">
        <v>0</v>
      </c>
      <c r="F9" s="268">
        <v>3149</v>
      </c>
      <c r="G9" s="268">
        <v>3434</v>
      </c>
      <c r="H9" s="268">
        <v>8950</v>
      </c>
      <c r="I9" s="293">
        <f t="shared" si="0"/>
        <v>15533</v>
      </c>
      <c r="J9" s="49" t="s">
        <v>29</v>
      </c>
    </row>
    <row r="10" spans="1:10" s="1" customFormat="1" ht="35.15" customHeight="1" thickBot="1" x14ac:dyDescent="0.3">
      <c r="A10" s="45" t="s">
        <v>32</v>
      </c>
      <c r="B10" s="269">
        <v>0</v>
      </c>
      <c r="C10" s="269">
        <v>42</v>
      </c>
      <c r="D10" s="269">
        <v>140</v>
      </c>
      <c r="E10" s="269">
        <v>2871</v>
      </c>
      <c r="F10" s="269">
        <v>17890</v>
      </c>
      <c r="G10" s="269">
        <v>3799</v>
      </c>
      <c r="H10" s="269">
        <v>8712</v>
      </c>
      <c r="I10" s="294">
        <f t="shared" si="0"/>
        <v>33454</v>
      </c>
      <c r="J10" s="50" t="s">
        <v>31</v>
      </c>
    </row>
    <row r="11" spans="1:10" s="1" customFormat="1" ht="50.25" customHeight="1" thickBot="1" x14ac:dyDescent="0.3">
      <c r="A11" s="52" t="s">
        <v>34</v>
      </c>
      <c r="B11" s="268">
        <v>251</v>
      </c>
      <c r="C11" s="268">
        <v>6532</v>
      </c>
      <c r="D11" s="268">
        <v>7568</v>
      </c>
      <c r="E11" s="268">
        <v>9401</v>
      </c>
      <c r="F11" s="268">
        <v>11806</v>
      </c>
      <c r="G11" s="268">
        <v>6456</v>
      </c>
      <c r="H11" s="268">
        <v>6821</v>
      </c>
      <c r="I11" s="293">
        <f t="shared" si="0"/>
        <v>48835</v>
      </c>
      <c r="J11" s="49" t="s">
        <v>33</v>
      </c>
    </row>
    <row r="12" spans="1:10" s="1" customFormat="1" ht="35.15" customHeight="1" thickBot="1" x14ac:dyDescent="0.3">
      <c r="A12" s="45" t="s">
        <v>1387</v>
      </c>
      <c r="B12" s="269">
        <v>0</v>
      </c>
      <c r="C12" s="269">
        <v>0</v>
      </c>
      <c r="D12" s="269">
        <v>0</v>
      </c>
      <c r="E12" s="269">
        <v>411</v>
      </c>
      <c r="F12" s="269">
        <v>52</v>
      </c>
      <c r="G12" s="269">
        <v>0</v>
      </c>
      <c r="H12" s="269">
        <v>0</v>
      </c>
      <c r="I12" s="294">
        <f t="shared" si="0"/>
        <v>463</v>
      </c>
      <c r="J12" s="50" t="s">
        <v>36</v>
      </c>
    </row>
    <row r="13" spans="1:10" s="1" customFormat="1" ht="35.15" customHeight="1" thickBot="1" x14ac:dyDescent="0.3">
      <c r="A13" s="52" t="s">
        <v>1386</v>
      </c>
      <c r="B13" s="268">
        <v>0</v>
      </c>
      <c r="C13" s="268">
        <v>42</v>
      </c>
      <c r="D13" s="268">
        <v>84</v>
      </c>
      <c r="E13" s="268">
        <v>196</v>
      </c>
      <c r="F13" s="268">
        <v>293</v>
      </c>
      <c r="G13" s="268">
        <v>60</v>
      </c>
      <c r="H13" s="268">
        <v>46</v>
      </c>
      <c r="I13" s="293">
        <f t="shared" si="0"/>
        <v>721</v>
      </c>
      <c r="J13" s="49" t="s">
        <v>37</v>
      </c>
    </row>
    <row r="14" spans="1:10" s="1" customFormat="1" ht="35.15" customHeight="1" x14ac:dyDescent="0.25">
      <c r="A14" s="57" t="s">
        <v>39</v>
      </c>
      <c r="B14" s="280">
        <v>1936</v>
      </c>
      <c r="C14" s="280">
        <v>17140</v>
      </c>
      <c r="D14" s="280">
        <v>41489</v>
      </c>
      <c r="E14" s="280">
        <v>32334</v>
      </c>
      <c r="F14" s="280">
        <v>14946</v>
      </c>
      <c r="G14" s="280">
        <v>266</v>
      </c>
      <c r="H14" s="280">
        <v>1182</v>
      </c>
      <c r="I14" s="571">
        <f t="shared" si="0"/>
        <v>109293</v>
      </c>
      <c r="J14" s="80" t="s">
        <v>38</v>
      </c>
    </row>
    <row r="15" spans="1:10" s="1" customFormat="1" ht="31.5" customHeight="1" x14ac:dyDescent="0.25">
      <c r="A15" s="402" t="s">
        <v>485</v>
      </c>
      <c r="B15" s="283">
        <f t="shared" ref="B15:I15" si="1">SUM(B7:B14)</f>
        <v>2187</v>
      </c>
      <c r="C15" s="283">
        <f t="shared" si="1"/>
        <v>23756</v>
      </c>
      <c r="D15" s="283">
        <f t="shared" si="1"/>
        <v>49281</v>
      </c>
      <c r="E15" s="283">
        <f t="shared" si="1"/>
        <v>45213</v>
      </c>
      <c r="F15" s="283">
        <f t="shared" si="1"/>
        <v>48164</v>
      </c>
      <c r="G15" s="496">
        <f t="shared" si="1"/>
        <v>14352</v>
      </c>
      <c r="H15" s="496">
        <f t="shared" si="1"/>
        <v>88024</v>
      </c>
      <c r="I15" s="496">
        <f t="shared" si="1"/>
        <v>270977</v>
      </c>
      <c r="J15" s="81" t="s">
        <v>486</v>
      </c>
    </row>
    <row r="16" spans="1:10" ht="18" customHeight="1" x14ac:dyDescent="0.25">
      <c r="A16" s="31" t="s">
        <v>461</v>
      </c>
      <c r="J16" s="11" t="s">
        <v>333</v>
      </c>
    </row>
    <row r="17" spans="1:10" ht="18" customHeight="1" x14ac:dyDescent="0.25">
      <c r="A17" s="31"/>
      <c r="J17" s="25"/>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62C9-7B61-4149-89E4-A2E23F0812A4}">
  <dimension ref="A1:J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743" t="s">
        <v>1200</v>
      </c>
      <c r="B1" s="743"/>
      <c r="C1" s="743"/>
      <c r="D1" s="743"/>
      <c r="E1" s="743"/>
      <c r="F1" s="743"/>
      <c r="G1" s="743"/>
      <c r="H1" s="743"/>
      <c r="I1" s="743"/>
      <c r="J1" s="743"/>
    </row>
    <row r="2" spans="1:10" s="7" customFormat="1" ht="20" x14ac:dyDescent="0.25">
      <c r="A2" s="744" t="s">
        <v>1347</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214</v>
      </c>
      <c r="B4" s="11"/>
      <c r="C4" s="11"/>
      <c r="D4" s="11"/>
      <c r="E4" s="11"/>
      <c r="F4" s="11"/>
      <c r="G4" s="11"/>
      <c r="H4" s="11"/>
      <c r="I4" s="11"/>
      <c r="J4" s="30" t="s">
        <v>215</v>
      </c>
    </row>
    <row r="5" spans="1:10" s="9" customFormat="1" ht="41.25" customHeight="1" x14ac:dyDescent="0.35">
      <c r="A5" s="808" t="s">
        <v>477</v>
      </c>
      <c r="B5" s="602" t="s">
        <v>49</v>
      </c>
      <c r="C5" s="602" t="s">
        <v>50</v>
      </c>
      <c r="D5" s="602" t="s">
        <v>52</v>
      </c>
      <c r="E5" s="602" t="s">
        <v>54</v>
      </c>
      <c r="F5" s="602" t="s">
        <v>56</v>
      </c>
      <c r="G5" s="602" t="s">
        <v>575</v>
      </c>
      <c r="H5" s="602" t="s">
        <v>173</v>
      </c>
      <c r="I5" s="602" t="s">
        <v>485</v>
      </c>
      <c r="J5" s="810" t="s">
        <v>636</v>
      </c>
    </row>
    <row r="6" spans="1:10" s="10" customFormat="1" ht="45" customHeight="1" x14ac:dyDescent="0.25">
      <c r="A6" s="809"/>
      <c r="B6" s="556" t="s">
        <v>48</v>
      </c>
      <c r="C6" s="556" t="s">
        <v>261</v>
      </c>
      <c r="D6" s="556" t="s">
        <v>51</v>
      </c>
      <c r="E6" s="556" t="s">
        <v>53</v>
      </c>
      <c r="F6" s="556" t="s">
        <v>55</v>
      </c>
      <c r="G6" s="556" t="s">
        <v>576</v>
      </c>
      <c r="H6" s="556" t="s">
        <v>57</v>
      </c>
      <c r="I6" s="557" t="s">
        <v>486</v>
      </c>
      <c r="J6" s="811"/>
    </row>
    <row r="7" spans="1:10" s="1" customFormat="1" ht="32.15" customHeight="1" thickBot="1" x14ac:dyDescent="0.3">
      <c r="A7" s="52" t="s">
        <v>1384</v>
      </c>
      <c r="B7" s="268">
        <v>5974</v>
      </c>
      <c r="C7" s="268">
        <v>2592</v>
      </c>
      <c r="D7" s="268">
        <v>3054</v>
      </c>
      <c r="E7" s="268">
        <v>30677</v>
      </c>
      <c r="F7" s="268">
        <v>322</v>
      </c>
      <c r="G7" s="268">
        <v>134</v>
      </c>
      <c r="H7" s="268">
        <v>0</v>
      </c>
      <c r="I7" s="293">
        <f t="shared" ref="I7:I15" si="0">SUM(B7:H7)</f>
        <v>42753</v>
      </c>
      <c r="J7" s="49" t="s">
        <v>23</v>
      </c>
    </row>
    <row r="8" spans="1:10" s="1" customFormat="1" ht="32.15" customHeight="1" thickBot="1" x14ac:dyDescent="0.3">
      <c r="A8" s="45" t="s">
        <v>28</v>
      </c>
      <c r="B8" s="269">
        <v>47791</v>
      </c>
      <c r="C8" s="269">
        <v>14779</v>
      </c>
      <c r="D8" s="269">
        <v>13195</v>
      </c>
      <c r="E8" s="269">
        <v>106433</v>
      </c>
      <c r="F8" s="269">
        <v>1985</v>
      </c>
      <c r="G8" s="269">
        <v>1523</v>
      </c>
      <c r="H8" s="269">
        <v>1410</v>
      </c>
      <c r="I8" s="294">
        <f t="shared" si="0"/>
        <v>187116</v>
      </c>
      <c r="J8" s="50" t="s">
        <v>27</v>
      </c>
    </row>
    <row r="9" spans="1:10" s="1" customFormat="1" ht="32.15" customHeight="1" thickBot="1" x14ac:dyDescent="0.3">
      <c r="A9" s="52" t="s">
        <v>30</v>
      </c>
      <c r="B9" s="268">
        <v>18535</v>
      </c>
      <c r="C9" s="268">
        <v>8142</v>
      </c>
      <c r="D9" s="268">
        <v>9320</v>
      </c>
      <c r="E9" s="268">
        <v>99390</v>
      </c>
      <c r="F9" s="268">
        <v>1316</v>
      </c>
      <c r="G9" s="268">
        <v>858</v>
      </c>
      <c r="H9" s="268">
        <v>545</v>
      </c>
      <c r="I9" s="293">
        <f t="shared" si="0"/>
        <v>138106</v>
      </c>
      <c r="J9" s="49" t="s">
        <v>29</v>
      </c>
    </row>
    <row r="10" spans="1:10" s="1" customFormat="1" ht="32.15" customHeight="1" thickBot="1" x14ac:dyDescent="0.3">
      <c r="A10" s="45" t="s">
        <v>32</v>
      </c>
      <c r="B10" s="269">
        <v>26800</v>
      </c>
      <c r="C10" s="269">
        <v>3969</v>
      </c>
      <c r="D10" s="269">
        <v>7622</v>
      </c>
      <c r="E10" s="269">
        <v>67893</v>
      </c>
      <c r="F10" s="269">
        <v>906</v>
      </c>
      <c r="G10" s="269">
        <v>1675</v>
      </c>
      <c r="H10" s="269">
        <v>448</v>
      </c>
      <c r="I10" s="294">
        <f t="shared" si="0"/>
        <v>109313</v>
      </c>
      <c r="J10" s="50" t="s">
        <v>31</v>
      </c>
    </row>
    <row r="11" spans="1:10" s="1" customFormat="1" ht="32.15" customHeight="1" thickBot="1" x14ac:dyDescent="0.3">
      <c r="A11" s="52" t="s">
        <v>34</v>
      </c>
      <c r="B11" s="268">
        <v>10896</v>
      </c>
      <c r="C11" s="268">
        <v>10287</v>
      </c>
      <c r="D11" s="268">
        <v>6062</v>
      </c>
      <c r="E11" s="268">
        <v>143242</v>
      </c>
      <c r="F11" s="268">
        <v>0</v>
      </c>
      <c r="G11" s="268">
        <v>138</v>
      </c>
      <c r="H11" s="268">
        <v>23855</v>
      </c>
      <c r="I11" s="293">
        <f t="shared" si="0"/>
        <v>194480</v>
      </c>
      <c r="J11" s="49" t="s">
        <v>33</v>
      </c>
    </row>
    <row r="12" spans="1:10" s="1" customFormat="1" ht="32.15" customHeight="1" thickBot="1" x14ac:dyDescent="0.3">
      <c r="A12" s="45" t="s">
        <v>1385</v>
      </c>
      <c r="B12" s="269">
        <v>2936</v>
      </c>
      <c r="C12" s="269">
        <v>0</v>
      </c>
      <c r="D12" s="269">
        <v>0</v>
      </c>
      <c r="E12" s="269">
        <v>22245</v>
      </c>
      <c r="F12" s="269">
        <v>0</v>
      </c>
      <c r="G12" s="269">
        <v>0</v>
      </c>
      <c r="H12" s="269">
        <v>69</v>
      </c>
      <c r="I12" s="294">
        <f t="shared" si="0"/>
        <v>25250</v>
      </c>
      <c r="J12" s="50" t="s">
        <v>35</v>
      </c>
    </row>
    <row r="13" spans="1:10" s="1" customFormat="1" ht="32.15" customHeight="1" thickBot="1" x14ac:dyDescent="0.3">
      <c r="A13" s="52" t="s">
        <v>1387</v>
      </c>
      <c r="B13" s="268">
        <v>8023</v>
      </c>
      <c r="C13" s="268">
        <v>18166</v>
      </c>
      <c r="D13" s="268">
        <v>6494</v>
      </c>
      <c r="E13" s="268">
        <v>639448</v>
      </c>
      <c r="F13" s="268">
        <v>0</v>
      </c>
      <c r="G13" s="268">
        <v>184</v>
      </c>
      <c r="H13" s="268">
        <v>14</v>
      </c>
      <c r="I13" s="293">
        <f t="shared" si="0"/>
        <v>672329</v>
      </c>
      <c r="J13" s="49" t="s">
        <v>36</v>
      </c>
    </row>
    <row r="14" spans="1:10" s="1" customFormat="1" ht="32.15" customHeight="1" thickBot="1" x14ac:dyDescent="0.3">
      <c r="A14" s="45" t="s">
        <v>1386</v>
      </c>
      <c r="B14" s="269">
        <v>5958</v>
      </c>
      <c r="C14" s="269">
        <v>6927</v>
      </c>
      <c r="D14" s="269">
        <v>8152</v>
      </c>
      <c r="E14" s="269">
        <v>215886</v>
      </c>
      <c r="F14" s="269">
        <v>155</v>
      </c>
      <c r="G14" s="269">
        <v>92</v>
      </c>
      <c r="H14" s="269">
        <v>56735</v>
      </c>
      <c r="I14" s="294">
        <f t="shared" si="0"/>
        <v>293905</v>
      </c>
      <c r="J14" s="50" t="s">
        <v>37</v>
      </c>
    </row>
    <row r="15" spans="1:10" s="1" customFormat="1" ht="32.15" customHeight="1" x14ac:dyDescent="0.25">
      <c r="A15" s="98" t="s">
        <v>39</v>
      </c>
      <c r="B15" s="285">
        <v>10687</v>
      </c>
      <c r="C15" s="285">
        <v>6521</v>
      </c>
      <c r="D15" s="285">
        <v>3659</v>
      </c>
      <c r="E15" s="285">
        <v>277416</v>
      </c>
      <c r="F15" s="285">
        <v>265</v>
      </c>
      <c r="G15" s="285">
        <v>221</v>
      </c>
      <c r="H15" s="285">
        <v>90666</v>
      </c>
      <c r="I15" s="620">
        <f t="shared" si="0"/>
        <v>389435</v>
      </c>
      <c r="J15" s="88" t="s">
        <v>38</v>
      </c>
    </row>
    <row r="16" spans="1:10" s="6" customFormat="1" ht="30" customHeight="1" x14ac:dyDescent="0.25">
      <c r="A16" s="42" t="s">
        <v>485</v>
      </c>
      <c r="B16" s="272">
        <f>SUM(B7:B15)</f>
        <v>137600</v>
      </c>
      <c r="C16" s="272">
        <f t="shared" ref="C16:H16" si="1">SUM(C7:C15)</f>
        <v>71383</v>
      </c>
      <c r="D16" s="272">
        <f t="shared" si="1"/>
        <v>57558</v>
      </c>
      <c r="E16" s="272">
        <f>SUM(E7:E15)</f>
        <v>1602630</v>
      </c>
      <c r="F16" s="272">
        <f t="shared" si="1"/>
        <v>4949</v>
      </c>
      <c r="G16" s="301">
        <f t="shared" si="1"/>
        <v>4825</v>
      </c>
      <c r="H16" s="301">
        <f t="shared" si="1"/>
        <v>173742</v>
      </c>
      <c r="I16" s="301">
        <f>SUM(I7:I15)</f>
        <v>2052687</v>
      </c>
      <c r="J16" s="99" t="s">
        <v>486</v>
      </c>
    </row>
    <row r="17" spans="1:10" ht="18" customHeight="1" x14ac:dyDescent="0.25">
      <c r="A17" s="31" t="s">
        <v>71</v>
      </c>
      <c r="J17" s="25" t="s">
        <v>333</v>
      </c>
    </row>
    <row r="23" spans="1:10" ht="25" customHeight="1" x14ac:dyDescent="0.25">
      <c r="B23" s="12"/>
      <c r="C23" s="12"/>
      <c r="D23" s="12"/>
      <c r="E23" s="12"/>
      <c r="F23" s="12"/>
      <c r="G23" s="12"/>
      <c r="H23" s="12"/>
      <c r="I23" s="12"/>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4EA6-7B93-4C3E-9162-799239C7FE7C}">
  <dimension ref="A1:J26"/>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743" t="s">
        <v>1201</v>
      </c>
      <c r="B1" s="743"/>
      <c r="C1" s="743"/>
      <c r="D1" s="743"/>
      <c r="E1" s="743"/>
      <c r="F1" s="743"/>
      <c r="G1" s="743"/>
      <c r="H1" s="743"/>
      <c r="I1" s="743"/>
      <c r="J1" s="743"/>
    </row>
    <row r="2" spans="1:10" s="7" customFormat="1" ht="20" x14ac:dyDescent="0.25">
      <c r="A2" s="744" t="s">
        <v>1348</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302</v>
      </c>
      <c r="B4" s="11"/>
      <c r="C4" s="11"/>
      <c r="D4" s="11"/>
      <c r="E4" s="11"/>
      <c r="F4" s="11"/>
      <c r="G4" s="11"/>
      <c r="H4" s="11"/>
      <c r="I4" s="11"/>
      <c r="J4" s="30" t="s">
        <v>303</v>
      </c>
    </row>
    <row r="5" spans="1:10" s="9" customFormat="1" ht="41.25" customHeight="1" x14ac:dyDescent="0.35">
      <c r="A5" s="808" t="s">
        <v>477</v>
      </c>
      <c r="B5" s="602" t="s">
        <v>49</v>
      </c>
      <c r="C5" s="602" t="s">
        <v>50</v>
      </c>
      <c r="D5" s="602" t="s">
        <v>52</v>
      </c>
      <c r="E5" s="602" t="s">
        <v>54</v>
      </c>
      <c r="F5" s="602" t="s">
        <v>56</v>
      </c>
      <c r="G5" s="602" t="s">
        <v>575</v>
      </c>
      <c r="H5" s="602" t="s">
        <v>173</v>
      </c>
      <c r="I5" s="602" t="s">
        <v>485</v>
      </c>
      <c r="J5" s="810" t="s">
        <v>478</v>
      </c>
    </row>
    <row r="6" spans="1:10" s="10" customFormat="1" ht="45" customHeight="1" x14ac:dyDescent="0.25">
      <c r="A6" s="809"/>
      <c r="B6" s="556" t="s">
        <v>48</v>
      </c>
      <c r="C6" s="556" t="s">
        <v>261</v>
      </c>
      <c r="D6" s="556" t="s">
        <v>51</v>
      </c>
      <c r="E6" s="556" t="s">
        <v>53</v>
      </c>
      <c r="F6" s="556" t="s">
        <v>55</v>
      </c>
      <c r="G6" s="556" t="s">
        <v>576</v>
      </c>
      <c r="H6" s="556" t="s">
        <v>57</v>
      </c>
      <c r="I6" s="557" t="s">
        <v>486</v>
      </c>
      <c r="J6" s="811"/>
    </row>
    <row r="7" spans="1:10" s="1" customFormat="1" ht="32.15" customHeight="1" thickBot="1" x14ac:dyDescent="0.3">
      <c r="A7" s="52" t="s">
        <v>1384</v>
      </c>
      <c r="B7" s="268">
        <v>4738</v>
      </c>
      <c r="C7" s="268">
        <v>2174</v>
      </c>
      <c r="D7" s="268">
        <v>2656</v>
      </c>
      <c r="E7" s="268">
        <v>26446</v>
      </c>
      <c r="F7" s="268">
        <v>230</v>
      </c>
      <c r="G7" s="268">
        <v>106</v>
      </c>
      <c r="H7" s="268">
        <v>0</v>
      </c>
      <c r="I7" s="293">
        <f t="shared" ref="I7:I15" si="0">SUM(B7:H7)</f>
        <v>36350</v>
      </c>
      <c r="J7" s="49" t="s">
        <v>23</v>
      </c>
    </row>
    <row r="8" spans="1:10" s="1" customFormat="1" ht="32.15" customHeight="1" thickBot="1" x14ac:dyDescent="0.3">
      <c r="A8" s="45" t="s">
        <v>28</v>
      </c>
      <c r="B8" s="269">
        <v>26084</v>
      </c>
      <c r="C8" s="269">
        <v>10441</v>
      </c>
      <c r="D8" s="269">
        <v>11136</v>
      </c>
      <c r="E8" s="269">
        <v>80820</v>
      </c>
      <c r="F8" s="269">
        <v>1391</v>
      </c>
      <c r="G8" s="269">
        <v>807</v>
      </c>
      <c r="H8" s="269">
        <v>162</v>
      </c>
      <c r="I8" s="294">
        <f t="shared" si="0"/>
        <v>130841</v>
      </c>
      <c r="J8" s="50" t="s">
        <v>27</v>
      </c>
    </row>
    <row r="9" spans="1:10" s="1" customFormat="1" ht="32.15" customHeight="1" thickBot="1" x14ac:dyDescent="0.3">
      <c r="A9" s="52" t="s">
        <v>30</v>
      </c>
      <c r="B9" s="268">
        <v>13171</v>
      </c>
      <c r="C9" s="268">
        <v>6365</v>
      </c>
      <c r="D9" s="268">
        <v>7807</v>
      </c>
      <c r="E9" s="268">
        <v>93134</v>
      </c>
      <c r="F9" s="268">
        <v>1150</v>
      </c>
      <c r="G9" s="268">
        <v>660</v>
      </c>
      <c r="H9" s="268">
        <v>286</v>
      </c>
      <c r="I9" s="293">
        <f t="shared" si="0"/>
        <v>122573</v>
      </c>
      <c r="J9" s="49" t="s">
        <v>29</v>
      </c>
    </row>
    <row r="10" spans="1:10" s="1" customFormat="1" ht="32.15" customHeight="1" thickBot="1" x14ac:dyDescent="0.3">
      <c r="A10" s="45" t="s">
        <v>32</v>
      </c>
      <c r="B10" s="269">
        <v>18615</v>
      </c>
      <c r="C10" s="269">
        <v>2519</v>
      </c>
      <c r="D10" s="269">
        <v>4770</v>
      </c>
      <c r="E10" s="269">
        <v>48026</v>
      </c>
      <c r="F10" s="269">
        <v>494</v>
      </c>
      <c r="G10" s="269">
        <v>987</v>
      </c>
      <c r="H10" s="269">
        <v>448</v>
      </c>
      <c r="I10" s="294">
        <f t="shared" si="0"/>
        <v>75859</v>
      </c>
      <c r="J10" s="50" t="s">
        <v>31</v>
      </c>
    </row>
    <row r="11" spans="1:10" s="1" customFormat="1" ht="32.15" customHeight="1" thickBot="1" x14ac:dyDescent="0.3">
      <c r="A11" s="52" t="s">
        <v>34</v>
      </c>
      <c r="B11" s="268">
        <v>8632</v>
      </c>
      <c r="C11" s="268">
        <v>5746</v>
      </c>
      <c r="D11" s="268">
        <v>5134</v>
      </c>
      <c r="E11" s="268">
        <v>121431</v>
      </c>
      <c r="F11" s="268">
        <v>0</v>
      </c>
      <c r="G11" s="268">
        <v>92</v>
      </c>
      <c r="H11" s="268">
        <v>4610</v>
      </c>
      <c r="I11" s="293">
        <f t="shared" si="0"/>
        <v>145645</v>
      </c>
      <c r="J11" s="49" t="s">
        <v>33</v>
      </c>
    </row>
    <row r="12" spans="1:10" s="1" customFormat="1" ht="32.15" customHeight="1" thickBot="1" x14ac:dyDescent="0.3">
      <c r="A12" s="45" t="s">
        <v>1385</v>
      </c>
      <c r="B12" s="269">
        <v>2936</v>
      </c>
      <c r="C12" s="269">
        <v>0</v>
      </c>
      <c r="D12" s="269">
        <v>0</v>
      </c>
      <c r="E12" s="269">
        <v>22245</v>
      </c>
      <c r="F12" s="269">
        <v>0</v>
      </c>
      <c r="G12" s="269">
        <v>0</v>
      </c>
      <c r="H12" s="269">
        <v>69</v>
      </c>
      <c r="I12" s="294">
        <f t="shared" si="0"/>
        <v>25250</v>
      </c>
      <c r="J12" s="50" t="s">
        <v>35</v>
      </c>
    </row>
    <row r="13" spans="1:10" s="1" customFormat="1" ht="32.15" customHeight="1" thickBot="1" x14ac:dyDescent="0.3">
      <c r="A13" s="52" t="s">
        <v>1387</v>
      </c>
      <c r="B13" s="268">
        <v>8023</v>
      </c>
      <c r="C13" s="268">
        <v>18166</v>
      </c>
      <c r="D13" s="268">
        <v>6494</v>
      </c>
      <c r="E13" s="268">
        <v>638985</v>
      </c>
      <c r="F13" s="268">
        <v>0</v>
      </c>
      <c r="G13" s="268">
        <v>184</v>
      </c>
      <c r="H13" s="268">
        <v>14</v>
      </c>
      <c r="I13" s="293">
        <f t="shared" si="0"/>
        <v>671866</v>
      </c>
      <c r="J13" s="49" t="s">
        <v>36</v>
      </c>
    </row>
    <row r="14" spans="1:10" s="1" customFormat="1" ht="32.15" customHeight="1" thickBot="1" x14ac:dyDescent="0.3">
      <c r="A14" s="45" t="s">
        <v>1386</v>
      </c>
      <c r="B14" s="269">
        <v>5958</v>
      </c>
      <c r="C14" s="269">
        <v>6927</v>
      </c>
      <c r="D14" s="269">
        <v>8152</v>
      </c>
      <c r="E14" s="269">
        <v>215635</v>
      </c>
      <c r="F14" s="269">
        <v>155</v>
      </c>
      <c r="G14" s="269">
        <v>92</v>
      </c>
      <c r="H14" s="269">
        <v>56265</v>
      </c>
      <c r="I14" s="294">
        <f t="shared" si="0"/>
        <v>293184</v>
      </c>
      <c r="J14" s="50" t="s">
        <v>37</v>
      </c>
    </row>
    <row r="15" spans="1:10" s="1" customFormat="1" ht="32.15" customHeight="1" x14ac:dyDescent="0.25">
      <c r="A15" s="98" t="s">
        <v>39</v>
      </c>
      <c r="B15" s="285">
        <v>10147</v>
      </c>
      <c r="C15" s="285">
        <v>6231</v>
      </c>
      <c r="D15" s="285">
        <v>3211</v>
      </c>
      <c r="E15" s="285">
        <v>256051</v>
      </c>
      <c r="F15" s="285">
        <v>14</v>
      </c>
      <c r="G15" s="285">
        <v>221</v>
      </c>
      <c r="H15" s="285">
        <v>4267</v>
      </c>
      <c r="I15" s="620">
        <f t="shared" si="0"/>
        <v>280142</v>
      </c>
      <c r="J15" s="88" t="s">
        <v>38</v>
      </c>
    </row>
    <row r="16" spans="1:10" s="6" customFormat="1" ht="30" customHeight="1" x14ac:dyDescent="0.25">
      <c r="A16" s="42" t="s">
        <v>485</v>
      </c>
      <c r="B16" s="272">
        <f t="shared" ref="B16:I16" si="1">SUM(B7:B15)</f>
        <v>98304</v>
      </c>
      <c r="C16" s="272">
        <f t="shared" si="1"/>
        <v>58569</v>
      </c>
      <c r="D16" s="272">
        <f t="shared" si="1"/>
        <v>49360</v>
      </c>
      <c r="E16" s="272">
        <f t="shared" si="1"/>
        <v>1502773</v>
      </c>
      <c r="F16" s="272">
        <f t="shared" si="1"/>
        <v>3434</v>
      </c>
      <c r="G16" s="301">
        <f t="shared" si="1"/>
        <v>3149</v>
      </c>
      <c r="H16" s="301">
        <f t="shared" si="1"/>
        <v>66121</v>
      </c>
      <c r="I16" s="301">
        <f t="shared" si="1"/>
        <v>1781710</v>
      </c>
      <c r="J16" s="99" t="s">
        <v>486</v>
      </c>
    </row>
    <row r="17" spans="1:10" ht="18" customHeight="1" x14ac:dyDescent="0.25">
      <c r="A17" s="31" t="s">
        <v>71</v>
      </c>
      <c r="J17" s="25" t="s">
        <v>333</v>
      </c>
    </row>
    <row r="23" spans="1:10" ht="25" customHeight="1" x14ac:dyDescent="0.25">
      <c r="B23" s="12"/>
      <c r="C23" s="12"/>
      <c r="D23" s="12"/>
      <c r="E23" s="12"/>
      <c r="F23" s="12"/>
      <c r="G23" s="12"/>
      <c r="H23" s="12"/>
      <c r="I23" s="12"/>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F300D-DDC5-4614-B70E-917BF621CD43}">
  <dimension ref="A1:J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743" t="s">
        <v>1202</v>
      </c>
      <c r="B1" s="743"/>
      <c r="C1" s="743"/>
      <c r="D1" s="743"/>
      <c r="E1" s="743"/>
      <c r="F1" s="743"/>
      <c r="G1" s="743"/>
      <c r="H1" s="743"/>
      <c r="I1" s="743"/>
      <c r="J1" s="743"/>
    </row>
    <row r="2" spans="1:10" s="7" customFormat="1" ht="20" x14ac:dyDescent="0.25">
      <c r="A2" s="744" t="s">
        <v>1349</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21" customHeight="1" x14ac:dyDescent="0.25">
      <c r="A4" s="30" t="s">
        <v>216</v>
      </c>
      <c r="B4" s="11"/>
      <c r="C4" s="11"/>
      <c r="D4" s="11"/>
      <c r="E4" s="11"/>
      <c r="F4" s="11"/>
      <c r="G4" s="11"/>
      <c r="H4" s="11"/>
      <c r="I4" s="11"/>
      <c r="J4" s="30" t="s">
        <v>217</v>
      </c>
    </row>
    <row r="5" spans="1:10" s="9" customFormat="1" ht="41.25" customHeight="1" x14ac:dyDescent="0.35">
      <c r="A5" s="808" t="s">
        <v>477</v>
      </c>
      <c r="B5" s="602" t="s">
        <v>49</v>
      </c>
      <c r="C5" s="602" t="s">
        <v>50</v>
      </c>
      <c r="D5" s="602" t="s">
        <v>52</v>
      </c>
      <c r="E5" s="602" t="s">
        <v>54</v>
      </c>
      <c r="F5" s="602" t="s">
        <v>56</v>
      </c>
      <c r="G5" s="602" t="s">
        <v>575</v>
      </c>
      <c r="H5" s="602" t="s">
        <v>173</v>
      </c>
      <c r="I5" s="602" t="s">
        <v>485</v>
      </c>
      <c r="J5" s="810" t="s">
        <v>478</v>
      </c>
    </row>
    <row r="6" spans="1:10" s="10" customFormat="1" ht="45" customHeight="1" x14ac:dyDescent="0.25">
      <c r="A6" s="809"/>
      <c r="B6" s="556" t="s">
        <v>48</v>
      </c>
      <c r="C6" s="556" t="s">
        <v>261</v>
      </c>
      <c r="D6" s="556" t="s">
        <v>51</v>
      </c>
      <c r="E6" s="556" t="s">
        <v>53</v>
      </c>
      <c r="F6" s="556" t="s">
        <v>55</v>
      </c>
      <c r="G6" s="556" t="s">
        <v>576</v>
      </c>
      <c r="H6" s="556" t="s">
        <v>57</v>
      </c>
      <c r="I6" s="557" t="s">
        <v>486</v>
      </c>
      <c r="J6" s="811"/>
    </row>
    <row r="7" spans="1:10" s="1" customFormat="1" ht="32.15" customHeight="1" thickBot="1" x14ac:dyDescent="0.3">
      <c r="A7" s="52" t="s">
        <v>1384</v>
      </c>
      <c r="B7" s="268">
        <v>1236</v>
      </c>
      <c r="C7" s="268">
        <v>418</v>
      </c>
      <c r="D7" s="268">
        <v>398</v>
      </c>
      <c r="E7" s="268">
        <v>4231</v>
      </c>
      <c r="F7" s="268">
        <v>92</v>
      </c>
      <c r="G7" s="268">
        <v>28</v>
      </c>
      <c r="H7" s="268">
        <v>0</v>
      </c>
      <c r="I7" s="293">
        <f t="shared" ref="I7:I14" si="0">SUM(B7:H7)</f>
        <v>6403</v>
      </c>
      <c r="J7" s="49" t="s">
        <v>23</v>
      </c>
    </row>
    <row r="8" spans="1:10" s="1" customFormat="1" ht="32.15" customHeight="1" thickBot="1" x14ac:dyDescent="0.3">
      <c r="A8" s="45" t="s">
        <v>28</v>
      </c>
      <c r="B8" s="269">
        <v>21707</v>
      </c>
      <c r="C8" s="269">
        <v>4338</v>
      </c>
      <c r="D8" s="269">
        <v>2059</v>
      </c>
      <c r="E8" s="269">
        <v>25613</v>
      </c>
      <c r="F8" s="269">
        <v>594</v>
      </c>
      <c r="G8" s="269">
        <v>716</v>
      </c>
      <c r="H8" s="269">
        <v>1248</v>
      </c>
      <c r="I8" s="294">
        <f t="shared" si="0"/>
        <v>56275</v>
      </c>
      <c r="J8" s="50" t="s">
        <v>27</v>
      </c>
    </row>
    <row r="9" spans="1:10" s="1" customFormat="1" ht="32.15" customHeight="1" thickBot="1" x14ac:dyDescent="0.3">
      <c r="A9" s="52" t="s">
        <v>30</v>
      </c>
      <c r="B9" s="268">
        <v>5364</v>
      </c>
      <c r="C9" s="268">
        <v>1777</v>
      </c>
      <c r="D9" s="268">
        <v>1513</v>
      </c>
      <c r="E9" s="268">
        <v>6256</v>
      </c>
      <c r="F9" s="268">
        <v>166</v>
      </c>
      <c r="G9" s="268">
        <v>198</v>
      </c>
      <c r="H9" s="268">
        <v>259</v>
      </c>
      <c r="I9" s="293">
        <f t="shared" si="0"/>
        <v>15533</v>
      </c>
      <c r="J9" s="49" t="s">
        <v>29</v>
      </c>
    </row>
    <row r="10" spans="1:10" s="1" customFormat="1" ht="32.15" customHeight="1" thickBot="1" x14ac:dyDescent="0.3">
      <c r="A10" s="45" t="s">
        <v>32</v>
      </c>
      <c r="B10" s="269">
        <v>8185</v>
      </c>
      <c r="C10" s="269">
        <v>1450</v>
      </c>
      <c r="D10" s="269">
        <v>2852</v>
      </c>
      <c r="E10" s="269">
        <v>19867</v>
      </c>
      <c r="F10" s="269">
        <v>412</v>
      </c>
      <c r="G10" s="269">
        <v>688</v>
      </c>
      <c r="H10" s="269">
        <v>0</v>
      </c>
      <c r="I10" s="294">
        <f t="shared" si="0"/>
        <v>33454</v>
      </c>
      <c r="J10" s="50" t="s">
        <v>31</v>
      </c>
    </row>
    <row r="11" spans="1:10" s="1" customFormat="1" ht="32.15" customHeight="1" thickBot="1" x14ac:dyDescent="0.3">
      <c r="A11" s="52" t="s">
        <v>34</v>
      </c>
      <c r="B11" s="268">
        <v>2264</v>
      </c>
      <c r="C11" s="268">
        <v>4541</v>
      </c>
      <c r="D11" s="268">
        <v>928</v>
      </c>
      <c r="E11" s="268">
        <v>21811</v>
      </c>
      <c r="F11" s="268">
        <v>0</v>
      </c>
      <c r="G11" s="268">
        <v>46</v>
      </c>
      <c r="H11" s="268">
        <v>19245</v>
      </c>
      <c r="I11" s="293">
        <f t="shared" si="0"/>
        <v>48835</v>
      </c>
      <c r="J11" s="49" t="s">
        <v>33</v>
      </c>
    </row>
    <row r="12" spans="1:10" s="1" customFormat="1" ht="32.15" customHeight="1" thickBot="1" x14ac:dyDescent="0.3">
      <c r="A12" s="45" t="s">
        <v>1387</v>
      </c>
      <c r="B12" s="269">
        <v>0</v>
      </c>
      <c r="C12" s="269">
        <v>0</v>
      </c>
      <c r="D12" s="269">
        <v>0</v>
      </c>
      <c r="E12" s="269">
        <v>463</v>
      </c>
      <c r="F12" s="269">
        <v>0</v>
      </c>
      <c r="G12" s="269">
        <v>0</v>
      </c>
      <c r="H12" s="269">
        <v>0</v>
      </c>
      <c r="I12" s="294">
        <f t="shared" si="0"/>
        <v>463</v>
      </c>
      <c r="J12" s="50" t="s">
        <v>36</v>
      </c>
    </row>
    <row r="13" spans="1:10" s="1" customFormat="1" ht="32.15" customHeight="1" thickBot="1" x14ac:dyDescent="0.3">
      <c r="A13" s="52" t="s">
        <v>1386</v>
      </c>
      <c r="B13" s="268">
        <v>0</v>
      </c>
      <c r="C13" s="268">
        <v>0</v>
      </c>
      <c r="D13" s="268">
        <v>0</v>
      </c>
      <c r="E13" s="268">
        <v>251</v>
      </c>
      <c r="F13" s="268">
        <v>0</v>
      </c>
      <c r="G13" s="268">
        <v>0</v>
      </c>
      <c r="H13" s="268">
        <v>470</v>
      </c>
      <c r="I13" s="293">
        <f t="shared" si="0"/>
        <v>721</v>
      </c>
      <c r="J13" s="49" t="s">
        <v>37</v>
      </c>
    </row>
    <row r="14" spans="1:10" s="1" customFormat="1" ht="32.15" customHeight="1" x14ac:dyDescent="0.25">
      <c r="A14" s="57" t="s">
        <v>39</v>
      </c>
      <c r="B14" s="280">
        <v>540</v>
      </c>
      <c r="C14" s="280">
        <v>290</v>
      </c>
      <c r="D14" s="280">
        <v>448</v>
      </c>
      <c r="E14" s="280">
        <v>21365</v>
      </c>
      <c r="F14" s="280">
        <v>251</v>
      </c>
      <c r="G14" s="280">
        <v>0</v>
      </c>
      <c r="H14" s="280">
        <v>86399</v>
      </c>
      <c r="I14" s="571">
        <f t="shared" si="0"/>
        <v>109293</v>
      </c>
      <c r="J14" s="80" t="s">
        <v>38</v>
      </c>
    </row>
    <row r="15" spans="1:10" s="1" customFormat="1" ht="31.5" customHeight="1" x14ac:dyDescent="0.25">
      <c r="A15" s="621" t="s">
        <v>485</v>
      </c>
      <c r="B15" s="622">
        <f t="shared" ref="B15:I15" si="1">SUM(B7:B14)</f>
        <v>39296</v>
      </c>
      <c r="C15" s="622">
        <f t="shared" si="1"/>
        <v>12814</v>
      </c>
      <c r="D15" s="622">
        <f t="shared" si="1"/>
        <v>8198</v>
      </c>
      <c r="E15" s="622">
        <f t="shared" si="1"/>
        <v>99857</v>
      </c>
      <c r="F15" s="622">
        <f>SUM(F7:F14)</f>
        <v>1515</v>
      </c>
      <c r="G15" s="623">
        <f t="shared" si="1"/>
        <v>1676</v>
      </c>
      <c r="H15" s="623">
        <f t="shared" si="1"/>
        <v>107621</v>
      </c>
      <c r="I15" s="623">
        <f t="shared" si="1"/>
        <v>270977</v>
      </c>
      <c r="J15" s="624" t="s">
        <v>486</v>
      </c>
    </row>
    <row r="16" spans="1:10" ht="18" customHeight="1" x14ac:dyDescent="0.25">
      <c r="A16" s="31" t="s">
        <v>461</v>
      </c>
      <c r="J16" s="11" t="s">
        <v>333</v>
      </c>
    </row>
    <row r="17" spans="1:10" ht="18" customHeight="1" x14ac:dyDescent="0.25">
      <c r="A17" s="31"/>
      <c r="J17" s="25"/>
    </row>
    <row r="23" spans="1:10" ht="25" customHeight="1" x14ac:dyDescent="0.25">
      <c r="B23" s="12"/>
      <c r="C23" s="12"/>
      <c r="D23" s="12"/>
      <c r="E23" s="12"/>
      <c r="F23" s="12"/>
      <c r="G23" s="12"/>
      <c r="H23" s="12"/>
      <c r="I23" s="12"/>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D60A-856D-4205-92D4-A333D191938D}">
  <sheetPr>
    <pageSetUpPr fitToPage="1"/>
  </sheetPr>
  <dimension ref="A1:C186"/>
  <sheetViews>
    <sheetView rightToLeft="1" view="pageBreakPreview" topLeftCell="A70" zoomScale="120" zoomScaleNormal="100" zoomScaleSheetLayoutView="120" workbookViewId="0">
      <selection activeCell="B14" sqref="B14"/>
    </sheetView>
  </sheetViews>
  <sheetFormatPr defaultColWidth="9.1796875" defaultRowHeight="12.5" x14ac:dyDescent="0.25"/>
  <cols>
    <col min="1" max="1" width="68" style="156" customWidth="1"/>
    <col min="2" max="2" width="9.81640625" style="155" customWidth="1"/>
    <col min="3" max="3" width="68" style="154" customWidth="1"/>
    <col min="4" max="16384" width="9.1796875" style="144"/>
  </cols>
  <sheetData>
    <row r="1" spans="1:3" ht="58.5" customHeight="1" x14ac:dyDescent="0.25">
      <c r="A1" s="719" t="s">
        <v>942</v>
      </c>
      <c r="B1" s="719"/>
      <c r="C1" s="719"/>
    </row>
    <row r="2" spans="1:3" ht="5.25" customHeight="1" x14ac:dyDescent="0.25">
      <c r="B2" s="177"/>
    </row>
    <row r="3" spans="1:3" s="167" customFormat="1" ht="35.25" customHeight="1" thickBot="1" x14ac:dyDescent="0.3">
      <c r="A3" s="176" t="s">
        <v>941</v>
      </c>
      <c r="B3" s="175" t="s">
        <v>1060</v>
      </c>
      <c r="C3" s="174" t="s">
        <v>940</v>
      </c>
    </row>
    <row r="4" spans="1:3" ht="22.5" customHeight="1" thickBot="1" x14ac:dyDescent="0.3">
      <c r="A4" s="173" t="s">
        <v>939</v>
      </c>
      <c r="B4" s="172"/>
      <c r="C4" s="171" t="s">
        <v>938</v>
      </c>
    </row>
    <row r="5" spans="1:3" s="167" customFormat="1" ht="35.25" customHeight="1" thickBot="1" x14ac:dyDescent="0.3">
      <c r="A5" s="170" t="s">
        <v>937</v>
      </c>
      <c r="B5" s="169"/>
      <c r="C5" s="168" t="s">
        <v>936</v>
      </c>
    </row>
    <row r="6" spans="1:3" s="134" customFormat="1" ht="13" thickBot="1" x14ac:dyDescent="0.3">
      <c r="A6" s="163" t="s">
        <v>1518</v>
      </c>
      <c r="B6" s="162" t="s">
        <v>935</v>
      </c>
      <c r="C6" s="161" t="s">
        <v>1470</v>
      </c>
    </row>
    <row r="7" spans="1:3" s="134" customFormat="1" ht="13" thickBot="1" x14ac:dyDescent="0.3">
      <c r="A7" s="166" t="s">
        <v>1519</v>
      </c>
      <c r="B7" s="165" t="s">
        <v>934</v>
      </c>
      <c r="C7" s="164" t="s">
        <v>1471</v>
      </c>
    </row>
    <row r="8" spans="1:3" s="134" customFormat="1" ht="13" thickBot="1" x14ac:dyDescent="0.3">
      <c r="A8" s="163" t="s">
        <v>1520</v>
      </c>
      <c r="B8" s="162" t="s">
        <v>933</v>
      </c>
      <c r="C8" s="161" t="s">
        <v>1472</v>
      </c>
    </row>
    <row r="9" spans="1:3" s="134" customFormat="1" ht="13" thickBot="1" x14ac:dyDescent="0.3">
      <c r="A9" s="166" t="s">
        <v>1521</v>
      </c>
      <c r="B9" s="165" t="s">
        <v>932</v>
      </c>
      <c r="C9" s="164" t="s">
        <v>1473</v>
      </c>
    </row>
    <row r="10" spans="1:3" s="134" customFormat="1" ht="13" thickBot="1" x14ac:dyDescent="0.3">
      <c r="A10" s="163" t="s">
        <v>1522</v>
      </c>
      <c r="B10" s="162" t="s">
        <v>931</v>
      </c>
      <c r="C10" s="161" t="s">
        <v>947</v>
      </c>
    </row>
    <row r="11" spans="1:3" s="134" customFormat="1" ht="13" thickBot="1" x14ac:dyDescent="0.3">
      <c r="A11" s="166" t="s">
        <v>1523</v>
      </c>
      <c r="B11" s="165" t="s">
        <v>930</v>
      </c>
      <c r="C11" s="164" t="s">
        <v>1474</v>
      </c>
    </row>
    <row r="12" spans="1:3" s="134" customFormat="1" ht="13" thickBot="1" x14ac:dyDescent="0.3">
      <c r="A12" s="163" t="s">
        <v>1524</v>
      </c>
      <c r="B12" s="162" t="s">
        <v>929</v>
      </c>
      <c r="C12" s="161" t="s">
        <v>1475</v>
      </c>
    </row>
    <row r="13" spans="1:3" s="134" customFormat="1" ht="13" thickBot="1" x14ac:dyDescent="0.3">
      <c r="A13" s="166" t="s">
        <v>1525</v>
      </c>
      <c r="B13" s="165" t="s">
        <v>928</v>
      </c>
      <c r="C13" s="164" t="s">
        <v>1476</v>
      </c>
    </row>
    <row r="14" spans="1:3" s="134" customFormat="1" ht="13" thickBot="1" x14ac:dyDescent="0.3">
      <c r="A14" s="163" t="s">
        <v>1526</v>
      </c>
      <c r="B14" s="162" t="s">
        <v>927</v>
      </c>
      <c r="C14" s="161" t="s">
        <v>1477</v>
      </c>
    </row>
    <row r="15" spans="1:3" s="134" customFormat="1" ht="13" thickBot="1" x14ac:dyDescent="0.3">
      <c r="A15" s="166" t="s">
        <v>1527</v>
      </c>
      <c r="B15" s="165" t="s">
        <v>926</v>
      </c>
      <c r="C15" s="164" t="s">
        <v>1478</v>
      </c>
    </row>
    <row r="16" spans="1:3" s="134" customFormat="1" ht="13" thickBot="1" x14ac:dyDescent="0.3">
      <c r="A16" s="163" t="s">
        <v>1528</v>
      </c>
      <c r="B16" s="162" t="s">
        <v>925</v>
      </c>
      <c r="C16" s="161" t="s">
        <v>1479</v>
      </c>
    </row>
    <row r="17" spans="1:3" s="134" customFormat="1" ht="13" thickBot="1" x14ac:dyDescent="0.3">
      <c r="A17" s="166" t="s">
        <v>1480</v>
      </c>
      <c r="B17" s="165" t="s">
        <v>924</v>
      </c>
      <c r="C17" s="164" t="s">
        <v>1481</v>
      </c>
    </row>
    <row r="18" spans="1:3" s="134" customFormat="1" ht="13" thickBot="1" x14ac:dyDescent="0.3">
      <c r="A18" s="163" t="s">
        <v>1482</v>
      </c>
      <c r="B18" s="162" t="s">
        <v>923</v>
      </c>
      <c r="C18" s="161" t="s">
        <v>1483</v>
      </c>
    </row>
    <row r="19" spans="1:3" s="134" customFormat="1" ht="16.5" customHeight="1" thickBot="1" x14ac:dyDescent="0.3">
      <c r="A19" s="166" t="s">
        <v>1484</v>
      </c>
      <c r="B19" s="165" t="s">
        <v>922</v>
      </c>
      <c r="C19" s="164" t="s">
        <v>1485</v>
      </c>
    </row>
    <row r="20" spans="1:3" s="134" customFormat="1" ht="16.5" customHeight="1" thickBot="1" x14ac:dyDescent="0.3">
      <c r="A20" s="163" t="s">
        <v>1486</v>
      </c>
      <c r="B20" s="162" t="s">
        <v>921</v>
      </c>
      <c r="C20" s="161" t="s">
        <v>1487</v>
      </c>
    </row>
    <row r="21" spans="1:3" s="134" customFormat="1" ht="16.5" customHeight="1" thickBot="1" x14ac:dyDescent="0.3">
      <c r="A21" s="166" t="s">
        <v>1488</v>
      </c>
      <c r="B21" s="165" t="s">
        <v>920</v>
      </c>
      <c r="C21" s="164" t="s">
        <v>1489</v>
      </c>
    </row>
    <row r="22" spans="1:3" s="134" customFormat="1" ht="13" thickBot="1" x14ac:dyDescent="0.3">
      <c r="A22" s="163" t="s">
        <v>1506</v>
      </c>
      <c r="B22" s="162" t="s">
        <v>919</v>
      </c>
      <c r="C22" s="161" t="s">
        <v>1490</v>
      </c>
    </row>
    <row r="23" spans="1:3" s="134" customFormat="1" ht="13" thickBot="1" x14ac:dyDescent="0.3">
      <c r="A23" s="166" t="s">
        <v>1491</v>
      </c>
      <c r="B23" s="165" t="s">
        <v>1000</v>
      </c>
      <c r="C23" s="164" t="s">
        <v>1492</v>
      </c>
    </row>
    <row r="24" spans="1:3" s="134" customFormat="1" ht="13" thickBot="1" x14ac:dyDescent="0.3">
      <c r="A24" s="163" t="s">
        <v>1493</v>
      </c>
      <c r="B24" s="162" t="s">
        <v>1001</v>
      </c>
      <c r="C24" s="161" t="s">
        <v>1494</v>
      </c>
    </row>
    <row r="25" spans="1:3" s="134" customFormat="1" ht="25.5" thickBot="1" x14ac:dyDescent="0.3">
      <c r="A25" s="166" t="s">
        <v>1495</v>
      </c>
      <c r="B25" s="165" t="s">
        <v>1002</v>
      </c>
      <c r="C25" s="164" t="s">
        <v>1496</v>
      </c>
    </row>
    <row r="26" spans="1:3" s="134" customFormat="1" ht="13" thickBot="1" x14ac:dyDescent="0.3">
      <c r="A26" s="163" t="s">
        <v>1497</v>
      </c>
      <c r="B26" s="162" t="s">
        <v>1003</v>
      </c>
      <c r="C26" s="161" t="s">
        <v>1498</v>
      </c>
    </row>
    <row r="27" spans="1:3" s="134" customFormat="1" ht="13" thickBot="1" x14ac:dyDescent="0.3">
      <c r="A27" s="166" t="s">
        <v>1499</v>
      </c>
      <c r="B27" s="165" t="s">
        <v>1004</v>
      </c>
      <c r="C27" s="164" t="s">
        <v>1500</v>
      </c>
    </row>
    <row r="28" spans="1:3" s="134" customFormat="1" ht="13" thickBot="1" x14ac:dyDescent="0.3">
      <c r="A28" s="163"/>
      <c r="B28" s="162"/>
      <c r="C28" s="161"/>
    </row>
    <row r="29" spans="1:3" s="167" customFormat="1" ht="35.25" customHeight="1" thickBot="1" x14ac:dyDescent="0.3">
      <c r="A29" s="170" t="s">
        <v>1061</v>
      </c>
      <c r="B29" s="169"/>
      <c r="C29" s="168" t="s">
        <v>918</v>
      </c>
    </row>
    <row r="30" spans="1:3" s="134" customFormat="1" ht="13" thickBot="1" x14ac:dyDescent="0.3">
      <c r="A30" s="163" t="s">
        <v>917</v>
      </c>
      <c r="B30" s="162">
        <v>1</v>
      </c>
      <c r="C30" s="161" t="s">
        <v>916</v>
      </c>
    </row>
    <row r="31" spans="1:3" s="134" customFormat="1" ht="13" thickBot="1" x14ac:dyDescent="0.3">
      <c r="A31" s="166" t="s">
        <v>915</v>
      </c>
      <c r="B31" s="165">
        <v>2</v>
      </c>
      <c r="C31" s="164" t="s">
        <v>914</v>
      </c>
    </row>
    <row r="32" spans="1:3" s="134" customFormat="1" ht="13" thickBot="1" x14ac:dyDescent="0.3">
      <c r="A32" s="163" t="s">
        <v>913</v>
      </c>
      <c r="B32" s="162">
        <v>3</v>
      </c>
      <c r="C32" s="161" t="s">
        <v>912</v>
      </c>
    </row>
    <row r="33" spans="1:3" s="134" customFormat="1" ht="13" thickBot="1" x14ac:dyDescent="0.3">
      <c r="A33" s="166" t="s">
        <v>1044</v>
      </c>
      <c r="B33" s="165">
        <v>4</v>
      </c>
      <c r="C33" s="164" t="s">
        <v>911</v>
      </c>
    </row>
    <row r="34" spans="1:3" s="134" customFormat="1" ht="13" thickBot="1" x14ac:dyDescent="0.3">
      <c r="A34" s="163" t="s">
        <v>910</v>
      </c>
      <c r="B34" s="162">
        <v>5</v>
      </c>
      <c r="C34" s="161" t="s">
        <v>909</v>
      </c>
    </row>
    <row r="35" spans="1:3" s="134" customFormat="1" ht="13" thickBot="1" x14ac:dyDescent="0.3">
      <c r="A35" s="166" t="s">
        <v>908</v>
      </c>
      <c r="B35" s="165">
        <v>6</v>
      </c>
      <c r="C35" s="164" t="s">
        <v>907</v>
      </c>
    </row>
    <row r="36" spans="1:3" s="134" customFormat="1" ht="13" thickBot="1" x14ac:dyDescent="0.3">
      <c r="A36" s="163" t="s">
        <v>906</v>
      </c>
      <c r="B36" s="162">
        <v>7</v>
      </c>
      <c r="C36" s="161" t="s">
        <v>905</v>
      </c>
    </row>
    <row r="37" spans="1:3" s="134" customFormat="1" ht="13" thickBot="1" x14ac:dyDescent="0.3">
      <c r="A37" s="166" t="s">
        <v>104</v>
      </c>
      <c r="B37" s="165">
        <v>8</v>
      </c>
      <c r="C37" s="164" t="s">
        <v>904</v>
      </c>
    </row>
    <row r="38" spans="1:3" s="134" customFormat="1" ht="13" thickBot="1" x14ac:dyDescent="0.3">
      <c r="A38" s="163" t="s">
        <v>903</v>
      </c>
      <c r="B38" s="162">
        <v>9</v>
      </c>
      <c r="C38" s="161" t="s">
        <v>902</v>
      </c>
    </row>
    <row r="39" spans="1:3" s="134" customFormat="1" ht="13" thickBot="1" x14ac:dyDescent="0.3">
      <c r="A39" s="166" t="s">
        <v>106</v>
      </c>
      <c r="B39" s="165">
        <v>10</v>
      </c>
      <c r="C39" s="164" t="s">
        <v>901</v>
      </c>
    </row>
    <row r="40" spans="1:3" s="134" customFormat="1" ht="13" thickBot="1" x14ac:dyDescent="0.3">
      <c r="A40" s="163" t="s">
        <v>107</v>
      </c>
      <c r="B40" s="162">
        <v>11</v>
      </c>
      <c r="C40" s="161" t="s">
        <v>900</v>
      </c>
    </row>
    <row r="41" spans="1:3" s="134" customFormat="1" ht="13" thickBot="1" x14ac:dyDescent="0.3">
      <c r="A41" s="166" t="s">
        <v>108</v>
      </c>
      <c r="B41" s="165">
        <v>12</v>
      </c>
      <c r="C41" s="164" t="s">
        <v>899</v>
      </c>
    </row>
    <row r="42" spans="1:3" s="134" customFormat="1" ht="13" thickBot="1" x14ac:dyDescent="0.3">
      <c r="A42" s="163" t="s">
        <v>109</v>
      </c>
      <c r="B42" s="162">
        <v>13</v>
      </c>
      <c r="C42" s="161" t="s">
        <v>898</v>
      </c>
    </row>
    <row r="43" spans="1:3" s="134" customFormat="1" ht="13" thickBot="1" x14ac:dyDescent="0.3">
      <c r="A43" s="166" t="s">
        <v>110</v>
      </c>
      <c r="B43" s="165">
        <v>14</v>
      </c>
      <c r="C43" s="164" t="s">
        <v>897</v>
      </c>
    </row>
    <row r="44" spans="1:3" s="134" customFormat="1" ht="13" thickBot="1" x14ac:dyDescent="0.3">
      <c r="A44" s="163" t="s">
        <v>896</v>
      </c>
      <c r="B44" s="162">
        <v>15</v>
      </c>
      <c r="C44" s="161" t="s">
        <v>895</v>
      </c>
    </row>
    <row r="45" spans="1:3" s="134" customFormat="1" ht="13" thickBot="1" x14ac:dyDescent="0.3">
      <c r="A45" s="166" t="s">
        <v>894</v>
      </c>
      <c r="B45" s="165">
        <v>16</v>
      </c>
      <c r="C45" s="164" t="s">
        <v>893</v>
      </c>
    </row>
    <row r="46" spans="1:3" s="134" customFormat="1" ht="13" thickBot="1" x14ac:dyDescent="0.3">
      <c r="A46" s="163" t="s">
        <v>1045</v>
      </c>
      <c r="B46" s="162">
        <v>17</v>
      </c>
      <c r="C46" s="161" t="s">
        <v>892</v>
      </c>
    </row>
    <row r="47" spans="1:3" s="134" customFormat="1" ht="23.5" thickBot="1" x14ac:dyDescent="0.3">
      <c r="A47" s="166" t="s">
        <v>1182</v>
      </c>
      <c r="B47" s="165">
        <v>18</v>
      </c>
      <c r="C47" s="164" t="s">
        <v>891</v>
      </c>
    </row>
    <row r="48" spans="1:3" s="134" customFormat="1" ht="23.5" thickBot="1" x14ac:dyDescent="0.3">
      <c r="A48" s="163" t="s">
        <v>1183</v>
      </c>
      <c r="B48" s="162">
        <v>19</v>
      </c>
      <c r="C48" s="161" t="s">
        <v>890</v>
      </c>
    </row>
    <row r="49" spans="1:3" s="134" customFormat="1" ht="23.5" thickBot="1" x14ac:dyDescent="0.3">
      <c r="A49" s="166" t="s">
        <v>1184</v>
      </c>
      <c r="B49" s="165">
        <v>20</v>
      </c>
      <c r="C49" s="164" t="s">
        <v>889</v>
      </c>
    </row>
    <row r="50" spans="1:3" s="134" customFormat="1" ht="23.5" thickBot="1" x14ac:dyDescent="0.3">
      <c r="A50" s="163" t="s">
        <v>1185</v>
      </c>
      <c r="B50" s="162">
        <v>21</v>
      </c>
      <c r="C50" s="161" t="s">
        <v>888</v>
      </c>
    </row>
    <row r="51" spans="1:3" s="134" customFormat="1" ht="23.5" thickBot="1" x14ac:dyDescent="0.3">
      <c r="A51" s="166" t="s">
        <v>1186</v>
      </c>
      <c r="B51" s="165">
        <v>22</v>
      </c>
      <c r="C51" s="164" t="s">
        <v>887</v>
      </c>
    </row>
    <row r="52" spans="1:3" s="134" customFormat="1" ht="13" thickBot="1" x14ac:dyDescent="0.3">
      <c r="A52" s="163" t="s">
        <v>1187</v>
      </c>
      <c r="B52" s="162">
        <v>23</v>
      </c>
      <c r="C52" s="161" t="s">
        <v>886</v>
      </c>
    </row>
    <row r="53" spans="1:3" s="134" customFormat="1" ht="23.5" thickBot="1" x14ac:dyDescent="0.3">
      <c r="A53" s="166" t="s">
        <v>1038</v>
      </c>
      <c r="B53" s="165">
        <v>24</v>
      </c>
      <c r="C53" s="164" t="s">
        <v>885</v>
      </c>
    </row>
    <row r="54" spans="1:3" s="134" customFormat="1" ht="23.5" thickBot="1" x14ac:dyDescent="0.3">
      <c r="A54" s="163" t="s">
        <v>1178</v>
      </c>
      <c r="B54" s="162">
        <v>25</v>
      </c>
      <c r="C54" s="161" t="s">
        <v>884</v>
      </c>
    </row>
    <row r="55" spans="1:3" s="134" customFormat="1" ht="23.5" thickBot="1" x14ac:dyDescent="0.3">
      <c r="A55" s="166" t="s">
        <v>1039</v>
      </c>
      <c r="B55" s="165">
        <v>26</v>
      </c>
      <c r="C55" s="164" t="s">
        <v>883</v>
      </c>
    </row>
    <row r="56" spans="1:3" s="134" customFormat="1" ht="23.5" thickBot="1" x14ac:dyDescent="0.3">
      <c r="A56" s="163" t="s">
        <v>1040</v>
      </c>
      <c r="B56" s="162">
        <v>27</v>
      </c>
      <c r="C56" s="161" t="s">
        <v>882</v>
      </c>
    </row>
    <row r="57" spans="1:3" s="134" customFormat="1" ht="23.5" thickBot="1" x14ac:dyDescent="0.3">
      <c r="A57" s="166" t="s">
        <v>1012</v>
      </c>
      <c r="B57" s="165">
        <v>28</v>
      </c>
      <c r="C57" s="164" t="s">
        <v>881</v>
      </c>
    </row>
    <row r="58" spans="1:3" s="134" customFormat="1" ht="23.5" thickBot="1" x14ac:dyDescent="0.3">
      <c r="A58" s="163" t="s">
        <v>1179</v>
      </c>
      <c r="B58" s="162">
        <v>29</v>
      </c>
      <c r="C58" s="161" t="s">
        <v>880</v>
      </c>
    </row>
    <row r="59" spans="1:3" s="134" customFormat="1" ht="23.5" thickBot="1" x14ac:dyDescent="0.3">
      <c r="A59" s="166" t="s">
        <v>1013</v>
      </c>
      <c r="B59" s="165">
        <v>30</v>
      </c>
      <c r="C59" s="164" t="s">
        <v>879</v>
      </c>
    </row>
    <row r="60" spans="1:3" s="134" customFormat="1" ht="13" thickBot="1" x14ac:dyDescent="0.3">
      <c r="A60" s="163" t="s">
        <v>1014</v>
      </c>
      <c r="B60" s="162">
        <v>31</v>
      </c>
      <c r="C60" s="161" t="s">
        <v>878</v>
      </c>
    </row>
    <row r="61" spans="1:3" s="134" customFormat="1" ht="13" thickBot="1" x14ac:dyDescent="0.3">
      <c r="A61" s="166" t="s">
        <v>1180</v>
      </c>
      <c r="B61" s="165">
        <v>32</v>
      </c>
      <c r="C61" s="164" t="s">
        <v>877</v>
      </c>
    </row>
    <row r="62" spans="1:3" s="134" customFormat="1" ht="13" thickBot="1" x14ac:dyDescent="0.3">
      <c r="A62" s="163" t="s">
        <v>1188</v>
      </c>
      <c r="B62" s="162">
        <v>33</v>
      </c>
      <c r="C62" s="161" t="s">
        <v>876</v>
      </c>
    </row>
    <row r="63" spans="1:3" s="134" customFormat="1" ht="23.5" thickBot="1" x14ac:dyDescent="0.3">
      <c r="A63" s="166" t="s">
        <v>1189</v>
      </c>
      <c r="B63" s="165">
        <v>34</v>
      </c>
      <c r="C63" s="164" t="s">
        <v>875</v>
      </c>
    </row>
    <row r="64" spans="1:3" s="134" customFormat="1" ht="23.5" thickBot="1" x14ac:dyDescent="0.3">
      <c r="A64" s="163" t="s">
        <v>1190</v>
      </c>
      <c r="B64" s="162">
        <v>35</v>
      </c>
      <c r="C64" s="161" t="s">
        <v>874</v>
      </c>
    </row>
    <row r="65" spans="1:3" s="134" customFormat="1" ht="23.5" thickBot="1" x14ac:dyDescent="0.3">
      <c r="A65" s="166" t="s">
        <v>1191</v>
      </c>
      <c r="B65" s="165">
        <v>36</v>
      </c>
      <c r="C65" s="164" t="s">
        <v>873</v>
      </c>
    </row>
    <row r="66" spans="1:3" s="134" customFormat="1" ht="23.5" thickBot="1" x14ac:dyDescent="0.3">
      <c r="A66" s="163" t="s">
        <v>1192</v>
      </c>
      <c r="B66" s="162">
        <v>37</v>
      </c>
      <c r="C66" s="161" t="s">
        <v>872</v>
      </c>
    </row>
    <row r="67" spans="1:3" s="134" customFormat="1" ht="23.5" thickBot="1" x14ac:dyDescent="0.3">
      <c r="A67" s="166" t="s">
        <v>1193</v>
      </c>
      <c r="B67" s="165">
        <v>38</v>
      </c>
      <c r="C67" s="164" t="s">
        <v>871</v>
      </c>
    </row>
    <row r="68" spans="1:3" s="134" customFormat="1" ht="13" thickBot="1" x14ac:dyDescent="0.3">
      <c r="A68" s="163" t="s">
        <v>1194</v>
      </c>
      <c r="B68" s="162">
        <v>39</v>
      </c>
      <c r="C68" s="161" t="s">
        <v>870</v>
      </c>
    </row>
    <row r="69" spans="1:3" s="134" customFormat="1" ht="23.5" thickBot="1" x14ac:dyDescent="0.3">
      <c r="A69" s="166" t="s">
        <v>1195</v>
      </c>
      <c r="B69" s="165">
        <v>40</v>
      </c>
      <c r="C69" s="164" t="s">
        <v>869</v>
      </c>
    </row>
    <row r="70" spans="1:3" s="134" customFormat="1" ht="23.5" thickBot="1" x14ac:dyDescent="0.3">
      <c r="A70" s="163" t="s">
        <v>1196</v>
      </c>
      <c r="B70" s="162">
        <v>41</v>
      </c>
      <c r="C70" s="161" t="s">
        <v>868</v>
      </c>
    </row>
    <row r="71" spans="1:3" s="134" customFormat="1" ht="13" thickBot="1" x14ac:dyDescent="0.3">
      <c r="A71" s="166" t="s">
        <v>1197</v>
      </c>
      <c r="B71" s="165">
        <v>42</v>
      </c>
      <c r="C71" s="164" t="s">
        <v>867</v>
      </c>
    </row>
    <row r="72" spans="1:3" s="134" customFormat="1" ht="23.5" thickBot="1" x14ac:dyDescent="0.3">
      <c r="A72" s="163" t="s">
        <v>1198</v>
      </c>
      <c r="B72" s="162">
        <v>43</v>
      </c>
      <c r="C72" s="161" t="s">
        <v>866</v>
      </c>
    </row>
    <row r="73" spans="1:3" s="134" customFormat="1" ht="23.5" thickBot="1" x14ac:dyDescent="0.3">
      <c r="A73" s="166" t="s">
        <v>1199</v>
      </c>
      <c r="B73" s="165">
        <v>44</v>
      </c>
      <c r="C73" s="164" t="s">
        <v>865</v>
      </c>
    </row>
    <row r="74" spans="1:3" s="134" customFormat="1" ht="13" thickBot="1" x14ac:dyDescent="0.3">
      <c r="A74" s="163" t="s">
        <v>1200</v>
      </c>
      <c r="B74" s="162">
        <v>45</v>
      </c>
      <c r="C74" s="161" t="s">
        <v>864</v>
      </c>
    </row>
    <row r="75" spans="1:3" s="134" customFormat="1" ht="13" thickBot="1" x14ac:dyDescent="0.3">
      <c r="A75" s="166" t="s">
        <v>1201</v>
      </c>
      <c r="B75" s="165">
        <v>46</v>
      </c>
      <c r="C75" s="164" t="s">
        <v>863</v>
      </c>
    </row>
    <row r="76" spans="1:3" s="134" customFormat="1" ht="13" thickBot="1" x14ac:dyDescent="0.3">
      <c r="A76" s="163" t="s">
        <v>1202</v>
      </c>
      <c r="B76" s="162">
        <v>47</v>
      </c>
      <c r="C76" s="161" t="s">
        <v>862</v>
      </c>
    </row>
    <row r="77" spans="1:3" s="134" customFormat="1" ht="13" thickBot="1" x14ac:dyDescent="0.3">
      <c r="A77" s="166" t="s">
        <v>1203</v>
      </c>
      <c r="B77" s="165">
        <v>48</v>
      </c>
      <c r="C77" s="164" t="s">
        <v>861</v>
      </c>
    </row>
    <row r="78" spans="1:3" s="134" customFormat="1" ht="13" thickBot="1" x14ac:dyDescent="0.3">
      <c r="A78" s="163" t="s">
        <v>1204</v>
      </c>
      <c r="B78" s="162">
        <v>49</v>
      </c>
      <c r="C78" s="161" t="s">
        <v>860</v>
      </c>
    </row>
    <row r="79" spans="1:3" s="134" customFormat="1" ht="13" thickBot="1" x14ac:dyDescent="0.3">
      <c r="A79" s="166" t="s">
        <v>1205</v>
      </c>
      <c r="B79" s="165">
        <v>50</v>
      </c>
      <c r="C79" s="164" t="s">
        <v>859</v>
      </c>
    </row>
    <row r="80" spans="1:3" s="134" customFormat="1" ht="23.5" thickBot="1" x14ac:dyDescent="0.3">
      <c r="A80" s="163" t="s">
        <v>1206</v>
      </c>
      <c r="B80" s="162">
        <v>51</v>
      </c>
      <c r="C80" s="161" t="s">
        <v>858</v>
      </c>
    </row>
    <row r="81" spans="1:3" s="134" customFormat="1" ht="23.5" thickBot="1" x14ac:dyDescent="0.3">
      <c r="A81" s="166" t="s">
        <v>1207</v>
      </c>
      <c r="B81" s="165">
        <v>52</v>
      </c>
      <c r="C81" s="164" t="s">
        <v>857</v>
      </c>
    </row>
    <row r="82" spans="1:3" s="134" customFormat="1" ht="23.5" thickBot="1" x14ac:dyDescent="0.3">
      <c r="A82" s="163" t="s">
        <v>1208</v>
      </c>
      <c r="B82" s="162">
        <v>53</v>
      </c>
      <c r="C82" s="161" t="s">
        <v>856</v>
      </c>
    </row>
    <row r="83" spans="1:3" s="134" customFormat="1" ht="13" thickBot="1" x14ac:dyDescent="0.3">
      <c r="A83" s="166" t="s">
        <v>1209</v>
      </c>
      <c r="B83" s="165">
        <v>54</v>
      </c>
      <c r="C83" s="164" t="s">
        <v>855</v>
      </c>
    </row>
    <row r="84" spans="1:3" s="134" customFormat="1" ht="13" thickBot="1" x14ac:dyDescent="0.3">
      <c r="A84" s="163" t="s">
        <v>1210</v>
      </c>
      <c r="B84" s="162">
        <v>55</v>
      </c>
      <c r="C84" s="161" t="s">
        <v>854</v>
      </c>
    </row>
    <row r="85" spans="1:3" s="134" customFormat="1" ht="23.5" thickBot="1" x14ac:dyDescent="0.3">
      <c r="A85" s="166" t="s">
        <v>1211</v>
      </c>
      <c r="B85" s="165">
        <v>56</v>
      </c>
      <c r="C85" s="164" t="s">
        <v>853</v>
      </c>
    </row>
    <row r="86" spans="1:3" s="134" customFormat="1" ht="13" thickBot="1" x14ac:dyDescent="0.3">
      <c r="A86" s="163" t="s">
        <v>1212</v>
      </c>
      <c r="B86" s="162">
        <v>57</v>
      </c>
      <c r="C86" s="161" t="s">
        <v>852</v>
      </c>
    </row>
    <row r="87" spans="1:3" s="134" customFormat="1" ht="23.5" thickBot="1" x14ac:dyDescent="0.3">
      <c r="A87" s="166" t="s">
        <v>1213</v>
      </c>
      <c r="B87" s="165">
        <v>58</v>
      </c>
      <c r="C87" s="164" t="s">
        <v>851</v>
      </c>
    </row>
    <row r="88" spans="1:3" s="134" customFormat="1" ht="23.5" thickBot="1" x14ac:dyDescent="0.3">
      <c r="A88" s="163" t="s">
        <v>1214</v>
      </c>
      <c r="B88" s="162">
        <v>59</v>
      </c>
      <c r="C88" s="161" t="s">
        <v>850</v>
      </c>
    </row>
    <row r="89" spans="1:3" s="134" customFormat="1" ht="13" thickBot="1" x14ac:dyDescent="0.3">
      <c r="A89" s="166" t="s">
        <v>1215</v>
      </c>
      <c r="B89" s="165">
        <v>60</v>
      </c>
      <c r="C89" s="164" t="s">
        <v>849</v>
      </c>
    </row>
    <row r="90" spans="1:3" s="134" customFormat="1" ht="13" thickBot="1" x14ac:dyDescent="0.3">
      <c r="A90" s="163" t="s">
        <v>1216</v>
      </c>
      <c r="B90" s="162">
        <v>61</v>
      </c>
      <c r="C90" s="161" t="s">
        <v>848</v>
      </c>
    </row>
    <row r="91" spans="1:3" s="134" customFormat="1" ht="23.5" thickBot="1" x14ac:dyDescent="0.3">
      <c r="A91" s="166" t="s">
        <v>1217</v>
      </c>
      <c r="B91" s="165">
        <v>62</v>
      </c>
      <c r="C91" s="164" t="s">
        <v>847</v>
      </c>
    </row>
    <row r="92" spans="1:3" s="134" customFormat="1" ht="23.5" thickBot="1" x14ac:dyDescent="0.3">
      <c r="A92" s="163" t="s">
        <v>1218</v>
      </c>
      <c r="B92" s="162">
        <v>63</v>
      </c>
      <c r="C92" s="161" t="s">
        <v>846</v>
      </c>
    </row>
    <row r="93" spans="1:3" s="134" customFormat="1" ht="23.5" thickBot="1" x14ac:dyDescent="0.3">
      <c r="A93" s="166" t="s">
        <v>1219</v>
      </c>
      <c r="B93" s="165">
        <v>64</v>
      </c>
      <c r="C93" s="164" t="s">
        <v>845</v>
      </c>
    </row>
    <row r="94" spans="1:3" s="134" customFormat="1" ht="23.5" thickBot="1" x14ac:dyDescent="0.3">
      <c r="A94" s="163" t="s">
        <v>1220</v>
      </c>
      <c r="B94" s="162">
        <v>65</v>
      </c>
      <c r="C94" s="161" t="s">
        <v>844</v>
      </c>
    </row>
    <row r="95" spans="1:3" s="134" customFormat="1" ht="23.5" thickBot="1" x14ac:dyDescent="0.3">
      <c r="A95" s="166" t="s">
        <v>1221</v>
      </c>
      <c r="B95" s="165">
        <v>66</v>
      </c>
      <c r="C95" s="164" t="s">
        <v>843</v>
      </c>
    </row>
    <row r="96" spans="1:3" s="134" customFormat="1" ht="23.5" thickBot="1" x14ac:dyDescent="0.3">
      <c r="A96" s="163" t="s">
        <v>1222</v>
      </c>
      <c r="B96" s="162">
        <v>67</v>
      </c>
      <c r="C96" s="161" t="s">
        <v>842</v>
      </c>
    </row>
    <row r="97" spans="1:3" s="134" customFormat="1" ht="23.5" thickBot="1" x14ac:dyDescent="0.3">
      <c r="A97" s="166" t="s">
        <v>1223</v>
      </c>
      <c r="B97" s="165">
        <v>68</v>
      </c>
      <c r="C97" s="164" t="s">
        <v>841</v>
      </c>
    </row>
    <row r="98" spans="1:3" s="134" customFormat="1" ht="23.5" thickBot="1" x14ac:dyDescent="0.3">
      <c r="A98" s="163" t="s">
        <v>1224</v>
      </c>
      <c r="B98" s="162">
        <v>69</v>
      </c>
      <c r="C98" s="161" t="s">
        <v>840</v>
      </c>
    </row>
    <row r="99" spans="1:3" s="134" customFormat="1" ht="23.5" thickBot="1" x14ac:dyDescent="0.3">
      <c r="A99" s="166" t="s">
        <v>1225</v>
      </c>
      <c r="B99" s="165">
        <v>70</v>
      </c>
      <c r="C99" s="164" t="s">
        <v>839</v>
      </c>
    </row>
    <row r="100" spans="1:3" s="134" customFormat="1" ht="23.5" thickBot="1" x14ac:dyDescent="0.3">
      <c r="A100" s="163" t="s">
        <v>1226</v>
      </c>
      <c r="B100" s="162">
        <v>71</v>
      </c>
      <c r="C100" s="161" t="s">
        <v>838</v>
      </c>
    </row>
    <row r="101" spans="1:3" s="134" customFormat="1" ht="23.5" thickBot="1" x14ac:dyDescent="0.3">
      <c r="A101" s="166" t="s">
        <v>1227</v>
      </c>
      <c r="B101" s="165">
        <v>72</v>
      </c>
      <c r="C101" s="164" t="s">
        <v>837</v>
      </c>
    </row>
    <row r="102" spans="1:3" s="134" customFormat="1" ht="23.5" thickBot="1" x14ac:dyDescent="0.3">
      <c r="A102" s="163" t="s">
        <v>1228</v>
      </c>
      <c r="B102" s="162">
        <v>73</v>
      </c>
      <c r="C102" s="161" t="s">
        <v>836</v>
      </c>
    </row>
    <row r="103" spans="1:3" s="134" customFormat="1" ht="23.5" thickBot="1" x14ac:dyDescent="0.3">
      <c r="A103" s="166" t="s">
        <v>1229</v>
      </c>
      <c r="B103" s="165">
        <v>74</v>
      </c>
      <c r="C103" s="164" t="s">
        <v>835</v>
      </c>
    </row>
    <row r="104" spans="1:3" s="134" customFormat="1" ht="13" thickBot="1" x14ac:dyDescent="0.3">
      <c r="A104" s="163" t="s">
        <v>1230</v>
      </c>
      <c r="B104" s="162">
        <v>75</v>
      </c>
      <c r="C104" s="161" t="s">
        <v>834</v>
      </c>
    </row>
    <row r="105" spans="1:3" s="134" customFormat="1" ht="13" thickBot="1" x14ac:dyDescent="0.3">
      <c r="A105" s="166" t="s">
        <v>1231</v>
      </c>
      <c r="B105" s="165">
        <v>76</v>
      </c>
      <c r="C105" s="164" t="s">
        <v>833</v>
      </c>
    </row>
    <row r="106" spans="1:3" s="134" customFormat="1" ht="23.5" thickBot="1" x14ac:dyDescent="0.3">
      <c r="A106" s="163" t="s">
        <v>1232</v>
      </c>
      <c r="B106" s="162">
        <v>77</v>
      </c>
      <c r="C106" s="161" t="s">
        <v>832</v>
      </c>
    </row>
    <row r="107" spans="1:3" s="134" customFormat="1" ht="13" thickBot="1" x14ac:dyDescent="0.3">
      <c r="A107" s="166" t="s">
        <v>1233</v>
      </c>
      <c r="B107" s="165">
        <v>78</v>
      </c>
      <c r="C107" s="164" t="s">
        <v>831</v>
      </c>
    </row>
    <row r="108" spans="1:3" s="134" customFormat="1" ht="23.5" thickBot="1" x14ac:dyDescent="0.3">
      <c r="A108" s="163" t="s">
        <v>1234</v>
      </c>
      <c r="B108" s="162">
        <v>79</v>
      </c>
      <c r="C108" s="161" t="s">
        <v>830</v>
      </c>
    </row>
    <row r="109" spans="1:3" s="134" customFormat="1" ht="23.5" thickBot="1" x14ac:dyDescent="0.3">
      <c r="A109" s="166" t="s">
        <v>1235</v>
      </c>
      <c r="B109" s="165">
        <v>80</v>
      </c>
      <c r="C109" s="164" t="s">
        <v>829</v>
      </c>
    </row>
    <row r="110" spans="1:3" s="134" customFormat="1" ht="23.5" thickBot="1" x14ac:dyDescent="0.3">
      <c r="A110" s="163" t="s">
        <v>1236</v>
      </c>
      <c r="B110" s="162">
        <v>81</v>
      </c>
      <c r="C110" s="161" t="s">
        <v>828</v>
      </c>
    </row>
    <row r="111" spans="1:3" s="134" customFormat="1" ht="23.5" thickBot="1" x14ac:dyDescent="0.3">
      <c r="A111" s="166" t="s">
        <v>1237</v>
      </c>
      <c r="B111" s="165">
        <v>82</v>
      </c>
      <c r="C111" s="164" t="s">
        <v>827</v>
      </c>
    </row>
    <row r="112" spans="1:3" s="134" customFormat="1" ht="23.5" thickBot="1" x14ac:dyDescent="0.3">
      <c r="A112" s="163" t="s">
        <v>1238</v>
      </c>
      <c r="B112" s="162">
        <v>83</v>
      </c>
      <c r="C112" s="161" t="s">
        <v>826</v>
      </c>
    </row>
    <row r="113" spans="1:3" s="134" customFormat="1" ht="23.5" thickBot="1" x14ac:dyDescent="0.3">
      <c r="A113" s="166" t="s">
        <v>1239</v>
      </c>
      <c r="B113" s="165">
        <v>84</v>
      </c>
      <c r="C113" s="164" t="s">
        <v>825</v>
      </c>
    </row>
    <row r="114" spans="1:3" s="134" customFormat="1" ht="23.5" thickBot="1" x14ac:dyDescent="0.3">
      <c r="A114" s="163" t="s">
        <v>1240</v>
      </c>
      <c r="B114" s="162">
        <v>85</v>
      </c>
      <c r="C114" s="161" t="s">
        <v>824</v>
      </c>
    </row>
    <row r="115" spans="1:3" s="134" customFormat="1" ht="23.5" thickBot="1" x14ac:dyDescent="0.3">
      <c r="A115" s="166" t="s">
        <v>1241</v>
      </c>
      <c r="B115" s="165">
        <v>86</v>
      </c>
      <c r="C115" s="164" t="s">
        <v>823</v>
      </c>
    </row>
    <row r="116" spans="1:3" s="134" customFormat="1" ht="23.5" thickBot="1" x14ac:dyDescent="0.3">
      <c r="A116" s="163" t="s">
        <v>1242</v>
      </c>
      <c r="B116" s="162">
        <v>87</v>
      </c>
      <c r="C116" s="161" t="s">
        <v>822</v>
      </c>
    </row>
    <row r="117" spans="1:3" s="134" customFormat="1" ht="23.5" thickBot="1" x14ac:dyDescent="0.3">
      <c r="A117" s="166" t="s">
        <v>1243</v>
      </c>
      <c r="B117" s="165">
        <v>88</v>
      </c>
      <c r="C117" s="164" t="s">
        <v>821</v>
      </c>
    </row>
    <row r="118" spans="1:3" s="134" customFormat="1" ht="23.5" thickBot="1" x14ac:dyDescent="0.3">
      <c r="A118" s="163" t="s">
        <v>1244</v>
      </c>
      <c r="B118" s="162">
        <v>89</v>
      </c>
      <c r="C118" s="161" t="s">
        <v>820</v>
      </c>
    </row>
    <row r="119" spans="1:3" s="134" customFormat="1" ht="23.5" thickBot="1" x14ac:dyDescent="0.3">
      <c r="A119" s="166" t="s">
        <v>1245</v>
      </c>
      <c r="B119" s="165">
        <v>90</v>
      </c>
      <c r="C119" s="164" t="s">
        <v>819</v>
      </c>
    </row>
    <row r="120" spans="1:3" s="134" customFormat="1" ht="23.5" thickBot="1" x14ac:dyDescent="0.3">
      <c r="A120" s="163" t="s">
        <v>1246</v>
      </c>
      <c r="B120" s="162">
        <v>91</v>
      </c>
      <c r="C120" s="161" t="s">
        <v>818</v>
      </c>
    </row>
    <row r="121" spans="1:3" s="134" customFormat="1" ht="23.5" thickBot="1" x14ac:dyDescent="0.3">
      <c r="A121" s="166" t="s">
        <v>1247</v>
      </c>
      <c r="B121" s="165">
        <v>92</v>
      </c>
      <c r="C121" s="164" t="s">
        <v>817</v>
      </c>
    </row>
    <row r="122" spans="1:3" s="134" customFormat="1" ht="23.5" thickBot="1" x14ac:dyDescent="0.3">
      <c r="A122" s="163" t="s">
        <v>1248</v>
      </c>
      <c r="B122" s="162">
        <v>93</v>
      </c>
      <c r="C122" s="161" t="s">
        <v>816</v>
      </c>
    </row>
    <row r="123" spans="1:3" s="134" customFormat="1" ht="23.5" thickBot="1" x14ac:dyDescent="0.3">
      <c r="A123" s="166" t="s">
        <v>1249</v>
      </c>
      <c r="B123" s="165">
        <v>94</v>
      </c>
      <c r="C123" s="164" t="s">
        <v>815</v>
      </c>
    </row>
    <row r="124" spans="1:3" s="134" customFormat="1" ht="23.5" thickBot="1" x14ac:dyDescent="0.3">
      <c r="A124" s="163" t="s">
        <v>1250</v>
      </c>
      <c r="B124" s="162">
        <v>95</v>
      </c>
      <c r="C124" s="161" t="s">
        <v>814</v>
      </c>
    </row>
    <row r="125" spans="1:3" s="134" customFormat="1" ht="13" thickBot="1" x14ac:dyDescent="0.3">
      <c r="A125" s="166" t="s">
        <v>1251</v>
      </c>
      <c r="B125" s="165">
        <v>96</v>
      </c>
      <c r="C125" s="164" t="s">
        <v>813</v>
      </c>
    </row>
    <row r="126" spans="1:3" s="134" customFormat="1" ht="23.5" thickBot="1" x14ac:dyDescent="0.3">
      <c r="A126" s="163" t="s">
        <v>1252</v>
      </c>
      <c r="B126" s="162">
        <v>97</v>
      </c>
      <c r="C126" s="161" t="s">
        <v>812</v>
      </c>
    </row>
    <row r="127" spans="1:3" s="134" customFormat="1" ht="23.5" thickBot="1" x14ac:dyDescent="0.3">
      <c r="A127" s="166" t="s">
        <v>1253</v>
      </c>
      <c r="B127" s="165">
        <v>98</v>
      </c>
      <c r="C127" s="164" t="s">
        <v>811</v>
      </c>
    </row>
    <row r="128" spans="1:3" s="134" customFormat="1" ht="23.5" thickBot="1" x14ac:dyDescent="0.3">
      <c r="A128" s="163" t="s">
        <v>1254</v>
      </c>
      <c r="B128" s="162">
        <v>99</v>
      </c>
      <c r="C128" s="161" t="s">
        <v>810</v>
      </c>
    </row>
    <row r="129" spans="1:3" s="134" customFormat="1" ht="23.5" thickBot="1" x14ac:dyDescent="0.3">
      <c r="A129" s="166" t="s">
        <v>1255</v>
      </c>
      <c r="B129" s="165">
        <v>100</v>
      </c>
      <c r="C129" s="164" t="s">
        <v>809</v>
      </c>
    </row>
    <row r="130" spans="1:3" s="134" customFormat="1" ht="23.5" thickBot="1" x14ac:dyDescent="0.3">
      <c r="A130" s="163" t="s">
        <v>1256</v>
      </c>
      <c r="B130" s="162">
        <v>101</v>
      </c>
      <c r="C130" s="161" t="s">
        <v>808</v>
      </c>
    </row>
    <row r="131" spans="1:3" s="134" customFormat="1" ht="13" thickBot="1" x14ac:dyDescent="0.3">
      <c r="A131" s="166" t="s">
        <v>1015</v>
      </c>
      <c r="B131" s="165">
        <v>102</v>
      </c>
      <c r="C131" s="164" t="s">
        <v>807</v>
      </c>
    </row>
    <row r="132" spans="1:3" s="134" customFormat="1" ht="13" thickBot="1" x14ac:dyDescent="0.3">
      <c r="A132" s="163" t="s">
        <v>1046</v>
      </c>
      <c r="B132" s="162">
        <v>103</v>
      </c>
      <c r="C132" s="161" t="s">
        <v>806</v>
      </c>
    </row>
    <row r="133" spans="1:3" s="134" customFormat="1" ht="23.5" thickBot="1" x14ac:dyDescent="0.3">
      <c r="A133" s="166" t="s">
        <v>1019</v>
      </c>
      <c r="B133" s="165">
        <v>104</v>
      </c>
      <c r="C133" s="164" t="s">
        <v>805</v>
      </c>
    </row>
    <row r="134" spans="1:3" s="134" customFormat="1" ht="23.5" thickBot="1" x14ac:dyDescent="0.3">
      <c r="A134" s="163" t="s">
        <v>1047</v>
      </c>
      <c r="B134" s="162">
        <v>105</v>
      </c>
      <c r="C134" s="161" t="s">
        <v>804</v>
      </c>
    </row>
    <row r="135" spans="1:3" s="134" customFormat="1" ht="25.5" thickBot="1" x14ac:dyDescent="0.3">
      <c r="A135" s="166" t="s">
        <v>1042</v>
      </c>
      <c r="B135" s="165">
        <v>106</v>
      </c>
      <c r="C135" s="164" t="s">
        <v>799</v>
      </c>
    </row>
    <row r="136" spans="1:3" s="134" customFormat="1" ht="25.5" thickBot="1" x14ac:dyDescent="0.3">
      <c r="A136" s="163" t="s">
        <v>1041</v>
      </c>
      <c r="B136" s="162">
        <v>107</v>
      </c>
      <c r="C136" s="161" t="s">
        <v>803</v>
      </c>
    </row>
    <row r="137" spans="1:3" s="134" customFormat="1" ht="23.5" thickBot="1" x14ac:dyDescent="0.3">
      <c r="A137" s="166" t="s">
        <v>1063</v>
      </c>
      <c r="B137" s="165">
        <v>108</v>
      </c>
      <c r="C137" s="164" t="s">
        <v>802</v>
      </c>
    </row>
    <row r="138" spans="1:3" s="134" customFormat="1" ht="23.5" thickBot="1" x14ac:dyDescent="0.3">
      <c r="A138" s="163" t="s">
        <v>1048</v>
      </c>
      <c r="B138" s="162">
        <v>109</v>
      </c>
      <c r="C138" s="161" t="s">
        <v>801</v>
      </c>
    </row>
    <row r="139" spans="1:3" s="134" customFormat="1" ht="13" thickBot="1" x14ac:dyDescent="0.3">
      <c r="A139" s="166" t="s">
        <v>1049</v>
      </c>
      <c r="B139" s="165">
        <v>110</v>
      </c>
      <c r="C139" s="164" t="s">
        <v>800</v>
      </c>
    </row>
    <row r="140" spans="1:3" s="134" customFormat="1" ht="23.5" thickBot="1" x14ac:dyDescent="0.3">
      <c r="A140" s="163" t="s">
        <v>1030</v>
      </c>
      <c r="B140" s="162">
        <v>111</v>
      </c>
      <c r="C140" s="161" t="s">
        <v>1430</v>
      </c>
    </row>
    <row r="141" spans="1:3" s="134" customFormat="1" ht="23.5" thickBot="1" x14ac:dyDescent="0.3">
      <c r="A141" s="166" t="s">
        <v>1043</v>
      </c>
      <c r="B141" s="165" t="s">
        <v>798</v>
      </c>
      <c r="C141" s="164" t="s">
        <v>797</v>
      </c>
    </row>
    <row r="142" spans="1:3" s="134" customFormat="1" ht="25.5" thickBot="1" x14ac:dyDescent="0.3">
      <c r="A142" s="163" t="s">
        <v>1181</v>
      </c>
      <c r="B142" s="162" t="s">
        <v>796</v>
      </c>
      <c r="C142" s="161" t="s">
        <v>795</v>
      </c>
    </row>
    <row r="143" spans="1:3" s="134" customFormat="1" ht="23.5" thickBot="1" x14ac:dyDescent="0.3">
      <c r="A143" s="166" t="s">
        <v>1257</v>
      </c>
      <c r="B143" s="165">
        <v>114</v>
      </c>
      <c r="C143" s="164" t="s">
        <v>794</v>
      </c>
    </row>
    <row r="144" spans="1:3" s="134" customFormat="1" ht="23.5" thickBot="1" x14ac:dyDescent="0.3">
      <c r="A144" s="163" t="s">
        <v>1258</v>
      </c>
      <c r="B144" s="162">
        <v>115</v>
      </c>
      <c r="C144" s="161" t="s">
        <v>793</v>
      </c>
    </row>
    <row r="145" spans="1:3" s="134" customFormat="1" ht="23.5" thickBot="1" x14ac:dyDescent="0.3">
      <c r="A145" s="166" t="s">
        <v>1259</v>
      </c>
      <c r="B145" s="165">
        <v>116</v>
      </c>
      <c r="C145" s="164" t="s">
        <v>792</v>
      </c>
    </row>
    <row r="146" spans="1:3" s="134" customFormat="1" ht="25" customHeight="1" x14ac:dyDescent="0.25">
      <c r="A146" s="160"/>
      <c r="B146" s="155"/>
      <c r="C146" s="159"/>
    </row>
    <row r="147" spans="1:3" s="134" customFormat="1" ht="25" customHeight="1" x14ac:dyDescent="0.25">
      <c r="A147" s="160"/>
      <c r="B147" s="155"/>
      <c r="C147" s="159"/>
    </row>
    <row r="148" spans="1:3" s="134" customFormat="1" ht="25" customHeight="1" x14ac:dyDescent="0.25">
      <c r="A148" s="160"/>
      <c r="B148" s="155"/>
      <c r="C148" s="159"/>
    </row>
    <row r="149" spans="1:3" s="134" customFormat="1" ht="25" customHeight="1" x14ac:dyDescent="0.25">
      <c r="A149" s="160"/>
      <c r="B149" s="155"/>
      <c r="C149" s="159"/>
    </row>
    <row r="150" spans="1:3" ht="25" customHeight="1" x14ac:dyDescent="0.25">
      <c r="A150" s="157"/>
      <c r="C150" s="158"/>
    </row>
    <row r="151" spans="1:3" ht="25" customHeight="1" x14ac:dyDescent="0.25">
      <c r="A151" s="157"/>
      <c r="C151" s="158"/>
    </row>
    <row r="152" spans="1:3" ht="25" customHeight="1" x14ac:dyDescent="0.25">
      <c r="A152" s="157"/>
      <c r="C152" s="158"/>
    </row>
    <row r="153" spans="1:3" ht="25" customHeight="1" x14ac:dyDescent="0.25">
      <c r="A153" s="157"/>
      <c r="C153" s="158"/>
    </row>
    <row r="154" spans="1:3" ht="25" customHeight="1" x14ac:dyDescent="0.25">
      <c r="A154" s="157"/>
      <c r="C154" s="158"/>
    </row>
    <row r="155" spans="1:3" ht="25" customHeight="1" x14ac:dyDescent="0.25">
      <c r="A155" s="157"/>
      <c r="C155" s="158"/>
    </row>
    <row r="156" spans="1:3" ht="25" customHeight="1" x14ac:dyDescent="0.25">
      <c r="A156" s="157"/>
      <c r="C156" s="158"/>
    </row>
    <row r="157" spans="1:3" ht="25" customHeight="1" x14ac:dyDescent="0.25">
      <c r="A157" s="157"/>
    </row>
    <row r="158" spans="1:3" ht="25" customHeight="1" x14ac:dyDescent="0.25">
      <c r="A158" s="157"/>
    </row>
    <row r="159" spans="1:3" ht="25" customHeight="1" x14ac:dyDescent="0.25">
      <c r="A159" s="157"/>
    </row>
    <row r="160" spans="1:3" ht="25" customHeight="1" x14ac:dyDescent="0.25">
      <c r="A160" s="157"/>
    </row>
    <row r="161" spans="1:3" ht="25" customHeight="1" x14ac:dyDescent="0.25">
      <c r="A161" s="157"/>
    </row>
    <row r="162" spans="1:3" ht="25" customHeight="1" x14ac:dyDescent="0.25">
      <c r="A162" s="157"/>
    </row>
    <row r="163" spans="1:3" ht="25" customHeight="1" x14ac:dyDescent="0.25">
      <c r="A163" s="157"/>
    </row>
    <row r="164" spans="1:3" ht="25" customHeight="1" x14ac:dyDescent="0.25">
      <c r="A164" s="157"/>
    </row>
    <row r="165" spans="1:3" ht="25" customHeight="1" x14ac:dyDescent="0.25">
      <c r="A165" s="157"/>
    </row>
    <row r="166" spans="1:3" ht="25" customHeight="1" x14ac:dyDescent="0.25">
      <c r="A166" s="157"/>
    </row>
    <row r="167" spans="1:3" x14ac:dyDescent="0.25">
      <c r="A167" s="157"/>
      <c r="B167" s="144"/>
      <c r="C167" s="144"/>
    </row>
    <row r="168" spans="1:3" x14ac:dyDescent="0.25">
      <c r="A168" s="157"/>
      <c r="B168" s="144"/>
      <c r="C168" s="144"/>
    </row>
    <row r="169" spans="1:3" x14ac:dyDescent="0.25">
      <c r="A169" s="157"/>
      <c r="B169" s="144"/>
      <c r="C169" s="144"/>
    </row>
    <row r="170" spans="1:3" x14ac:dyDescent="0.25">
      <c r="A170" s="157"/>
      <c r="B170" s="144"/>
      <c r="C170" s="144"/>
    </row>
    <row r="171" spans="1:3" x14ac:dyDescent="0.25">
      <c r="A171" s="157"/>
      <c r="B171" s="144"/>
      <c r="C171" s="144"/>
    </row>
    <row r="172" spans="1:3" x14ac:dyDescent="0.25">
      <c r="A172" s="157"/>
      <c r="B172" s="144"/>
      <c r="C172" s="144"/>
    </row>
    <row r="173" spans="1:3" x14ac:dyDescent="0.25">
      <c r="A173" s="157"/>
      <c r="B173" s="144"/>
      <c r="C173" s="144"/>
    </row>
    <row r="174" spans="1:3" x14ac:dyDescent="0.25">
      <c r="A174" s="157"/>
      <c r="B174" s="144"/>
      <c r="C174" s="144"/>
    </row>
    <row r="175" spans="1:3" x14ac:dyDescent="0.25">
      <c r="A175" s="157"/>
      <c r="B175" s="144"/>
      <c r="C175" s="144"/>
    </row>
    <row r="176" spans="1:3" x14ac:dyDescent="0.25">
      <c r="A176" s="157"/>
      <c r="B176" s="144"/>
      <c r="C176" s="144"/>
    </row>
    <row r="177" spans="1:3" x14ac:dyDescent="0.25">
      <c r="A177" s="157"/>
      <c r="B177" s="144"/>
      <c r="C177" s="144"/>
    </row>
    <row r="178" spans="1:3" x14ac:dyDescent="0.25">
      <c r="A178" s="157"/>
      <c r="B178" s="144"/>
      <c r="C178" s="144"/>
    </row>
    <row r="179" spans="1:3" x14ac:dyDescent="0.25">
      <c r="A179" s="157"/>
      <c r="B179" s="144"/>
      <c r="C179" s="144"/>
    </row>
    <row r="180" spans="1:3" x14ac:dyDescent="0.25">
      <c r="A180" s="157"/>
      <c r="B180" s="144"/>
      <c r="C180" s="144"/>
    </row>
    <row r="181" spans="1:3" x14ac:dyDescent="0.25">
      <c r="A181" s="157"/>
      <c r="B181" s="144"/>
      <c r="C181" s="144"/>
    </row>
    <row r="182" spans="1:3" x14ac:dyDescent="0.25">
      <c r="A182" s="157"/>
      <c r="B182" s="144"/>
      <c r="C182" s="144"/>
    </row>
    <row r="183" spans="1:3" x14ac:dyDescent="0.25">
      <c r="A183" s="157"/>
      <c r="B183" s="144"/>
      <c r="C183" s="144"/>
    </row>
    <row r="184" spans="1:3" x14ac:dyDescent="0.25">
      <c r="A184" s="157"/>
      <c r="B184" s="144"/>
      <c r="C184" s="144"/>
    </row>
    <row r="185" spans="1:3" x14ac:dyDescent="0.25">
      <c r="A185" s="157"/>
      <c r="B185" s="144"/>
      <c r="C185" s="144"/>
    </row>
    <row r="186" spans="1:3" x14ac:dyDescent="0.25">
      <c r="A186" s="157"/>
      <c r="B186" s="144"/>
      <c r="C186" s="144"/>
    </row>
  </sheetData>
  <mergeCells count="1">
    <mergeCell ref="A1:C1"/>
  </mergeCells>
  <hyperlinks>
    <hyperlink ref="A34" location="'5'!A1" display="السكان (15 سنة فأكثر) حسب العلاقة بقوة العمل وفئات العمر" xr:uid="{F1CF7E40-874A-4AA5-9882-398854DD4B24}"/>
    <hyperlink ref="A30" location="'1'!A1" display="السكان (15 سنة فأكثر) والقوى العاملة حسب البلدية" xr:uid="{AF64BBCF-9957-4A8B-8260-EB5142B85E46}"/>
    <hyperlink ref="C30" location="'1'!A1" display="Population (15 Years &amp; above) &amp; labour Force by Municipality" xr:uid="{20588277-6320-403D-9EC3-7DEFB7C36C13}"/>
    <hyperlink ref="A31" location="'2'!A1" display="الذكور (15 سنة فأكثر) من السكان والقوى العاملة حسب البلدية" xr:uid="{23FEBAC1-7403-4401-9ACF-45B4CC4106B6}"/>
    <hyperlink ref="C31" location="'2'!A1" display="Male Population (15 Years &amp; above) &amp; labour Force by Municipality" xr:uid="{8A1FFBFF-12B5-4A8F-B8C4-ABD67D2AEFBC}"/>
    <hyperlink ref="C34" location="'5'!A1" display="Population (15 Years &amp; above) by Relation to Labour Force and Age Groups" xr:uid="{F495AD0C-BA0B-470D-A502-D56C6401B57F}"/>
    <hyperlink ref="C33" location="'4'!A1" display="Population (15 Years &amp; above) by Relation to Labour Force, Nationality (Qatari, Non-Qatari) &amp; Sex" xr:uid="{76B0CB70-B0B3-4EF1-9699-9028C2A73D3E}"/>
    <hyperlink ref="A33" location="'4'!A1" display="السكان (15 سنة فأكثر) حسب العلاقة بقوة العمل والجنسية (قطريون - غير قطريين) والجنس" xr:uid="{366F519D-B446-46F0-A63D-54A51CFA63DF}"/>
    <hyperlink ref="C32" location="'3'!A1" display="Female Population (15 Years &amp; above) &amp; labour Force by Municipality" xr:uid="{A7B8E2CF-6793-45EB-AB8E-6CC9D0CB3BE9}"/>
    <hyperlink ref="A32" location="'3'!A1" display="الإناث (15 سنة فأكثر) من السكان والقوى العاملة حسب البلدية" xr:uid="{E2A38B15-75F2-475E-94B6-5D2BBE01C640}"/>
    <hyperlink ref="A35" location="'6'!A1" display="الذكور (15 سنة فأكثر) حسب العلاقة بقوة العمل وفئات العمر" xr:uid="{BD24B12D-8AD5-4B67-A6D5-8BCEC574B19A}"/>
    <hyperlink ref="C35" location="'6'!A1" display="Males (15 Years &amp; above) by Relation to Labour Force and Age Groups" xr:uid="{22C12D75-6A17-4AF8-ACFE-0775917B1BA9}"/>
    <hyperlink ref="A36" location="'07'!A1" display="الإناث (15 سنة فأكثر) حسب العلاقة بقوة العمل وفئات العمر" xr:uid="{85CC7C87-E0EB-4E07-AED5-0AF2E7A9BEA3}"/>
    <hyperlink ref="C36" location="'07'!A1" display="Females (15 Years &amp; above) by Relation to Labour Force and Age Groups" xr:uid="{86C6FA96-069B-40FA-9618-D17A0F37EE5E}"/>
    <hyperlink ref="A37" location="'08'!A1" display="السكان القطريون (15 سنة فأكثر) حسب الحالة التعليمية وفئات العمر" xr:uid="{BBCD6A7A-1DA5-4B11-969F-9B8E22EF2591}"/>
    <hyperlink ref="C37" location="'08'!A1" display="Qatari Population (15 Years &amp; above) by Educational Status &amp; Age Groups" xr:uid="{9335184A-E62D-4701-9878-11599F71C0FD}"/>
    <hyperlink ref="A38" location="'09'!A1" display=" الذكور القطريون (15 سنة فأكثر) حسب الحالة التعليمية وفئات العمر" xr:uid="{C6C973AC-A84C-42FC-AC74-23560F2708E4}"/>
    <hyperlink ref="C38" location="'09'!A1" display="Qatari Male Population (15 Years &amp; above) by Educational Status &amp; Age Groups" xr:uid="{D3D09249-FA51-45B0-9D23-68A225E8ABB4}"/>
    <hyperlink ref="A39" location="'10'!A1" display="الإناث القطريات (15 سنة فأكثر) حسب الحالة التعليمية وفئات العمر" xr:uid="{85A5990D-6AAB-4D14-BBDF-703DB0949C5B}"/>
    <hyperlink ref="C39" location="'10'!A1" display="Qatari Female Population (15 Years &amp; above) by Educational Status &amp; Age Groups" xr:uid="{CAD5E05F-3692-455E-9B9C-3E28A889BE84}"/>
    <hyperlink ref="A40" location="'11'!A1" display="السكان غير القطريين (15 سنة فأكثر) حسب الحالة التعليمية وفئات العمر" xr:uid="{53F0267B-C335-4B88-B5B8-004D68701A2F}"/>
    <hyperlink ref="C40" location="'11'!A1" display="Non-Qatari Population (15 Years &amp; above) by Educational Status &amp; Age Groups" xr:uid="{0F18831E-D235-448B-A5D8-F520828ECF4D}"/>
    <hyperlink ref="A41" location="'12'!A1" display="الذكور غير القطريين (15 سنة فأكثر) حسب الحالة التعليمية وفئات العمر" xr:uid="{62BD6DFE-B50C-4547-BF02-F2E6738C684D}"/>
    <hyperlink ref="C41" location="'12'!A1" display="Non-Qatari Male Population (15 Years &amp; above) by Educational Status &amp; Age Groups" xr:uid="{112BEBF7-9C0D-4C15-B18D-A44939D83B79}"/>
    <hyperlink ref="A42" location="'13'!A1" display="الإناث غير القطريات (15 سنة فأكثر) حسب الحالة التعليمية وفئات العمر" xr:uid="{8E771850-58C0-49F3-9B2E-8270752AA22B}"/>
    <hyperlink ref="C42" location="'13'!A1" display="Non-Qatari Female Population (15 Years &amp; above) by Educational Status &amp; Age Groups" xr:uid="{91B461AC-0E25-45D8-943D-3AA616CF8F74}"/>
    <hyperlink ref="A43" location="'14'!A1" display="السكان (15 سنة فأكثر) حسب الحالة التعليمية وفئات العمر" xr:uid="{FB1DF22B-8725-47ED-B3A0-F3B5C44AAC0E}"/>
    <hyperlink ref="C43" location="'14'!A1" display="Population (15 Years &amp; above) by Educational Status &amp; Age Groups" xr:uid="{A7F0C693-5AE6-49C5-A9C6-60B7620F95FF}"/>
    <hyperlink ref="A44" location="'15'!A1" display="الذكور (15 سنة فأكثر) حسب الحالة التعليمية وفئات العمر " xr:uid="{4C40C079-494F-4716-846D-A27AD52BE331}"/>
    <hyperlink ref="C44" location="'15'!A1" display="Male Population (15 Years &amp; above) by Educational Status &amp; Age Groups" xr:uid="{1417CED5-66F5-42E0-B33C-6C252EB6CC76}"/>
    <hyperlink ref="A45" location="'16'!A1" display="الإناث (15 سنة فأكثر) حسب الحالة التعليمية وفئات العمر " xr:uid="{51421CFD-3B9F-4568-B814-D808BDCB3445}"/>
    <hyperlink ref="C45" location="'16'!A1" display="Female Population (15 Years &amp; above) by Educational Status &amp; Age Groups" xr:uid="{9E2FFD4D-077C-4FEB-9CE1-3E346593A834}"/>
    <hyperlink ref="A46" location="'017'!A1" display="السكان (15 سنة فأكثر) حسب الجنسية (قطريون - غير قطريين) والجنس والحالة الزواجية" xr:uid="{CF26EDEB-AACC-49C9-AF59-D7C9093809AE}"/>
    <hyperlink ref="C46" location="'017'!A1" display="Population (15 Years &amp; above) by Nationality (Qatari, Non-Qatari), Sex &amp; Marital Status" xr:uid="{DC22E4B0-C5BC-4251-B236-A71B0E2C6F89}"/>
    <hyperlink ref="A47" location="'018'!A1" display="السكان النشيطون اقتصادياً (15 سنة فأكثر) حسب الجنسية (قطريون - غير قطريين) والجنس والحالة العملية" xr:uid="{93A51B3F-54E7-4422-862D-36933F6A0BAF}"/>
    <hyperlink ref="C47" location="'018'!A1" display="Economically Active Population (15 Years and above) by Nationality (Qatari, Non-Qatari), Sex &amp; Employment Status" xr:uid="{0C768249-60D7-4919-8C98-113057CCE472}"/>
    <hyperlink ref="A48" location="'019'!A1" display="السكان النشيطون اقتصادياً (15 سنة فأكثر) حسب الجنسية (قطريون - غير قطريين) والجنس والمهنة" xr:uid="{04AC3A3D-6A19-4B0A-85AE-4B03BC26EAD0}"/>
    <hyperlink ref="C48" location="'019'!A1" display="Economically Active Population (15 Years and above) by Nationality (Qatari, Non-Qatari), Sex &amp; Occupation" xr:uid="{BB143EEB-65F9-4276-9BA4-107410E953CF}"/>
    <hyperlink ref="A49" location="'020'!A1" display="السكان النشيطون اقتصادياً (15 سنة فأكثر) حسب الجنسية (قطريون - غير قطريين) والجنس وفئات العمر" xr:uid="{CA3FFDFA-3DEB-4261-A36F-56307FC45473}"/>
    <hyperlink ref="C49" location="'020'!A1" display="Economically Active Population (15 Years and above) by Nationality (Qatari, Non-Qatari), Sex &amp; Age Group" xr:uid="{7B01B11B-519D-4FF4-8FB2-551719B30A88}"/>
    <hyperlink ref="A50" location="'021'!A1" display="السكان النشيطون اقتصادياً (15 سنة فأكثر) حسب الجنسية (قطريون - غير قطريين) والجنس والحالة التعليمية" xr:uid="{30E98C25-9DF9-4855-8AAD-28CDD6C81A85}"/>
    <hyperlink ref="C50" location="'021'!A1" display="Economically Active Population (15 Years and above) by Nationality (Qatari, Non-Qatari), Sex &amp; Educational Status" xr:uid="{7F7DE44A-4D6B-4678-B9B7-C2BFC55A241F}"/>
    <hyperlink ref="A51" location="'022'!A1" display="السكان النشيطون اقتصادياً (15 سنة فأكثر) حسب الجنسية (قطريون - غير قطريين) والجنس والنشاط الاقتصادي" xr:uid="{0664847B-47A7-4990-A82D-6B02F91277BF}"/>
    <hyperlink ref="C51" location="'022'!A1" display="Economically Active Population (15 Years and above) by Nationality (Qatari, Non-Qatari), Sex &amp; Economic Activity" xr:uid="{EEFA320E-7FFD-4A25-8039-DA1B984BA8B9}"/>
    <hyperlink ref="A52" location="'023'!A1" display="السكان النشيطون اقتصادياً (15 سنة فأكثر) حسب الجنسية (قطريون - غير قطريين) والجنس والقطاع" xr:uid="{97231C69-E27E-4251-A7F3-75C00A61C85D}"/>
    <hyperlink ref="C52" location="'023'!A1" display="Economically Active Population (15 Years and above) by Nationality (Qatari, Non-Qatari), Sex &amp; Sector" xr:uid="{F9A0D761-5738-4D45-ADDE-5FD8C4858D9B}"/>
    <hyperlink ref="A53" location="'024'!A1" display="المشتغلون بأجر (15 سنة فأكثر) ومتوسط الأجر الشهري (بالريال القطري)  حسب الجنس والمهنة" xr:uid="{1E5ED5CC-6A3E-4E49-B785-F4D52F8967DB}"/>
    <hyperlink ref="C53" location="'024'!A1" display="Workers in Paid Employment (15 Years &amp; above) and Average Monthly Wage (Q.R.) by Sex and Occupation" xr:uid="{9796B514-2B83-456B-9283-21695FB46041}"/>
    <hyperlink ref="A54" location="'025'!A1" display="المشتغلون بأجر (15 سنة فأكثر) ومتوسط الأجر الشهري (بالريال القطري) حسب الجنس والنشاط الاقتصادي" xr:uid="{34379BE8-43DF-444E-BB5F-991E7E684089}"/>
    <hyperlink ref="C54" location="'025'!A1" display="Workers in Paid Employment (15 Years &amp; above) and Average Monthly Wage (Q.R.) by Sex and Economic Activity" xr:uid="{ED7517F1-2224-49CA-92B4-BADDC8764982}"/>
    <hyperlink ref="A55" location="'026'!A1" display="المشتغلون بأجر (15 سنة فأكثر) ومتوسط الأجر الشهري (بالريال القطري) حسب الجنس والحالة التعليمية" xr:uid="{E7864908-BCB2-4290-B90B-C1CBF99B1BFB}"/>
    <hyperlink ref="C55" location="'026'!A1" display="Workers in Paid Employment (15 Years &amp; above) and Average Monthly Wage (Q.R.) by Sex and Educational Status" xr:uid="{F827828E-2841-457A-9767-66682A57A8F3}"/>
    <hyperlink ref="A56" location="'027'!A1" display="المشتغلون بأجر (15 سنة فأكثر) ومتوسط الأجر الشهري (بالريال القطري) حسب الجنس والقطاع" xr:uid="{D0ADCF98-C803-42AD-BB1D-0C794EE1D558}"/>
    <hyperlink ref="C56" location="'027'!A1" display="Workers in Paid Employment (15 Years &amp; above) and Average Monthly Wage (Q.R.) by Sex and Sector" xr:uid="{F489D752-0586-4463-96BE-419DFA772B19}"/>
    <hyperlink ref="A57" location="'028'!A1" display="المشتغلون (15 سنة فأكثر) ومتوسط ساعات العمل حسب الجنسية (قطريون - غير قطريين) والجنس والمهنة" xr:uid="{11981F32-6137-44B5-8ABC-1D1151BE2B40}"/>
    <hyperlink ref="C57" location="'028'!A1" display="Employed Persons (15 Years &amp; above) and Average Work Hours by Nationality(Qatari, Non-Qatari), Sex &amp; Occupation" xr:uid="{6777188A-C9CB-429B-B250-5500F864A18F}"/>
    <hyperlink ref="A58" location="'029'!A1" display="المشتغلون (15 سنة فأكثر) ومتوسط ساعات العمل حسب  الجنس والنشاط الاقتصادي" xr:uid="{A0219F62-1658-49CA-B862-D70281347597}"/>
    <hyperlink ref="C58" location="'029'!A1" display="Employed Persons (15 Years &amp; above) and Average Work Hours by Sex &amp; Economic Activity" xr:uid="{EC434E3E-36BF-4F25-8FB9-F31117B045FB}"/>
    <hyperlink ref="A59" location="'030'!A1" display="المشتغلون (15 سنة فأكثر) ومتوسط ساعات العمل حسب الجنس والحالة التعليمية" xr:uid="{BB3B9358-A36F-44CC-A057-5C381E0CA2F0}"/>
    <hyperlink ref="C59" location="'030'!A1" display="Employed Persons (15 Years &amp; above) and Average Work Hours by Sex &amp; Educational Status" xr:uid="{8DD7C2EA-093D-4E3E-B41B-F63223971A01}"/>
    <hyperlink ref="A60" location="'031'!A1" display="المشتغلون (15 سنة فأكثر) ومتوسط ساعات العمل حسب الجنس والقطاع" xr:uid="{70DB368C-297B-41F5-906A-01463A157F27}"/>
    <hyperlink ref="C60" location="'031'!A1" display="Employed Persons (15 Years &amp; above) and Average Work Hours by Sex &amp; Sector" xr:uid="{7C6AFAA3-3A62-4D7D-9744-94C6B07FD3BE}"/>
    <hyperlink ref="A61" location="'032'!A1" display="المشتغلون (15 سنة فأكثر) حسب الجنسية (قطريون - غير قطريين) والجنس والاستقرار في العمل" xr:uid="{D33D6CAA-F6E6-4343-87B9-8E4959D0B0DC}"/>
    <hyperlink ref="C61" location="'032'!A1" display="Employed Persons (15 Years &amp; above) by Nationality (Qatari, Non-Qatari), Sex &amp; Stability at Work" xr:uid="{8CC0050E-66E5-4FC0-AA65-F3659302C68D}"/>
    <hyperlink ref="A62" location="'033'!A1" display="السكان النشيطون اقتصادياً (15 سنة فأكثر) حسب الحالة العملية والمهنة" xr:uid="{03A70EB7-F630-4615-8E70-056A989C6739}"/>
    <hyperlink ref="C62" location="'033'!A1" display="Economically Active Population (15 Years &amp; above) by Employment Status &amp; Occupation" xr:uid="{0EC98C5F-57FC-4C70-AEDF-C9BA06F4F0F4}"/>
    <hyperlink ref="A63" location="'034'!A1" display="الذكور النشيطون اقتصادياً (15 سنة فأكثر) حسب الحالة العملية والمهنة" xr:uid="{3D8FDA08-8F1F-4A9A-B0FF-AAED4736962B}"/>
    <hyperlink ref="C63" location="'034'!A1" display="Male Economically Active Population (15 Years &amp; above) by Employment Status &amp; Occupation" xr:uid="{5C6FDEA5-13BB-4FDD-A169-A920864252FE}"/>
    <hyperlink ref="A64" location="'035'!A1" display="الإناث النشيطات اقتصادياً (15 سنة فأكثر) حسب الحالة العملية والمهنة" xr:uid="{9A2897C9-25B1-4576-A6E8-D3FCB423F1F5}"/>
    <hyperlink ref="C64" location="'035'!A1" display="Female Economically Active Population (15 Years &amp; above) by Employment Status &amp; Occupation" xr:uid="{0AF4C38C-C0D6-4E84-9B89-E73AFE2B035C}"/>
    <hyperlink ref="A65" location="'036'!A1" display="السكان النشيطون اقتصادياً (15 سنة فأكثر) حسب الحالة العملية والنشاط الاقتصادي" xr:uid="{5156DCCF-9B4C-4015-BF2B-2FE9C1F572A8}"/>
    <hyperlink ref="C65" location="'036'!A1" display="Economically Active Population (15 Years &amp; above) by Employment Status &amp; Economic Activity" xr:uid="{4AF94262-7B8F-407B-861C-BC1AC1382516}"/>
    <hyperlink ref="A66" location="'037'!A1" display="الذكور النشيطون اقتصادياً (15 سنة فأكثر) حسب الحالة العملية والنشاط الاقتصادي" xr:uid="{D114FEF1-C170-4F6E-89E9-077DCFBBBF5A}"/>
    <hyperlink ref="A67" location="'038'!A1" display="الإناث النشيطات اقتصادياً (15 سنة فأكثر) حسب الحالة العملية والنشاط الاقتصادي" xr:uid="{1927166A-F536-4214-92D3-669A457A36A8}"/>
    <hyperlink ref="A68" location="'039'!A1" display="السكان النشيطون اقتصادياً (15 سنة فأكثر) حسب المهنة والنشاط الاقتصادي" xr:uid="{F85F512B-C688-4721-BB71-2530247CFE9F}"/>
    <hyperlink ref="A69" location="'040'!A1" display="الذكور النشيطون اقتصادياً (15 سنة فأكثر) حسب المهنة والنشاط الاقتصادي" xr:uid="{AD5657EE-703D-4342-8EC5-3E2790BE4569}"/>
    <hyperlink ref="A70" location="'041'!A1" display="الإناث النشيطات اقتصادياً (15 سنة فأكثر) حسب المهنة والنشاط الاقتصادي" xr:uid="{77A1516C-4AD3-42D1-9D5B-EEA179B5AA3F}"/>
    <hyperlink ref="A71" location="'042'!A1" display="السكان النشيطون اقتصادياً (15 سنة فأكثر) حسب الحالة التعليمية والمهنة" xr:uid="{3F80B749-2204-4400-AC47-7709F47FA7D8}"/>
    <hyperlink ref="A72" location="'043'!A1" display="الذكور النشيطون اقتصادياً (15 سنة فأكثر) حسب الحالة التعليمية والمهنة" xr:uid="{086658B4-F367-4A3F-B2BA-412BAADCF2DD}"/>
    <hyperlink ref="A73" location="'044'!A1" display="الإناث النشيطات اقتصادياً (15 سنة فأكثر) حسب الحالة التعليمية والمهنة" xr:uid="{48BBBC79-15E4-48E4-BBB5-0096C4743CAB}"/>
    <hyperlink ref="A74" location="'045'!A1" display="السكان النشيطون اقتصادياً (15 سنة فأكثر) حسب القطاع والمهنة" xr:uid="{1ACD9BA5-B55E-4CE3-8D67-49F5FFF976D8}"/>
    <hyperlink ref="A75" location="'046'!A1" display="الذكور النشيطون اقتصادياً (15 سنة فأكثر) حسب القطاع والمهنة" xr:uid="{A394214C-525D-499E-8AEA-5603FC6946D1}"/>
    <hyperlink ref="A76" location="'047'!A1" display="الإناث النشيطات اقتصادياً (15 سنة فأكثر) حسب القطاع والمهنة" xr:uid="{73832F20-215E-40FD-862A-45AE159E6C57}"/>
    <hyperlink ref="A77" location="'048'!A1" display="السكان النشيطون اقتصادياً (15 سنة فأكثر) حسب فئات العمر والمهنة" xr:uid="{D45CB6F2-1274-44AA-A03B-7DBE001A96A8}"/>
    <hyperlink ref="A78" location="'049'!A1" display="الذكور النشيطون اقتصادياً (15 سنة فأكثر) حسب فئات العمر والمهنة" xr:uid="{3FDA5CDB-DC95-42EB-9B2E-949F9E1EE546}"/>
    <hyperlink ref="A79" location="'050'!A1" display="الإناث النشيطات اقتصادياً (15 سنة فأكثر) حسب فئات العمر والمهنة" xr:uid="{B744DF2A-7E2D-406A-AAE1-6CF5DAF344D3}"/>
    <hyperlink ref="A80" location="'051'!A1" display="السكان النشيطون اقتصادياً (15 سنة فأكثر) حسب الحالة التعليمية والنشاط الاقتصادي" xr:uid="{76E55CD2-5B49-40B7-B268-8054EC1BB27A}"/>
    <hyperlink ref="A81" location="'052'!A1" display="الذكور النشيطون اقتصادياً (15 سنة فأكثر) حسب الحالة التعليمية والنشاط الاقتصادي" xr:uid="{08A1178E-9463-4E56-9B29-101E4FA97B76}"/>
    <hyperlink ref="A82" location="'053'!A1" display="الإناث النشيطات اقتصادياً (15 سنة فأكثر) حسب الحالة التعليمية والنشاط الاقتصادي" xr:uid="{2743B41E-DEC2-4427-BDF1-0411E5C780A5}"/>
    <hyperlink ref="A83" location="'054'!A1" display="السكان النشيطون اقتصادياً (15 سنة فأكثر) حسب القطاع  والنشاط الاقتصادي" xr:uid="{E12EA297-8D45-4F7F-9392-AB34FB157AAF}"/>
    <hyperlink ref="A84" location="'055'!A1" display="الذكور النشيطون اقتصادياً (15 سنة فأكثر) حسب القطاع  والنشاط الاقتصادي" xr:uid="{FC155BAB-68A6-4140-A18B-1509F12E8C2B}"/>
    <hyperlink ref="A85" location="'056'!A1" display="الإناث النشيطات اقتصادياً (15 سنة فأكثر) حسب القطاع  والنشاط الاقتصادي" xr:uid="{5DBA2BDC-B555-49AC-8206-E4EE10B474BC}"/>
    <hyperlink ref="A86" location="'057'!A1" display="السكان النشيطون اقتصادياً (15 سنة فأكثر) حسب فئات العمر والنشاط الاقتصادي" xr:uid="{34F14BEE-B555-4381-8D5D-C49EEFCE228D}"/>
    <hyperlink ref="A87" location="'058'!A1" display="الذكور النشيطون اقتصادياً (15 سنة فأكثر) حسب فئات العمر والنشاط الاقتصادي" xr:uid="{F70413A7-CEE2-492B-950E-5A7FC400812C}"/>
    <hyperlink ref="A88" location="'059'!A1" display="الإناث النشيطات اقتصادياً (15 سنة فأكثر) حسب فئات العمر والنشاط الاقتصادي" xr:uid="{E89C6078-9A7C-4BD2-B5D5-F6EB1828BF53}"/>
    <hyperlink ref="A89" location="'060'!A1" display="السكان النشيطون اقتصادياً (15 سنة فأكثر) حسب الحالة التعليمية والقطاع" xr:uid="{F6A9CAA6-CCD4-4985-B32F-CF75E81CEB57}"/>
    <hyperlink ref="A90" location="'061'!A1" display="الذكور النشيطون اقتصادياً (15 سنة فأكثر) حسب الحالة التعليمية والقطاع" xr:uid="{95FB3317-12AC-4685-A48E-84ACF22F8920}"/>
    <hyperlink ref="A91" location="'062'!A1" display="الإناث النشيطات اقتصادياً (15 سنة فأكثر) حسب الحالة التعليمية والقطاع" xr:uid="{28C8A118-56EF-46B8-8DD6-8615DD523CC1}"/>
    <hyperlink ref="A92" location="'063'!A1" display="السكان القطريون النشيطون اقتصادياً (15 سنة فأكثر) حسب الحالة العملية والمهنة" xr:uid="{0F48CAB4-0D96-44E2-AB2F-2118FFAB4D75}"/>
    <hyperlink ref="A93" location="'064'!A1" display="الذكور القطريون النشيطون اقتصادياً (15 سنة فأكثر) حسب الحالة العملية والمهنة" xr:uid="{4B17DFD3-A4DA-440C-ADCC-DD20434B8960}"/>
    <hyperlink ref="A94" location="'065'!A1" display="الإناث القطريات النشيطات اقتصادياً (15 سنة فأكثر) حسب الحالة العملية والمهنة" xr:uid="{471B155C-0958-4419-84ED-A504C19C992D}"/>
    <hyperlink ref="A95" location="'066'!A1" display="السكان القطريون النشيطون اقتصادياً (15 سنة فأكثر) حسب الحالة العملية والنشاط الاقتصادي" xr:uid="{3E0B5865-97FA-4025-B889-186366F6A89A}"/>
    <hyperlink ref="A96" location="'067'!A1" display="الذكور القطريون النشيطون اقتصادياً (15 سنة فأكثر) حسب الحالة العملية والنشاط الاقتصادي" xr:uid="{682906FC-1B55-4960-A4BC-11B7A71FBC87}"/>
    <hyperlink ref="A97" location="'068'!A1" display="الإناث القطريات النشيطات اقتصادياً (15 سنة فأكثر) حسب الحالة العملية والنشاط الاقتصادي" xr:uid="{D7A3DCCC-546D-4120-AA8D-44F56DB86923}"/>
    <hyperlink ref="A98" location="'069'!A1" display="السكان القطريون النشيطون اقتصادياً (15 سنة فأكثر) حسب المهنة والنشاط الاقتصادي" xr:uid="{E75E57B3-5CDC-4871-8BFE-1761C2686608}"/>
    <hyperlink ref="A99" location="'070'!A1" display="الذكور القطريون النشيطون اقتصادياً (15 سنة فأكثر) حسب المهنة والنشاط الاقتصادي" xr:uid="{C60B67E9-13F1-4161-A82D-10630867EF7F}"/>
    <hyperlink ref="A100" location="'071'!A1" display="الإناث القطريات النشيطات اقتصادياً (15 سنة فأكثر) حسب المهنة والنشاط الاقتصادي" xr:uid="{70BFBFA9-E3E3-47B9-AF5D-0AAA4D2D6510}"/>
    <hyperlink ref="A101" location="'072'!A1" display="السكان القطريون النشيطون اقتصادياً (15 سنة فأكثر) حسب الحالة التعليمية والمهنة" xr:uid="{672B0EA6-06DD-49B6-AD50-DC758AB1C38E}"/>
    <hyperlink ref="A102" location="'073'!A1" display="الذكور القطريون النشيطون اقتصادياً (15 سنة فأكثر) حسب الحالة التعليمية والمهنة" xr:uid="{3008405A-3AA3-4336-AE23-8BC3EFE0B897}"/>
    <hyperlink ref="A103" location="'074'!A1" display="الإناث القطريات النشيطات اقتصادياً (15 سنة فأكثر) حسب الحالة التعليمية والمهنة" xr:uid="{9C9CAE20-1DF0-472E-961A-7F677D080B67}"/>
    <hyperlink ref="A104" location="'075'!A1" display="السكان القطريون النشيطون اقتصادياً (15 سنة فأكثر) حسب القطاع والمهنة" xr:uid="{E121B5B3-0849-4048-B7BE-954C581768E3}"/>
    <hyperlink ref="A105" location="'076'!A1" display="الذكور القطريون النشيطون اقتصادياً (15 سنة فأكثر) حسب القطاع والمهنة" xr:uid="{7928CBAF-ED8D-4C76-9BB2-4782FBD692D4}"/>
    <hyperlink ref="A106" location="'077'!A1" display="الإناث القطريات النشيطات اقتصادياً (15 سنة فأكثر) حسب القطاع والمهنة" xr:uid="{16562955-2A76-4C81-85DD-A468F201DC99}"/>
    <hyperlink ref="A107" location="'078'!A1" display="السكان القطريون النشيطون اقتصادياً (15 سنة فأكثر) حسب القطاع والنشاط الاقتصادي" xr:uid="{4B64B38D-F5B8-4686-B38A-F98841DF84B4}"/>
    <hyperlink ref="A108" location="'079'!A1" display="الذكور القطريون النشيطون اقتصادياً (15 سنة فأكثر) حسب القطاع والنشاط الاقتصادي" xr:uid="{3CB3760A-84BF-410E-BDA8-5BE4E97978D5}"/>
    <hyperlink ref="A109" location="'080'!A1" display="الإناث القطريات النشيطات اقتصادياً (15 سنة فأكثر) حسب القطاع والنشاط الاقتصادي" xr:uid="{4BC40365-E4E6-411C-A2A3-9F0D966718E8}"/>
    <hyperlink ref="A110" location="'081'!A1" display="السكان غير القطريين النشيطين اقتصادياً (15 سنة فأكثر) حسب الحالة العملية والمهنة" xr:uid="{A0C90D11-9D80-40DE-B96F-91E0DF639C8B}"/>
    <hyperlink ref="A111" location="'082'!A1" display="الذكور غير القطريين النشيطين اقتصادياً (15 سنة فأكثر) حسب الحالة العملية والمهنة" xr:uid="{56C0E5B5-BE47-4C5F-908B-E2D128C00F64}"/>
    <hyperlink ref="A112" location="'083'!A1" display="الإناث غير القطريات النشيطات اقتصادياً (15 سنة فأكثر) حسب الحالة العملية والمهنة" xr:uid="{33007762-9A4C-43A0-AF66-1714BDA7573D}"/>
    <hyperlink ref="A113" location="'084'!A1" display="السكان غير القطريين النشيطين اقتصادياً (15 سنة فأكثر) حسب الحالة العملية والنشاط الاقتصادي" xr:uid="{FFB44D3C-B491-41BD-868A-FE97487B2326}"/>
    <hyperlink ref="A114" location="'085'!A1" display="الذكور غير القطريين النشيطين اقتصادياً (15 سنة فأكثر) حسب الحالة العملية والنشاط الاقتصادي" xr:uid="{D0994F95-BE33-42C1-934F-C5223C1B27F2}"/>
    <hyperlink ref="A115" location="'086'!A1" display="الإناث غير القطريات النشيطات اقتصادياً (15 سنة فأكثر) حسب الحالة العملية والنشاط الاقتصادي" xr:uid="{0B68C1DD-1ABC-471C-8A14-F1F4786684DE}"/>
    <hyperlink ref="A116" location="'087'!A1" display="السكان غير القطريين النشيطين اقتصادياً (15 سنة فأكثر) حسب المهنة والنشاط الاقتصادي" xr:uid="{9E8106BD-A16D-4461-990F-00DB9EFC914B}"/>
    <hyperlink ref="A117" location="'088'!A1" display="الذكور غير القطريين النشيطين اقتصادياً (15 سنة فأكثر) حسب المهنة والنشاط الاقتصادي" xr:uid="{7AF4362F-F451-45DC-B814-2989DF0EF50A}"/>
    <hyperlink ref="A118" location="'089'!A1" display="الإناث غير القطريات النشيطات اقتصادياً (15 سنة فأكثر) حسب المهنة والنشاط الاقتصادي" xr:uid="{446C2700-3A27-4CD8-A4FB-BFE6002B65E2}"/>
    <hyperlink ref="A119" location="'090'!A1" display="السكان غير القطريين النشيطين اقتصادياً (15 سنة فأكثر) حسب الحالة التعليمية والمهنة" xr:uid="{71E885E9-66A7-49F2-A357-C343C9F40307}"/>
    <hyperlink ref="A120" location="'091'!A1" display="الذكور غير القطريين النشيطين اقتصادياً (15 سنة فأكثر) حسب الحالة التعليمية والمهنة" xr:uid="{702A37D9-9C22-4213-860C-91DAB7E397BD}"/>
    <hyperlink ref="A121" location="'092'!A1" display="الإناث غير القطريات النشيطات اقتصادياً (15 سنة فأكثر) حسب الحالة التعليمية والمهنة" xr:uid="{71DD1773-22D2-4C64-82DE-7DEC137F3CD1}"/>
    <hyperlink ref="A122" location="'093'!A1" display="السكان غير القطريين النشيطين اقتصادياً (15 سنة فأكثر) حسب الحالة التعليمية والقطاع" xr:uid="{A169D92B-64C7-4912-AB59-2FA3F688DD15}"/>
    <hyperlink ref="A123" location="'094'!A1" display="الذكور غير القطريين النشيطين اقتصادياً (15 سنة فأكثر) حسب الحالة التعليمية والقطاع" xr:uid="{4B79C2DA-25D7-40F3-962E-870C829BDA68}"/>
    <hyperlink ref="A124" location="'095'!A1" display="الإناث غير النشيطات اقتصادياً (15 سنة فأكثر) حسب الحالة التعليمية والقطاع" xr:uid="{1AF61FFF-85A0-453B-9636-4C1AD25632DE}"/>
    <hyperlink ref="A125" location="'096'!A1" display="السكان غير القطريين النشيطين اقتصادياً (15 سنة فأكثر) حسب القطاع والمهنة" xr:uid="{F12195C8-1244-411C-AF47-673CC0C679B1}"/>
    <hyperlink ref="A126" location="'097'!A1" display="الذكور غير القطريين النشيطين اقتصادياً (15 سنة فأكثر) حسب القطاع والمهنة" xr:uid="{007F4DFA-46FF-4E40-945D-F06A54F2B954}"/>
    <hyperlink ref="A127" location="'098'!A1" display="الإناث غير القطريات النشيطات اقتصادياً (15 سنة فأكثر) حسب القطاع والمهنة" xr:uid="{0AC14794-10BC-49AD-A2D9-C173FBB6498B}"/>
    <hyperlink ref="A128" location="'099'!A1" display="السكان غير القطريين النشيطين اقتصادياً (15 سنة فأكثر) حسب القطاع والنشاط الاقتصادي" xr:uid="{F945ABDF-92D6-4D67-A54C-421E50F124E2}"/>
    <hyperlink ref="A129" location="'100'!A1" display="الذكور غير القطريين النشيطين اقتصادياً (15 سنة فأكثر) حسب القطاع والنشاط الاقتصادي" xr:uid="{4DFF0657-C4AF-40A1-84E4-AA1E12A26007}"/>
    <hyperlink ref="A130" location="'101'!A1" display="الإناث غير القطريات النشيطات اقتصادياً (15 سنة فأكثر) حسب القطاع والنشاط الاقتصادي" xr:uid="{4FB62F5D-3C87-41A6-B49D-7B3088D09C15}"/>
    <hyperlink ref="A131" location="'102'!A1" display="المتعطلون (15 سنة فأكثر) حسب الجنسية (قطريون - غير قطريين) والجنس والحالة التعليمية" xr:uid="{9D39980C-B3C2-4464-9FDA-792D3CD0C9C6}"/>
    <hyperlink ref="A132" location="'103'!A1" display="المتعطلون (15 سنة فأكثر) حسب الجنسية (قطريون - غير قطريين) والجنس وفئات العمر" xr:uid="{20E5D1BC-2E9F-4499-AB50-677FD9666AB4}"/>
    <hyperlink ref="A133" location="'104'!A1" display="المتعطلون (15 سنة فأكثر) حسب الجنسية (قطريون - غير قطريين) والجنس وإجراءات البحث عن عمل" xr:uid="{9875A347-2074-4A0B-98AE-F00482E8E492}"/>
    <hyperlink ref="A134" location="'105'!A1" display="المتعطلون (15 سنة فأكثر) حسب الجنسية (قطريون - غير قطريين) والجنس وأسباب عدم البحث عن العمل" xr:uid="{8E168856-11C0-4510-98DB-03F364F72280}"/>
    <hyperlink ref="A136" location="'106'!A1" display="المتعطلون القطريون (15 سنة فأكثر) الحاصلون على تعليم أقل من الثانوية الذين التحقوا بدورات تدريبية حسب الجنس ونوع الدورة" xr:uid="{D3F8AC45-5073-48D8-918A-560E6198CA2E}"/>
    <hyperlink ref="A137" location="'108'!A1" display="المتعطلون القطريون ( 15 سنة فأكثر ) دون الثانوية حسب الجنس واستعدادهم للتدريب فى المجال الحرفى" xr:uid="{ABB52CEB-ECBA-442E-B04C-5177B87739B1}"/>
    <hyperlink ref="A138" location="'109'!A1" display="المتعطلون (15 سنة فأكثر) حسب الجنسية (قطريون - غير قطريين) والجنس ومدة البحث عن العمل بالشهور" xr:uid="{077DEAF0-3044-4737-A357-20F36BE7D48C}"/>
    <hyperlink ref="A139" location="'110'!A1" display="المتعطلون (15 سنة فأكثر) حسب الجنسية (قطريون - غير قطريين) والجنس وأسباب التعطل" xr:uid="{E8A87ADF-019D-4862-AC78-A85303EC7759}"/>
    <hyperlink ref="A135" location="'111'!A1" display="المتعطلون القطريون (15 سنة فأكثر) الحاصلون على تعليم أقل من الثانوية حسب الجنس والالتحاق بالدورات التدريبية" xr:uid="{36AE81AE-2C76-4F70-B769-5C25A921BC05}"/>
    <hyperlink ref="A141" location="'112'!A1" display="المتعطلون القطريون (15 سنة فأكثر) حسب الجنس والرغبة للعمل في القطاع الخاص" xr:uid="{C8A765BB-CB94-424B-85EE-6579EC7B6B66}"/>
    <hyperlink ref="A142" location="'113'!A1" display="المتعطلون القطريون (15 سنة فأكثر) حسب الجنس والحصول على عرض للعمل بالقطاع الخاص" xr:uid="{A5EA5CA4-EC1D-46E9-88A8-DFDBA81535B4}"/>
    <hyperlink ref="A143" location="'114'!A1" display="السكان (15 سنة فأكثر) غير النشيطين اقتصادياً حسب الجنسية (قطريون - غير قطريين) والجنس والحالة التعليمية" xr:uid="{6C8BCF0B-7F0D-44CA-815A-367F442B1E75}"/>
    <hyperlink ref="A144" location="'115'!A1" display="السكان (15 سنة فأكثر) غير النشيطين اقتصادياً حسب الجنسية (قطريون - غير قطريين) والجنس والفئات العمرية" xr:uid="{80E486E9-137F-49C9-93DD-3E69C59F9E93}"/>
    <hyperlink ref="A145" location="'116'!A1" display="السكان (15 سنة فأكثر) غير النشيطين اقتصادياً حسب الجنسية (قطريون - غير قطريين) والجنس والحالة الزواجية" xr:uid="{F747F3F1-E15C-4AC9-A63F-A5147AF15098}"/>
    <hyperlink ref="A6:C6" location="'1A'!A1" display="السكان النشيطون اقتصاديا (15 سنة فأكثر) حسب الجنسية والجنس 2006-2011" xr:uid="{527ED5C1-F36D-4F8B-B1F9-B0A734785B71}"/>
    <hyperlink ref="A7:C7" location="'2A'!A1" display="السكان غير النشيطون اقتصاديا(15 سنة فأكثر) حسب الجنسية والجنس 2006-2001" xr:uid="{A8884E89-54F2-4949-B600-7B38C6736E79}"/>
    <hyperlink ref="A9:C9" location="'4A'!A1" display="معدل المشاركة الاقتصادية للشباب (15- 24 سنة) حسب الجنسية والنوع 2007- 2013" xr:uid="{14229194-97FE-408A-9BB6-2575E735A3A0}"/>
    <hyperlink ref="A11:C11" location="'6A'!A1" display="معدل المشاركة الاقتصادية للاناث القطريات (15 سنة فأكثر) حسب الفئات العمرية 2007 -2013" xr:uid="{85140998-EE7F-423C-BA5F-80EB03FF8C08}"/>
    <hyperlink ref="A12:C12" location="'7A'!A1" display="معدل المشاركة الاقتصادية لاجمالي القطريون (15 سنة فأكثر) حسب الفئات العمرية 2007 -2013" xr:uid="{A80E757A-16FE-4797-B8C4-78D0BF5EC3B1}"/>
    <hyperlink ref="A13:C13" location="'8A'!A1" display="معدل المشاركة الاقتصادية للذكور غير القطريون (15 سنة فأكثر) حسب الفئات العمرية 2007 -2013" xr:uid="{78CACACA-5214-4E37-93EA-902088B5B007}"/>
    <hyperlink ref="A14:C14" location="'9A'!A1" display="معدل المشاركة الاقتصادية للاناث غير القطريات (15 سنة فأكثر) حسب الفئات العمرية 2007 -2013" xr:uid="{865F66F7-E91C-4591-8A24-1DC1DA162FD5}"/>
    <hyperlink ref="A15:C15" location="'10A'!A1" display="معدل المشاركة الاقتصادية لاجمالي غير القطريون (15 سنة فأكثر) حسب الفئات العمرية 2007 -2013" xr:uid="{088927AC-4663-4406-A446-B1CD02E6882A}"/>
    <hyperlink ref="A16:C16" location="'11A'!A1" display="معدل المشاركة الاقتصادية للذكور (15 سنة فأكثر) حسب الفئات العمرية 2007 -2013" xr:uid="{C59B3BED-7829-46F2-AB4E-577B865D8E70}"/>
    <hyperlink ref="A17:C17" location="'12A'!A1" display="معدل المشاركة الاقتصادية للاناث (15 سنة فأكثر) حسب الفئات العمرية 2007 -2013" xr:uid="{FCFB4480-F4E3-46D9-8E06-0A2796B0DED3}"/>
    <hyperlink ref="A18:C18" location="'13A'!A1" display="معدل المشاركة الاقتصادية لاجمالي السكان (15 سنة فأكثر) حسب الفئات العمرية 2007 -2013" xr:uid="{5228F975-3A1C-4573-A104-FE0FFB871761}"/>
    <hyperlink ref="A19:C19" location="'14A'!A1" display="نسبة العمالة لاجمالي السكان حسب الجنس 2007- 2013" xr:uid="{D7714217-0D75-4DAD-AB52-6BFDFE131090}"/>
    <hyperlink ref="A21:C21" location="'16A'!A1" display="معدل الاعالة الاقتصادية حسب الجنس 2007-2013" xr:uid="{F4DBF6BC-6883-4C02-BA22-F7691A2B5D35}"/>
    <hyperlink ref="A8:C8" location="'3A'!A1" display="معدل المشاركة حسب الجنسية والنوع 2007 - 2013" xr:uid="{4D14842B-CD5E-4958-88A6-C153B64615E3}"/>
    <hyperlink ref="A20:C20" location="'15A'!A1" display="معدل الاستخدام حسب الجنسية والجنس 2007 - 2013" xr:uid="{9CC0CED3-61BC-44CB-A844-99B83F3C182E}"/>
    <hyperlink ref="A23:C23" location="'18A'!A1" display="معدل البطالة (15 سنة فأكثر) حسب الجنسية والجنس 2007 - 2013" xr:uid="{AA2F6D2B-7715-40F4-A5FE-05ACDF8473EA}"/>
    <hyperlink ref="A22:C22" location="'17A'!A1" display="نسبة السكان النشيطون اقتصاديا (15 سنة فأكثر) في الانشطة الاقتصادية حسب الجنس 2007 - 2013" xr:uid="{40C79176-F991-475D-A3DC-CD185F3D6674}"/>
    <hyperlink ref="A24:C24" location="'19A'!A1" display="معدل البطالة للشباب (15 -24 سنة) حسب الجنسية والجنس 2007 - 2013" xr:uid="{A97E0D84-025B-4F63-8D84-14CE0B6CEF27}"/>
    <hyperlink ref="A27:C27" location="'22A'!A1" display="نسبة الذين يعملون لحسابهم الخاص والذين يعملون لدى العائلة من إجمالي القوى العاملة 2007 - 2013" xr:uid="{F9EE408B-A3B1-4CD7-8123-C560A8611E49}"/>
    <hyperlink ref="A26:C26" location="'21A'!A1" display="حصة الإناث في الوظائف المدفوعة الأجر في القطاع غير الزراعي 2007 - 2013" xr:uid="{5C623C98-8843-461A-93F4-1B66BD10062A}"/>
    <hyperlink ref="A25:C25" location="'20A'!A1" display="متوسط الأجر الشهري بالريال القطري للمشتغلين بأجر حسب الجنس ومؤشر المساواة بين الجنسين 2007 - 2013" xr:uid="{03A7FD1F-539D-46A0-ADFC-A50CE87C4C80}"/>
    <hyperlink ref="A10:C10" location="'5A'!A1" display="معدل المشاركة الاقتصادية للذكور القطريين (15 سنة فأكثر) حسب الفئات العمرية 2007 - 2013" xr:uid="{DAF7FBB3-A440-4E00-AB17-8F8CB6DADEE3}"/>
  </hyperlinks>
  <printOptions horizontalCentered="1"/>
  <pageMargins left="0" right="0" top="0.59055118110236227" bottom="0.39370078740157483" header="0.51181102362204722" footer="0.51181102362204722"/>
  <pageSetup paperSize="9" fitToHeight="8" orientation="landscape" r:id="rId1"/>
  <headerFooter alignWithMargins="0"/>
  <rowBreaks count="7" manualBreakCount="7">
    <brk id="20" max="2" man="1"/>
    <brk id="40" max="2" man="1"/>
    <brk id="59" max="2" man="1"/>
    <brk id="79" max="2" man="1"/>
    <brk id="101" max="2" man="1"/>
    <brk id="103" max="2" man="1"/>
    <brk id="121" max="2" man="1"/>
  </rowBreaks>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27383-4CCB-4C44-92A5-966293623F03}">
  <dimension ref="A1:N17"/>
  <sheetViews>
    <sheetView rightToLeft="1" view="pageBreakPreview" topLeftCell="A5" zoomScaleNormal="100" zoomScaleSheetLayoutView="100" workbookViewId="0">
      <selection activeCell="K15" sqref="K15"/>
    </sheetView>
  </sheetViews>
  <sheetFormatPr defaultColWidth="9.1796875" defaultRowHeight="25" customHeight="1" x14ac:dyDescent="0.25"/>
  <cols>
    <col min="1" max="1" width="30.7265625" style="11" customWidth="1"/>
    <col min="2" max="2" width="8.7265625" style="11" customWidth="1"/>
    <col min="3" max="7" width="9.7265625" style="11" bestFit="1" customWidth="1"/>
    <col min="8" max="8" width="10.1796875" style="11" bestFit="1" customWidth="1"/>
    <col min="9" max="9" width="9.7265625" style="11" customWidth="1"/>
    <col min="10" max="10" width="9.453125" style="11" customWidth="1"/>
    <col min="11" max="12" width="8.7265625" style="11" customWidth="1"/>
    <col min="13" max="13" width="11.26953125" style="11" bestFit="1" customWidth="1"/>
    <col min="14" max="14" width="30.7265625" style="11" customWidth="1"/>
    <col min="15" max="16384" width="9.1796875" style="11"/>
  </cols>
  <sheetData>
    <row r="1" spans="1:14" s="7" customFormat="1" ht="20" x14ac:dyDescent="0.25">
      <c r="A1" s="743" t="s">
        <v>1203</v>
      </c>
      <c r="B1" s="743"/>
      <c r="C1" s="743"/>
      <c r="D1" s="743"/>
      <c r="E1" s="743"/>
      <c r="F1" s="743"/>
      <c r="G1" s="743"/>
      <c r="H1" s="743"/>
      <c r="I1" s="743"/>
      <c r="J1" s="743"/>
      <c r="K1" s="743"/>
      <c r="L1" s="743"/>
      <c r="M1" s="743"/>
      <c r="N1" s="743"/>
    </row>
    <row r="2" spans="1:14" s="7" customFormat="1" ht="20" x14ac:dyDescent="0.25">
      <c r="A2" s="744" t="s">
        <v>1350</v>
      </c>
      <c r="B2" s="744"/>
      <c r="C2" s="744"/>
      <c r="D2" s="744"/>
      <c r="E2" s="744"/>
      <c r="F2" s="744"/>
      <c r="G2" s="744"/>
      <c r="H2" s="744"/>
      <c r="I2" s="744"/>
      <c r="J2" s="744"/>
      <c r="K2" s="744"/>
      <c r="L2" s="744"/>
      <c r="M2" s="744"/>
      <c r="N2" s="744"/>
    </row>
    <row r="3" spans="1:14" s="7" customFormat="1" ht="20" x14ac:dyDescent="0.25">
      <c r="A3" s="744">
        <v>2016</v>
      </c>
      <c r="B3" s="744"/>
      <c r="C3" s="744"/>
      <c r="D3" s="744"/>
      <c r="E3" s="744"/>
      <c r="F3" s="744"/>
      <c r="G3" s="744"/>
      <c r="H3" s="744"/>
      <c r="I3" s="744"/>
      <c r="J3" s="744"/>
      <c r="K3" s="744"/>
      <c r="L3" s="744"/>
      <c r="M3" s="744"/>
      <c r="N3" s="744"/>
    </row>
    <row r="4" spans="1:14" s="8" customFormat="1" ht="21" customHeight="1" x14ac:dyDescent="0.25">
      <c r="A4" s="30" t="s">
        <v>304</v>
      </c>
      <c r="B4" s="11"/>
      <c r="C4" s="11"/>
      <c r="D4" s="11"/>
      <c r="E4" s="11"/>
      <c r="F4" s="11"/>
      <c r="G4" s="11"/>
      <c r="H4" s="11"/>
      <c r="I4" s="11"/>
      <c r="J4" s="11"/>
      <c r="K4" s="11"/>
      <c r="L4" s="11"/>
      <c r="M4" s="11"/>
      <c r="N4" s="30" t="s">
        <v>305</v>
      </c>
    </row>
    <row r="5" spans="1:14" s="9" customFormat="1" ht="31.5" customHeight="1" x14ac:dyDescent="0.35">
      <c r="A5" s="808" t="s">
        <v>218</v>
      </c>
      <c r="B5" s="812" t="s">
        <v>498</v>
      </c>
      <c r="C5" s="812" t="s">
        <v>499</v>
      </c>
      <c r="D5" s="812" t="s">
        <v>500</v>
      </c>
      <c r="E5" s="812" t="s">
        <v>501</v>
      </c>
      <c r="F5" s="812" t="s">
        <v>502</v>
      </c>
      <c r="G5" s="812" t="s">
        <v>503</v>
      </c>
      <c r="H5" s="812" t="s">
        <v>504</v>
      </c>
      <c r="I5" s="812" t="s">
        <v>505</v>
      </c>
      <c r="J5" s="812" t="s">
        <v>506</v>
      </c>
      <c r="K5" s="812" t="s">
        <v>507</v>
      </c>
      <c r="L5" s="812" t="s">
        <v>508</v>
      </c>
      <c r="M5" s="602" t="s">
        <v>485</v>
      </c>
      <c r="N5" s="810" t="s">
        <v>219</v>
      </c>
    </row>
    <row r="6" spans="1:14" s="10" customFormat="1" ht="41.25" customHeight="1" x14ac:dyDescent="0.25">
      <c r="A6" s="809"/>
      <c r="B6" s="813"/>
      <c r="C6" s="813"/>
      <c r="D6" s="813"/>
      <c r="E6" s="813"/>
      <c r="F6" s="813"/>
      <c r="G6" s="813"/>
      <c r="H6" s="813"/>
      <c r="I6" s="813"/>
      <c r="J6" s="813"/>
      <c r="K6" s="813"/>
      <c r="L6" s="813"/>
      <c r="M6" s="557" t="s">
        <v>486</v>
      </c>
      <c r="N6" s="811"/>
    </row>
    <row r="7" spans="1:14" s="1" customFormat="1" ht="35.15" customHeight="1" thickBot="1" x14ac:dyDescent="0.3">
      <c r="A7" s="52" t="s">
        <v>1384</v>
      </c>
      <c r="B7" s="268">
        <v>0</v>
      </c>
      <c r="C7" s="268">
        <v>3052</v>
      </c>
      <c r="D7" s="268">
        <v>3919</v>
      </c>
      <c r="E7" s="268">
        <v>6548</v>
      </c>
      <c r="F7" s="268">
        <v>7327</v>
      </c>
      <c r="G7" s="494">
        <v>6015</v>
      </c>
      <c r="H7" s="492">
        <v>5475</v>
      </c>
      <c r="I7" s="492">
        <v>4801</v>
      </c>
      <c r="J7" s="268">
        <v>3157</v>
      </c>
      <c r="K7" s="268">
        <v>1505</v>
      </c>
      <c r="L7" s="268">
        <v>954</v>
      </c>
      <c r="M7" s="273">
        <f t="shared" ref="M7:M15" si="0">SUM(B7:L7)</f>
        <v>42753</v>
      </c>
      <c r="N7" s="49" t="s">
        <v>23</v>
      </c>
    </row>
    <row r="8" spans="1:14" s="1" customFormat="1" ht="35.15" customHeight="1" thickBot="1" x14ac:dyDescent="0.3">
      <c r="A8" s="45" t="s">
        <v>28</v>
      </c>
      <c r="B8" s="269">
        <v>0</v>
      </c>
      <c r="C8" s="269">
        <v>10591</v>
      </c>
      <c r="D8" s="269">
        <v>30470</v>
      </c>
      <c r="E8" s="269">
        <v>39966</v>
      </c>
      <c r="F8" s="269">
        <v>35884</v>
      </c>
      <c r="G8" s="493">
        <v>25753</v>
      </c>
      <c r="H8" s="493">
        <v>18878</v>
      </c>
      <c r="I8" s="493">
        <v>13070</v>
      </c>
      <c r="J8" s="269">
        <v>7954</v>
      </c>
      <c r="K8" s="269">
        <v>2713</v>
      </c>
      <c r="L8" s="269">
        <v>1837</v>
      </c>
      <c r="M8" s="276">
        <f t="shared" si="0"/>
        <v>187116</v>
      </c>
      <c r="N8" s="50" t="s">
        <v>27</v>
      </c>
    </row>
    <row r="9" spans="1:14" s="1" customFormat="1" ht="35.15" customHeight="1" thickBot="1" x14ac:dyDescent="0.3">
      <c r="A9" s="52" t="s">
        <v>30</v>
      </c>
      <c r="B9" s="268">
        <v>378</v>
      </c>
      <c r="C9" s="268">
        <v>16218</v>
      </c>
      <c r="D9" s="268">
        <v>24592</v>
      </c>
      <c r="E9" s="268">
        <v>26963</v>
      </c>
      <c r="F9" s="268">
        <v>23474</v>
      </c>
      <c r="G9" s="494">
        <v>20061</v>
      </c>
      <c r="H9" s="492">
        <v>11832</v>
      </c>
      <c r="I9" s="492">
        <v>7077</v>
      </c>
      <c r="J9" s="268">
        <v>5325</v>
      </c>
      <c r="K9" s="268">
        <v>1684</v>
      </c>
      <c r="L9" s="268">
        <v>502</v>
      </c>
      <c r="M9" s="273">
        <f t="shared" si="0"/>
        <v>138106</v>
      </c>
      <c r="N9" s="49" t="s">
        <v>29</v>
      </c>
    </row>
    <row r="10" spans="1:14" s="1" customFormat="1" ht="35.15" customHeight="1" thickBot="1" x14ac:dyDescent="0.3">
      <c r="A10" s="45" t="s">
        <v>32</v>
      </c>
      <c r="B10" s="269">
        <v>483</v>
      </c>
      <c r="C10" s="269">
        <v>17661</v>
      </c>
      <c r="D10" s="269">
        <v>20415</v>
      </c>
      <c r="E10" s="269">
        <v>20450</v>
      </c>
      <c r="F10" s="269">
        <v>18780</v>
      </c>
      <c r="G10" s="493">
        <v>11214</v>
      </c>
      <c r="H10" s="493">
        <v>7812</v>
      </c>
      <c r="I10" s="493">
        <v>4988</v>
      </c>
      <c r="J10" s="269">
        <v>5830</v>
      </c>
      <c r="K10" s="269">
        <v>1226</v>
      </c>
      <c r="L10" s="269">
        <v>454</v>
      </c>
      <c r="M10" s="276">
        <f t="shared" si="0"/>
        <v>109313</v>
      </c>
      <c r="N10" s="50" t="s">
        <v>31</v>
      </c>
    </row>
    <row r="11" spans="1:14" s="1" customFormat="1" ht="50.25" customHeight="1" thickBot="1" x14ac:dyDescent="0.3">
      <c r="A11" s="52" t="s">
        <v>34</v>
      </c>
      <c r="B11" s="268">
        <v>1913</v>
      </c>
      <c r="C11" s="268">
        <v>26387</v>
      </c>
      <c r="D11" s="268">
        <v>37544</v>
      </c>
      <c r="E11" s="268">
        <v>46448</v>
      </c>
      <c r="F11" s="268">
        <v>34293</v>
      </c>
      <c r="G11" s="494">
        <v>19546</v>
      </c>
      <c r="H11" s="492">
        <v>11867</v>
      </c>
      <c r="I11" s="492">
        <v>7074</v>
      </c>
      <c r="J11" s="268">
        <v>7080</v>
      </c>
      <c r="K11" s="268">
        <v>1590</v>
      </c>
      <c r="L11" s="268">
        <v>738</v>
      </c>
      <c r="M11" s="273">
        <f t="shared" si="0"/>
        <v>194480</v>
      </c>
      <c r="N11" s="49" t="s">
        <v>33</v>
      </c>
    </row>
    <row r="12" spans="1:14" s="1" customFormat="1" ht="35.15" customHeight="1" thickBot="1" x14ac:dyDescent="0.3">
      <c r="A12" s="45" t="s">
        <v>1385</v>
      </c>
      <c r="B12" s="269">
        <v>37</v>
      </c>
      <c r="C12" s="269">
        <v>1575</v>
      </c>
      <c r="D12" s="269">
        <v>6161</v>
      </c>
      <c r="E12" s="269">
        <v>4842</v>
      </c>
      <c r="F12" s="269">
        <v>3125</v>
      </c>
      <c r="G12" s="493">
        <v>4207</v>
      </c>
      <c r="H12" s="493">
        <v>1231</v>
      </c>
      <c r="I12" s="493">
        <v>2000</v>
      </c>
      <c r="J12" s="269">
        <v>1559</v>
      </c>
      <c r="K12" s="269">
        <v>500</v>
      </c>
      <c r="L12" s="269">
        <v>13</v>
      </c>
      <c r="M12" s="276">
        <f t="shared" si="0"/>
        <v>25250</v>
      </c>
      <c r="N12" s="50" t="s">
        <v>35</v>
      </c>
    </row>
    <row r="13" spans="1:14" s="1" customFormat="1" ht="35.15" customHeight="1" thickBot="1" x14ac:dyDescent="0.3">
      <c r="A13" s="52" t="s">
        <v>1387</v>
      </c>
      <c r="B13" s="268">
        <v>1668</v>
      </c>
      <c r="C13" s="268">
        <v>74750</v>
      </c>
      <c r="D13" s="268">
        <v>122099</v>
      </c>
      <c r="E13" s="268">
        <v>146195</v>
      </c>
      <c r="F13" s="268">
        <v>125353</v>
      </c>
      <c r="G13" s="494">
        <v>77852</v>
      </c>
      <c r="H13" s="492">
        <v>62380</v>
      </c>
      <c r="I13" s="492">
        <v>29226</v>
      </c>
      <c r="J13" s="268">
        <v>26018</v>
      </c>
      <c r="K13" s="268">
        <v>3501</v>
      </c>
      <c r="L13" s="268">
        <v>3287</v>
      </c>
      <c r="M13" s="273">
        <f t="shared" si="0"/>
        <v>672329</v>
      </c>
      <c r="N13" s="49" t="s">
        <v>36</v>
      </c>
    </row>
    <row r="14" spans="1:14" s="1" customFormat="1" ht="35.15" customHeight="1" thickBot="1" x14ac:dyDescent="0.3">
      <c r="A14" s="45" t="s">
        <v>1386</v>
      </c>
      <c r="B14" s="269">
        <v>418</v>
      </c>
      <c r="C14" s="269">
        <v>22013</v>
      </c>
      <c r="D14" s="269">
        <v>51187</v>
      </c>
      <c r="E14" s="269">
        <v>60397</v>
      </c>
      <c r="F14" s="269">
        <v>60368</v>
      </c>
      <c r="G14" s="493">
        <v>37508</v>
      </c>
      <c r="H14" s="493">
        <v>25367</v>
      </c>
      <c r="I14" s="493">
        <v>17614</v>
      </c>
      <c r="J14" s="269">
        <v>12097</v>
      </c>
      <c r="K14" s="269">
        <v>4219</v>
      </c>
      <c r="L14" s="269">
        <v>2717</v>
      </c>
      <c r="M14" s="276">
        <f t="shared" si="0"/>
        <v>293905</v>
      </c>
      <c r="N14" s="50" t="s">
        <v>37</v>
      </c>
    </row>
    <row r="15" spans="1:14" s="1" customFormat="1" ht="35.15" customHeight="1" x14ac:dyDescent="0.25">
      <c r="A15" s="98" t="s">
        <v>39</v>
      </c>
      <c r="B15" s="285">
        <v>3150</v>
      </c>
      <c r="C15" s="285">
        <v>57750</v>
      </c>
      <c r="D15" s="285">
        <v>80290</v>
      </c>
      <c r="E15" s="285">
        <v>82093</v>
      </c>
      <c r="F15" s="285">
        <v>73825</v>
      </c>
      <c r="G15" s="497">
        <v>38554</v>
      </c>
      <c r="H15" s="543">
        <v>26325</v>
      </c>
      <c r="I15" s="543">
        <v>15965</v>
      </c>
      <c r="J15" s="285">
        <v>8040</v>
      </c>
      <c r="K15" s="285">
        <v>2116</v>
      </c>
      <c r="L15" s="285">
        <v>1327</v>
      </c>
      <c r="M15" s="286">
        <f t="shared" si="0"/>
        <v>389435</v>
      </c>
      <c r="N15" s="88" t="s">
        <v>38</v>
      </c>
    </row>
    <row r="16" spans="1:14" s="6" customFormat="1" ht="30" customHeight="1" x14ac:dyDescent="0.25">
      <c r="A16" s="42" t="s">
        <v>485</v>
      </c>
      <c r="B16" s="272">
        <f t="shared" ref="B16:L16" si="1">SUM(B7:B15)</f>
        <v>8047</v>
      </c>
      <c r="C16" s="272">
        <f t="shared" si="1"/>
        <v>229997</v>
      </c>
      <c r="D16" s="272">
        <f t="shared" si="1"/>
        <v>376677</v>
      </c>
      <c r="E16" s="272">
        <f t="shared" si="1"/>
        <v>433902</v>
      </c>
      <c r="F16" s="272">
        <f t="shared" si="1"/>
        <v>382429</v>
      </c>
      <c r="G16" s="301">
        <f t="shared" si="1"/>
        <v>240710</v>
      </c>
      <c r="H16" s="301">
        <f t="shared" si="1"/>
        <v>171167</v>
      </c>
      <c r="I16" s="301">
        <f t="shared" si="1"/>
        <v>101815</v>
      </c>
      <c r="J16" s="301">
        <f t="shared" si="1"/>
        <v>77060</v>
      </c>
      <c r="K16" s="301">
        <f t="shared" si="1"/>
        <v>19054</v>
      </c>
      <c r="L16" s="301">
        <f t="shared" si="1"/>
        <v>11829</v>
      </c>
      <c r="M16" s="272">
        <f>SUM(M7:M15)</f>
        <v>2052687</v>
      </c>
      <c r="N16" s="99" t="s">
        <v>486</v>
      </c>
    </row>
    <row r="17" spans="1:14" ht="18" customHeight="1" x14ac:dyDescent="0.25">
      <c r="A17" s="31" t="s">
        <v>71</v>
      </c>
      <c r="N17" s="25" t="s">
        <v>333</v>
      </c>
    </row>
  </sheetData>
  <mergeCells count="16">
    <mergeCell ref="A1:N1"/>
    <mergeCell ref="A3:N3"/>
    <mergeCell ref="A5:A6"/>
    <mergeCell ref="N5:N6"/>
    <mergeCell ref="B5:B6"/>
    <mergeCell ref="C5:C6"/>
    <mergeCell ref="D5:D6"/>
    <mergeCell ref="E5:E6"/>
    <mergeCell ref="J5:J6"/>
    <mergeCell ref="K5:K6"/>
    <mergeCell ref="A2:N2"/>
    <mergeCell ref="L5:L6"/>
    <mergeCell ref="F5:F6"/>
    <mergeCell ref="G5:G6"/>
    <mergeCell ref="H5:H6"/>
    <mergeCell ref="I5:I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0DD02-241C-48FF-9704-E0462A0BAB87}">
  <dimension ref="A1:N17"/>
  <sheetViews>
    <sheetView rightToLeft="1" view="pageBreakPreview" topLeftCell="A5" zoomScaleNormal="100" zoomScaleSheetLayoutView="100" workbookViewId="0">
      <selection activeCell="K15" sqref="K15"/>
    </sheetView>
  </sheetViews>
  <sheetFormatPr defaultColWidth="9.1796875" defaultRowHeight="25" customHeight="1" x14ac:dyDescent="0.25"/>
  <cols>
    <col min="1" max="1" width="30.7265625" style="11" customWidth="1"/>
    <col min="2" max="2" width="8.7265625" style="11" customWidth="1"/>
    <col min="3" max="7" width="9.7265625" style="11" bestFit="1" customWidth="1"/>
    <col min="8" max="8" width="10.1796875" style="11" bestFit="1" customWidth="1"/>
    <col min="9" max="9" width="10.7265625" style="11" customWidth="1"/>
    <col min="10" max="10" width="9.26953125" style="11" customWidth="1"/>
    <col min="11" max="12" width="8.7265625" style="11" customWidth="1"/>
    <col min="13" max="13" width="11.26953125" style="11" bestFit="1" customWidth="1"/>
    <col min="14" max="14" width="30.7265625" style="11" customWidth="1"/>
    <col min="15" max="16384" width="9.1796875" style="11"/>
  </cols>
  <sheetData>
    <row r="1" spans="1:14" s="7" customFormat="1" ht="20" x14ac:dyDescent="0.25">
      <c r="A1" s="743" t="s">
        <v>1204</v>
      </c>
      <c r="B1" s="743"/>
      <c r="C1" s="743"/>
      <c r="D1" s="743"/>
      <c r="E1" s="743"/>
      <c r="F1" s="743"/>
      <c r="G1" s="743"/>
      <c r="H1" s="743"/>
      <c r="I1" s="743"/>
      <c r="J1" s="743"/>
      <c r="K1" s="743"/>
      <c r="L1" s="743"/>
      <c r="M1" s="743"/>
      <c r="N1" s="743"/>
    </row>
    <row r="2" spans="1:14" s="7" customFormat="1" ht="20" x14ac:dyDescent="0.25">
      <c r="A2" s="744" t="s">
        <v>1351</v>
      </c>
      <c r="B2" s="744"/>
      <c r="C2" s="744"/>
      <c r="D2" s="744"/>
      <c r="E2" s="744"/>
      <c r="F2" s="744"/>
      <c r="G2" s="744"/>
      <c r="H2" s="744"/>
      <c r="I2" s="744"/>
      <c r="J2" s="744"/>
      <c r="K2" s="744"/>
      <c r="L2" s="744"/>
      <c r="M2" s="744"/>
      <c r="N2" s="744"/>
    </row>
    <row r="3" spans="1:14" s="7" customFormat="1" ht="20" x14ac:dyDescent="0.25">
      <c r="A3" s="744">
        <v>2016</v>
      </c>
      <c r="B3" s="744"/>
      <c r="C3" s="744"/>
      <c r="D3" s="744"/>
      <c r="E3" s="744"/>
      <c r="F3" s="744"/>
      <c r="G3" s="744"/>
      <c r="H3" s="744"/>
      <c r="I3" s="744"/>
      <c r="J3" s="744"/>
      <c r="K3" s="744"/>
      <c r="L3" s="744"/>
      <c r="M3" s="744"/>
      <c r="N3" s="744"/>
    </row>
    <row r="4" spans="1:14" s="8" customFormat="1" ht="21" customHeight="1" x14ac:dyDescent="0.25">
      <c r="A4" s="30" t="s">
        <v>306</v>
      </c>
      <c r="B4" s="11"/>
      <c r="C4" s="11"/>
      <c r="D4" s="11"/>
      <c r="E4" s="11"/>
      <c r="F4" s="11"/>
      <c r="G4" s="11"/>
      <c r="H4" s="11"/>
      <c r="I4" s="11"/>
      <c r="J4" s="11"/>
      <c r="K4" s="11"/>
      <c r="L4" s="11"/>
      <c r="M4" s="11"/>
      <c r="N4" s="30" t="s">
        <v>307</v>
      </c>
    </row>
    <row r="5" spans="1:14" s="9" customFormat="1" ht="31.5" customHeight="1" x14ac:dyDescent="0.35">
      <c r="A5" s="808" t="s">
        <v>218</v>
      </c>
      <c r="B5" s="814" t="s">
        <v>498</v>
      </c>
      <c r="C5" s="814" t="s">
        <v>499</v>
      </c>
      <c r="D5" s="814" t="s">
        <v>500</v>
      </c>
      <c r="E5" s="814" t="s">
        <v>501</v>
      </c>
      <c r="F5" s="814" t="s">
        <v>502</v>
      </c>
      <c r="G5" s="814" t="s">
        <v>503</v>
      </c>
      <c r="H5" s="814" t="s">
        <v>504</v>
      </c>
      <c r="I5" s="814" t="s">
        <v>505</v>
      </c>
      <c r="J5" s="814" t="s">
        <v>506</v>
      </c>
      <c r="K5" s="814" t="s">
        <v>507</v>
      </c>
      <c r="L5" s="814" t="s">
        <v>508</v>
      </c>
      <c r="M5" s="602" t="s">
        <v>485</v>
      </c>
      <c r="N5" s="810" t="s">
        <v>219</v>
      </c>
    </row>
    <row r="6" spans="1:14" s="10" customFormat="1" ht="41.25" customHeight="1" x14ac:dyDescent="0.25">
      <c r="A6" s="809"/>
      <c r="B6" s="815"/>
      <c r="C6" s="815"/>
      <c r="D6" s="815"/>
      <c r="E6" s="815"/>
      <c r="F6" s="815"/>
      <c r="G6" s="815"/>
      <c r="H6" s="815"/>
      <c r="I6" s="815"/>
      <c r="J6" s="815"/>
      <c r="K6" s="815"/>
      <c r="L6" s="815"/>
      <c r="M6" s="557" t="s">
        <v>486</v>
      </c>
      <c r="N6" s="811"/>
    </row>
    <row r="7" spans="1:14" s="1" customFormat="1" ht="35.15" customHeight="1" thickBot="1" x14ac:dyDescent="0.3">
      <c r="A7" s="52" t="s">
        <v>1384</v>
      </c>
      <c r="B7" s="268">
        <v>0</v>
      </c>
      <c r="C7" s="268">
        <v>1756</v>
      </c>
      <c r="D7" s="268">
        <v>3249</v>
      </c>
      <c r="E7" s="268">
        <v>5315</v>
      </c>
      <c r="F7" s="268">
        <v>5854</v>
      </c>
      <c r="G7" s="494">
        <v>5209</v>
      </c>
      <c r="H7" s="492">
        <v>5183</v>
      </c>
      <c r="I7" s="492">
        <v>4344</v>
      </c>
      <c r="J7" s="268">
        <v>3009</v>
      </c>
      <c r="K7" s="613">
        <v>1477</v>
      </c>
      <c r="L7" s="268">
        <v>954</v>
      </c>
      <c r="M7" s="273">
        <f t="shared" ref="M7:M15" si="0">SUM(B7:L7)</f>
        <v>36350</v>
      </c>
      <c r="N7" s="49" t="s">
        <v>23</v>
      </c>
    </row>
    <row r="8" spans="1:14" s="1" customFormat="1" ht="35.15" customHeight="1" thickBot="1" x14ac:dyDescent="0.3">
      <c r="A8" s="45" t="s">
        <v>28</v>
      </c>
      <c r="B8" s="269">
        <v>0</v>
      </c>
      <c r="C8" s="269">
        <v>4504</v>
      </c>
      <c r="D8" s="269">
        <v>21205</v>
      </c>
      <c r="E8" s="269">
        <v>27032</v>
      </c>
      <c r="F8" s="269">
        <v>24293</v>
      </c>
      <c r="G8" s="493">
        <v>17824</v>
      </c>
      <c r="H8" s="493">
        <v>14840</v>
      </c>
      <c r="I8" s="493">
        <v>10242</v>
      </c>
      <c r="J8" s="269">
        <v>6863</v>
      </c>
      <c r="K8" s="614">
        <v>2335</v>
      </c>
      <c r="L8" s="269">
        <v>1703</v>
      </c>
      <c r="M8" s="276">
        <f t="shared" si="0"/>
        <v>130841</v>
      </c>
      <c r="N8" s="50" t="s">
        <v>27</v>
      </c>
    </row>
    <row r="9" spans="1:14" s="1" customFormat="1" ht="35.15" customHeight="1" thickBot="1" x14ac:dyDescent="0.3">
      <c r="A9" s="52" t="s">
        <v>30</v>
      </c>
      <c r="B9" s="268">
        <v>364</v>
      </c>
      <c r="C9" s="268">
        <v>12756</v>
      </c>
      <c r="D9" s="268">
        <v>21431</v>
      </c>
      <c r="E9" s="268">
        <v>23597</v>
      </c>
      <c r="F9" s="268">
        <v>21091</v>
      </c>
      <c r="G9" s="494">
        <v>18394</v>
      </c>
      <c r="H9" s="492">
        <v>10898</v>
      </c>
      <c r="I9" s="492">
        <v>6735</v>
      </c>
      <c r="J9" s="268">
        <v>5241</v>
      </c>
      <c r="K9" s="613">
        <v>1624</v>
      </c>
      <c r="L9" s="268">
        <v>442</v>
      </c>
      <c r="M9" s="273">
        <f t="shared" si="0"/>
        <v>122573</v>
      </c>
      <c r="N9" s="49" t="s">
        <v>29</v>
      </c>
    </row>
    <row r="10" spans="1:14" s="1" customFormat="1" ht="35.15" customHeight="1" thickBot="1" x14ac:dyDescent="0.3">
      <c r="A10" s="45" t="s">
        <v>32</v>
      </c>
      <c r="B10" s="269">
        <v>371</v>
      </c>
      <c r="C10" s="269">
        <v>10516</v>
      </c>
      <c r="D10" s="269">
        <v>14514</v>
      </c>
      <c r="E10" s="269">
        <v>13365</v>
      </c>
      <c r="F10" s="269">
        <v>12325</v>
      </c>
      <c r="G10" s="493">
        <v>8021</v>
      </c>
      <c r="H10" s="493">
        <v>5543</v>
      </c>
      <c r="I10" s="493">
        <v>4446</v>
      </c>
      <c r="J10" s="269">
        <v>5192</v>
      </c>
      <c r="K10" s="614">
        <v>1154</v>
      </c>
      <c r="L10" s="269">
        <v>412</v>
      </c>
      <c r="M10" s="276">
        <f t="shared" si="0"/>
        <v>75859</v>
      </c>
      <c r="N10" s="50" t="s">
        <v>31</v>
      </c>
    </row>
    <row r="11" spans="1:14" s="1" customFormat="1" ht="50.25" customHeight="1" thickBot="1" x14ac:dyDescent="0.3">
      <c r="A11" s="52" t="s">
        <v>34</v>
      </c>
      <c r="B11" s="268">
        <v>1457</v>
      </c>
      <c r="C11" s="268">
        <v>19405</v>
      </c>
      <c r="D11" s="268">
        <v>30445</v>
      </c>
      <c r="E11" s="268">
        <v>32352</v>
      </c>
      <c r="F11" s="268">
        <v>25541</v>
      </c>
      <c r="G11" s="494">
        <v>13991</v>
      </c>
      <c r="H11" s="492">
        <v>8545</v>
      </c>
      <c r="I11" s="492">
        <v>5997</v>
      </c>
      <c r="J11" s="268">
        <v>5944</v>
      </c>
      <c r="K11" s="613">
        <v>1415</v>
      </c>
      <c r="L11" s="268">
        <v>553</v>
      </c>
      <c r="M11" s="273">
        <f t="shared" si="0"/>
        <v>145645</v>
      </c>
      <c r="N11" s="49" t="s">
        <v>33</v>
      </c>
    </row>
    <row r="12" spans="1:14" s="1" customFormat="1" ht="35.15" customHeight="1" thickBot="1" x14ac:dyDescent="0.3">
      <c r="A12" s="45" t="s">
        <v>1385</v>
      </c>
      <c r="B12" s="269">
        <v>37</v>
      </c>
      <c r="C12" s="269">
        <v>1575</v>
      </c>
      <c r="D12" s="269">
        <v>6161</v>
      </c>
      <c r="E12" s="269">
        <v>4842</v>
      </c>
      <c r="F12" s="269">
        <v>3125</v>
      </c>
      <c r="G12" s="493">
        <v>4207</v>
      </c>
      <c r="H12" s="493">
        <v>1231</v>
      </c>
      <c r="I12" s="493">
        <v>2000</v>
      </c>
      <c r="J12" s="269">
        <v>1559</v>
      </c>
      <c r="K12" s="614">
        <v>500</v>
      </c>
      <c r="L12" s="269">
        <v>13</v>
      </c>
      <c r="M12" s="276">
        <f t="shared" si="0"/>
        <v>25250</v>
      </c>
      <c r="N12" s="50" t="s">
        <v>35</v>
      </c>
    </row>
    <row r="13" spans="1:14" s="1" customFormat="1" ht="35.15" customHeight="1" thickBot="1" x14ac:dyDescent="0.3">
      <c r="A13" s="52" t="s">
        <v>1387</v>
      </c>
      <c r="B13" s="268">
        <v>1668</v>
      </c>
      <c r="C13" s="268">
        <v>74339</v>
      </c>
      <c r="D13" s="268">
        <v>122060</v>
      </c>
      <c r="E13" s="268">
        <v>146182</v>
      </c>
      <c r="F13" s="268">
        <v>125353</v>
      </c>
      <c r="G13" s="494">
        <v>77852</v>
      </c>
      <c r="H13" s="492">
        <v>62380</v>
      </c>
      <c r="I13" s="492">
        <v>29226</v>
      </c>
      <c r="J13" s="268">
        <v>26018</v>
      </c>
      <c r="K13" s="613">
        <v>3501</v>
      </c>
      <c r="L13" s="268">
        <v>3287</v>
      </c>
      <c r="M13" s="273">
        <f t="shared" si="0"/>
        <v>671866</v>
      </c>
      <c r="N13" s="49" t="s">
        <v>36</v>
      </c>
    </row>
    <row r="14" spans="1:14" s="1" customFormat="1" ht="35.15" customHeight="1" thickBot="1" x14ac:dyDescent="0.3">
      <c r="A14" s="45" t="s">
        <v>1386</v>
      </c>
      <c r="B14" s="269">
        <v>418</v>
      </c>
      <c r="C14" s="269">
        <v>21999</v>
      </c>
      <c r="D14" s="269">
        <v>51117</v>
      </c>
      <c r="E14" s="269">
        <v>60243</v>
      </c>
      <c r="F14" s="269">
        <v>60340</v>
      </c>
      <c r="G14" s="493">
        <v>37141</v>
      </c>
      <c r="H14" s="493">
        <v>25307</v>
      </c>
      <c r="I14" s="493">
        <v>17586</v>
      </c>
      <c r="J14" s="269">
        <v>12097</v>
      </c>
      <c r="K14" s="614">
        <v>4219</v>
      </c>
      <c r="L14" s="269">
        <v>2717</v>
      </c>
      <c r="M14" s="276">
        <f t="shared" si="0"/>
        <v>293184</v>
      </c>
      <c r="N14" s="50" t="s">
        <v>37</v>
      </c>
    </row>
    <row r="15" spans="1:14" s="1" customFormat="1" ht="35.15" customHeight="1" x14ac:dyDescent="0.25">
      <c r="A15" s="98" t="s">
        <v>39</v>
      </c>
      <c r="B15" s="285">
        <v>2279</v>
      </c>
      <c r="C15" s="285">
        <v>47736</v>
      </c>
      <c r="D15" s="285">
        <v>59454</v>
      </c>
      <c r="E15" s="285">
        <v>54319</v>
      </c>
      <c r="F15" s="285">
        <v>47119</v>
      </c>
      <c r="G15" s="497">
        <v>26871</v>
      </c>
      <c r="H15" s="543">
        <v>20552</v>
      </c>
      <c r="I15" s="543">
        <v>12500</v>
      </c>
      <c r="J15" s="285">
        <v>6317</v>
      </c>
      <c r="K15" s="615">
        <v>1822</v>
      </c>
      <c r="L15" s="285">
        <v>1173</v>
      </c>
      <c r="M15" s="286">
        <f t="shared" si="0"/>
        <v>280142</v>
      </c>
      <c r="N15" s="88" t="s">
        <v>38</v>
      </c>
    </row>
    <row r="16" spans="1:14" s="6" customFormat="1" ht="30" customHeight="1" x14ac:dyDescent="0.25">
      <c r="A16" s="42" t="s">
        <v>485</v>
      </c>
      <c r="B16" s="272">
        <f t="shared" ref="B16:M16" si="1">SUM(B7:B15)</f>
        <v>6594</v>
      </c>
      <c r="C16" s="272">
        <f t="shared" si="1"/>
        <v>194586</v>
      </c>
      <c r="D16" s="272">
        <f t="shared" si="1"/>
        <v>329636</v>
      </c>
      <c r="E16" s="272">
        <f t="shared" si="1"/>
        <v>367247</v>
      </c>
      <c r="F16" s="272">
        <f t="shared" si="1"/>
        <v>325041</v>
      </c>
      <c r="G16" s="272">
        <f t="shared" si="1"/>
        <v>209510</v>
      </c>
      <c r="H16" s="272">
        <f t="shared" si="1"/>
        <v>154479</v>
      </c>
      <c r="I16" s="272">
        <f t="shared" si="1"/>
        <v>93076</v>
      </c>
      <c r="J16" s="272">
        <f t="shared" si="1"/>
        <v>72240</v>
      </c>
      <c r="K16" s="272">
        <f t="shared" si="1"/>
        <v>18047</v>
      </c>
      <c r="L16" s="272">
        <f t="shared" si="1"/>
        <v>11254</v>
      </c>
      <c r="M16" s="272">
        <f t="shared" si="1"/>
        <v>1781710</v>
      </c>
      <c r="N16" s="99" t="s">
        <v>486</v>
      </c>
    </row>
    <row r="17" spans="1:14" ht="18" customHeight="1" x14ac:dyDescent="0.25">
      <c r="A17" s="31" t="s">
        <v>71</v>
      </c>
      <c r="N17" s="25" t="s">
        <v>333</v>
      </c>
    </row>
  </sheetData>
  <mergeCells count="16">
    <mergeCell ref="A1:N1"/>
    <mergeCell ref="A3:N3"/>
    <mergeCell ref="A5:A6"/>
    <mergeCell ref="N5:N6"/>
    <mergeCell ref="B5:B6"/>
    <mergeCell ref="A2:N2"/>
    <mergeCell ref="C5:C6"/>
    <mergeCell ref="D5:D6"/>
    <mergeCell ref="E5:E6"/>
    <mergeCell ref="J5:J6"/>
    <mergeCell ref="K5:K6"/>
    <mergeCell ref="L5:L6"/>
    <mergeCell ref="F5:F6"/>
    <mergeCell ref="G5:G6"/>
    <mergeCell ref="H5:H6"/>
    <mergeCell ref="I5:I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C9F7-5FB7-483B-B4AB-199543CF6E3E}">
  <dimension ref="A1:N26"/>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30.7265625" style="11" customWidth="1"/>
    <col min="2" max="12" width="8.7265625" style="11" customWidth="1"/>
    <col min="13" max="13" width="9.7265625" style="11" customWidth="1"/>
    <col min="14" max="14" width="30.7265625" style="11" customWidth="1"/>
    <col min="15" max="16384" width="9.1796875" style="11"/>
  </cols>
  <sheetData>
    <row r="1" spans="1:14" s="7" customFormat="1" ht="20" x14ac:dyDescent="0.25">
      <c r="A1" s="743" t="s">
        <v>1205</v>
      </c>
      <c r="B1" s="743"/>
      <c r="C1" s="743"/>
      <c r="D1" s="743"/>
      <c r="E1" s="743"/>
      <c r="F1" s="743"/>
      <c r="G1" s="743"/>
      <c r="H1" s="743"/>
      <c r="I1" s="743"/>
      <c r="J1" s="743"/>
      <c r="K1" s="743"/>
      <c r="L1" s="743"/>
      <c r="M1" s="743"/>
      <c r="N1" s="743"/>
    </row>
    <row r="2" spans="1:14" s="7" customFormat="1" ht="20" x14ac:dyDescent="0.25">
      <c r="A2" s="744" t="s">
        <v>1352</v>
      </c>
      <c r="B2" s="744"/>
      <c r="C2" s="744"/>
      <c r="D2" s="744"/>
      <c r="E2" s="744"/>
      <c r="F2" s="744"/>
      <c r="G2" s="744"/>
      <c r="H2" s="744"/>
      <c r="I2" s="744"/>
      <c r="J2" s="744"/>
      <c r="K2" s="744"/>
      <c r="L2" s="744"/>
      <c r="M2" s="744"/>
      <c r="N2" s="744"/>
    </row>
    <row r="3" spans="1:14" s="7" customFormat="1" ht="20" x14ac:dyDescent="0.25">
      <c r="A3" s="744">
        <v>2016</v>
      </c>
      <c r="B3" s="744"/>
      <c r="C3" s="744"/>
      <c r="D3" s="744"/>
      <c r="E3" s="744"/>
      <c r="F3" s="744"/>
      <c r="G3" s="744"/>
      <c r="H3" s="744"/>
      <c r="I3" s="744"/>
      <c r="J3" s="744"/>
      <c r="K3" s="744"/>
      <c r="L3" s="744"/>
      <c r="M3" s="744"/>
      <c r="N3" s="744"/>
    </row>
    <row r="4" spans="1:14" s="8" customFormat="1" ht="21" customHeight="1" x14ac:dyDescent="0.25">
      <c r="A4" s="30" t="s">
        <v>224</v>
      </c>
      <c r="B4" s="11"/>
      <c r="C4" s="11"/>
      <c r="D4" s="11"/>
      <c r="E4" s="11"/>
      <c r="F4" s="11"/>
      <c r="G4" s="11"/>
      <c r="H4" s="11"/>
      <c r="I4" s="11"/>
      <c r="J4" s="11"/>
      <c r="K4" s="11"/>
      <c r="L4" s="11"/>
      <c r="M4" s="11"/>
      <c r="N4" s="30" t="s">
        <v>225</v>
      </c>
    </row>
    <row r="5" spans="1:14" s="9" customFormat="1" ht="31.5" customHeight="1" x14ac:dyDescent="0.35">
      <c r="A5" s="808" t="s">
        <v>218</v>
      </c>
      <c r="B5" s="814" t="s">
        <v>498</v>
      </c>
      <c r="C5" s="814" t="s">
        <v>499</v>
      </c>
      <c r="D5" s="814" t="s">
        <v>500</v>
      </c>
      <c r="E5" s="814" t="s">
        <v>501</v>
      </c>
      <c r="F5" s="814" t="s">
        <v>502</v>
      </c>
      <c r="G5" s="814" t="s">
        <v>503</v>
      </c>
      <c r="H5" s="814" t="s">
        <v>504</v>
      </c>
      <c r="I5" s="814" t="s">
        <v>505</v>
      </c>
      <c r="J5" s="814" t="s">
        <v>506</v>
      </c>
      <c r="K5" s="814" t="s">
        <v>507</v>
      </c>
      <c r="L5" s="814" t="s">
        <v>508</v>
      </c>
      <c r="M5" s="602" t="s">
        <v>485</v>
      </c>
      <c r="N5" s="810" t="s">
        <v>219</v>
      </c>
    </row>
    <row r="6" spans="1:14" s="10" customFormat="1" ht="41.25" customHeight="1" x14ac:dyDescent="0.25">
      <c r="A6" s="809"/>
      <c r="B6" s="815"/>
      <c r="C6" s="815"/>
      <c r="D6" s="815"/>
      <c r="E6" s="815"/>
      <c r="F6" s="815"/>
      <c r="G6" s="815"/>
      <c r="H6" s="815"/>
      <c r="I6" s="815"/>
      <c r="J6" s="815"/>
      <c r="K6" s="815"/>
      <c r="L6" s="815"/>
      <c r="M6" s="557" t="s">
        <v>486</v>
      </c>
      <c r="N6" s="811"/>
    </row>
    <row r="7" spans="1:14" s="1" customFormat="1" ht="35.15" customHeight="1" thickBot="1" x14ac:dyDescent="0.3">
      <c r="A7" s="52" t="s">
        <v>1384</v>
      </c>
      <c r="B7" s="268">
        <v>0</v>
      </c>
      <c r="C7" s="268">
        <v>1296</v>
      </c>
      <c r="D7" s="268">
        <v>670</v>
      </c>
      <c r="E7" s="268">
        <v>1233</v>
      </c>
      <c r="F7" s="268">
        <v>1473</v>
      </c>
      <c r="G7" s="494">
        <v>806</v>
      </c>
      <c r="H7" s="492">
        <v>292</v>
      </c>
      <c r="I7" s="492">
        <v>457</v>
      </c>
      <c r="J7" s="268">
        <v>148</v>
      </c>
      <c r="K7" s="613">
        <v>28</v>
      </c>
      <c r="L7" s="268">
        <v>0</v>
      </c>
      <c r="M7" s="273">
        <f t="shared" ref="M7:M14" si="0">SUM(B7:L7)</f>
        <v>6403</v>
      </c>
      <c r="N7" s="49" t="s">
        <v>23</v>
      </c>
    </row>
    <row r="8" spans="1:14" s="1" customFormat="1" ht="35.15" customHeight="1" thickBot="1" x14ac:dyDescent="0.3">
      <c r="A8" s="45" t="s">
        <v>28</v>
      </c>
      <c r="B8" s="269">
        <v>0</v>
      </c>
      <c r="C8" s="269">
        <v>6087</v>
      </c>
      <c r="D8" s="269">
        <v>9265</v>
      </c>
      <c r="E8" s="269">
        <v>12934</v>
      </c>
      <c r="F8" s="269">
        <v>11591</v>
      </c>
      <c r="G8" s="493">
        <v>7929</v>
      </c>
      <c r="H8" s="493">
        <v>4038</v>
      </c>
      <c r="I8" s="493">
        <v>2828</v>
      </c>
      <c r="J8" s="269">
        <v>1091</v>
      </c>
      <c r="K8" s="614">
        <v>378</v>
      </c>
      <c r="L8" s="269">
        <v>134</v>
      </c>
      <c r="M8" s="276">
        <f t="shared" si="0"/>
        <v>56275</v>
      </c>
      <c r="N8" s="50" t="s">
        <v>27</v>
      </c>
    </row>
    <row r="9" spans="1:14" s="1" customFormat="1" ht="35.15" customHeight="1" thickBot="1" x14ac:dyDescent="0.3">
      <c r="A9" s="52" t="s">
        <v>30</v>
      </c>
      <c r="B9" s="268">
        <v>14</v>
      </c>
      <c r="C9" s="268">
        <v>3462</v>
      </c>
      <c r="D9" s="268">
        <v>3161</v>
      </c>
      <c r="E9" s="268">
        <v>3366</v>
      </c>
      <c r="F9" s="268">
        <v>2383</v>
      </c>
      <c r="G9" s="494">
        <v>1667</v>
      </c>
      <c r="H9" s="492">
        <v>934</v>
      </c>
      <c r="I9" s="492">
        <v>342</v>
      </c>
      <c r="J9" s="268">
        <v>84</v>
      </c>
      <c r="K9" s="613">
        <v>60</v>
      </c>
      <c r="L9" s="268">
        <v>60</v>
      </c>
      <c r="M9" s="273">
        <f t="shared" si="0"/>
        <v>15533</v>
      </c>
      <c r="N9" s="49" t="s">
        <v>29</v>
      </c>
    </row>
    <row r="10" spans="1:14" s="1" customFormat="1" ht="35.15" customHeight="1" thickBot="1" x14ac:dyDescent="0.3">
      <c r="A10" s="45" t="s">
        <v>32</v>
      </c>
      <c r="B10" s="269">
        <v>112</v>
      </c>
      <c r="C10" s="269">
        <v>7145</v>
      </c>
      <c r="D10" s="269">
        <v>5901</v>
      </c>
      <c r="E10" s="269">
        <v>7085</v>
      </c>
      <c r="F10" s="269">
        <v>6455</v>
      </c>
      <c r="G10" s="493">
        <v>3193</v>
      </c>
      <c r="H10" s="493">
        <v>2269</v>
      </c>
      <c r="I10" s="493">
        <v>542</v>
      </c>
      <c r="J10" s="269">
        <v>638</v>
      </c>
      <c r="K10" s="614">
        <v>72</v>
      </c>
      <c r="L10" s="269">
        <v>42</v>
      </c>
      <c r="M10" s="276">
        <f t="shared" si="0"/>
        <v>33454</v>
      </c>
      <c r="N10" s="50" t="s">
        <v>31</v>
      </c>
    </row>
    <row r="11" spans="1:14" s="1" customFormat="1" ht="50.25" customHeight="1" thickBot="1" x14ac:dyDescent="0.3">
      <c r="A11" s="52" t="s">
        <v>34</v>
      </c>
      <c r="B11" s="268">
        <v>456</v>
      </c>
      <c r="C11" s="268">
        <v>6982</v>
      </c>
      <c r="D11" s="268">
        <v>7099</v>
      </c>
      <c r="E11" s="268">
        <v>14096</v>
      </c>
      <c r="F11" s="268">
        <v>8752</v>
      </c>
      <c r="G11" s="494">
        <v>5555</v>
      </c>
      <c r="H11" s="492">
        <v>3322</v>
      </c>
      <c r="I11" s="492">
        <v>1077</v>
      </c>
      <c r="J11" s="268">
        <v>1136</v>
      </c>
      <c r="K11" s="613">
        <v>175</v>
      </c>
      <c r="L11" s="268">
        <v>185</v>
      </c>
      <c r="M11" s="273">
        <f t="shared" si="0"/>
        <v>48835</v>
      </c>
      <c r="N11" s="49" t="s">
        <v>33</v>
      </c>
    </row>
    <row r="12" spans="1:14" s="1" customFormat="1" ht="35.15" customHeight="1" thickBot="1" x14ac:dyDescent="0.3">
      <c r="A12" s="45" t="s">
        <v>1387</v>
      </c>
      <c r="B12" s="269">
        <v>0</v>
      </c>
      <c r="C12" s="269">
        <v>411</v>
      </c>
      <c r="D12" s="269">
        <v>39</v>
      </c>
      <c r="E12" s="269">
        <v>13</v>
      </c>
      <c r="F12" s="269">
        <v>0</v>
      </c>
      <c r="G12" s="493">
        <v>0</v>
      </c>
      <c r="H12" s="493">
        <v>0</v>
      </c>
      <c r="I12" s="493">
        <v>0</v>
      </c>
      <c r="J12" s="269">
        <v>0</v>
      </c>
      <c r="K12" s="614">
        <v>0</v>
      </c>
      <c r="L12" s="269">
        <v>0</v>
      </c>
      <c r="M12" s="276">
        <f t="shared" si="0"/>
        <v>463</v>
      </c>
      <c r="N12" s="50" t="s">
        <v>36</v>
      </c>
    </row>
    <row r="13" spans="1:14" s="1" customFormat="1" ht="35.15" customHeight="1" thickBot="1" x14ac:dyDescent="0.3">
      <c r="A13" s="52" t="s">
        <v>1386</v>
      </c>
      <c r="B13" s="268">
        <v>0</v>
      </c>
      <c r="C13" s="268">
        <v>14</v>
      </c>
      <c r="D13" s="268">
        <v>70</v>
      </c>
      <c r="E13" s="268">
        <v>154</v>
      </c>
      <c r="F13" s="268">
        <v>28</v>
      </c>
      <c r="G13" s="494">
        <v>367</v>
      </c>
      <c r="H13" s="492">
        <v>60</v>
      </c>
      <c r="I13" s="492">
        <v>28</v>
      </c>
      <c r="J13" s="268">
        <v>0</v>
      </c>
      <c r="K13" s="613">
        <v>0</v>
      </c>
      <c r="L13" s="268">
        <v>0</v>
      </c>
      <c r="M13" s="273">
        <f t="shared" si="0"/>
        <v>721</v>
      </c>
      <c r="N13" s="49" t="s">
        <v>37</v>
      </c>
    </row>
    <row r="14" spans="1:14" s="1" customFormat="1" ht="35.15" customHeight="1" x14ac:dyDescent="0.25">
      <c r="A14" s="57" t="s">
        <v>39</v>
      </c>
      <c r="B14" s="280">
        <v>871</v>
      </c>
      <c r="C14" s="280">
        <v>10014</v>
      </c>
      <c r="D14" s="280">
        <v>20836</v>
      </c>
      <c r="E14" s="280">
        <v>27774</v>
      </c>
      <c r="F14" s="280">
        <v>26706</v>
      </c>
      <c r="G14" s="542">
        <v>11683</v>
      </c>
      <c r="H14" s="542">
        <v>5773</v>
      </c>
      <c r="I14" s="542">
        <v>3465</v>
      </c>
      <c r="J14" s="280">
        <v>1723</v>
      </c>
      <c r="K14" s="617">
        <v>294</v>
      </c>
      <c r="L14" s="280">
        <v>154</v>
      </c>
      <c r="M14" s="281">
        <f t="shared" si="0"/>
        <v>109293</v>
      </c>
      <c r="N14" s="80" t="s">
        <v>38</v>
      </c>
    </row>
    <row r="15" spans="1:14" s="6" customFormat="1" ht="30" customHeight="1" x14ac:dyDescent="0.25">
      <c r="A15" s="402" t="s">
        <v>485</v>
      </c>
      <c r="B15" s="283">
        <f>SUM(B7:B14)</f>
        <v>1453</v>
      </c>
      <c r="C15" s="283">
        <f t="shared" ref="C15:M15" si="1">SUM(C7:C14)</f>
        <v>35411</v>
      </c>
      <c r="D15" s="283">
        <f t="shared" si="1"/>
        <v>47041</v>
      </c>
      <c r="E15" s="283">
        <f t="shared" si="1"/>
        <v>66655</v>
      </c>
      <c r="F15" s="283">
        <f t="shared" si="1"/>
        <v>57388</v>
      </c>
      <c r="G15" s="283">
        <f t="shared" si="1"/>
        <v>31200</v>
      </c>
      <c r="H15" s="283">
        <f t="shared" si="1"/>
        <v>16688</v>
      </c>
      <c r="I15" s="283">
        <f t="shared" si="1"/>
        <v>8739</v>
      </c>
      <c r="J15" s="283">
        <f t="shared" si="1"/>
        <v>4820</v>
      </c>
      <c r="K15" s="283">
        <f t="shared" si="1"/>
        <v>1007</v>
      </c>
      <c r="L15" s="283">
        <f t="shared" si="1"/>
        <v>575</v>
      </c>
      <c r="M15" s="283">
        <f t="shared" si="1"/>
        <v>270977</v>
      </c>
      <c r="N15" s="81" t="s">
        <v>486</v>
      </c>
    </row>
    <row r="16" spans="1:14" ht="18" customHeight="1" x14ac:dyDescent="0.25">
      <c r="A16" s="31" t="s">
        <v>461</v>
      </c>
      <c r="N16" s="25" t="s">
        <v>333</v>
      </c>
    </row>
    <row r="17" spans="1:14" ht="18" customHeight="1" x14ac:dyDescent="0.25">
      <c r="A17" s="19"/>
      <c r="N17" s="18"/>
    </row>
    <row r="18" spans="1:14" ht="25" customHeight="1" x14ac:dyDescent="0.35">
      <c r="B18" s="115"/>
      <c r="C18" s="368"/>
      <c r="D18" s="368"/>
      <c r="E18" s="368"/>
      <c r="F18" s="115"/>
      <c r="G18" s="115"/>
      <c r="H18" s="115"/>
      <c r="I18" s="115"/>
      <c r="J18" s="115"/>
      <c r="K18" s="115"/>
      <c r="L18" s="115"/>
    </row>
    <row r="19" spans="1:14" ht="25" customHeight="1" x14ac:dyDescent="0.35">
      <c r="B19" s="115"/>
      <c r="C19" s="368"/>
      <c r="D19" s="368"/>
      <c r="E19" s="368"/>
      <c r="F19" s="368"/>
      <c r="G19" s="368"/>
      <c r="H19" s="368"/>
      <c r="I19" s="368"/>
      <c r="J19" s="115"/>
      <c r="K19" s="115"/>
      <c r="L19" s="115"/>
    </row>
    <row r="20" spans="1:14" ht="25" customHeight="1" x14ac:dyDescent="0.35">
      <c r="B20" s="115"/>
      <c r="C20" s="368"/>
      <c r="D20" s="368"/>
      <c r="E20" s="368"/>
      <c r="F20" s="368"/>
      <c r="G20" s="368"/>
      <c r="H20" s="368"/>
      <c r="I20" s="368"/>
      <c r="J20" s="115"/>
      <c r="K20" s="115"/>
      <c r="L20" s="115"/>
    </row>
    <row r="21" spans="1:14" ht="25" customHeight="1" x14ac:dyDescent="0.35">
      <c r="B21" s="115"/>
      <c r="C21" s="368"/>
      <c r="D21" s="368"/>
      <c r="E21" s="368"/>
      <c r="F21" s="368"/>
      <c r="G21" s="368"/>
      <c r="H21" s="115"/>
      <c r="I21" s="115"/>
      <c r="J21" s="115"/>
      <c r="K21" s="115"/>
      <c r="L21" s="115"/>
    </row>
    <row r="22" spans="1:14" ht="25" customHeight="1" x14ac:dyDescent="0.35">
      <c r="B22" s="115"/>
      <c r="C22" s="368"/>
      <c r="D22" s="368"/>
      <c r="E22" s="368"/>
      <c r="F22" s="368"/>
      <c r="G22" s="368"/>
      <c r="H22" s="368"/>
      <c r="I22" s="368"/>
      <c r="J22" s="368"/>
      <c r="K22" s="115"/>
      <c r="L22" s="115"/>
    </row>
    <row r="23" spans="1:14" ht="25" customHeight="1" x14ac:dyDescent="0.35">
      <c r="B23" s="115"/>
      <c r="C23" s="115"/>
      <c r="D23" s="115"/>
      <c r="E23" s="115"/>
      <c r="F23" s="115"/>
      <c r="G23" s="115"/>
      <c r="H23" s="115"/>
      <c r="I23" s="115"/>
      <c r="J23" s="115"/>
      <c r="K23" s="115"/>
      <c r="L23" s="115"/>
    </row>
    <row r="24" spans="1:14" ht="25" customHeight="1" x14ac:dyDescent="0.35">
      <c r="B24" s="115"/>
      <c r="C24" s="115"/>
      <c r="D24" s="115"/>
      <c r="E24" s="115"/>
      <c r="F24" s="115"/>
      <c r="G24" s="115"/>
      <c r="H24" s="115"/>
      <c r="I24" s="115"/>
      <c r="J24" s="115"/>
      <c r="K24" s="115"/>
      <c r="L24" s="115"/>
    </row>
    <row r="25" spans="1:14" ht="25" customHeight="1" x14ac:dyDescent="0.35">
      <c r="B25" s="368"/>
      <c r="C25" s="368"/>
      <c r="D25" s="368"/>
      <c r="E25" s="368"/>
      <c r="F25" s="368"/>
      <c r="G25" s="368"/>
      <c r="H25" s="368"/>
      <c r="I25" s="368"/>
      <c r="J25" s="115"/>
      <c r="K25" s="115"/>
      <c r="L25" s="115"/>
    </row>
    <row r="26" spans="1:14" ht="25" customHeight="1" x14ac:dyDescent="0.25">
      <c r="B26" s="12"/>
      <c r="C26" s="12"/>
      <c r="D26" s="12"/>
      <c r="E26" s="12"/>
      <c r="G26" s="12"/>
      <c r="H26" s="12"/>
      <c r="I26" s="12"/>
      <c r="J26" s="12"/>
      <c r="L26" s="12"/>
    </row>
  </sheetData>
  <mergeCells count="16">
    <mergeCell ref="A1:N1"/>
    <mergeCell ref="A3:N3"/>
    <mergeCell ref="A5:A6"/>
    <mergeCell ref="N5:N6"/>
    <mergeCell ref="B5:B6"/>
    <mergeCell ref="C5:C6"/>
    <mergeCell ref="D5:D6"/>
    <mergeCell ref="E5:E6"/>
    <mergeCell ref="J5:J6"/>
    <mergeCell ref="K5:K6"/>
    <mergeCell ref="A2:N2"/>
    <mergeCell ref="L5:L6"/>
    <mergeCell ref="F5:F6"/>
    <mergeCell ref="G5:G6"/>
    <mergeCell ref="H5:H6"/>
    <mergeCell ref="I5:I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78DD-0DA1-49CC-A799-642C2748B77C}">
  <dimension ref="A1:J29"/>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743" t="s">
        <v>1206</v>
      </c>
      <c r="B1" s="743"/>
      <c r="C1" s="743"/>
      <c r="D1" s="743"/>
      <c r="E1" s="743"/>
      <c r="F1" s="743"/>
      <c r="G1" s="743"/>
      <c r="H1" s="743"/>
      <c r="I1" s="743"/>
      <c r="J1" s="743"/>
    </row>
    <row r="2" spans="1:10" s="7" customFormat="1" ht="20" x14ac:dyDescent="0.25">
      <c r="A2" s="744" t="s">
        <v>1353</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220</v>
      </c>
      <c r="B4" s="11"/>
      <c r="C4" s="11"/>
      <c r="D4" s="11"/>
      <c r="E4" s="11"/>
      <c r="F4" s="11"/>
      <c r="G4" s="11"/>
      <c r="H4" s="11"/>
      <c r="I4" s="11"/>
      <c r="J4" s="30" t="s">
        <v>221</v>
      </c>
    </row>
    <row r="5" spans="1:10" s="9" customFormat="1" ht="36" customHeight="1" x14ac:dyDescent="0.35">
      <c r="A5" s="808" t="s">
        <v>638</v>
      </c>
      <c r="B5" s="602" t="s">
        <v>0</v>
      </c>
      <c r="C5" s="602" t="s">
        <v>2</v>
      </c>
      <c r="D5" s="602" t="s">
        <v>4</v>
      </c>
      <c r="E5" s="602" t="s">
        <v>10</v>
      </c>
      <c r="F5" s="602" t="s">
        <v>12</v>
      </c>
      <c r="G5" s="602" t="s">
        <v>122</v>
      </c>
      <c r="H5" s="602" t="s">
        <v>116</v>
      </c>
      <c r="I5" s="602" t="s">
        <v>485</v>
      </c>
      <c r="J5" s="810" t="s">
        <v>637</v>
      </c>
    </row>
    <row r="6" spans="1:10" s="10" customFormat="1" ht="27" customHeight="1" x14ac:dyDescent="0.25">
      <c r="A6" s="809"/>
      <c r="B6" s="556" t="s">
        <v>519</v>
      </c>
      <c r="C6" s="556" t="s">
        <v>1</v>
      </c>
      <c r="D6" s="556" t="s">
        <v>3</v>
      </c>
      <c r="E6" s="556" t="s">
        <v>9</v>
      </c>
      <c r="F6" s="556" t="s">
        <v>11</v>
      </c>
      <c r="G6" s="556" t="s">
        <v>126</v>
      </c>
      <c r="H6" s="556" t="s">
        <v>162</v>
      </c>
      <c r="I6" s="557" t="s">
        <v>486</v>
      </c>
      <c r="J6" s="811"/>
    </row>
    <row r="7" spans="1:10" s="1" customFormat="1" ht="14.5" thickBot="1" x14ac:dyDescent="0.3">
      <c r="A7" s="52" t="s">
        <v>537</v>
      </c>
      <c r="B7" s="268">
        <v>259</v>
      </c>
      <c r="C7" s="268">
        <v>5929</v>
      </c>
      <c r="D7" s="268">
        <v>6680</v>
      </c>
      <c r="E7" s="268">
        <v>5778</v>
      </c>
      <c r="F7" s="268">
        <v>4879</v>
      </c>
      <c r="G7" s="492">
        <v>412</v>
      </c>
      <c r="H7" s="492">
        <v>979</v>
      </c>
      <c r="I7" s="293">
        <f t="shared" ref="I7:I27" si="0">SUM(B7:H7)</f>
        <v>24916</v>
      </c>
      <c r="J7" s="49" t="s">
        <v>557</v>
      </c>
    </row>
    <row r="8" spans="1:10" s="1" customFormat="1" ht="14.5" thickBot="1" x14ac:dyDescent="0.3">
      <c r="A8" s="45" t="s">
        <v>538</v>
      </c>
      <c r="B8" s="269">
        <v>1886</v>
      </c>
      <c r="C8" s="269">
        <v>14290</v>
      </c>
      <c r="D8" s="269">
        <v>14755</v>
      </c>
      <c r="E8" s="269">
        <v>25949</v>
      </c>
      <c r="F8" s="269">
        <v>17722</v>
      </c>
      <c r="G8" s="493">
        <v>5657</v>
      </c>
      <c r="H8" s="493">
        <v>20281</v>
      </c>
      <c r="I8" s="294">
        <f t="shared" si="0"/>
        <v>100540</v>
      </c>
      <c r="J8" s="50" t="s">
        <v>558</v>
      </c>
    </row>
    <row r="9" spans="1:10" s="1" customFormat="1" ht="14.5" thickBot="1" x14ac:dyDescent="0.3">
      <c r="A9" s="52" t="s">
        <v>539</v>
      </c>
      <c r="B9" s="268">
        <v>381</v>
      </c>
      <c r="C9" s="268">
        <v>13786</v>
      </c>
      <c r="D9" s="268">
        <v>26309</v>
      </c>
      <c r="E9" s="268">
        <v>46541</v>
      </c>
      <c r="F9" s="268">
        <v>28262</v>
      </c>
      <c r="G9" s="494">
        <v>12063</v>
      </c>
      <c r="H9" s="492">
        <v>16701</v>
      </c>
      <c r="I9" s="293">
        <f t="shared" si="0"/>
        <v>144043</v>
      </c>
      <c r="J9" s="49" t="s">
        <v>435</v>
      </c>
    </row>
    <row r="10" spans="1:10" s="1" customFormat="1" ht="25.5" thickBot="1" x14ac:dyDescent="0.3">
      <c r="A10" s="45" t="s">
        <v>540</v>
      </c>
      <c r="B10" s="269">
        <v>141</v>
      </c>
      <c r="C10" s="269">
        <v>580</v>
      </c>
      <c r="D10" s="269">
        <v>996</v>
      </c>
      <c r="E10" s="269">
        <v>4862</v>
      </c>
      <c r="F10" s="269">
        <v>3768</v>
      </c>
      <c r="G10" s="493">
        <v>2053</v>
      </c>
      <c r="H10" s="493">
        <v>4969</v>
      </c>
      <c r="I10" s="294">
        <f t="shared" si="0"/>
        <v>17369</v>
      </c>
      <c r="J10" s="50" t="s">
        <v>559</v>
      </c>
    </row>
    <row r="11" spans="1:10" s="1" customFormat="1" ht="28.5" thickBot="1" x14ac:dyDescent="0.3">
      <c r="A11" s="52" t="s">
        <v>541</v>
      </c>
      <c r="B11" s="268">
        <v>0</v>
      </c>
      <c r="C11" s="268">
        <v>1457</v>
      </c>
      <c r="D11" s="268">
        <v>1702</v>
      </c>
      <c r="E11" s="268">
        <v>2784</v>
      </c>
      <c r="F11" s="268">
        <v>1714</v>
      </c>
      <c r="G11" s="494">
        <v>26</v>
      </c>
      <c r="H11" s="492">
        <v>1499</v>
      </c>
      <c r="I11" s="293">
        <f t="shared" si="0"/>
        <v>9182</v>
      </c>
      <c r="J11" s="49" t="s">
        <v>560</v>
      </c>
    </row>
    <row r="12" spans="1:10" s="1" customFormat="1" ht="14.5" thickBot="1" x14ac:dyDescent="0.3">
      <c r="A12" s="45" t="s">
        <v>542</v>
      </c>
      <c r="B12" s="269">
        <v>14056</v>
      </c>
      <c r="C12" s="269">
        <v>114394</v>
      </c>
      <c r="D12" s="269">
        <v>229320</v>
      </c>
      <c r="E12" s="269">
        <v>287882</v>
      </c>
      <c r="F12" s="269">
        <v>114299</v>
      </c>
      <c r="G12" s="493">
        <v>27602</v>
      </c>
      <c r="H12" s="493">
        <v>59699</v>
      </c>
      <c r="I12" s="294">
        <f t="shared" si="0"/>
        <v>847252</v>
      </c>
      <c r="J12" s="50" t="s">
        <v>436</v>
      </c>
    </row>
    <row r="13" spans="1:10" s="1" customFormat="1" ht="28.5" thickBot="1" x14ac:dyDescent="0.3">
      <c r="A13" s="52" t="s">
        <v>543</v>
      </c>
      <c r="B13" s="268">
        <v>5386</v>
      </c>
      <c r="C13" s="268">
        <v>24750</v>
      </c>
      <c r="D13" s="268">
        <v>30734</v>
      </c>
      <c r="E13" s="268">
        <v>60392</v>
      </c>
      <c r="F13" s="268">
        <v>55209</v>
      </c>
      <c r="G13" s="494">
        <v>19726</v>
      </c>
      <c r="H13" s="492">
        <v>58735</v>
      </c>
      <c r="I13" s="293">
        <f t="shared" si="0"/>
        <v>254932</v>
      </c>
      <c r="J13" s="49" t="s">
        <v>561</v>
      </c>
    </row>
    <row r="14" spans="1:10" s="1" customFormat="1" ht="14.5" thickBot="1" x14ac:dyDescent="0.3">
      <c r="A14" s="45" t="s">
        <v>544</v>
      </c>
      <c r="B14" s="269">
        <v>285</v>
      </c>
      <c r="C14" s="269">
        <v>4311</v>
      </c>
      <c r="D14" s="269">
        <v>10331</v>
      </c>
      <c r="E14" s="269">
        <v>13439</v>
      </c>
      <c r="F14" s="269">
        <v>13172</v>
      </c>
      <c r="G14" s="493">
        <v>6032</v>
      </c>
      <c r="H14" s="493">
        <v>11549</v>
      </c>
      <c r="I14" s="294">
        <f t="shared" si="0"/>
        <v>59119</v>
      </c>
      <c r="J14" s="50" t="s">
        <v>562</v>
      </c>
    </row>
    <row r="15" spans="1:10" s="1" customFormat="1" ht="14.5" thickBot="1" x14ac:dyDescent="0.3">
      <c r="A15" s="52" t="s">
        <v>545</v>
      </c>
      <c r="B15" s="268">
        <v>438</v>
      </c>
      <c r="C15" s="268">
        <v>7596</v>
      </c>
      <c r="D15" s="268">
        <v>7605</v>
      </c>
      <c r="E15" s="268">
        <v>12093</v>
      </c>
      <c r="F15" s="268">
        <v>14847</v>
      </c>
      <c r="G15" s="494">
        <v>7275</v>
      </c>
      <c r="H15" s="492">
        <v>22828</v>
      </c>
      <c r="I15" s="293">
        <f t="shared" si="0"/>
        <v>72682</v>
      </c>
      <c r="J15" s="49" t="s">
        <v>563</v>
      </c>
    </row>
    <row r="16" spans="1:10" s="1" customFormat="1" ht="14.5" thickBot="1" x14ac:dyDescent="0.3">
      <c r="A16" s="45" t="s">
        <v>546</v>
      </c>
      <c r="B16" s="269">
        <v>0</v>
      </c>
      <c r="C16" s="269">
        <v>523</v>
      </c>
      <c r="D16" s="269">
        <v>431</v>
      </c>
      <c r="E16" s="269">
        <v>1017</v>
      </c>
      <c r="F16" s="269">
        <v>1846</v>
      </c>
      <c r="G16" s="493">
        <v>3027</v>
      </c>
      <c r="H16" s="493">
        <v>8769</v>
      </c>
      <c r="I16" s="294">
        <f t="shared" si="0"/>
        <v>15613</v>
      </c>
      <c r="J16" s="50" t="s">
        <v>564</v>
      </c>
    </row>
    <row r="17" spans="1:10" s="1" customFormat="1" ht="14.5" thickBot="1" x14ac:dyDescent="0.3">
      <c r="A17" s="52" t="s">
        <v>547</v>
      </c>
      <c r="B17" s="268">
        <v>301</v>
      </c>
      <c r="C17" s="268">
        <v>583</v>
      </c>
      <c r="D17" s="268">
        <v>749</v>
      </c>
      <c r="E17" s="268">
        <v>848</v>
      </c>
      <c r="F17" s="268">
        <v>2743</v>
      </c>
      <c r="G17" s="494">
        <v>829</v>
      </c>
      <c r="H17" s="492">
        <v>9685</v>
      </c>
      <c r="I17" s="293">
        <f t="shared" si="0"/>
        <v>15738</v>
      </c>
      <c r="J17" s="49" t="s">
        <v>565</v>
      </c>
    </row>
    <row r="18" spans="1:10" s="1" customFormat="1" ht="14.5" thickBot="1" x14ac:dyDescent="0.3">
      <c r="A18" s="45" t="s">
        <v>548</v>
      </c>
      <c r="B18" s="269">
        <v>129</v>
      </c>
      <c r="C18" s="269">
        <v>37</v>
      </c>
      <c r="D18" s="269">
        <v>591</v>
      </c>
      <c r="E18" s="269">
        <v>2939</v>
      </c>
      <c r="F18" s="269">
        <v>2931</v>
      </c>
      <c r="G18" s="493">
        <v>1164</v>
      </c>
      <c r="H18" s="493">
        <v>4386</v>
      </c>
      <c r="I18" s="294">
        <f t="shared" si="0"/>
        <v>12177</v>
      </c>
      <c r="J18" s="50" t="s">
        <v>566</v>
      </c>
    </row>
    <row r="19" spans="1:10" s="1" customFormat="1" ht="25.5" thickBot="1" x14ac:dyDescent="0.3">
      <c r="A19" s="52" t="s">
        <v>549</v>
      </c>
      <c r="B19" s="268">
        <v>175</v>
      </c>
      <c r="C19" s="268">
        <v>920</v>
      </c>
      <c r="D19" s="268">
        <v>2494</v>
      </c>
      <c r="E19" s="268">
        <v>7629</v>
      </c>
      <c r="F19" s="268">
        <v>4731</v>
      </c>
      <c r="G19" s="494">
        <v>1598</v>
      </c>
      <c r="H19" s="492">
        <v>11272</v>
      </c>
      <c r="I19" s="293">
        <f t="shared" si="0"/>
        <v>28819</v>
      </c>
      <c r="J19" s="49" t="s">
        <v>567</v>
      </c>
    </row>
    <row r="20" spans="1:10" s="1" customFormat="1" ht="14.5" thickBot="1" x14ac:dyDescent="0.3">
      <c r="A20" s="45" t="s">
        <v>550</v>
      </c>
      <c r="B20" s="269">
        <v>2146</v>
      </c>
      <c r="C20" s="269">
        <v>7659</v>
      </c>
      <c r="D20" s="269">
        <v>14560</v>
      </c>
      <c r="E20" s="269">
        <v>26384</v>
      </c>
      <c r="F20" s="269">
        <v>18548</v>
      </c>
      <c r="G20" s="493">
        <v>3037</v>
      </c>
      <c r="H20" s="493">
        <v>12515</v>
      </c>
      <c r="I20" s="294">
        <f t="shared" si="0"/>
        <v>84849</v>
      </c>
      <c r="J20" s="50" t="s">
        <v>568</v>
      </c>
    </row>
    <row r="21" spans="1:10" s="1" customFormat="1" ht="28.5" thickBot="1" x14ac:dyDescent="0.3">
      <c r="A21" s="52" t="s">
        <v>551</v>
      </c>
      <c r="B21" s="268">
        <v>28</v>
      </c>
      <c r="C21" s="268">
        <v>448</v>
      </c>
      <c r="D21" s="268">
        <v>9319</v>
      </c>
      <c r="E21" s="268">
        <v>14636</v>
      </c>
      <c r="F21" s="268">
        <v>31093</v>
      </c>
      <c r="G21" s="494">
        <v>3072</v>
      </c>
      <c r="H21" s="492">
        <v>28685</v>
      </c>
      <c r="I21" s="293">
        <f t="shared" si="0"/>
        <v>87281</v>
      </c>
      <c r="J21" s="49" t="s">
        <v>569</v>
      </c>
    </row>
    <row r="22" spans="1:10" s="1" customFormat="1" ht="14.5" thickBot="1" x14ac:dyDescent="0.3">
      <c r="A22" s="45" t="s">
        <v>47</v>
      </c>
      <c r="B22" s="269">
        <v>265</v>
      </c>
      <c r="C22" s="269">
        <v>180</v>
      </c>
      <c r="D22" s="269">
        <v>1825</v>
      </c>
      <c r="E22" s="269">
        <v>3933</v>
      </c>
      <c r="F22" s="269">
        <v>6416</v>
      </c>
      <c r="G22" s="493">
        <v>973</v>
      </c>
      <c r="H22" s="493">
        <v>33461</v>
      </c>
      <c r="I22" s="294">
        <f t="shared" si="0"/>
        <v>47053</v>
      </c>
      <c r="J22" s="50" t="s">
        <v>437</v>
      </c>
    </row>
    <row r="23" spans="1:10" s="1" customFormat="1" ht="14.5" thickBot="1" x14ac:dyDescent="0.3">
      <c r="A23" s="52" t="s">
        <v>552</v>
      </c>
      <c r="B23" s="268">
        <v>0</v>
      </c>
      <c r="C23" s="268">
        <v>55</v>
      </c>
      <c r="D23" s="268">
        <v>602</v>
      </c>
      <c r="E23" s="268">
        <v>978</v>
      </c>
      <c r="F23" s="268">
        <v>4533</v>
      </c>
      <c r="G23" s="494">
        <v>3230</v>
      </c>
      <c r="H23" s="492">
        <v>20561</v>
      </c>
      <c r="I23" s="293">
        <f t="shared" si="0"/>
        <v>29959</v>
      </c>
      <c r="J23" s="49" t="s">
        <v>570</v>
      </c>
    </row>
    <row r="24" spans="1:10" s="1" customFormat="1" ht="14.5" thickBot="1" x14ac:dyDescent="0.3">
      <c r="A24" s="45" t="s">
        <v>553</v>
      </c>
      <c r="B24" s="269">
        <v>35</v>
      </c>
      <c r="C24" s="269">
        <v>65</v>
      </c>
      <c r="D24" s="269">
        <v>145</v>
      </c>
      <c r="E24" s="269">
        <v>830</v>
      </c>
      <c r="F24" s="269">
        <v>1797</v>
      </c>
      <c r="G24" s="493">
        <v>489</v>
      </c>
      <c r="H24" s="493">
        <v>2919</v>
      </c>
      <c r="I24" s="294">
        <f t="shared" si="0"/>
        <v>6280</v>
      </c>
      <c r="J24" s="50" t="s">
        <v>571</v>
      </c>
    </row>
    <row r="25" spans="1:10" s="1" customFormat="1" ht="14.5" thickBot="1" x14ac:dyDescent="0.3">
      <c r="A25" s="52" t="s">
        <v>554</v>
      </c>
      <c r="B25" s="268">
        <v>531</v>
      </c>
      <c r="C25" s="268">
        <v>683</v>
      </c>
      <c r="D25" s="268">
        <v>837</v>
      </c>
      <c r="E25" s="268">
        <v>2770</v>
      </c>
      <c r="F25" s="268">
        <v>4768</v>
      </c>
      <c r="G25" s="494">
        <v>810</v>
      </c>
      <c r="H25" s="492">
        <v>5793</v>
      </c>
      <c r="I25" s="293">
        <f t="shared" si="0"/>
        <v>16192</v>
      </c>
      <c r="J25" s="49" t="s">
        <v>572</v>
      </c>
    </row>
    <row r="26" spans="1:10" s="1" customFormat="1" ht="50.5" thickBot="1" x14ac:dyDescent="0.3">
      <c r="A26" s="45" t="s">
        <v>555</v>
      </c>
      <c r="B26" s="269">
        <v>2020</v>
      </c>
      <c r="C26" s="269">
        <v>30035</v>
      </c>
      <c r="D26" s="269">
        <v>59479</v>
      </c>
      <c r="E26" s="269">
        <v>53085</v>
      </c>
      <c r="F26" s="269">
        <v>24171</v>
      </c>
      <c r="G26" s="493">
        <v>1527</v>
      </c>
      <c r="H26" s="493">
        <v>3425</v>
      </c>
      <c r="I26" s="294">
        <f t="shared" si="0"/>
        <v>173742</v>
      </c>
      <c r="J26" s="50" t="s">
        <v>573</v>
      </c>
    </row>
    <row r="27" spans="1:10" s="1" customFormat="1" ht="28" x14ac:dyDescent="0.25">
      <c r="A27" s="98" t="s">
        <v>556</v>
      </c>
      <c r="B27" s="285">
        <v>0</v>
      </c>
      <c r="C27" s="285">
        <v>0</v>
      </c>
      <c r="D27" s="285">
        <v>251</v>
      </c>
      <c r="E27" s="285">
        <v>169</v>
      </c>
      <c r="F27" s="285">
        <v>240</v>
      </c>
      <c r="G27" s="497">
        <v>252</v>
      </c>
      <c r="H27" s="543">
        <v>4037</v>
      </c>
      <c r="I27" s="620">
        <f t="shared" si="0"/>
        <v>4949</v>
      </c>
      <c r="J27" s="88" t="s">
        <v>574</v>
      </c>
    </row>
    <row r="28" spans="1:10" s="6" customFormat="1" ht="24" customHeight="1" x14ac:dyDescent="0.25">
      <c r="A28" s="42" t="s">
        <v>485</v>
      </c>
      <c r="B28" s="272">
        <f t="shared" ref="B28:I28" si="1">SUM(B7:B27)</f>
        <v>28462</v>
      </c>
      <c r="C28" s="272">
        <f t="shared" si="1"/>
        <v>228281</v>
      </c>
      <c r="D28" s="272">
        <f t="shared" si="1"/>
        <v>419715</v>
      </c>
      <c r="E28" s="272">
        <f t="shared" si="1"/>
        <v>574938</v>
      </c>
      <c r="F28" s="272">
        <f t="shared" si="1"/>
        <v>357689</v>
      </c>
      <c r="G28" s="301">
        <f t="shared" si="1"/>
        <v>100854</v>
      </c>
      <c r="H28" s="301">
        <f t="shared" si="1"/>
        <v>342748</v>
      </c>
      <c r="I28" s="301">
        <f t="shared" si="1"/>
        <v>2052687</v>
      </c>
      <c r="J28" s="99" t="s">
        <v>486</v>
      </c>
    </row>
    <row r="29" spans="1:10" ht="13" x14ac:dyDescent="0.25">
      <c r="A29" s="31" t="s">
        <v>71</v>
      </c>
      <c r="J29" s="25" t="s">
        <v>333</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288-131E-40CD-BAC9-50161D8C343B}">
  <dimension ref="A1:J29"/>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743" t="s">
        <v>1207</v>
      </c>
      <c r="B1" s="743"/>
      <c r="C1" s="743"/>
      <c r="D1" s="743"/>
      <c r="E1" s="743"/>
      <c r="F1" s="743"/>
      <c r="G1" s="743"/>
      <c r="H1" s="743"/>
      <c r="I1" s="743"/>
      <c r="J1" s="743"/>
    </row>
    <row r="2" spans="1:10" s="7" customFormat="1" ht="20" x14ac:dyDescent="0.25">
      <c r="A2" s="744" t="s">
        <v>1354</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222</v>
      </c>
      <c r="B4" s="11"/>
      <c r="C4" s="11"/>
      <c r="D4" s="11"/>
      <c r="E4" s="11"/>
      <c r="F4" s="11"/>
      <c r="G4" s="11"/>
      <c r="H4" s="11"/>
      <c r="I4" s="11"/>
      <c r="J4" s="30" t="s">
        <v>223</v>
      </c>
    </row>
    <row r="5" spans="1:10" s="9" customFormat="1" ht="36" customHeight="1" x14ac:dyDescent="0.35">
      <c r="A5" s="808" t="s">
        <v>640</v>
      </c>
      <c r="B5" s="602" t="s">
        <v>0</v>
      </c>
      <c r="C5" s="602" t="s">
        <v>2</v>
      </c>
      <c r="D5" s="602" t="s">
        <v>4</v>
      </c>
      <c r="E5" s="602" t="s">
        <v>10</v>
      </c>
      <c r="F5" s="602" t="s">
        <v>12</v>
      </c>
      <c r="G5" s="602" t="s">
        <v>122</v>
      </c>
      <c r="H5" s="602" t="s">
        <v>116</v>
      </c>
      <c r="I5" s="602" t="s">
        <v>485</v>
      </c>
      <c r="J5" s="810" t="s">
        <v>673</v>
      </c>
    </row>
    <row r="6" spans="1:10" s="10" customFormat="1" ht="27" customHeight="1" x14ac:dyDescent="0.25">
      <c r="A6" s="809"/>
      <c r="B6" s="556" t="s">
        <v>519</v>
      </c>
      <c r="C6" s="556" t="s">
        <v>1</v>
      </c>
      <c r="D6" s="556" t="s">
        <v>3</v>
      </c>
      <c r="E6" s="556" t="s">
        <v>9</v>
      </c>
      <c r="F6" s="556" t="s">
        <v>11</v>
      </c>
      <c r="G6" s="556" t="s">
        <v>126</v>
      </c>
      <c r="H6" s="556" t="s">
        <v>162</v>
      </c>
      <c r="I6" s="557" t="s">
        <v>486</v>
      </c>
      <c r="J6" s="811"/>
    </row>
    <row r="7" spans="1:10" s="1" customFormat="1" ht="14.5" thickBot="1" x14ac:dyDescent="0.3">
      <c r="A7" s="52" t="s">
        <v>537</v>
      </c>
      <c r="B7" s="268">
        <v>259</v>
      </c>
      <c r="C7" s="268">
        <v>5929</v>
      </c>
      <c r="D7" s="268">
        <v>6680</v>
      </c>
      <c r="E7" s="268">
        <v>5778</v>
      </c>
      <c r="F7" s="268">
        <v>4879</v>
      </c>
      <c r="G7" s="492">
        <v>412</v>
      </c>
      <c r="H7" s="492">
        <v>979</v>
      </c>
      <c r="I7" s="293">
        <f t="shared" ref="I7:I27" si="0">SUM(B7:H7)</f>
        <v>24916</v>
      </c>
      <c r="J7" s="49" t="s">
        <v>557</v>
      </c>
    </row>
    <row r="8" spans="1:10" s="1" customFormat="1" ht="14.5" thickBot="1" x14ac:dyDescent="0.3">
      <c r="A8" s="45" t="s">
        <v>538</v>
      </c>
      <c r="B8" s="269">
        <v>1886</v>
      </c>
      <c r="C8" s="269">
        <v>14290</v>
      </c>
      <c r="D8" s="269">
        <v>14069</v>
      </c>
      <c r="E8" s="269">
        <v>25837</v>
      </c>
      <c r="F8" s="269">
        <v>17057</v>
      </c>
      <c r="G8" s="493">
        <v>5175</v>
      </c>
      <c r="H8" s="493">
        <v>15587</v>
      </c>
      <c r="I8" s="294">
        <f t="shared" si="0"/>
        <v>93901</v>
      </c>
      <c r="J8" s="50" t="s">
        <v>558</v>
      </c>
    </row>
    <row r="9" spans="1:10" s="1" customFormat="1" ht="14.5" thickBot="1" x14ac:dyDescent="0.3">
      <c r="A9" s="52" t="s">
        <v>539</v>
      </c>
      <c r="B9" s="268">
        <v>381</v>
      </c>
      <c r="C9" s="268">
        <v>13187</v>
      </c>
      <c r="D9" s="268">
        <v>26282</v>
      </c>
      <c r="E9" s="268">
        <v>46379</v>
      </c>
      <c r="F9" s="268">
        <v>27746</v>
      </c>
      <c r="G9" s="494">
        <v>11530</v>
      </c>
      <c r="H9" s="492">
        <v>16345</v>
      </c>
      <c r="I9" s="293">
        <f t="shared" si="0"/>
        <v>141850</v>
      </c>
      <c r="J9" s="49" t="s">
        <v>435</v>
      </c>
    </row>
    <row r="10" spans="1:10" s="1" customFormat="1" ht="25.5" thickBot="1" x14ac:dyDescent="0.3">
      <c r="A10" s="45" t="s">
        <v>540</v>
      </c>
      <c r="B10" s="269">
        <v>141</v>
      </c>
      <c r="C10" s="269">
        <v>580</v>
      </c>
      <c r="D10" s="269">
        <v>950</v>
      </c>
      <c r="E10" s="269">
        <v>4534</v>
      </c>
      <c r="F10" s="269">
        <v>3460</v>
      </c>
      <c r="G10" s="493">
        <v>1984</v>
      </c>
      <c r="H10" s="493">
        <v>4195</v>
      </c>
      <c r="I10" s="294">
        <f t="shared" si="0"/>
        <v>15844</v>
      </c>
      <c r="J10" s="50" t="s">
        <v>559</v>
      </c>
    </row>
    <row r="11" spans="1:10" s="1" customFormat="1" ht="28.5" thickBot="1" x14ac:dyDescent="0.3">
      <c r="A11" s="52" t="s">
        <v>541</v>
      </c>
      <c r="B11" s="268">
        <v>0</v>
      </c>
      <c r="C11" s="268">
        <v>1457</v>
      </c>
      <c r="D11" s="268">
        <v>1500</v>
      </c>
      <c r="E11" s="268">
        <v>2687</v>
      </c>
      <c r="F11" s="268">
        <v>1631</v>
      </c>
      <c r="G11" s="494">
        <v>0</v>
      </c>
      <c r="H11" s="492">
        <v>1303</v>
      </c>
      <c r="I11" s="293">
        <f t="shared" si="0"/>
        <v>8578</v>
      </c>
      <c r="J11" s="49" t="s">
        <v>560</v>
      </c>
    </row>
    <row r="12" spans="1:10" s="1" customFormat="1" ht="14.5" thickBot="1" x14ac:dyDescent="0.3">
      <c r="A12" s="45" t="s">
        <v>542</v>
      </c>
      <c r="B12" s="269">
        <v>14056</v>
      </c>
      <c r="C12" s="269">
        <v>114394</v>
      </c>
      <c r="D12" s="269">
        <v>228699</v>
      </c>
      <c r="E12" s="269">
        <v>287765</v>
      </c>
      <c r="F12" s="269">
        <v>112992</v>
      </c>
      <c r="G12" s="493">
        <v>27122</v>
      </c>
      <c r="H12" s="493">
        <v>55792</v>
      </c>
      <c r="I12" s="294">
        <f t="shared" si="0"/>
        <v>840820</v>
      </c>
      <c r="J12" s="50" t="s">
        <v>436</v>
      </c>
    </row>
    <row r="13" spans="1:10" s="1" customFormat="1" ht="28.5" thickBot="1" x14ac:dyDescent="0.3">
      <c r="A13" s="52" t="s">
        <v>543</v>
      </c>
      <c r="B13" s="268">
        <v>5386</v>
      </c>
      <c r="C13" s="268">
        <v>24055</v>
      </c>
      <c r="D13" s="268">
        <v>29382</v>
      </c>
      <c r="E13" s="268">
        <v>58180</v>
      </c>
      <c r="F13" s="268">
        <v>48668</v>
      </c>
      <c r="G13" s="494">
        <v>16818</v>
      </c>
      <c r="H13" s="492">
        <v>44891</v>
      </c>
      <c r="I13" s="293">
        <f t="shared" si="0"/>
        <v>227380</v>
      </c>
      <c r="J13" s="49" t="s">
        <v>561</v>
      </c>
    </row>
    <row r="14" spans="1:10" s="1" customFormat="1" ht="14.5" thickBot="1" x14ac:dyDescent="0.3">
      <c r="A14" s="45" t="s">
        <v>544</v>
      </c>
      <c r="B14" s="269">
        <v>285</v>
      </c>
      <c r="C14" s="269">
        <v>3818</v>
      </c>
      <c r="D14" s="269">
        <v>9856</v>
      </c>
      <c r="E14" s="269">
        <v>13165</v>
      </c>
      <c r="F14" s="269">
        <v>11332</v>
      </c>
      <c r="G14" s="493">
        <v>2274</v>
      </c>
      <c r="H14" s="493">
        <v>7897</v>
      </c>
      <c r="I14" s="294">
        <f t="shared" si="0"/>
        <v>48627</v>
      </c>
      <c r="J14" s="50" t="s">
        <v>562</v>
      </c>
    </row>
    <row r="15" spans="1:10" s="1" customFormat="1" ht="14.5" thickBot="1" x14ac:dyDescent="0.3">
      <c r="A15" s="52" t="s">
        <v>545</v>
      </c>
      <c r="B15" s="268">
        <v>192</v>
      </c>
      <c r="C15" s="268">
        <v>6096</v>
      </c>
      <c r="D15" s="268">
        <v>3123</v>
      </c>
      <c r="E15" s="268">
        <v>7074</v>
      </c>
      <c r="F15" s="268">
        <v>11851</v>
      </c>
      <c r="G15" s="494">
        <v>6627</v>
      </c>
      <c r="H15" s="492">
        <v>20445</v>
      </c>
      <c r="I15" s="293">
        <f t="shared" si="0"/>
        <v>55408</v>
      </c>
      <c r="J15" s="49" t="s">
        <v>563</v>
      </c>
    </row>
    <row r="16" spans="1:10" s="1" customFormat="1" ht="14.5" thickBot="1" x14ac:dyDescent="0.3">
      <c r="A16" s="45" t="s">
        <v>546</v>
      </c>
      <c r="B16" s="269">
        <v>0</v>
      </c>
      <c r="C16" s="269">
        <v>246</v>
      </c>
      <c r="D16" s="269">
        <v>417</v>
      </c>
      <c r="E16" s="269">
        <v>522</v>
      </c>
      <c r="F16" s="269">
        <v>1583</v>
      </c>
      <c r="G16" s="493">
        <v>2926</v>
      </c>
      <c r="H16" s="493">
        <v>7459</v>
      </c>
      <c r="I16" s="294">
        <f t="shared" si="0"/>
        <v>13153</v>
      </c>
      <c r="J16" s="50" t="s">
        <v>564</v>
      </c>
    </row>
    <row r="17" spans="1:10" s="1" customFormat="1" ht="14.5" thickBot="1" x14ac:dyDescent="0.3">
      <c r="A17" s="52" t="s">
        <v>547</v>
      </c>
      <c r="B17" s="268">
        <v>301</v>
      </c>
      <c r="C17" s="268">
        <v>60</v>
      </c>
      <c r="D17" s="268">
        <v>168</v>
      </c>
      <c r="E17" s="268">
        <v>560</v>
      </c>
      <c r="F17" s="268">
        <v>1590</v>
      </c>
      <c r="G17" s="494">
        <v>483</v>
      </c>
      <c r="H17" s="492">
        <v>6724</v>
      </c>
      <c r="I17" s="293">
        <f t="shared" si="0"/>
        <v>9886</v>
      </c>
      <c r="J17" s="49" t="s">
        <v>565</v>
      </c>
    </row>
    <row r="18" spans="1:10" s="1" customFormat="1" ht="14.5" thickBot="1" x14ac:dyDescent="0.3">
      <c r="A18" s="45" t="s">
        <v>548</v>
      </c>
      <c r="B18" s="269">
        <v>129</v>
      </c>
      <c r="C18" s="269">
        <v>37</v>
      </c>
      <c r="D18" s="269">
        <v>591</v>
      </c>
      <c r="E18" s="269">
        <v>2939</v>
      </c>
      <c r="F18" s="269">
        <v>2803</v>
      </c>
      <c r="G18" s="493">
        <v>1151</v>
      </c>
      <c r="H18" s="493">
        <v>3755</v>
      </c>
      <c r="I18" s="294">
        <f t="shared" si="0"/>
        <v>11405</v>
      </c>
      <c r="J18" s="50" t="s">
        <v>566</v>
      </c>
    </row>
    <row r="19" spans="1:10" s="1" customFormat="1" ht="25.5" thickBot="1" x14ac:dyDescent="0.3">
      <c r="A19" s="52" t="s">
        <v>549</v>
      </c>
      <c r="B19" s="268">
        <v>175</v>
      </c>
      <c r="C19" s="268">
        <v>920</v>
      </c>
      <c r="D19" s="268">
        <v>2494</v>
      </c>
      <c r="E19" s="268">
        <v>7616</v>
      </c>
      <c r="F19" s="268">
        <v>3632</v>
      </c>
      <c r="G19" s="494">
        <v>1267</v>
      </c>
      <c r="H19" s="492">
        <v>9354</v>
      </c>
      <c r="I19" s="293">
        <f t="shared" si="0"/>
        <v>25458</v>
      </c>
      <c r="J19" s="49" t="s">
        <v>567</v>
      </c>
    </row>
    <row r="20" spans="1:10" s="1" customFormat="1" ht="14.5" thickBot="1" x14ac:dyDescent="0.3">
      <c r="A20" s="45" t="s">
        <v>550</v>
      </c>
      <c r="B20" s="269">
        <v>2146</v>
      </c>
      <c r="C20" s="269">
        <v>7081</v>
      </c>
      <c r="D20" s="269">
        <v>13219</v>
      </c>
      <c r="E20" s="269">
        <v>24758</v>
      </c>
      <c r="F20" s="269">
        <v>17508</v>
      </c>
      <c r="G20" s="493">
        <v>2754</v>
      </c>
      <c r="H20" s="493">
        <v>11583</v>
      </c>
      <c r="I20" s="294">
        <f t="shared" si="0"/>
        <v>79049</v>
      </c>
      <c r="J20" s="50" t="s">
        <v>568</v>
      </c>
    </row>
    <row r="21" spans="1:10" s="1" customFormat="1" ht="28.5" thickBot="1" x14ac:dyDescent="0.3">
      <c r="A21" s="52" t="s">
        <v>551</v>
      </c>
      <c r="B21" s="268">
        <v>28</v>
      </c>
      <c r="C21" s="268">
        <v>434</v>
      </c>
      <c r="D21" s="268">
        <v>9207</v>
      </c>
      <c r="E21" s="268">
        <v>13806</v>
      </c>
      <c r="F21" s="268">
        <v>25297</v>
      </c>
      <c r="G21" s="494">
        <v>2714</v>
      </c>
      <c r="H21" s="492">
        <v>20370</v>
      </c>
      <c r="I21" s="293">
        <f t="shared" si="0"/>
        <v>71856</v>
      </c>
      <c r="J21" s="49" t="s">
        <v>569</v>
      </c>
    </row>
    <row r="22" spans="1:10" s="1" customFormat="1" ht="14.5" thickBot="1" x14ac:dyDescent="0.3">
      <c r="A22" s="45" t="s">
        <v>47</v>
      </c>
      <c r="B22" s="269">
        <v>0</v>
      </c>
      <c r="C22" s="269">
        <v>27</v>
      </c>
      <c r="D22" s="269">
        <v>87</v>
      </c>
      <c r="E22" s="269">
        <v>2501</v>
      </c>
      <c r="F22" s="269">
        <v>1625</v>
      </c>
      <c r="G22" s="493">
        <v>389</v>
      </c>
      <c r="H22" s="493">
        <v>8842</v>
      </c>
      <c r="I22" s="294">
        <f t="shared" si="0"/>
        <v>13471</v>
      </c>
      <c r="J22" s="50" t="s">
        <v>437</v>
      </c>
    </row>
    <row r="23" spans="1:10" s="1" customFormat="1" ht="14.5" thickBot="1" x14ac:dyDescent="0.3">
      <c r="A23" s="52" t="s">
        <v>552</v>
      </c>
      <c r="B23" s="268">
        <v>0</v>
      </c>
      <c r="C23" s="268">
        <v>55</v>
      </c>
      <c r="D23" s="268">
        <v>287</v>
      </c>
      <c r="E23" s="268">
        <v>530</v>
      </c>
      <c r="F23" s="268">
        <v>2609</v>
      </c>
      <c r="G23" s="494">
        <v>1368</v>
      </c>
      <c r="H23" s="492">
        <v>8884</v>
      </c>
      <c r="I23" s="293">
        <f t="shared" si="0"/>
        <v>13733</v>
      </c>
      <c r="J23" s="49" t="s">
        <v>570</v>
      </c>
    </row>
    <row r="24" spans="1:10" s="1" customFormat="1" ht="14.5" thickBot="1" x14ac:dyDescent="0.3">
      <c r="A24" s="45" t="s">
        <v>553</v>
      </c>
      <c r="B24" s="269">
        <v>35</v>
      </c>
      <c r="C24" s="269">
        <v>65</v>
      </c>
      <c r="D24" s="269">
        <v>145</v>
      </c>
      <c r="E24" s="269">
        <v>763</v>
      </c>
      <c r="F24" s="269">
        <v>1624</v>
      </c>
      <c r="G24" s="493">
        <v>356</v>
      </c>
      <c r="H24" s="493">
        <v>2408</v>
      </c>
      <c r="I24" s="294">
        <f t="shared" si="0"/>
        <v>5396</v>
      </c>
      <c r="J24" s="50" t="s">
        <v>571</v>
      </c>
    </row>
    <row r="25" spans="1:10" s="1" customFormat="1" ht="14.5" thickBot="1" x14ac:dyDescent="0.3">
      <c r="A25" s="52" t="s">
        <v>554</v>
      </c>
      <c r="B25" s="268">
        <v>531</v>
      </c>
      <c r="C25" s="268">
        <v>552</v>
      </c>
      <c r="D25" s="268">
        <v>633</v>
      </c>
      <c r="E25" s="268">
        <v>1551</v>
      </c>
      <c r="F25" s="268">
        <v>3265</v>
      </c>
      <c r="G25" s="494">
        <v>783</v>
      </c>
      <c r="H25" s="492">
        <v>4109</v>
      </c>
      <c r="I25" s="293">
        <f t="shared" si="0"/>
        <v>11424</v>
      </c>
      <c r="J25" s="49" t="s">
        <v>572</v>
      </c>
    </row>
    <row r="26" spans="1:10" s="1" customFormat="1" ht="50.5" thickBot="1" x14ac:dyDescent="0.3">
      <c r="A26" s="45" t="s">
        <v>555</v>
      </c>
      <c r="B26" s="269">
        <v>344</v>
      </c>
      <c r="C26" s="269">
        <v>11242</v>
      </c>
      <c r="D26" s="269">
        <v>22645</v>
      </c>
      <c r="E26" s="269">
        <v>22611</v>
      </c>
      <c r="F26" s="269">
        <v>8147</v>
      </c>
      <c r="G26" s="493">
        <v>277</v>
      </c>
      <c r="H26" s="493">
        <v>855</v>
      </c>
      <c r="I26" s="294">
        <f t="shared" si="0"/>
        <v>66121</v>
      </c>
      <c r="J26" s="50" t="s">
        <v>573</v>
      </c>
    </row>
    <row r="27" spans="1:10" s="1" customFormat="1" ht="28" x14ac:dyDescent="0.25">
      <c r="A27" s="98" t="s">
        <v>556</v>
      </c>
      <c r="B27" s="285">
        <v>0</v>
      </c>
      <c r="C27" s="285">
        <v>0</v>
      </c>
      <c r="D27" s="285">
        <v>0</v>
      </c>
      <c r="E27" s="285">
        <v>169</v>
      </c>
      <c r="F27" s="285">
        <v>226</v>
      </c>
      <c r="G27" s="495">
        <v>92</v>
      </c>
      <c r="H27" s="541">
        <v>2947</v>
      </c>
      <c r="I27" s="620">
        <f t="shared" si="0"/>
        <v>3434</v>
      </c>
      <c r="J27" s="88" t="s">
        <v>574</v>
      </c>
    </row>
    <row r="28" spans="1:10" s="6" customFormat="1" ht="24" customHeight="1" x14ac:dyDescent="0.25">
      <c r="A28" s="42" t="s">
        <v>485</v>
      </c>
      <c r="B28" s="272">
        <f t="shared" ref="B28:I28" si="1">SUM(B7:B27)</f>
        <v>26275</v>
      </c>
      <c r="C28" s="272">
        <f t="shared" si="1"/>
        <v>204525</v>
      </c>
      <c r="D28" s="272">
        <f t="shared" si="1"/>
        <v>370434</v>
      </c>
      <c r="E28" s="272">
        <f t="shared" si="1"/>
        <v>529725</v>
      </c>
      <c r="F28" s="272">
        <f t="shared" si="1"/>
        <v>309525</v>
      </c>
      <c r="G28" s="272">
        <f t="shared" si="1"/>
        <v>86502</v>
      </c>
      <c r="H28" s="272">
        <f t="shared" si="1"/>
        <v>254724</v>
      </c>
      <c r="I28" s="272">
        <f t="shared" si="1"/>
        <v>1781710</v>
      </c>
      <c r="J28" s="99" t="s">
        <v>486</v>
      </c>
    </row>
    <row r="29" spans="1:10" ht="13" x14ac:dyDescent="0.25">
      <c r="A29" s="31" t="s">
        <v>71</v>
      </c>
      <c r="J29" s="25" t="s">
        <v>333</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0B91-C664-436B-9039-AD245D812502}">
  <dimension ref="A1:J2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743" t="s">
        <v>1208</v>
      </c>
      <c r="B1" s="743"/>
      <c r="C1" s="743"/>
      <c r="D1" s="743"/>
      <c r="E1" s="743"/>
      <c r="F1" s="743"/>
      <c r="G1" s="743"/>
      <c r="H1" s="743"/>
      <c r="I1" s="743"/>
      <c r="J1" s="743"/>
    </row>
    <row r="2" spans="1:10" s="7" customFormat="1" ht="20" x14ac:dyDescent="0.25">
      <c r="A2" s="744" t="s">
        <v>1355</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226</v>
      </c>
      <c r="B4" s="11"/>
      <c r="C4" s="11"/>
      <c r="D4" s="11"/>
      <c r="E4" s="11"/>
      <c r="F4" s="11"/>
      <c r="G4" s="11"/>
      <c r="H4" s="11"/>
      <c r="I4" s="11"/>
      <c r="J4" s="30" t="s">
        <v>227</v>
      </c>
    </row>
    <row r="5" spans="1:10" s="9" customFormat="1" ht="36" customHeight="1" x14ac:dyDescent="0.35">
      <c r="A5" s="808" t="s">
        <v>639</v>
      </c>
      <c r="B5" s="602" t="s">
        <v>0</v>
      </c>
      <c r="C5" s="602" t="s">
        <v>2</v>
      </c>
      <c r="D5" s="602" t="s">
        <v>4</v>
      </c>
      <c r="E5" s="602" t="s">
        <v>10</v>
      </c>
      <c r="F5" s="602" t="s">
        <v>12</v>
      </c>
      <c r="G5" s="602" t="s">
        <v>122</v>
      </c>
      <c r="H5" s="602" t="s">
        <v>116</v>
      </c>
      <c r="I5" s="602" t="s">
        <v>485</v>
      </c>
      <c r="J5" s="810" t="s">
        <v>672</v>
      </c>
    </row>
    <row r="6" spans="1:10" s="10" customFormat="1" ht="27" customHeight="1" x14ac:dyDescent="0.25">
      <c r="A6" s="809"/>
      <c r="B6" s="556" t="s">
        <v>519</v>
      </c>
      <c r="C6" s="556" t="s">
        <v>1</v>
      </c>
      <c r="D6" s="556" t="s">
        <v>3</v>
      </c>
      <c r="E6" s="556" t="s">
        <v>9</v>
      </c>
      <c r="F6" s="556" t="s">
        <v>11</v>
      </c>
      <c r="G6" s="556" t="s">
        <v>126</v>
      </c>
      <c r="H6" s="556" t="s">
        <v>162</v>
      </c>
      <c r="I6" s="557" t="s">
        <v>486</v>
      </c>
      <c r="J6" s="811"/>
    </row>
    <row r="7" spans="1:10" s="1" customFormat="1" ht="14.5" thickBot="1" x14ac:dyDescent="0.3">
      <c r="A7" s="52" t="s">
        <v>538</v>
      </c>
      <c r="B7" s="268">
        <v>0</v>
      </c>
      <c r="C7" s="268">
        <v>0</v>
      </c>
      <c r="D7" s="268">
        <v>686</v>
      </c>
      <c r="E7" s="268">
        <v>112</v>
      </c>
      <c r="F7" s="268">
        <v>665</v>
      </c>
      <c r="G7" s="492">
        <v>482</v>
      </c>
      <c r="H7" s="492">
        <v>4694</v>
      </c>
      <c r="I7" s="293">
        <f t="shared" ref="I7:I26" si="0">SUM(B7:H7)</f>
        <v>6639</v>
      </c>
      <c r="J7" s="49" t="s">
        <v>558</v>
      </c>
    </row>
    <row r="8" spans="1:10" s="1" customFormat="1" ht="14.5" thickBot="1" x14ac:dyDescent="0.3">
      <c r="A8" s="45" t="s">
        <v>539</v>
      </c>
      <c r="B8" s="269">
        <v>0</v>
      </c>
      <c r="C8" s="269">
        <v>599</v>
      </c>
      <c r="D8" s="269">
        <v>27</v>
      </c>
      <c r="E8" s="269">
        <v>162</v>
      </c>
      <c r="F8" s="269">
        <v>516</v>
      </c>
      <c r="G8" s="493">
        <v>533</v>
      </c>
      <c r="H8" s="493">
        <v>356</v>
      </c>
      <c r="I8" s="294">
        <f t="shared" si="0"/>
        <v>2193</v>
      </c>
      <c r="J8" s="50" t="s">
        <v>435</v>
      </c>
    </row>
    <row r="9" spans="1:10" s="1" customFormat="1" ht="25.5" thickBot="1" x14ac:dyDescent="0.3">
      <c r="A9" s="52" t="s">
        <v>540</v>
      </c>
      <c r="B9" s="268">
        <v>0</v>
      </c>
      <c r="C9" s="268">
        <v>0</v>
      </c>
      <c r="D9" s="268">
        <v>46</v>
      </c>
      <c r="E9" s="268">
        <v>328</v>
      </c>
      <c r="F9" s="268">
        <v>308</v>
      </c>
      <c r="G9" s="494">
        <v>69</v>
      </c>
      <c r="H9" s="492">
        <v>774</v>
      </c>
      <c r="I9" s="293">
        <f t="shared" si="0"/>
        <v>1525</v>
      </c>
      <c r="J9" s="49" t="s">
        <v>559</v>
      </c>
    </row>
    <row r="10" spans="1:10" s="1" customFormat="1" ht="28.5" thickBot="1" x14ac:dyDescent="0.3">
      <c r="A10" s="45" t="s">
        <v>541</v>
      </c>
      <c r="B10" s="269">
        <v>0</v>
      </c>
      <c r="C10" s="269">
        <v>0</v>
      </c>
      <c r="D10" s="269">
        <v>202</v>
      </c>
      <c r="E10" s="269">
        <v>97</v>
      </c>
      <c r="F10" s="269">
        <v>83</v>
      </c>
      <c r="G10" s="493">
        <v>26</v>
      </c>
      <c r="H10" s="493">
        <v>196</v>
      </c>
      <c r="I10" s="294">
        <f t="shared" si="0"/>
        <v>604</v>
      </c>
      <c r="J10" s="50" t="s">
        <v>560</v>
      </c>
    </row>
    <row r="11" spans="1:10" s="1" customFormat="1" ht="14.5" thickBot="1" x14ac:dyDescent="0.3">
      <c r="A11" s="52" t="s">
        <v>542</v>
      </c>
      <c r="B11" s="268">
        <v>0</v>
      </c>
      <c r="C11" s="268">
        <v>0</v>
      </c>
      <c r="D11" s="268">
        <v>621</v>
      </c>
      <c r="E11" s="268">
        <v>117</v>
      </c>
      <c r="F11" s="268">
        <v>1307</v>
      </c>
      <c r="G11" s="494">
        <v>480</v>
      </c>
      <c r="H11" s="492">
        <v>3907</v>
      </c>
      <c r="I11" s="293">
        <f t="shared" si="0"/>
        <v>6432</v>
      </c>
      <c r="J11" s="49" t="s">
        <v>436</v>
      </c>
    </row>
    <row r="12" spans="1:10" s="1" customFormat="1" ht="28.5" thickBot="1" x14ac:dyDescent="0.3">
      <c r="A12" s="45" t="s">
        <v>543</v>
      </c>
      <c r="B12" s="269">
        <v>0</v>
      </c>
      <c r="C12" s="269">
        <v>695</v>
      </c>
      <c r="D12" s="269">
        <v>1352</v>
      </c>
      <c r="E12" s="269">
        <v>2212</v>
      </c>
      <c r="F12" s="269">
        <v>6541</v>
      </c>
      <c r="G12" s="493">
        <v>2908</v>
      </c>
      <c r="H12" s="493">
        <v>13844</v>
      </c>
      <c r="I12" s="294">
        <f t="shared" si="0"/>
        <v>27552</v>
      </c>
      <c r="J12" s="50" t="s">
        <v>561</v>
      </c>
    </row>
    <row r="13" spans="1:10" s="1" customFormat="1" ht="14.5" thickBot="1" x14ac:dyDescent="0.3">
      <c r="A13" s="52" t="s">
        <v>544</v>
      </c>
      <c r="B13" s="268">
        <v>0</v>
      </c>
      <c r="C13" s="268">
        <v>493</v>
      </c>
      <c r="D13" s="268">
        <v>475</v>
      </c>
      <c r="E13" s="268">
        <v>274</v>
      </c>
      <c r="F13" s="268">
        <v>1840</v>
      </c>
      <c r="G13" s="494">
        <v>3758</v>
      </c>
      <c r="H13" s="492">
        <v>3652</v>
      </c>
      <c r="I13" s="293">
        <f t="shared" si="0"/>
        <v>10492</v>
      </c>
      <c r="J13" s="49" t="s">
        <v>562</v>
      </c>
    </row>
    <row r="14" spans="1:10" s="1" customFormat="1" ht="14.5" thickBot="1" x14ac:dyDescent="0.3">
      <c r="A14" s="45" t="s">
        <v>545</v>
      </c>
      <c r="B14" s="269">
        <v>246</v>
      </c>
      <c r="C14" s="269">
        <v>1500</v>
      </c>
      <c r="D14" s="269">
        <v>4482</v>
      </c>
      <c r="E14" s="269">
        <v>5019</v>
      </c>
      <c r="F14" s="269">
        <v>2996</v>
      </c>
      <c r="G14" s="493">
        <v>648</v>
      </c>
      <c r="H14" s="493">
        <v>2383</v>
      </c>
      <c r="I14" s="294">
        <f t="shared" si="0"/>
        <v>17274</v>
      </c>
      <c r="J14" s="50" t="s">
        <v>563</v>
      </c>
    </row>
    <row r="15" spans="1:10" s="1" customFormat="1" ht="14.5" thickBot="1" x14ac:dyDescent="0.3">
      <c r="A15" s="52" t="s">
        <v>546</v>
      </c>
      <c r="B15" s="268">
        <v>0</v>
      </c>
      <c r="C15" s="268">
        <v>277</v>
      </c>
      <c r="D15" s="268">
        <v>14</v>
      </c>
      <c r="E15" s="268">
        <v>495</v>
      </c>
      <c r="F15" s="268">
        <v>263</v>
      </c>
      <c r="G15" s="494">
        <v>101</v>
      </c>
      <c r="H15" s="492">
        <v>1310</v>
      </c>
      <c r="I15" s="293">
        <f t="shared" si="0"/>
        <v>2460</v>
      </c>
      <c r="J15" s="49" t="s">
        <v>564</v>
      </c>
    </row>
    <row r="16" spans="1:10" s="1" customFormat="1" ht="14.5" thickBot="1" x14ac:dyDescent="0.3">
      <c r="A16" s="45" t="s">
        <v>547</v>
      </c>
      <c r="B16" s="269">
        <v>0</v>
      </c>
      <c r="C16" s="269">
        <v>523</v>
      </c>
      <c r="D16" s="269">
        <v>581</v>
      </c>
      <c r="E16" s="269">
        <v>288</v>
      </c>
      <c r="F16" s="269">
        <v>1153</v>
      </c>
      <c r="G16" s="493">
        <v>346</v>
      </c>
      <c r="H16" s="493">
        <v>2961</v>
      </c>
      <c r="I16" s="294">
        <f t="shared" si="0"/>
        <v>5852</v>
      </c>
      <c r="J16" s="50" t="s">
        <v>565</v>
      </c>
    </row>
    <row r="17" spans="1:10" s="1" customFormat="1" ht="14.5" thickBot="1" x14ac:dyDescent="0.3">
      <c r="A17" s="52" t="s">
        <v>548</v>
      </c>
      <c r="B17" s="268">
        <v>0</v>
      </c>
      <c r="C17" s="268">
        <v>0</v>
      </c>
      <c r="D17" s="268">
        <v>0</v>
      </c>
      <c r="E17" s="268">
        <v>0</v>
      </c>
      <c r="F17" s="268">
        <v>128</v>
      </c>
      <c r="G17" s="494">
        <v>13</v>
      </c>
      <c r="H17" s="492">
        <v>631</v>
      </c>
      <c r="I17" s="293">
        <f t="shared" si="0"/>
        <v>772</v>
      </c>
      <c r="J17" s="49" t="s">
        <v>566</v>
      </c>
    </row>
    <row r="18" spans="1:10" s="1" customFormat="1" ht="25.5" thickBot="1" x14ac:dyDescent="0.3">
      <c r="A18" s="45" t="s">
        <v>549</v>
      </c>
      <c r="B18" s="269">
        <v>0</v>
      </c>
      <c r="C18" s="269">
        <v>0</v>
      </c>
      <c r="D18" s="269">
        <v>0</v>
      </c>
      <c r="E18" s="269">
        <v>13</v>
      </c>
      <c r="F18" s="269">
        <v>1099</v>
      </c>
      <c r="G18" s="493">
        <v>331</v>
      </c>
      <c r="H18" s="493">
        <v>1918</v>
      </c>
      <c r="I18" s="294">
        <f t="shared" si="0"/>
        <v>3361</v>
      </c>
      <c r="J18" s="50" t="s">
        <v>567</v>
      </c>
    </row>
    <row r="19" spans="1:10" s="1" customFormat="1" ht="14.5" thickBot="1" x14ac:dyDescent="0.3">
      <c r="A19" s="52" t="s">
        <v>550</v>
      </c>
      <c r="B19" s="268">
        <v>0</v>
      </c>
      <c r="C19" s="268">
        <v>578</v>
      </c>
      <c r="D19" s="268">
        <v>1341</v>
      </c>
      <c r="E19" s="268">
        <v>1626</v>
      </c>
      <c r="F19" s="268">
        <v>1040</v>
      </c>
      <c r="G19" s="494">
        <v>283</v>
      </c>
      <c r="H19" s="492">
        <v>932</v>
      </c>
      <c r="I19" s="293">
        <f t="shared" si="0"/>
        <v>5800</v>
      </c>
      <c r="J19" s="49" t="s">
        <v>568</v>
      </c>
    </row>
    <row r="20" spans="1:10" s="1" customFormat="1" ht="28.5" thickBot="1" x14ac:dyDescent="0.3">
      <c r="A20" s="45" t="s">
        <v>551</v>
      </c>
      <c r="B20" s="269">
        <v>0</v>
      </c>
      <c r="C20" s="269">
        <v>14</v>
      </c>
      <c r="D20" s="269">
        <v>112</v>
      </c>
      <c r="E20" s="269">
        <v>830</v>
      </c>
      <c r="F20" s="269">
        <v>5796</v>
      </c>
      <c r="G20" s="493">
        <v>358</v>
      </c>
      <c r="H20" s="493">
        <v>8315</v>
      </c>
      <c r="I20" s="294">
        <f t="shared" si="0"/>
        <v>15425</v>
      </c>
      <c r="J20" s="50" t="s">
        <v>569</v>
      </c>
    </row>
    <row r="21" spans="1:10" s="1" customFormat="1" ht="14.5" thickBot="1" x14ac:dyDescent="0.3">
      <c r="A21" s="52" t="s">
        <v>47</v>
      </c>
      <c r="B21" s="268">
        <v>265</v>
      </c>
      <c r="C21" s="268">
        <v>153</v>
      </c>
      <c r="D21" s="268">
        <v>1738</v>
      </c>
      <c r="E21" s="268">
        <v>1432</v>
      </c>
      <c r="F21" s="268">
        <v>4791</v>
      </c>
      <c r="G21" s="494">
        <v>584</v>
      </c>
      <c r="H21" s="492">
        <v>24619</v>
      </c>
      <c r="I21" s="293">
        <f t="shared" si="0"/>
        <v>33582</v>
      </c>
      <c r="J21" s="49" t="s">
        <v>437</v>
      </c>
    </row>
    <row r="22" spans="1:10" s="1" customFormat="1" ht="14.5" thickBot="1" x14ac:dyDescent="0.3">
      <c r="A22" s="45" t="s">
        <v>552</v>
      </c>
      <c r="B22" s="269">
        <v>0</v>
      </c>
      <c r="C22" s="269">
        <v>0</v>
      </c>
      <c r="D22" s="269">
        <v>315</v>
      </c>
      <c r="E22" s="269">
        <v>448</v>
      </c>
      <c r="F22" s="269">
        <v>1924</v>
      </c>
      <c r="G22" s="493">
        <v>1862</v>
      </c>
      <c r="H22" s="493">
        <v>11677</v>
      </c>
      <c r="I22" s="294">
        <f t="shared" si="0"/>
        <v>16226</v>
      </c>
      <c r="J22" s="50" t="s">
        <v>570</v>
      </c>
    </row>
    <row r="23" spans="1:10" s="1" customFormat="1" ht="14.5" thickBot="1" x14ac:dyDescent="0.3">
      <c r="A23" s="52" t="s">
        <v>553</v>
      </c>
      <c r="B23" s="268">
        <v>0</v>
      </c>
      <c r="C23" s="268">
        <v>0</v>
      </c>
      <c r="D23" s="268">
        <v>0</v>
      </c>
      <c r="E23" s="268">
        <v>67</v>
      </c>
      <c r="F23" s="268">
        <v>173</v>
      </c>
      <c r="G23" s="494">
        <v>133</v>
      </c>
      <c r="H23" s="492">
        <v>511</v>
      </c>
      <c r="I23" s="293">
        <f t="shared" si="0"/>
        <v>884</v>
      </c>
      <c r="J23" s="49" t="s">
        <v>571</v>
      </c>
    </row>
    <row r="24" spans="1:10" s="1" customFormat="1" ht="14.5" thickBot="1" x14ac:dyDescent="0.3">
      <c r="A24" s="45" t="s">
        <v>554</v>
      </c>
      <c r="B24" s="269">
        <v>0</v>
      </c>
      <c r="C24" s="269">
        <v>131</v>
      </c>
      <c r="D24" s="269">
        <v>204</v>
      </c>
      <c r="E24" s="269">
        <v>1219</v>
      </c>
      <c r="F24" s="269">
        <v>1503</v>
      </c>
      <c r="G24" s="493">
        <v>27</v>
      </c>
      <c r="H24" s="493">
        <v>1684</v>
      </c>
      <c r="I24" s="294">
        <f t="shared" si="0"/>
        <v>4768</v>
      </c>
      <c r="J24" s="50" t="s">
        <v>572</v>
      </c>
    </row>
    <row r="25" spans="1:10" s="1" customFormat="1" ht="50.5" thickBot="1" x14ac:dyDescent="0.3">
      <c r="A25" s="52" t="s">
        <v>555</v>
      </c>
      <c r="B25" s="268">
        <v>1676</v>
      </c>
      <c r="C25" s="268">
        <v>18793</v>
      </c>
      <c r="D25" s="268">
        <v>36834</v>
      </c>
      <c r="E25" s="268">
        <v>30474</v>
      </c>
      <c r="F25" s="268">
        <v>16024</v>
      </c>
      <c r="G25" s="494">
        <v>1250</v>
      </c>
      <c r="H25" s="492">
        <v>2570</v>
      </c>
      <c r="I25" s="293">
        <f t="shared" si="0"/>
        <v>107621</v>
      </c>
      <c r="J25" s="49" t="s">
        <v>573</v>
      </c>
    </row>
    <row r="26" spans="1:10" s="1" customFormat="1" ht="28" x14ac:dyDescent="0.25">
      <c r="A26" s="57" t="s">
        <v>556</v>
      </c>
      <c r="B26" s="280">
        <v>0</v>
      </c>
      <c r="C26" s="280">
        <v>0</v>
      </c>
      <c r="D26" s="280">
        <v>251</v>
      </c>
      <c r="E26" s="280">
        <v>0</v>
      </c>
      <c r="F26" s="280">
        <v>14</v>
      </c>
      <c r="G26" s="542">
        <v>160</v>
      </c>
      <c r="H26" s="542">
        <v>1090</v>
      </c>
      <c r="I26" s="571">
        <f t="shared" si="0"/>
        <v>1515</v>
      </c>
      <c r="J26" s="80" t="s">
        <v>574</v>
      </c>
    </row>
    <row r="27" spans="1:10" s="1" customFormat="1" ht="19.5" customHeight="1" x14ac:dyDescent="0.25">
      <c r="A27" s="402" t="s">
        <v>485</v>
      </c>
      <c r="B27" s="283">
        <f t="shared" ref="B27:I27" si="1">SUM(B7:B26)</f>
        <v>2187</v>
      </c>
      <c r="C27" s="283">
        <f t="shared" si="1"/>
        <v>23756</v>
      </c>
      <c r="D27" s="283">
        <f t="shared" si="1"/>
        <v>49281</v>
      </c>
      <c r="E27" s="283">
        <f t="shared" si="1"/>
        <v>45213</v>
      </c>
      <c r="F27" s="283">
        <f t="shared" si="1"/>
        <v>48164</v>
      </c>
      <c r="G27" s="496">
        <f t="shared" si="1"/>
        <v>14352</v>
      </c>
      <c r="H27" s="496">
        <f t="shared" si="1"/>
        <v>88024</v>
      </c>
      <c r="I27" s="496">
        <f t="shared" si="1"/>
        <v>270977</v>
      </c>
      <c r="J27" s="81" t="s">
        <v>486</v>
      </c>
    </row>
    <row r="28" spans="1:10" ht="13" x14ac:dyDescent="0.25">
      <c r="A28" s="31" t="s">
        <v>461</v>
      </c>
      <c r="J28" s="25" t="s">
        <v>402</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176E-0A6C-4455-9979-75E8F1AB2B03}">
  <dimension ref="A1:J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11" customWidth="1"/>
    <col min="2" max="8" width="11.7265625" style="11" customWidth="1"/>
    <col min="9" max="9" width="13.453125" style="11" bestFit="1" customWidth="1"/>
    <col min="10" max="10" width="35.7265625" style="11" customWidth="1"/>
    <col min="11" max="16384" width="9.1796875" style="11"/>
  </cols>
  <sheetData>
    <row r="1" spans="1:10" s="7" customFormat="1" ht="20" x14ac:dyDescent="0.25">
      <c r="A1" s="743" t="s">
        <v>1433</v>
      </c>
      <c r="B1" s="743"/>
      <c r="C1" s="743"/>
      <c r="D1" s="743"/>
      <c r="E1" s="743"/>
      <c r="F1" s="743"/>
      <c r="G1" s="743"/>
      <c r="H1" s="743"/>
      <c r="I1" s="743"/>
      <c r="J1" s="743"/>
    </row>
    <row r="2" spans="1:10" s="7" customFormat="1" ht="20" x14ac:dyDescent="0.25">
      <c r="A2" s="744" t="s">
        <v>1356</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230</v>
      </c>
      <c r="B4" s="11"/>
      <c r="C4" s="11"/>
      <c r="D4" s="11"/>
      <c r="E4" s="11"/>
      <c r="F4" s="11"/>
      <c r="G4" s="11"/>
      <c r="H4" s="11"/>
      <c r="I4" s="11"/>
      <c r="J4" s="30" t="s">
        <v>229</v>
      </c>
    </row>
    <row r="5" spans="1:10" s="9" customFormat="1" ht="28" x14ac:dyDescent="0.3">
      <c r="A5" s="808" t="s">
        <v>479</v>
      </c>
      <c r="B5" s="625" t="s">
        <v>49</v>
      </c>
      <c r="C5" s="625" t="s">
        <v>50</v>
      </c>
      <c r="D5" s="625" t="s">
        <v>52</v>
      </c>
      <c r="E5" s="625" t="s">
        <v>54</v>
      </c>
      <c r="F5" s="625" t="s">
        <v>56</v>
      </c>
      <c r="G5" s="625" t="s">
        <v>575</v>
      </c>
      <c r="H5" s="625" t="s">
        <v>173</v>
      </c>
      <c r="I5" s="625" t="s">
        <v>485</v>
      </c>
      <c r="J5" s="810" t="s">
        <v>480</v>
      </c>
    </row>
    <row r="6" spans="1:10" s="10" customFormat="1" ht="34.5" x14ac:dyDescent="0.25">
      <c r="A6" s="809"/>
      <c r="B6" s="612" t="s">
        <v>48</v>
      </c>
      <c r="C6" s="612" t="s">
        <v>261</v>
      </c>
      <c r="D6" s="612" t="s">
        <v>51</v>
      </c>
      <c r="E6" s="612" t="s">
        <v>53</v>
      </c>
      <c r="F6" s="612" t="s">
        <v>55</v>
      </c>
      <c r="G6" s="612" t="s">
        <v>576</v>
      </c>
      <c r="H6" s="612" t="s">
        <v>57</v>
      </c>
      <c r="I6" s="558" t="s">
        <v>486</v>
      </c>
      <c r="J6" s="811"/>
    </row>
    <row r="7" spans="1:10" s="1" customFormat="1" ht="14.5" thickBot="1" x14ac:dyDescent="0.3">
      <c r="A7" s="52" t="s">
        <v>537</v>
      </c>
      <c r="B7" s="268">
        <v>0</v>
      </c>
      <c r="C7" s="268">
        <v>0</v>
      </c>
      <c r="D7" s="268">
        <v>169</v>
      </c>
      <c r="E7" s="268">
        <v>24747</v>
      </c>
      <c r="F7" s="268">
        <v>0</v>
      </c>
      <c r="G7" s="494">
        <v>0</v>
      </c>
      <c r="H7" s="492">
        <v>0</v>
      </c>
      <c r="I7" s="293">
        <f t="shared" ref="I7:I27" si="0">SUM(B7:H7)</f>
        <v>24916</v>
      </c>
      <c r="J7" s="49" t="s">
        <v>557</v>
      </c>
    </row>
    <row r="8" spans="1:10" s="1" customFormat="1" ht="14.5" thickBot="1" x14ac:dyDescent="0.3">
      <c r="A8" s="45" t="s">
        <v>538</v>
      </c>
      <c r="B8" s="269">
        <v>0</v>
      </c>
      <c r="C8" s="269">
        <v>26862</v>
      </c>
      <c r="D8" s="269">
        <v>13772</v>
      </c>
      <c r="E8" s="269">
        <v>59906</v>
      </c>
      <c r="F8" s="269">
        <v>0</v>
      </c>
      <c r="G8" s="493">
        <v>0</v>
      </c>
      <c r="H8" s="493">
        <v>0</v>
      </c>
      <c r="I8" s="294">
        <f t="shared" si="0"/>
        <v>100540</v>
      </c>
      <c r="J8" s="50" t="s">
        <v>558</v>
      </c>
    </row>
    <row r="9" spans="1:10" s="1" customFormat="1" ht="14.5" thickBot="1" x14ac:dyDescent="0.3">
      <c r="A9" s="52" t="s">
        <v>539</v>
      </c>
      <c r="B9" s="268">
        <v>0</v>
      </c>
      <c r="C9" s="268">
        <v>754</v>
      </c>
      <c r="D9" s="268">
        <v>17451</v>
      </c>
      <c r="E9" s="268">
        <v>125838</v>
      </c>
      <c r="F9" s="268">
        <v>0</v>
      </c>
      <c r="G9" s="494">
        <v>0</v>
      </c>
      <c r="H9" s="494">
        <v>0</v>
      </c>
      <c r="I9" s="293">
        <f t="shared" si="0"/>
        <v>144043</v>
      </c>
      <c r="J9" s="49" t="s">
        <v>435</v>
      </c>
    </row>
    <row r="10" spans="1:10" s="1" customFormat="1" ht="25.5" thickBot="1" x14ac:dyDescent="0.3">
      <c r="A10" s="45" t="s">
        <v>540</v>
      </c>
      <c r="B10" s="269">
        <v>0</v>
      </c>
      <c r="C10" s="269">
        <v>12049</v>
      </c>
      <c r="D10" s="269">
        <v>5274</v>
      </c>
      <c r="E10" s="269">
        <v>46</v>
      </c>
      <c r="F10" s="269">
        <v>0</v>
      </c>
      <c r="G10" s="493">
        <v>0</v>
      </c>
      <c r="H10" s="493">
        <v>0</v>
      </c>
      <c r="I10" s="294">
        <f t="shared" si="0"/>
        <v>17369</v>
      </c>
      <c r="J10" s="50" t="s">
        <v>559</v>
      </c>
    </row>
    <row r="11" spans="1:10" s="1" customFormat="1" ht="28.5" thickBot="1" x14ac:dyDescent="0.3">
      <c r="A11" s="52" t="s">
        <v>541</v>
      </c>
      <c r="B11" s="268">
        <v>0</v>
      </c>
      <c r="C11" s="268">
        <v>5563</v>
      </c>
      <c r="D11" s="268">
        <v>2828</v>
      </c>
      <c r="E11" s="268">
        <v>791</v>
      </c>
      <c r="F11" s="268">
        <v>0</v>
      </c>
      <c r="G11" s="494">
        <v>0</v>
      </c>
      <c r="H11" s="494">
        <v>0</v>
      </c>
      <c r="I11" s="293">
        <f t="shared" si="0"/>
        <v>9182</v>
      </c>
      <c r="J11" s="49" t="s">
        <v>560</v>
      </c>
    </row>
    <row r="12" spans="1:10" s="1" customFormat="1" ht="14.5" thickBot="1" x14ac:dyDescent="0.3">
      <c r="A12" s="45" t="s">
        <v>542</v>
      </c>
      <c r="B12" s="269">
        <v>0</v>
      </c>
      <c r="C12" s="269">
        <v>0</v>
      </c>
      <c r="D12" s="269">
        <v>92</v>
      </c>
      <c r="E12" s="269">
        <v>847160</v>
      </c>
      <c r="F12" s="269">
        <v>0</v>
      </c>
      <c r="G12" s="493">
        <v>0</v>
      </c>
      <c r="H12" s="493">
        <v>0</v>
      </c>
      <c r="I12" s="294">
        <f t="shared" si="0"/>
        <v>847252</v>
      </c>
      <c r="J12" s="50" t="s">
        <v>436</v>
      </c>
    </row>
    <row r="13" spans="1:10" s="1" customFormat="1" ht="28.5" thickBot="1" x14ac:dyDescent="0.3">
      <c r="A13" s="52" t="s">
        <v>543</v>
      </c>
      <c r="B13" s="268">
        <v>0</v>
      </c>
      <c r="C13" s="268">
        <v>0</v>
      </c>
      <c r="D13" s="268">
        <v>9770</v>
      </c>
      <c r="E13" s="268">
        <v>245162</v>
      </c>
      <c r="F13" s="268">
        <v>0</v>
      </c>
      <c r="G13" s="494">
        <v>0</v>
      </c>
      <c r="H13" s="494">
        <v>0</v>
      </c>
      <c r="I13" s="293">
        <f t="shared" si="0"/>
        <v>254932</v>
      </c>
      <c r="J13" s="49" t="s">
        <v>561</v>
      </c>
    </row>
    <row r="14" spans="1:10" s="1" customFormat="1" ht="14.5" thickBot="1" x14ac:dyDescent="0.3">
      <c r="A14" s="45" t="s">
        <v>544</v>
      </c>
      <c r="B14" s="269">
        <v>0</v>
      </c>
      <c r="C14" s="269">
        <v>16141</v>
      </c>
      <c r="D14" s="269">
        <v>515</v>
      </c>
      <c r="E14" s="269">
        <v>42463</v>
      </c>
      <c r="F14" s="269">
        <v>0</v>
      </c>
      <c r="G14" s="493">
        <v>0</v>
      </c>
      <c r="H14" s="493">
        <v>0</v>
      </c>
      <c r="I14" s="294">
        <f t="shared" si="0"/>
        <v>59119</v>
      </c>
      <c r="J14" s="50" t="s">
        <v>562</v>
      </c>
    </row>
    <row r="15" spans="1:10" s="1" customFormat="1" ht="25.5" thickBot="1" x14ac:dyDescent="0.3">
      <c r="A15" s="52" t="s">
        <v>545</v>
      </c>
      <c r="B15" s="268">
        <v>0</v>
      </c>
      <c r="C15" s="268">
        <v>658</v>
      </c>
      <c r="D15" s="268">
        <v>0</v>
      </c>
      <c r="E15" s="268">
        <v>72024</v>
      </c>
      <c r="F15" s="268">
        <v>0</v>
      </c>
      <c r="G15" s="494">
        <v>0</v>
      </c>
      <c r="H15" s="494">
        <v>0</v>
      </c>
      <c r="I15" s="293">
        <f t="shared" si="0"/>
        <v>72682</v>
      </c>
      <c r="J15" s="49" t="s">
        <v>563</v>
      </c>
    </row>
    <row r="16" spans="1:10" s="1" customFormat="1" ht="14.5" thickBot="1" x14ac:dyDescent="0.3">
      <c r="A16" s="45" t="s">
        <v>546</v>
      </c>
      <c r="B16" s="269">
        <v>3030</v>
      </c>
      <c r="C16" s="269">
        <v>1862</v>
      </c>
      <c r="D16" s="269">
        <v>3384</v>
      </c>
      <c r="E16" s="269">
        <v>7337</v>
      </c>
      <c r="F16" s="269">
        <v>0</v>
      </c>
      <c r="G16" s="493">
        <v>0</v>
      </c>
      <c r="H16" s="493">
        <v>0</v>
      </c>
      <c r="I16" s="294">
        <f t="shared" si="0"/>
        <v>15613</v>
      </c>
      <c r="J16" s="50" t="s">
        <v>564</v>
      </c>
    </row>
    <row r="17" spans="1:10" s="1" customFormat="1" ht="14.5" thickBot="1" x14ac:dyDescent="0.3">
      <c r="A17" s="52" t="s">
        <v>547</v>
      </c>
      <c r="B17" s="268">
        <v>708</v>
      </c>
      <c r="C17" s="268">
        <v>1785</v>
      </c>
      <c r="D17" s="268">
        <v>1816</v>
      </c>
      <c r="E17" s="268">
        <v>11429</v>
      </c>
      <c r="F17" s="268">
        <v>0</v>
      </c>
      <c r="G17" s="494">
        <v>0</v>
      </c>
      <c r="H17" s="494">
        <v>0</v>
      </c>
      <c r="I17" s="293">
        <f t="shared" si="0"/>
        <v>15738</v>
      </c>
      <c r="J17" s="49" t="s">
        <v>565</v>
      </c>
    </row>
    <row r="18" spans="1:10" s="1" customFormat="1" ht="14.5" thickBot="1" x14ac:dyDescent="0.3">
      <c r="A18" s="45" t="s">
        <v>548</v>
      </c>
      <c r="B18" s="269">
        <v>0</v>
      </c>
      <c r="C18" s="269">
        <v>899</v>
      </c>
      <c r="D18" s="269">
        <v>190</v>
      </c>
      <c r="E18" s="269">
        <v>11088</v>
      </c>
      <c r="F18" s="269">
        <v>0</v>
      </c>
      <c r="G18" s="493">
        <v>0</v>
      </c>
      <c r="H18" s="493">
        <v>0</v>
      </c>
      <c r="I18" s="294">
        <f t="shared" si="0"/>
        <v>12177</v>
      </c>
      <c r="J18" s="50" t="s">
        <v>566</v>
      </c>
    </row>
    <row r="19" spans="1:10" s="1" customFormat="1" ht="25.5" thickBot="1" x14ac:dyDescent="0.3">
      <c r="A19" s="52" t="s">
        <v>549</v>
      </c>
      <c r="B19" s="268">
        <v>0</v>
      </c>
      <c r="C19" s="268">
        <v>120</v>
      </c>
      <c r="D19" s="268">
        <v>46</v>
      </c>
      <c r="E19" s="268">
        <v>28653</v>
      </c>
      <c r="F19" s="268">
        <v>0</v>
      </c>
      <c r="G19" s="494">
        <v>0</v>
      </c>
      <c r="H19" s="494">
        <v>0</v>
      </c>
      <c r="I19" s="293">
        <f t="shared" si="0"/>
        <v>28819</v>
      </c>
      <c r="J19" s="49" t="s">
        <v>567</v>
      </c>
    </row>
    <row r="20" spans="1:10" s="1" customFormat="1" ht="25.5" thickBot="1" x14ac:dyDescent="0.3">
      <c r="A20" s="45" t="s">
        <v>550</v>
      </c>
      <c r="B20" s="269">
        <v>0</v>
      </c>
      <c r="C20" s="269">
        <v>2033</v>
      </c>
      <c r="D20" s="269">
        <v>154</v>
      </c>
      <c r="E20" s="269">
        <v>82662</v>
      </c>
      <c r="F20" s="269">
        <v>0</v>
      </c>
      <c r="G20" s="493">
        <v>0</v>
      </c>
      <c r="H20" s="493">
        <v>0</v>
      </c>
      <c r="I20" s="294">
        <f t="shared" si="0"/>
        <v>84849</v>
      </c>
      <c r="J20" s="50" t="s">
        <v>568</v>
      </c>
    </row>
    <row r="21" spans="1:10" s="1" customFormat="1" ht="28.5" thickBot="1" x14ac:dyDescent="0.3">
      <c r="A21" s="52" t="s">
        <v>551</v>
      </c>
      <c r="B21" s="268">
        <v>87281</v>
      </c>
      <c r="C21" s="268">
        <v>0</v>
      </c>
      <c r="D21" s="268">
        <v>0</v>
      </c>
      <c r="E21" s="268">
        <v>0</v>
      </c>
      <c r="F21" s="268">
        <v>0</v>
      </c>
      <c r="G21" s="494">
        <v>0</v>
      </c>
      <c r="H21" s="494">
        <v>0</v>
      </c>
      <c r="I21" s="293">
        <f t="shared" si="0"/>
        <v>87281</v>
      </c>
      <c r="J21" s="49" t="s">
        <v>569</v>
      </c>
    </row>
    <row r="22" spans="1:10" s="1" customFormat="1" ht="14.5" thickBot="1" x14ac:dyDescent="0.3">
      <c r="A22" s="45" t="s">
        <v>47</v>
      </c>
      <c r="B22" s="269">
        <v>23803</v>
      </c>
      <c r="C22" s="269">
        <v>783</v>
      </c>
      <c r="D22" s="269">
        <v>473</v>
      </c>
      <c r="E22" s="269">
        <v>21966</v>
      </c>
      <c r="F22" s="269">
        <v>0</v>
      </c>
      <c r="G22" s="493">
        <v>28</v>
      </c>
      <c r="H22" s="493">
        <v>0</v>
      </c>
      <c r="I22" s="294">
        <f t="shared" si="0"/>
        <v>47053</v>
      </c>
      <c r="J22" s="50" t="s">
        <v>437</v>
      </c>
    </row>
    <row r="23" spans="1:10" s="1" customFormat="1" ht="14.5" thickBot="1" x14ac:dyDescent="0.3">
      <c r="A23" s="52" t="s">
        <v>552</v>
      </c>
      <c r="B23" s="268">
        <v>17918</v>
      </c>
      <c r="C23" s="268">
        <v>1460</v>
      </c>
      <c r="D23" s="268">
        <v>1274</v>
      </c>
      <c r="E23" s="268">
        <v>8608</v>
      </c>
      <c r="F23" s="268">
        <v>0</v>
      </c>
      <c r="G23" s="494">
        <v>699</v>
      </c>
      <c r="H23" s="494">
        <v>0</v>
      </c>
      <c r="I23" s="293">
        <f t="shared" si="0"/>
        <v>29959</v>
      </c>
      <c r="J23" s="49" t="s">
        <v>570</v>
      </c>
    </row>
    <row r="24" spans="1:10" s="1" customFormat="1" ht="14.5" thickBot="1" x14ac:dyDescent="0.3">
      <c r="A24" s="45" t="s">
        <v>553</v>
      </c>
      <c r="B24" s="269">
        <v>3232</v>
      </c>
      <c r="C24" s="269">
        <v>414</v>
      </c>
      <c r="D24" s="269">
        <v>258</v>
      </c>
      <c r="E24" s="269">
        <v>2376</v>
      </c>
      <c r="F24" s="269">
        <v>0</v>
      </c>
      <c r="G24" s="493">
        <v>0</v>
      </c>
      <c r="H24" s="493">
        <v>0</v>
      </c>
      <c r="I24" s="294">
        <f t="shared" si="0"/>
        <v>6280</v>
      </c>
      <c r="J24" s="50" t="s">
        <v>571</v>
      </c>
    </row>
    <row r="25" spans="1:10" s="1" customFormat="1" ht="14.5" thickBot="1" x14ac:dyDescent="0.3">
      <c r="A25" s="52" t="s">
        <v>554</v>
      </c>
      <c r="B25" s="268">
        <v>1628</v>
      </c>
      <c r="C25" s="268">
        <v>0</v>
      </c>
      <c r="D25" s="268">
        <v>92</v>
      </c>
      <c r="E25" s="268">
        <v>10374</v>
      </c>
      <c r="F25" s="268">
        <v>0</v>
      </c>
      <c r="G25" s="494">
        <v>4098</v>
      </c>
      <c r="H25" s="494">
        <v>0</v>
      </c>
      <c r="I25" s="293">
        <f t="shared" si="0"/>
        <v>16192</v>
      </c>
      <c r="J25" s="49" t="s">
        <v>572</v>
      </c>
    </row>
    <row r="26" spans="1:10" s="1" customFormat="1" ht="50.5" thickBot="1" x14ac:dyDescent="0.3">
      <c r="A26" s="45" t="s">
        <v>555</v>
      </c>
      <c r="B26" s="269">
        <v>0</v>
      </c>
      <c r="C26" s="269">
        <v>0</v>
      </c>
      <c r="D26" s="269">
        <v>0</v>
      </c>
      <c r="E26" s="269">
        <v>0</v>
      </c>
      <c r="F26" s="269">
        <v>0</v>
      </c>
      <c r="G26" s="493">
        <v>0</v>
      </c>
      <c r="H26" s="493">
        <v>173742</v>
      </c>
      <c r="I26" s="294">
        <f t="shared" si="0"/>
        <v>173742</v>
      </c>
      <c r="J26" s="50" t="s">
        <v>573</v>
      </c>
    </row>
    <row r="27" spans="1:10" s="1" customFormat="1" ht="28" x14ac:dyDescent="0.25">
      <c r="A27" s="98" t="s">
        <v>556</v>
      </c>
      <c r="B27" s="285">
        <v>0</v>
      </c>
      <c r="C27" s="285">
        <v>0</v>
      </c>
      <c r="D27" s="285">
        <v>0</v>
      </c>
      <c r="E27" s="285">
        <v>0</v>
      </c>
      <c r="F27" s="285">
        <v>4949</v>
      </c>
      <c r="G27" s="497">
        <v>0</v>
      </c>
      <c r="H27" s="495">
        <v>0</v>
      </c>
      <c r="I27" s="496">
        <f t="shared" si="0"/>
        <v>4949</v>
      </c>
      <c r="J27" s="88" t="s">
        <v>574</v>
      </c>
    </row>
    <row r="28" spans="1:10" s="6" customFormat="1" ht="18" customHeight="1" x14ac:dyDescent="0.25">
      <c r="A28" s="42" t="s">
        <v>485</v>
      </c>
      <c r="B28" s="272">
        <f>SUM(B7:B27)</f>
        <v>137600</v>
      </c>
      <c r="C28" s="272">
        <f t="shared" ref="C28:H28" si="1">SUM(C7:C27)</f>
        <v>71383</v>
      </c>
      <c r="D28" s="272">
        <f t="shared" si="1"/>
        <v>57558</v>
      </c>
      <c r="E28" s="272">
        <f t="shared" si="1"/>
        <v>1602630</v>
      </c>
      <c r="F28" s="272">
        <f t="shared" si="1"/>
        <v>4949</v>
      </c>
      <c r="G28" s="272">
        <f t="shared" si="1"/>
        <v>4825</v>
      </c>
      <c r="H28" s="272">
        <f t="shared" si="1"/>
        <v>173742</v>
      </c>
      <c r="I28" s="301">
        <f>SUM(I7:I27)</f>
        <v>2052687</v>
      </c>
      <c r="J28" s="99" t="s">
        <v>486</v>
      </c>
    </row>
    <row r="29" spans="1:10" ht="13" x14ac:dyDescent="0.25">
      <c r="A29" s="31" t="s">
        <v>71</v>
      </c>
      <c r="J29" s="11" t="s">
        <v>402</v>
      </c>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row r="38" spans="2:9" ht="25" customHeight="1" x14ac:dyDescent="0.25">
      <c r="B38" s="12"/>
      <c r="C38" s="12"/>
      <c r="D38" s="12"/>
      <c r="E38" s="12"/>
      <c r="F38" s="12"/>
      <c r="G38" s="12"/>
      <c r="H38" s="12"/>
      <c r="I38"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fitToWidth="0" orientation="landscape" r:id="rId1"/>
  <headerFooter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B9DB4-BF84-46A8-B447-992AEBD8FA21}">
  <dimension ref="A1:J38"/>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11" customWidth="1"/>
    <col min="2" max="8" width="11.7265625" style="11" customWidth="1"/>
    <col min="9" max="9" width="13.453125" style="11" bestFit="1" customWidth="1"/>
    <col min="10" max="10" width="35.7265625" style="11" customWidth="1"/>
    <col min="11" max="16384" width="9.1796875" style="11"/>
  </cols>
  <sheetData>
    <row r="1" spans="1:10" s="7" customFormat="1" ht="20" x14ac:dyDescent="0.25">
      <c r="A1" s="743" t="s">
        <v>1432</v>
      </c>
      <c r="B1" s="743"/>
      <c r="C1" s="743"/>
      <c r="D1" s="743"/>
      <c r="E1" s="743"/>
      <c r="F1" s="743"/>
      <c r="G1" s="743"/>
      <c r="H1" s="743"/>
      <c r="I1" s="743"/>
      <c r="J1" s="743"/>
    </row>
    <row r="2" spans="1:10" s="7" customFormat="1" ht="20" x14ac:dyDescent="0.25">
      <c r="A2" s="744" t="s">
        <v>1357</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231</v>
      </c>
      <c r="B4" s="11"/>
      <c r="C4" s="11"/>
      <c r="D4" s="11"/>
      <c r="E4" s="11"/>
      <c r="F4" s="11"/>
      <c r="G4" s="11"/>
      <c r="H4" s="11"/>
      <c r="I4" s="11"/>
      <c r="J4" s="30" t="s">
        <v>232</v>
      </c>
    </row>
    <row r="5" spans="1:10" s="9" customFormat="1" ht="28" x14ac:dyDescent="0.3">
      <c r="A5" s="808" t="s">
        <v>228</v>
      </c>
      <c r="B5" s="625" t="s">
        <v>49</v>
      </c>
      <c r="C5" s="625" t="s">
        <v>50</v>
      </c>
      <c r="D5" s="625" t="s">
        <v>52</v>
      </c>
      <c r="E5" s="625" t="s">
        <v>54</v>
      </c>
      <c r="F5" s="625" t="s">
        <v>56</v>
      </c>
      <c r="G5" s="625" t="s">
        <v>575</v>
      </c>
      <c r="H5" s="625" t="s">
        <v>173</v>
      </c>
      <c r="I5" s="625" t="s">
        <v>485</v>
      </c>
      <c r="J5" s="810" t="s">
        <v>1645</v>
      </c>
    </row>
    <row r="6" spans="1:10" s="10" customFormat="1" ht="34.5" x14ac:dyDescent="0.25">
      <c r="A6" s="809"/>
      <c r="B6" s="612" t="s">
        <v>48</v>
      </c>
      <c r="C6" s="612" t="s">
        <v>261</v>
      </c>
      <c r="D6" s="612" t="s">
        <v>51</v>
      </c>
      <c r="E6" s="612" t="s">
        <v>53</v>
      </c>
      <c r="F6" s="612" t="s">
        <v>55</v>
      </c>
      <c r="G6" s="612" t="s">
        <v>576</v>
      </c>
      <c r="H6" s="612" t="s">
        <v>57</v>
      </c>
      <c r="I6" s="558" t="s">
        <v>486</v>
      </c>
      <c r="J6" s="811"/>
    </row>
    <row r="7" spans="1:10" s="1" customFormat="1" ht="14.5" thickBot="1" x14ac:dyDescent="0.3">
      <c r="A7" s="52" t="s">
        <v>537</v>
      </c>
      <c r="B7" s="268">
        <v>0</v>
      </c>
      <c r="C7" s="268">
        <v>0</v>
      </c>
      <c r="D7" s="268">
        <v>169</v>
      </c>
      <c r="E7" s="268">
        <v>24747</v>
      </c>
      <c r="F7" s="268">
        <v>0</v>
      </c>
      <c r="G7" s="494">
        <v>0</v>
      </c>
      <c r="H7" s="494">
        <v>0</v>
      </c>
      <c r="I7" s="293">
        <f t="shared" ref="I7:I27" si="0">SUM(B7:H7)</f>
        <v>24916</v>
      </c>
      <c r="J7" s="49" t="s">
        <v>557</v>
      </c>
    </row>
    <row r="8" spans="1:10" s="1" customFormat="1" ht="14.5" thickBot="1" x14ac:dyDescent="0.3">
      <c r="A8" s="45" t="s">
        <v>538</v>
      </c>
      <c r="B8" s="269">
        <v>0</v>
      </c>
      <c r="C8" s="269">
        <v>22409</v>
      </c>
      <c r="D8" s="269">
        <v>13124</v>
      </c>
      <c r="E8" s="269">
        <v>58368</v>
      </c>
      <c r="F8" s="269">
        <v>0</v>
      </c>
      <c r="G8" s="493">
        <v>0</v>
      </c>
      <c r="H8" s="493">
        <v>0</v>
      </c>
      <c r="I8" s="294">
        <f t="shared" si="0"/>
        <v>93901</v>
      </c>
      <c r="J8" s="50" t="s">
        <v>558</v>
      </c>
    </row>
    <row r="9" spans="1:10" s="1" customFormat="1" ht="14.5" thickBot="1" x14ac:dyDescent="0.3">
      <c r="A9" s="52" t="s">
        <v>539</v>
      </c>
      <c r="B9" s="268">
        <v>0</v>
      </c>
      <c r="C9" s="268">
        <v>642</v>
      </c>
      <c r="D9" s="268">
        <v>16933</v>
      </c>
      <c r="E9" s="268">
        <v>124275</v>
      </c>
      <c r="F9" s="268">
        <v>0</v>
      </c>
      <c r="G9" s="494">
        <v>0</v>
      </c>
      <c r="H9" s="494">
        <v>0</v>
      </c>
      <c r="I9" s="293">
        <f t="shared" si="0"/>
        <v>141850</v>
      </c>
      <c r="J9" s="49" t="s">
        <v>435</v>
      </c>
    </row>
    <row r="10" spans="1:10" s="1" customFormat="1" ht="25.5" thickBot="1" x14ac:dyDescent="0.3">
      <c r="A10" s="45" t="s">
        <v>540</v>
      </c>
      <c r="B10" s="269">
        <v>0</v>
      </c>
      <c r="C10" s="269">
        <v>11616</v>
      </c>
      <c r="D10" s="269">
        <v>4182</v>
      </c>
      <c r="E10" s="269">
        <v>46</v>
      </c>
      <c r="F10" s="269">
        <v>0</v>
      </c>
      <c r="G10" s="493">
        <v>0</v>
      </c>
      <c r="H10" s="493">
        <v>0</v>
      </c>
      <c r="I10" s="294">
        <f t="shared" si="0"/>
        <v>15844</v>
      </c>
      <c r="J10" s="50" t="s">
        <v>559</v>
      </c>
    </row>
    <row r="11" spans="1:10" s="1" customFormat="1" ht="28.5" thickBot="1" x14ac:dyDescent="0.3">
      <c r="A11" s="52" t="s">
        <v>541</v>
      </c>
      <c r="B11" s="268">
        <v>0</v>
      </c>
      <c r="C11" s="268">
        <v>5263</v>
      </c>
      <c r="D11" s="268">
        <v>2524</v>
      </c>
      <c r="E11" s="268">
        <v>791</v>
      </c>
      <c r="F11" s="268">
        <v>0</v>
      </c>
      <c r="G11" s="494">
        <v>0</v>
      </c>
      <c r="H11" s="494">
        <v>0</v>
      </c>
      <c r="I11" s="293">
        <f t="shared" si="0"/>
        <v>8578</v>
      </c>
      <c r="J11" s="49" t="s">
        <v>560</v>
      </c>
    </row>
    <row r="12" spans="1:10" s="1" customFormat="1" ht="14.5" thickBot="1" x14ac:dyDescent="0.3">
      <c r="A12" s="45" t="s">
        <v>542</v>
      </c>
      <c r="B12" s="269">
        <v>0</v>
      </c>
      <c r="C12" s="269">
        <v>0</v>
      </c>
      <c r="D12" s="269">
        <v>92</v>
      </c>
      <c r="E12" s="269">
        <v>840728</v>
      </c>
      <c r="F12" s="269">
        <v>0</v>
      </c>
      <c r="G12" s="493">
        <v>0</v>
      </c>
      <c r="H12" s="493">
        <v>0</v>
      </c>
      <c r="I12" s="294">
        <f t="shared" si="0"/>
        <v>840820</v>
      </c>
      <c r="J12" s="50" t="s">
        <v>436</v>
      </c>
    </row>
    <row r="13" spans="1:10" s="1" customFormat="1" ht="28.5" thickBot="1" x14ac:dyDescent="0.3">
      <c r="A13" s="52" t="s">
        <v>543</v>
      </c>
      <c r="B13" s="268">
        <v>0</v>
      </c>
      <c r="C13" s="268">
        <v>0</v>
      </c>
      <c r="D13" s="268">
        <v>6758</v>
      </c>
      <c r="E13" s="268">
        <v>220622</v>
      </c>
      <c r="F13" s="268">
        <v>0</v>
      </c>
      <c r="G13" s="494">
        <v>0</v>
      </c>
      <c r="H13" s="494">
        <v>0</v>
      </c>
      <c r="I13" s="293">
        <f t="shared" si="0"/>
        <v>227380</v>
      </c>
      <c r="J13" s="49" t="s">
        <v>561</v>
      </c>
    </row>
    <row r="14" spans="1:10" s="1" customFormat="1" ht="14.5" thickBot="1" x14ac:dyDescent="0.3">
      <c r="A14" s="45" t="s">
        <v>544</v>
      </c>
      <c r="B14" s="269">
        <v>0</v>
      </c>
      <c r="C14" s="269">
        <v>11146</v>
      </c>
      <c r="D14" s="269">
        <v>459</v>
      </c>
      <c r="E14" s="269">
        <v>37022</v>
      </c>
      <c r="F14" s="269">
        <v>0</v>
      </c>
      <c r="G14" s="493">
        <v>0</v>
      </c>
      <c r="H14" s="493">
        <v>0</v>
      </c>
      <c r="I14" s="294">
        <f t="shared" si="0"/>
        <v>48627</v>
      </c>
      <c r="J14" s="50" t="s">
        <v>562</v>
      </c>
    </row>
    <row r="15" spans="1:10" s="1" customFormat="1" ht="25.5" thickBot="1" x14ac:dyDescent="0.3">
      <c r="A15" s="52" t="s">
        <v>545</v>
      </c>
      <c r="B15" s="268">
        <v>0</v>
      </c>
      <c r="C15" s="268">
        <v>168</v>
      </c>
      <c r="D15" s="268">
        <v>0</v>
      </c>
      <c r="E15" s="268">
        <v>55240</v>
      </c>
      <c r="F15" s="268">
        <v>0</v>
      </c>
      <c r="G15" s="494">
        <v>0</v>
      </c>
      <c r="H15" s="494">
        <v>0</v>
      </c>
      <c r="I15" s="293">
        <f t="shared" si="0"/>
        <v>55408</v>
      </c>
      <c r="J15" s="49" t="s">
        <v>563</v>
      </c>
    </row>
    <row r="16" spans="1:10" s="1" customFormat="1" ht="14.5" thickBot="1" x14ac:dyDescent="0.3">
      <c r="A16" s="45" t="s">
        <v>546</v>
      </c>
      <c r="B16" s="269">
        <v>2664</v>
      </c>
      <c r="C16" s="269">
        <v>1264</v>
      </c>
      <c r="D16" s="269">
        <v>3026</v>
      </c>
      <c r="E16" s="269">
        <v>6199</v>
      </c>
      <c r="F16" s="269">
        <v>0</v>
      </c>
      <c r="G16" s="493">
        <v>0</v>
      </c>
      <c r="H16" s="493">
        <v>0</v>
      </c>
      <c r="I16" s="294">
        <f t="shared" si="0"/>
        <v>13153</v>
      </c>
      <c r="J16" s="50" t="s">
        <v>564</v>
      </c>
    </row>
    <row r="17" spans="1:10" s="1" customFormat="1" ht="14.5" thickBot="1" x14ac:dyDescent="0.3">
      <c r="A17" s="52" t="s">
        <v>547</v>
      </c>
      <c r="B17" s="268">
        <v>605</v>
      </c>
      <c r="C17" s="268">
        <v>1585</v>
      </c>
      <c r="D17" s="268">
        <v>814</v>
      </c>
      <c r="E17" s="268">
        <v>6882</v>
      </c>
      <c r="F17" s="268">
        <v>0</v>
      </c>
      <c r="G17" s="494">
        <v>0</v>
      </c>
      <c r="H17" s="494">
        <v>0</v>
      </c>
      <c r="I17" s="293">
        <f t="shared" si="0"/>
        <v>9886</v>
      </c>
      <c r="J17" s="49" t="s">
        <v>565</v>
      </c>
    </row>
    <row r="18" spans="1:10" s="1" customFormat="1" ht="14.5" thickBot="1" x14ac:dyDescent="0.3">
      <c r="A18" s="45" t="s">
        <v>548</v>
      </c>
      <c r="B18" s="269">
        <v>0</v>
      </c>
      <c r="C18" s="269">
        <v>857</v>
      </c>
      <c r="D18" s="269">
        <v>148</v>
      </c>
      <c r="E18" s="269">
        <v>10400</v>
      </c>
      <c r="F18" s="269">
        <v>0</v>
      </c>
      <c r="G18" s="493">
        <v>0</v>
      </c>
      <c r="H18" s="493">
        <v>0</v>
      </c>
      <c r="I18" s="294">
        <f t="shared" si="0"/>
        <v>11405</v>
      </c>
      <c r="J18" s="50" t="s">
        <v>566</v>
      </c>
    </row>
    <row r="19" spans="1:10" s="1" customFormat="1" ht="25.5" thickBot="1" x14ac:dyDescent="0.3">
      <c r="A19" s="52" t="s">
        <v>549</v>
      </c>
      <c r="B19" s="268">
        <v>0</v>
      </c>
      <c r="C19" s="268">
        <v>60</v>
      </c>
      <c r="D19" s="268">
        <v>46</v>
      </c>
      <c r="E19" s="268">
        <v>25352</v>
      </c>
      <c r="F19" s="268">
        <v>0</v>
      </c>
      <c r="G19" s="494">
        <v>0</v>
      </c>
      <c r="H19" s="494">
        <v>0</v>
      </c>
      <c r="I19" s="293">
        <f t="shared" si="0"/>
        <v>25458</v>
      </c>
      <c r="J19" s="49" t="s">
        <v>567</v>
      </c>
    </row>
    <row r="20" spans="1:10" s="1" customFormat="1" ht="25.5" thickBot="1" x14ac:dyDescent="0.3">
      <c r="A20" s="45" t="s">
        <v>550</v>
      </c>
      <c r="B20" s="269">
        <v>0</v>
      </c>
      <c r="C20" s="269">
        <v>1646</v>
      </c>
      <c r="D20" s="269">
        <v>14</v>
      </c>
      <c r="E20" s="269">
        <v>77389</v>
      </c>
      <c r="F20" s="269">
        <v>0</v>
      </c>
      <c r="G20" s="493">
        <v>0</v>
      </c>
      <c r="H20" s="493">
        <v>0</v>
      </c>
      <c r="I20" s="294">
        <f t="shared" si="0"/>
        <v>79049</v>
      </c>
      <c r="J20" s="50" t="s">
        <v>568</v>
      </c>
    </row>
    <row r="21" spans="1:10" s="1" customFormat="1" ht="28.5" thickBot="1" x14ac:dyDescent="0.3">
      <c r="A21" s="52" t="s">
        <v>551</v>
      </c>
      <c r="B21" s="268">
        <v>71856</v>
      </c>
      <c r="C21" s="268">
        <v>0</v>
      </c>
      <c r="D21" s="268">
        <v>0</v>
      </c>
      <c r="E21" s="268">
        <v>0</v>
      </c>
      <c r="F21" s="268">
        <v>0</v>
      </c>
      <c r="G21" s="494">
        <v>0</v>
      </c>
      <c r="H21" s="494">
        <v>0</v>
      </c>
      <c r="I21" s="293">
        <f t="shared" si="0"/>
        <v>71856</v>
      </c>
      <c r="J21" s="49" t="s">
        <v>569</v>
      </c>
    </row>
    <row r="22" spans="1:10" s="1" customFormat="1" ht="14.5" thickBot="1" x14ac:dyDescent="0.3">
      <c r="A22" s="45" t="s">
        <v>47</v>
      </c>
      <c r="B22" s="269">
        <v>9678</v>
      </c>
      <c r="C22" s="269">
        <v>671</v>
      </c>
      <c r="D22" s="269">
        <v>293</v>
      </c>
      <c r="E22" s="269">
        <v>2829</v>
      </c>
      <c r="F22" s="269">
        <v>0</v>
      </c>
      <c r="G22" s="493">
        <v>0</v>
      </c>
      <c r="H22" s="493">
        <v>0</v>
      </c>
      <c r="I22" s="294">
        <f t="shared" si="0"/>
        <v>13471</v>
      </c>
      <c r="J22" s="50" t="s">
        <v>437</v>
      </c>
    </row>
    <row r="23" spans="1:10" s="1" customFormat="1" ht="14.5" thickBot="1" x14ac:dyDescent="0.3">
      <c r="A23" s="52" t="s">
        <v>552</v>
      </c>
      <c r="B23" s="268">
        <v>9529</v>
      </c>
      <c r="C23" s="268">
        <v>828</v>
      </c>
      <c r="D23" s="268">
        <v>428</v>
      </c>
      <c r="E23" s="268">
        <v>2397</v>
      </c>
      <c r="F23" s="268">
        <v>0</v>
      </c>
      <c r="G23" s="494">
        <v>551</v>
      </c>
      <c r="H23" s="494">
        <v>0</v>
      </c>
      <c r="I23" s="293">
        <f t="shared" si="0"/>
        <v>13733</v>
      </c>
      <c r="J23" s="49" t="s">
        <v>570</v>
      </c>
    </row>
    <row r="24" spans="1:10" s="1" customFormat="1" ht="14.5" thickBot="1" x14ac:dyDescent="0.3">
      <c r="A24" s="45" t="s">
        <v>553</v>
      </c>
      <c r="B24" s="269">
        <v>2530</v>
      </c>
      <c r="C24" s="269">
        <v>414</v>
      </c>
      <c r="D24" s="269">
        <v>258</v>
      </c>
      <c r="E24" s="269">
        <v>2194</v>
      </c>
      <c r="F24" s="269">
        <v>0</v>
      </c>
      <c r="G24" s="493">
        <v>0</v>
      </c>
      <c r="H24" s="493">
        <v>0</v>
      </c>
      <c r="I24" s="294">
        <f t="shared" si="0"/>
        <v>5396</v>
      </c>
      <c r="J24" s="50" t="s">
        <v>571</v>
      </c>
    </row>
    <row r="25" spans="1:10" s="1" customFormat="1" ht="14.5" thickBot="1" x14ac:dyDescent="0.3">
      <c r="A25" s="52" t="s">
        <v>554</v>
      </c>
      <c r="B25" s="268">
        <v>1442</v>
      </c>
      <c r="C25" s="268">
        <v>0</v>
      </c>
      <c r="D25" s="268">
        <v>92</v>
      </c>
      <c r="E25" s="268">
        <v>7292</v>
      </c>
      <c r="F25" s="268">
        <v>0</v>
      </c>
      <c r="G25" s="494">
        <v>2598</v>
      </c>
      <c r="H25" s="494">
        <v>0</v>
      </c>
      <c r="I25" s="293">
        <f t="shared" si="0"/>
        <v>11424</v>
      </c>
      <c r="J25" s="49" t="s">
        <v>572</v>
      </c>
    </row>
    <row r="26" spans="1:10" s="1" customFormat="1" ht="50.5" thickBot="1" x14ac:dyDescent="0.3">
      <c r="A26" s="45" t="s">
        <v>555</v>
      </c>
      <c r="B26" s="269">
        <v>0</v>
      </c>
      <c r="C26" s="269">
        <v>0</v>
      </c>
      <c r="D26" s="269">
        <v>0</v>
      </c>
      <c r="E26" s="269">
        <v>0</v>
      </c>
      <c r="F26" s="269">
        <v>0</v>
      </c>
      <c r="G26" s="493">
        <v>0</v>
      </c>
      <c r="H26" s="493">
        <v>66121</v>
      </c>
      <c r="I26" s="294">
        <f t="shared" si="0"/>
        <v>66121</v>
      </c>
      <c r="J26" s="50" t="s">
        <v>573</v>
      </c>
    </row>
    <row r="27" spans="1:10" s="1" customFormat="1" ht="28" x14ac:dyDescent="0.25">
      <c r="A27" s="98" t="s">
        <v>556</v>
      </c>
      <c r="B27" s="285">
        <v>0</v>
      </c>
      <c r="C27" s="285">
        <v>0</v>
      </c>
      <c r="D27" s="285">
        <v>0</v>
      </c>
      <c r="E27" s="285">
        <v>0</v>
      </c>
      <c r="F27" s="285">
        <v>3434</v>
      </c>
      <c r="G27" s="497">
        <v>0</v>
      </c>
      <c r="H27" s="497">
        <v>0</v>
      </c>
      <c r="I27" s="620">
        <f t="shared" si="0"/>
        <v>3434</v>
      </c>
      <c r="J27" s="88" t="s">
        <v>574</v>
      </c>
    </row>
    <row r="28" spans="1:10" s="6" customFormat="1" ht="18" customHeight="1" x14ac:dyDescent="0.25">
      <c r="A28" s="42" t="s">
        <v>485</v>
      </c>
      <c r="B28" s="272">
        <f t="shared" ref="B28:H28" si="1">SUM(B7:B27)</f>
        <v>98304</v>
      </c>
      <c r="C28" s="272">
        <f t="shared" si="1"/>
        <v>58569</v>
      </c>
      <c r="D28" s="272">
        <f t="shared" si="1"/>
        <v>49360</v>
      </c>
      <c r="E28" s="272">
        <f t="shared" si="1"/>
        <v>1502773</v>
      </c>
      <c r="F28" s="272">
        <f t="shared" si="1"/>
        <v>3434</v>
      </c>
      <c r="G28" s="301">
        <f t="shared" si="1"/>
        <v>3149</v>
      </c>
      <c r="H28" s="301">
        <f t="shared" si="1"/>
        <v>66121</v>
      </c>
      <c r="I28" s="301">
        <f>SUM(I7:I27)</f>
        <v>1781710</v>
      </c>
      <c r="J28" s="99" t="s">
        <v>486</v>
      </c>
    </row>
    <row r="29" spans="1:10" ht="13" x14ac:dyDescent="0.25">
      <c r="A29" s="31" t="s">
        <v>71</v>
      </c>
      <c r="J29" s="11" t="s">
        <v>402</v>
      </c>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row r="38" spans="2:9" ht="25" customHeight="1" x14ac:dyDescent="0.25">
      <c r="B38" s="12"/>
      <c r="C38" s="12"/>
      <c r="D38" s="12"/>
      <c r="E38" s="12"/>
      <c r="F38" s="12"/>
      <c r="G38" s="12"/>
      <c r="H38" s="12"/>
      <c r="I38"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E26B9-476D-4F2F-BF90-1CA77516948D}">
  <dimension ref="A1:J37"/>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5.7265625" style="11" customWidth="1"/>
    <col min="2" max="8" width="11.7265625" style="11" customWidth="1"/>
    <col min="9" max="9" width="13.453125" style="11" bestFit="1" customWidth="1"/>
    <col min="10" max="10" width="35.7265625" style="11" customWidth="1"/>
    <col min="11" max="16384" width="9.1796875" style="11"/>
  </cols>
  <sheetData>
    <row r="1" spans="1:10" s="7" customFormat="1" ht="20" x14ac:dyDescent="0.25">
      <c r="A1" s="743" t="s">
        <v>1431</v>
      </c>
      <c r="B1" s="743"/>
      <c r="C1" s="743"/>
      <c r="D1" s="743"/>
      <c r="E1" s="743"/>
      <c r="F1" s="743"/>
      <c r="G1" s="743"/>
      <c r="H1" s="743"/>
      <c r="I1" s="743"/>
      <c r="J1" s="743"/>
    </row>
    <row r="2" spans="1:10" s="7" customFormat="1" ht="20" x14ac:dyDescent="0.25">
      <c r="A2" s="744" t="s">
        <v>1358</v>
      </c>
      <c r="B2" s="744"/>
      <c r="C2" s="744"/>
      <c r="D2" s="744"/>
      <c r="E2" s="744"/>
      <c r="F2" s="744"/>
      <c r="G2" s="744"/>
      <c r="H2" s="744"/>
      <c r="I2" s="744"/>
      <c r="J2" s="744"/>
    </row>
    <row r="3" spans="1:10" s="7" customFormat="1" ht="20" x14ac:dyDescent="0.25">
      <c r="A3" s="744">
        <v>2016</v>
      </c>
      <c r="B3" s="744"/>
      <c r="C3" s="744"/>
      <c r="D3" s="744"/>
      <c r="E3" s="744"/>
      <c r="F3" s="744"/>
      <c r="G3" s="744"/>
      <c r="H3" s="744"/>
      <c r="I3" s="744"/>
      <c r="J3" s="744"/>
    </row>
    <row r="4" spans="1:10" s="8" customFormat="1" ht="15.5" x14ac:dyDescent="0.25">
      <c r="A4" s="30" t="s">
        <v>233</v>
      </c>
      <c r="B4" s="11"/>
      <c r="C4" s="11"/>
      <c r="D4" s="11"/>
      <c r="E4" s="11"/>
      <c r="F4" s="11"/>
      <c r="G4" s="11"/>
      <c r="H4" s="11"/>
      <c r="I4" s="11"/>
      <c r="J4" s="30" t="s">
        <v>234</v>
      </c>
    </row>
    <row r="5" spans="1:10" s="9" customFormat="1" ht="28" x14ac:dyDescent="0.3">
      <c r="A5" s="808" t="s">
        <v>228</v>
      </c>
      <c r="B5" s="625" t="s">
        <v>49</v>
      </c>
      <c r="C5" s="625" t="s">
        <v>50</v>
      </c>
      <c r="D5" s="625" t="s">
        <v>52</v>
      </c>
      <c r="E5" s="625" t="s">
        <v>54</v>
      </c>
      <c r="F5" s="625" t="s">
        <v>56</v>
      </c>
      <c r="G5" s="625" t="s">
        <v>575</v>
      </c>
      <c r="H5" s="625" t="s">
        <v>173</v>
      </c>
      <c r="I5" s="625" t="s">
        <v>485</v>
      </c>
      <c r="J5" s="810" t="s">
        <v>1644</v>
      </c>
    </row>
    <row r="6" spans="1:10" s="10" customFormat="1" ht="34.5" x14ac:dyDescent="0.25">
      <c r="A6" s="809"/>
      <c r="B6" s="612" t="s">
        <v>48</v>
      </c>
      <c r="C6" s="612" t="s">
        <v>261</v>
      </c>
      <c r="D6" s="612" t="s">
        <v>51</v>
      </c>
      <c r="E6" s="612" t="s">
        <v>53</v>
      </c>
      <c r="F6" s="612" t="s">
        <v>55</v>
      </c>
      <c r="G6" s="612" t="s">
        <v>576</v>
      </c>
      <c r="H6" s="612" t="s">
        <v>57</v>
      </c>
      <c r="I6" s="558" t="s">
        <v>486</v>
      </c>
      <c r="J6" s="811"/>
    </row>
    <row r="7" spans="1:10" s="1" customFormat="1" ht="14.5" thickBot="1" x14ac:dyDescent="0.3">
      <c r="A7" s="52" t="s">
        <v>538</v>
      </c>
      <c r="B7" s="268">
        <v>0</v>
      </c>
      <c r="C7" s="268">
        <v>4453</v>
      </c>
      <c r="D7" s="268">
        <v>648</v>
      </c>
      <c r="E7" s="268">
        <v>1538</v>
      </c>
      <c r="F7" s="268">
        <v>0</v>
      </c>
      <c r="G7" s="494">
        <v>0</v>
      </c>
      <c r="H7" s="492">
        <v>0</v>
      </c>
      <c r="I7" s="293">
        <f t="shared" ref="I7:I26" si="0">SUM(B7:H7)</f>
        <v>6639</v>
      </c>
      <c r="J7" s="49" t="s">
        <v>558</v>
      </c>
    </row>
    <row r="8" spans="1:10" s="1" customFormat="1" ht="14.5" thickBot="1" x14ac:dyDescent="0.3">
      <c r="A8" s="45" t="s">
        <v>539</v>
      </c>
      <c r="B8" s="269">
        <v>0</v>
      </c>
      <c r="C8" s="269">
        <v>112</v>
      </c>
      <c r="D8" s="269">
        <v>518</v>
      </c>
      <c r="E8" s="269">
        <v>1563</v>
      </c>
      <c r="F8" s="269">
        <v>0</v>
      </c>
      <c r="G8" s="493">
        <v>0</v>
      </c>
      <c r="H8" s="493">
        <v>0</v>
      </c>
      <c r="I8" s="294">
        <f t="shared" si="0"/>
        <v>2193</v>
      </c>
      <c r="J8" s="50" t="s">
        <v>435</v>
      </c>
    </row>
    <row r="9" spans="1:10" s="1" customFormat="1" ht="25.5" thickBot="1" x14ac:dyDescent="0.3">
      <c r="A9" s="52" t="s">
        <v>540</v>
      </c>
      <c r="B9" s="268">
        <v>0</v>
      </c>
      <c r="C9" s="268">
        <v>433</v>
      </c>
      <c r="D9" s="268">
        <v>1092</v>
      </c>
      <c r="E9" s="268">
        <v>0</v>
      </c>
      <c r="F9" s="268">
        <v>0</v>
      </c>
      <c r="G9" s="494">
        <v>0</v>
      </c>
      <c r="H9" s="492">
        <v>0</v>
      </c>
      <c r="I9" s="293">
        <f t="shared" si="0"/>
        <v>1525</v>
      </c>
      <c r="J9" s="49" t="s">
        <v>559</v>
      </c>
    </row>
    <row r="10" spans="1:10" s="1" customFormat="1" ht="28.5" thickBot="1" x14ac:dyDescent="0.3">
      <c r="A10" s="45" t="s">
        <v>541</v>
      </c>
      <c r="B10" s="269">
        <v>0</v>
      </c>
      <c r="C10" s="269">
        <v>300</v>
      </c>
      <c r="D10" s="269">
        <v>304</v>
      </c>
      <c r="E10" s="269">
        <v>0</v>
      </c>
      <c r="F10" s="269">
        <v>0</v>
      </c>
      <c r="G10" s="493">
        <v>0</v>
      </c>
      <c r="H10" s="493">
        <v>0</v>
      </c>
      <c r="I10" s="294">
        <f t="shared" si="0"/>
        <v>604</v>
      </c>
      <c r="J10" s="50" t="s">
        <v>560</v>
      </c>
    </row>
    <row r="11" spans="1:10" s="1" customFormat="1" ht="14.5" thickBot="1" x14ac:dyDescent="0.3">
      <c r="A11" s="52" t="s">
        <v>542</v>
      </c>
      <c r="B11" s="268">
        <v>0</v>
      </c>
      <c r="C11" s="268">
        <v>0</v>
      </c>
      <c r="D11" s="268">
        <v>0</v>
      </c>
      <c r="E11" s="268">
        <v>6432</v>
      </c>
      <c r="F11" s="268">
        <v>0</v>
      </c>
      <c r="G11" s="494">
        <v>0</v>
      </c>
      <c r="H11" s="492">
        <v>0</v>
      </c>
      <c r="I11" s="293">
        <f t="shared" si="0"/>
        <v>6432</v>
      </c>
      <c r="J11" s="49" t="s">
        <v>436</v>
      </c>
    </row>
    <row r="12" spans="1:10" s="1" customFormat="1" ht="28.5" thickBot="1" x14ac:dyDescent="0.3">
      <c r="A12" s="45" t="s">
        <v>543</v>
      </c>
      <c r="B12" s="269">
        <v>0</v>
      </c>
      <c r="C12" s="269">
        <v>0</v>
      </c>
      <c r="D12" s="269">
        <v>3012</v>
      </c>
      <c r="E12" s="269">
        <v>24540</v>
      </c>
      <c r="F12" s="269">
        <v>0</v>
      </c>
      <c r="G12" s="493">
        <v>0</v>
      </c>
      <c r="H12" s="493">
        <v>0</v>
      </c>
      <c r="I12" s="294">
        <f t="shared" si="0"/>
        <v>27552</v>
      </c>
      <c r="J12" s="50" t="s">
        <v>561</v>
      </c>
    </row>
    <row r="13" spans="1:10" s="1" customFormat="1" ht="14.5" thickBot="1" x14ac:dyDescent="0.3">
      <c r="A13" s="52" t="s">
        <v>544</v>
      </c>
      <c r="B13" s="268">
        <v>0</v>
      </c>
      <c r="C13" s="268">
        <v>4995</v>
      </c>
      <c r="D13" s="268">
        <v>56</v>
      </c>
      <c r="E13" s="268">
        <v>5441</v>
      </c>
      <c r="F13" s="268">
        <v>0</v>
      </c>
      <c r="G13" s="494">
        <v>0</v>
      </c>
      <c r="H13" s="492">
        <v>0</v>
      </c>
      <c r="I13" s="293">
        <f t="shared" si="0"/>
        <v>10492</v>
      </c>
      <c r="J13" s="49" t="s">
        <v>562</v>
      </c>
    </row>
    <row r="14" spans="1:10" s="1" customFormat="1" ht="25.5" thickBot="1" x14ac:dyDescent="0.3">
      <c r="A14" s="45" t="s">
        <v>545</v>
      </c>
      <c r="B14" s="269">
        <v>0</v>
      </c>
      <c r="C14" s="269">
        <v>490</v>
      </c>
      <c r="D14" s="269">
        <v>0</v>
      </c>
      <c r="E14" s="269">
        <v>16784</v>
      </c>
      <c r="F14" s="269">
        <v>0</v>
      </c>
      <c r="G14" s="493">
        <v>0</v>
      </c>
      <c r="H14" s="493">
        <v>0</v>
      </c>
      <c r="I14" s="294">
        <f t="shared" si="0"/>
        <v>17274</v>
      </c>
      <c r="J14" s="50" t="s">
        <v>563</v>
      </c>
    </row>
    <row r="15" spans="1:10" s="1" customFormat="1" ht="14.5" thickBot="1" x14ac:dyDescent="0.3">
      <c r="A15" s="52" t="s">
        <v>546</v>
      </c>
      <c r="B15" s="268">
        <v>366</v>
      </c>
      <c r="C15" s="268">
        <v>598</v>
      </c>
      <c r="D15" s="268">
        <v>358</v>
      </c>
      <c r="E15" s="268">
        <v>1138</v>
      </c>
      <c r="F15" s="268">
        <v>0</v>
      </c>
      <c r="G15" s="494">
        <v>0</v>
      </c>
      <c r="H15" s="492">
        <v>0</v>
      </c>
      <c r="I15" s="293">
        <f t="shared" si="0"/>
        <v>2460</v>
      </c>
      <c r="J15" s="49" t="s">
        <v>564</v>
      </c>
    </row>
    <row r="16" spans="1:10" s="1" customFormat="1" ht="14.5" thickBot="1" x14ac:dyDescent="0.3">
      <c r="A16" s="45" t="s">
        <v>547</v>
      </c>
      <c r="B16" s="269">
        <v>103</v>
      </c>
      <c r="C16" s="269">
        <v>200</v>
      </c>
      <c r="D16" s="269">
        <v>1002</v>
      </c>
      <c r="E16" s="269">
        <v>4547</v>
      </c>
      <c r="F16" s="269">
        <v>0</v>
      </c>
      <c r="G16" s="493">
        <v>0</v>
      </c>
      <c r="H16" s="493">
        <v>0</v>
      </c>
      <c r="I16" s="294">
        <f t="shared" si="0"/>
        <v>5852</v>
      </c>
      <c r="J16" s="50" t="s">
        <v>565</v>
      </c>
    </row>
    <row r="17" spans="1:10" s="1" customFormat="1" ht="14.5" thickBot="1" x14ac:dyDescent="0.3">
      <c r="A17" s="52" t="s">
        <v>548</v>
      </c>
      <c r="B17" s="268">
        <v>0</v>
      </c>
      <c r="C17" s="268">
        <v>42</v>
      </c>
      <c r="D17" s="268">
        <v>42</v>
      </c>
      <c r="E17" s="268">
        <v>688</v>
      </c>
      <c r="F17" s="268">
        <v>0</v>
      </c>
      <c r="G17" s="494">
        <v>0</v>
      </c>
      <c r="H17" s="492">
        <v>0</v>
      </c>
      <c r="I17" s="293">
        <f t="shared" si="0"/>
        <v>772</v>
      </c>
      <c r="J17" s="49" t="s">
        <v>566</v>
      </c>
    </row>
    <row r="18" spans="1:10" s="1" customFormat="1" ht="25.5" thickBot="1" x14ac:dyDescent="0.3">
      <c r="A18" s="45" t="s">
        <v>549</v>
      </c>
      <c r="B18" s="269">
        <v>0</v>
      </c>
      <c r="C18" s="269">
        <v>60</v>
      </c>
      <c r="D18" s="269">
        <v>0</v>
      </c>
      <c r="E18" s="269">
        <v>3301</v>
      </c>
      <c r="F18" s="269">
        <v>0</v>
      </c>
      <c r="G18" s="493">
        <v>0</v>
      </c>
      <c r="H18" s="493">
        <v>0</v>
      </c>
      <c r="I18" s="294">
        <f t="shared" si="0"/>
        <v>3361</v>
      </c>
      <c r="J18" s="50" t="s">
        <v>567</v>
      </c>
    </row>
    <row r="19" spans="1:10" s="1" customFormat="1" ht="25.5" thickBot="1" x14ac:dyDescent="0.3">
      <c r="A19" s="52" t="s">
        <v>550</v>
      </c>
      <c r="B19" s="268">
        <v>0</v>
      </c>
      <c r="C19" s="268">
        <v>387</v>
      </c>
      <c r="D19" s="268">
        <v>140</v>
      </c>
      <c r="E19" s="268">
        <v>5273</v>
      </c>
      <c r="F19" s="268">
        <v>0</v>
      </c>
      <c r="G19" s="494">
        <v>0</v>
      </c>
      <c r="H19" s="492">
        <v>0</v>
      </c>
      <c r="I19" s="293">
        <f t="shared" si="0"/>
        <v>5800</v>
      </c>
      <c r="J19" s="49" t="s">
        <v>568</v>
      </c>
    </row>
    <row r="20" spans="1:10" s="1" customFormat="1" ht="28.5" thickBot="1" x14ac:dyDescent="0.3">
      <c r="A20" s="45" t="s">
        <v>551</v>
      </c>
      <c r="B20" s="269">
        <v>15425</v>
      </c>
      <c r="C20" s="269">
        <v>0</v>
      </c>
      <c r="D20" s="269">
        <v>0</v>
      </c>
      <c r="E20" s="269">
        <v>0</v>
      </c>
      <c r="F20" s="269">
        <v>0</v>
      </c>
      <c r="G20" s="493">
        <v>0</v>
      </c>
      <c r="H20" s="493">
        <v>0</v>
      </c>
      <c r="I20" s="294">
        <f t="shared" si="0"/>
        <v>15425</v>
      </c>
      <c r="J20" s="50" t="s">
        <v>569</v>
      </c>
    </row>
    <row r="21" spans="1:10" s="1" customFormat="1" ht="14.5" thickBot="1" x14ac:dyDescent="0.3">
      <c r="A21" s="52" t="s">
        <v>47</v>
      </c>
      <c r="B21" s="268">
        <v>14125</v>
      </c>
      <c r="C21" s="268">
        <v>112</v>
      </c>
      <c r="D21" s="268">
        <v>180</v>
      </c>
      <c r="E21" s="268">
        <v>19137</v>
      </c>
      <c r="F21" s="268">
        <v>0</v>
      </c>
      <c r="G21" s="494">
        <v>28</v>
      </c>
      <c r="H21" s="492">
        <v>0</v>
      </c>
      <c r="I21" s="293">
        <f t="shared" si="0"/>
        <v>33582</v>
      </c>
      <c r="J21" s="49" t="s">
        <v>437</v>
      </c>
    </row>
    <row r="22" spans="1:10" s="1" customFormat="1" ht="14.5" thickBot="1" x14ac:dyDescent="0.3">
      <c r="A22" s="45" t="s">
        <v>552</v>
      </c>
      <c r="B22" s="269">
        <v>8389</v>
      </c>
      <c r="C22" s="269">
        <v>632</v>
      </c>
      <c r="D22" s="269">
        <v>846</v>
      </c>
      <c r="E22" s="269">
        <v>6211</v>
      </c>
      <c r="F22" s="269">
        <v>0</v>
      </c>
      <c r="G22" s="493">
        <v>148</v>
      </c>
      <c r="H22" s="493">
        <v>0</v>
      </c>
      <c r="I22" s="294">
        <f t="shared" si="0"/>
        <v>16226</v>
      </c>
      <c r="J22" s="50" t="s">
        <v>570</v>
      </c>
    </row>
    <row r="23" spans="1:10" s="1" customFormat="1" ht="14.5" thickBot="1" x14ac:dyDescent="0.3">
      <c r="A23" s="52" t="s">
        <v>553</v>
      </c>
      <c r="B23" s="268">
        <v>702</v>
      </c>
      <c r="C23" s="268">
        <v>0</v>
      </c>
      <c r="D23" s="268">
        <v>0</v>
      </c>
      <c r="E23" s="268">
        <v>182</v>
      </c>
      <c r="F23" s="268">
        <v>0</v>
      </c>
      <c r="G23" s="494">
        <v>0</v>
      </c>
      <c r="H23" s="492">
        <v>0</v>
      </c>
      <c r="I23" s="293">
        <f t="shared" si="0"/>
        <v>884</v>
      </c>
      <c r="J23" s="49" t="s">
        <v>571</v>
      </c>
    </row>
    <row r="24" spans="1:10" s="1" customFormat="1" ht="14.5" thickBot="1" x14ac:dyDescent="0.3">
      <c r="A24" s="45" t="s">
        <v>554</v>
      </c>
      <c r="B24" s="269">
        <v>186</v>
      </c>
      <c r="C24" s="269">
        <v>0</v>
      </c>
      <c r="D24" s="269">
        <v>0</v>
      </c>
      <c r="E24" s="269">
        <v>3082</v>
      </c>
      <c r="F24" s="269">
        <v>0</v>
      </c>
      <c r="G24" s="493">
        <v>1500</v>
      </c>
      <c r="H24" s="493">
        <v>0</v>
      </c>
      <c r="I24" s="294">
        <f t="shared" si="0"/>
        <v>4768</v>
      </c>
      <c r="J24" s="50" t="s">
        <v>572</v>
      </c>
    </row>
    <row r="25" spans="1:10" s="1" customFormat="1" ht="50.5" thickBot="1" x14ac:dyDescent="0.3">
      <c r="A25" s="52" t="s">
        <v>555</v>
      </c>
      <c r="B25" s="268">
        <v>0</v>
      </c>
      <c r="C25" s="268">
        <v>0</v>
      </c>
      <c r="D25" s="268">
        <v>0</v>
      </c>
      <c r="E25" s="268">
        <v>0</v>
      </c>
      <c r="F25" s="268">
        <v>0</v>
      </c>
      <c r="G25" s="494">
        <v>0</v>
      </c>
      <c r="H25" s="492">
        <v>107621</v>
      </c>
      <c r="I25" s="293">
        <f t="shared" si="0"/>
        <v>107621</v>
      </c>
      <c r="J25" s="49" t="s">
        <v>573</v>
      </c>
    </row>
    <row r="26" spans="1:10" s="1" customFormat="1" ht="28" x14ac:dyDescent="0.25">
      <c r="A26" s="57" t="s">
        <v>556</v>
      </c>
      <c r="B26" s="280">
        <v>0</v>
      </c>
      <c r="C26" s="280">
        <v>0</v>
      </c>
      <c r="D26" s="280">
        <v>0</v>
      </c>
      <c r="E26" s="280">
        <v>0</v>
      </c>
      <c r="F26" s="280">
        <v>1515</v>
      </c>
      <c r="G26" s="542">
        <v>0</v>
      </c>
      <c r="H26" s="542">
        <v>0</v>
      </c>
      <c r="I26" s="571">
        <f t="shared" si="0"/>
        <v>1515</v>
      </c>
      <c r="J26" s="80" t="s">
        <v>574</v>
      </c>
    </row>
    <row r="27" spans="1:10" s="1" customFormat="1" ht="18.75" customHeight="1" x14ac:dyDescent="0.25">
      <c r="A27" s="402" t="s">
        <v>485</v>
      </c>
      <c r="B27" s="283">
        <f t="shared" ref="B27:I27" si="1">SUM(B7:B26)</f>
        <v>39296</v>
      </c>
      <c r="C27" s="283">
        <f t="shared" si="1"/>
        <v>12814</v>
      </c>
      <c r="D27" s="283">
        <f t="shared" si="1"/>
        <v>8198</v>
      </c>
      <c r="E27" s="283">
        <f t="shared" si="1"/>
        <v>99857</v>
      </c>
      <c r="F27" s="283">
        <f t="shared" si="1"/>
        <v>1515</v>
      </c>
      <c r="G27" s="496">
        <f t="shared" si="1"/>
        <v>1676</v>
      </c>
      <c r="H27" s="283">
        <f t="shared" si="1"/>
        <v>107621</v>
      </c>
      <c r="I27" s="496">
        <f t="shared" si="1"/>
        <v>270977</v>
      </c>
      <c r="J27" s="81" t="s">
        <v>486</v>
      </c>
    </row>
    <row r="28" spans="1:10" ht="13" x14ac:dyDescent="0.25">
      <c r="A28" s="31" t="s">
        <v>461</v>
      </c>
      <c r="J28" s="11" t="s">
        <v>402</v>
      </c>
    </row>
    <row r="34" spans="2:9" ht="25" customHeight="1" x14ac:dyDescent="0.25">
      <c r="B34" s="12"/>
      <c r="C34" s="12"/>
      <c r="D34" s="12"/>
      <c r="E34" s="12"/>
      <c r="F34" s="12"/>
      <c r="G34" s="12"/>
      <c r="H34" s="12"/>
      <c r="I34" s="12"/>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fitToWidth="0" orientation="landscape" r:id="rId1"/>
  <headerFooter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638BF-83F3-42A5-B829-09518CE6FBFE}">
  <dimension ref="A1:N29"/>
  <sheetViews>
    <sheetView rightToLeft="1" view="pageBreakPreview" topLeftCell="A19" zoomScaleNormal="100" zoomScaleSheetLayoutView="100" workbookViewId="0">
      <selection activeCell="K15" sqref="K15"/>
    </sheetView>
  </sheetViews>
  <sheetFormatPr defaultColWidth="9.1796875" defaultRowHeight="25" customHeight="1" x14ac:dyDescent="0.25"/>
  <cols>
    <col min="1" max="1" width="31.7265625" style="11" customWidth="1"/>
    <col min="2" max="2" width="8.7265625" style="11" customWidth="1"/>
    <col min="3" max="8" width="9.453125" style="11" bestFit="1" customWidth="1"/>
    <col min="9" max="9" width="9.453125" style="11" customWidth="1"/>
    <col min="10" max="12" width="8.7265625" style="11" customWidth="1"/>
    <col min="13" max="13" width="10.7265625" style="11" customWidth="1"/>
    <col min="14" max="14" width="30.7265625" style="11" customWidth="1"/>
    <col min="15" max="16384" width="9.1796875" style="11"/>
  </cols>
  <sheetData>
    <row r="1" spans="1:14" s="7" customFormat="1" ht="20" x14ac:dyDescent="0.25">
      <c r="A1" s="743" t="s">
        <v>1212</v>
      </c>
      <c r="B1" s="743"/>
      <c r="C1" s="743"/>
      <c r="D1" s="743"/>
      <c r="E1" s="743"/>
      <c r="F1" s="743"/>
      <c r="G1" s="743"/>
      <c r="H1" s="743"/>
      <c r="I1" s="743"/>
      <c r="J1" s="743"/>
      <c r="K1" s="743"/>
      <c r="L1" s="743"/>
      <c r="M1" s="743"/>
      <c r="N1" s="743"/>
    </row>
    <row r="2" spans="1:14" s="7" customFormat="1" ht="20" x14ac:dyDescent="0.25">
      <c r="A2" s="744" t="s">
        <v>1359</v>
      </c>
      <c r="B2" s="744"/>
      <c r="C2" s="744"/>
      <c r="D2" s="744"/>
      <c r="E2" s="744"/>
      <c r="F2" s="744"/>
      <c r="G2" s="744"/>
      <c r="H2" s="744"/>
      <c r="I2" s="744"/>
      <c r="J2" s="744"/>
      <c r="K2" s="744"/>
      <c r="L2" s="744"/>
      <c r="M2" s="744"/>
      <c r="N2" s="744"/>
    </row>
    <row r="3" spans="1:14" s="7" customFormat="1" ht="20" x14ac:dyDescent="0.25">
      <c r="A3" s="744">
        <v>2016</v>
      </c>
      <c r="B3" s="744"/>
      <c r="C3" s="744"/>
      <c r="D3" s="744"/>
      <c r="E3" s="744"/>
      <c r="F3" s="744"/>
      <c r="G3" s="744"/>
      <c r="H3" s="744"/>
      <c r="I3" s="744"/>
      <c r="J3" s="744"/>
      <c r="K3" s="744"/>
      <c r="L3" s="744"/>
      <c r="M3" s="744"/>
      <c r="N3" s="744"/>
    </row>
    <row r="4" spans="1:14" s="8" customFormat="1" ht="21" customHeight="1" x14ac:dyDescent="0.25">
      <c r="A4" s="30" t="s">
        <v>235</v>
      </c>
      <c r="B4" s="11"/>
      <c r="C4" s="11"/>
      <c r="D4" s="11"/>
      <c r="E4" s="11"/>
      <c r="F4" s="11"/>
      <c r="G4" s="11"/>
      <c r="H4" s="11"/>
      <c r="I4" s="11"/>
      <c r="J4" s="11"/>
      <c r="K4" s="11"/>
      <c r="L4" s="11"/>
      <c r="M4" s="11"/>
      <c r="N4" s="30" t="s">
        <v>236</v>
      </c>
    </row>
    <row r="5" spans="1:14" s="9" customFormat="1" ht="21" customHeight="1" x14ac:dyDescent="0.35">
      <c r="A5" s="816" t="s">
        <v>642</v>
      </c>
      <c r="B5" s="812" t="s">
        <v>498</v>
      </c>
      <c r="C5" s="812" t="s">
        <v>499</v>
      </c>
      <c r="D5" s="812" t="s">
        <v>500</v>
      </c>
      <c r="E5" s="812" t="s">
        <v>501</v>
      </c>
      <c r="F5" s="812" t="s">
        <v>502</v>
      </c>
      <c r="G5" s="812" t="s">
        <v>503</v>
      </c>
      <c r="H5" s="812" t="s">
        <v>504</v>
      </c>
      <c r="I5" s="812" t="s">
        <v>505</v>
      </c>
      <c r="J5" s="812" t="s">
        <v>506</v>
      </c>
      <c r="K5" s="812" t="s">
        <v>507</v>
      </c>
      <c r="L5" s="812" t="s">
        <v>508</v>
      </c>
      <c r="M5" s="602" t="s">
        <v>485</v>
      </c>
      <c r="N5" s="818" t="s">
        <v>641</v>
      </c>
    </row>
    <row r="6" spans="1:14" s="10" customFormat="1" ht="21" customHeight="1" thickBot="1" x14ac:dyDescent="0.3">
      <c r="A6" s="817"/>
      <c r="B6" s="813"/>
      <c r="C6" s="813"/>
      <c r="D6" s="813"/>
      <c r="E6" s="813"/>
      <c r="F6" s="813"/>
      <c r="G6" s="813"/>
      <c r="H6" s="813"/>
      <c r="I6" s="813"/>
      <c r="J6" s="813"/>
      <c r="K6" s="813"/>
      <c r="L6" s="813"/>
      <c r="M6" s="557" t="s">
        <v>486</v>
      </c>
      <c r="N6" s="819"/>
    </row>
    <row r="7" spans="1:14" s="1" customFormat="1" ht="14.5" thickBot="1" x14ac:dyDescent="0.3">
      <c r="A7" s="52" t="s">
        <v>537</v>
      </c>
      <c r="B7" s="626">
        <v>13</v>
      </c>
      <c r="C7" s="626">
        <v>1807</v>
      </c>
      <c r="D7" s="626">
        <v>5654</v>
      </c>
      <c r="E7" s="626">
        <v>4333</v>
      </c>
      <c r="F7" s="626">
        <v>3637</v>
      </c>
      <c r="G7" s="626">
        <v>4702</v>
      </c>
      <c r="H7" s="626">
        <v>1513</v>
      </c>
      <c r="I7" s="626">
        <v>1738</v>
      </c>
      <c r="J7" s="626">
        <v>1192</v>
      </c>
      <c r="K7" s="626">
        <v>314</v>
      </c>
      <c r="L7" s="626">
        <v>13</v>
      </c>
      <c r="M7" s="273">
        <f t="shared" ref="M7:M27" si="0">SUM(B7:L7)</f>
        <v>24916</v>
      </c>
      <c r="N7" s="49" t="s">
        <v>557</v>
      </c>
    </row>
    <row r="8" spans="1:14" s="1" customFormat="1" ht="14.5" thickBot="1" x14ac:dyDescent="0.3">
      <c r="A8" s="45" t="s">
        <v>538</v>
      </c>
      <c r="B8" s="493">
        <v>56</v>
      </c>
      <c r="C8" s="493">
        <v>10250</v>
      </c>
      <c r="D8" s="493">
        <v>16291</v>
      </c>
      <c r="E8" s="493">
        <v>21941</v>
      </c>
      <c r="F8" s="493">
        <v>20028</v>
      </c>
      <c r="G8" s="493">
        <v>12209</v>
      </c>
      <c r="H8" s="493">
        <v>8369</v>
      </c>
      <c r="I8" s="493">
        <v>5074</v>
      </c>
      <c r="J8" s="493">
        <v>5620</v>
      </c>
      <c r="K8" s="493">
        <v>226</v>
      </c>
      <c r="L8" s="493">
        <v>476</v>
      </c>
      <c r="M8" s="276">
        <f t="shared" si="0"/>
        <v>100540</v>
      </c>
      <c r="N8" s="50" t="s">
        <v>558</v>
      </c>
    </row>
    <row r="9" spans="1:14" s="1" customFormat="1" ht="14.5" thickBot="1" x14ac:dyDescent="0.3">
      <c r="A9" s="52" t="s">
        <v>539</v>
      </c>
      <c r="B9" s="626">
        <v>284</v>
      </c>
      <c r="C9" s="626">
        <v>11997</v>
      </c>
      <c r="D9" s="626">
        <v>26340</v>
      </c>
      <c r="E9" s="626">
        <v>28208</v>
      </c>
      <c r="F9" s="626">
        <v>27237</v>
      </c>
      <c r="G9" s="626">
        <v>14982</v>
      </c>
      <c r="H9" s="626">
        <v>14414</v>
      </c>
      <c r="I9" s="626">
        <v>8424</v>
      </c>
      <c r="J9" s="626">
        <v>9721</v>
      </c>
      <c r="K9" s="626">
        <v>1243</v>
      </c>
      <c r="L9" s="626">
        <v>1193</v>
      </c>
      <c r="M9" s="273">
        <f t="shared" si="0"/>
        <v>144043</v>
      </c>
      <c r="N9" s="49" t="s">
        <v>435</v>
      </c>
    </row>
    <row r="10" spans="1:14" s="1" customFormat="1" ht="28.5" thickBot="1" x14ac:dyDescent="0.3">
      <c r="A10" s="45" t="s">
        <v>540</v>
      </c>
      <c r="B10" s="493">
        <v>0</v>
      </c>
      <c r="C10" s="493">
        <v>3137</v>
      </c>
      <c r="D10" s="493">
        <v>1814</v>
      </c>
      <c r="E10" s="493">
        <v>2476</v>
      </c>
      <c r="F10" s="493">
        <v>2763</v>
      </c>
      <c r="G10" s="493">
        <v>2011</v>
      </c>
      <c r="H10" s="493">
        <v>2580</v>
      </c>
      <c r="I10" s="493">
        <v>1268</v>
      </c>
      <c r="J10" s="493">
        <v>1192</v>
      </c>
      <c r="K10" s="493">
        <v>100</v>
      </c>
      <c r="L10" s="493">
        <v>28</v>
      </c>
      <c r="M10" s="276">
        <f t="shared" si="0"/>
        <v>17369</v>
      </c>
      <c r="N10" s="50" t="s">
        <v>559</v>
      </c>
    </row>
    <row r="11" spans="1:14" s="1" customFormat="1" ht="32.25" customHeight="1" thickBot="1" x14ac:dyDescent="0.3">
      <c r="A11" s="52" t="s">
        <v>541</v>
      </c>
      <c r="B11" s="626">
        <v>0</v>
      </c>
      <c r="C11" s="626">
        <v>869</v>
      </c>
      <c r="D11" s="626">
        <v>1085</v>
      </c>
      <c r="E11" s="626">
        <v>2562</v>
      </c>
      <c r="F11" s="626">
        <v>1737</v>
      </c>
      <c r="G11" s="626">
        <v>1249</v>
      </c>
      <c r="H11" s="626">
        <v>312</v>
      </c>
      <c r="I11" s="626">
        <v>795</v>
      </c>
      <c r="J11" s="626">
        <v>439</v>
      </c>
      <c r="K11" s="626">
        <v>74</v>
      </c>
      <c r="L11" s="626">
        <v>60</v>
      </c>
      <c r="M11" s="273">
        <f t="shared" si="0"/>
        <v>9182</v>
      </c>
      <c r="N11" s="49" t="s">
        <v>560</v>
      </c>
    </row>
    <row r="12" spans="1:14" s="1" customFormat="1" ht="14.5" thickBot="1" x14ac:dyDescent="0.3">
      <c r="A12" s="45" t="s">
        <v>542</v>
      </c>
      <c r="B12" s="493">
        <v>2531</v>
      </c>
      <c r="C12" s="493">
        <v>90799</v>
      </c>
      <c r="D12" s="493">
        <v>159939</v>
      </c>
      <c r="E12" s="493">
        <v>182762</v>
      </c>
      <c r="F12" s="493">
        <v>162162</v>
      </c>
      <c r="G12" s="493">
        <v>96555</v>
      </c>
      <c r="H12" s="493">
        <v>75455</v>
      </c>
      <c r="I12" s="493">
        <v>36932</v>
      </c>
      <c r="J12" s="493">
        <v>28280</v>
      </c>
      <c r="K12" s="493">
        <v>6571</v>
      </c>
      <c r="L12" s="493">
        <v>5266</v>
      </c>
      <c r="M12" s="276">
        <f t="shared" si="0"/>
        <v>847252</v>
      </c>
      <c r="N12" s="50" t="s">
        <v>436</v>
      </c>
    </row>
    <row r="13" spans="1:14" s="1" customFormat="1" ht="33" customHeight="1" thickBot="1" x14ac:dyDescent="0.3">
      <c r="A13" s="52" t="s">
        <v>543</v>
      </c>
      <c r="B13" s="626">
        <v>630</v>
      </c>
      <c r="C13" s="626">
        <v>29605</v>
      </c>
      <c r="D13" s="626">
        <v>46120</v>
      </c>
      <c r="E13" s="626">
        <v>57433</v>
      </c>
      <c r="F13" s="626">
        <v>43838</v>
      </c>
      <c r="G13" s="626">
        <v>28123</v>
      </c>
      <c r="H13" s="626">
        <v>19652</v>
      </c>
      <c r="I13" s="626">
        <v>14006</v>
      </c>
      <c r="J13" s="626">
        <v>11866</v>
      </c>
      <c r="K13" s="626">
        <v>2640</v>
      </c>
      <c r="L13" s="626">
        <v>1019</v>
      </c>
      <c r="M13" s="273">
        <f t="shared" si="0"/>
        <v>254932</v>
      </c>
      <c r="N13" s="49" t="s">
        <v>561</v>
      </c>
    </row>
    <row r="14" spans="1:14" s="1" customFormat="1" ht="14.5" thickBot="1" x14ac:dyDescent="0.3">
      <c r="A14" s="45" t="s">
        <v>544</v>
      </c>
      <c r="B14" s="493">
        <v>94</v>
      </c>
      <c r="C14" s="493">
        <v>6648</v>
      </c>
      <c r="D14" s="493">
        <v>7994</v>
      </c>
      <c r="E14" s="493">
        <v>14044</v>
      </c>
      <c r="F14" s="493">
        <v>13003</v>
      </c>
      <c r="G14" s="493">
        <v>5590</v>
      </c>
      <c r="H14" s="493">
        <v>4748</v>
      </c>
      <c r="I14" s="493">
        <v>4329</v>
      </c>
      <c r="J14" s="493">
        <v>1340</v>
      </c>
      <c r="K14" s="493">
        <v>1013</v>
      </c>
      <c r="L14" s="493">
        <v>316</v>
      </c>
      <c r="M14" s="276">
        <f t="shared" si="0"/>
        <v>59119</v>
      </c>
      <c r="N14" s="50" t="s">
        <v>562</v>
      </c>
    </row>
    <row r="15" spans="1:14" s="1" customFormat="1" ht="25.5" thickBot="1" x14ac:dyDescent="0.3">
      <c r="A15" s="52" t="s">
        <v>545</v>
      </c>
      <c r="B15" s="626">
        <v>741</v>
      </c>
      <c r="C15" s="626">
        <v>16897</v>
      </c>
      <c r="D15" s="626">
        <v>15280</v>
      </c>
      <c r="E15" s="626">
        <v>14623</v>
      </c>
      <c r="F15" s="626">
        <v>14408</v>
      </c>
      <c r="G15" s="626">
        <v>5442</v>
      </c>
      <c r="H15" s="626">
        <v>2235</v>
      </c>
      <c r="I15" s="626">
        <v>1849</v>
      </c>
      <c r="J15" s="626">
        <v>498</v>
      </c>
      <c r="K15" s="626">
        <v>682</v>
      </c>
      <c r="L15" s="626">
        <v>27</v>
      </c>
      <c r="M15" s="273">
        <f t="shared" si="0"/>
        <v>72682</v>
      </c>
      <c r="N15" s="49" t="s">
        <v>563</v>
      </c>
    </row>
    <row r="16" spans="1:14" s="1" customFormat="1" ht="14.5" thickBot="1" x14ac:dyDescent="0.3">
      <c r="A16" s="45" t="s">
        <v>546</v>
      </c>
      <c r="B16" s="493">
        <v>42</v>
      </c>
      <c r="C16" s="493">
        <v>2449</v>
      </c>
      <c r="D16" s="493">
        <v>1806</v>
      </c>
      <c r="E16" s="493">
        <v>3274</v>
      </c>
      <c r="F16" s="493">
        <v>3181</v>
      </c>
      <c r="G16" s="493">
        <v>1949</v>
      </c>
      <c r="H16" s="493">
        <v>1218</v>
      </c>
      <c r="I16" s="493">
        <v>823</v>
      </c>
      <c r="J16" s="493">
        <v>562</v>
      </c>
      <c r="K16" s="493">
        <v>212</v>
      </c>
      <c r="L16" s="493">
        <v>97</v>
      </c>
      <c r="M16" s="276">
        <f t="shared" si="0"/>
        <v>15613</v>
      </c>
      <c r="N16" s="50" t="s">
        <v>564</v>
      </c>
    </row>
    <row r="17" spans="1:14" s="1" customFormat="1" ht="14.5" thickBot="1" x14ac:dyDescent="0.3">
      <c r="A17" s="52" t="s">
        <v>547</v>
      </c>
      <c r="B17" s="626">
        <v>28</v>
      </c>
      <c r="C17" s="626">
        <v>1969</v>
      </c>
      <c r="D17" s="626">
        <v>2457</v>
      </c>
      <c r="E17" s="626">
        <v>3719</v>
      </c>
      <c r="F17" s="626">
        <v>3259</v>
      </c>
      <c r="G17" s="626">
        <v>1637</v>
      </c>
      <c r="H17" s="626">
        <v>979</v>
      </c>
      <c r="I17" s="626">
        <v>781</v>
      </c>
      <c r="J17" s="626">
        <v>331</v>
      </c>
      <c r="K17" s="626">
        <v>244</v>
      </c>
      <c r="L17" s="626">
        <v>334</v>
      </c>
      <c r="M17" s="273">
        <f t="shared" si="0"/>
        <v>15738</v>
      </c>
      <c r="N17" s="49" t="s">
        <v>565</v>
      </c>
    </row>
    <row r="18" spans="1:14" s="1" customFormat="1" ht="14.5" thickBot="1" x14ac:dyDescent="0.3">
      <c r="A18" s="45" t="s">
        <v>548</v>
      </c>
      <c r="B18" s="493">
        <v>389</v>
      </c>
      <c r="C18" s="493">
        <v>1772</v>
      </c>
      <c r="D18" s="493">
        <v>2342</v>
      </c>
      <c r="E18" s="493">
        <v>1938</v>
      </c>
      <c r="F18" s="493">
        <v>1917</v>
      </c>
      <c r="G18" s="493">
        <v>1152</v>
      </c>
      <c r="H18" s="493">
        <v>1409</v>
      </c>
      <c r="I18" s="493">
        <v>615</v>
      </c>
      <c r="J18" s="493">
        <v>322</v>
      </c>
      <c r="K18" s="493">
        <v>183</v>
      </c>
      <c r="L18" s="493">
        <v>138</v>
      </c>
      <c r="M18" s="276">
        <f t="shared" si="0"/>
        <v>12177</v>
      </c>
      <c r="N18" s="50" t="s">
        <v>566</v>
      </c>
    </row>
    <row r="19" spans="1:14" s="1" customFormat="1" ht="25.5" thickBot="1" x14ac:dyDescent="0.3">
      <c r="A19" s="52" t="s">
        <v>549</v>
      </c>
      <c r="B19" s="626">
        <v>446</v>
      </c>
      <c r="C19" s="626">
        <v>4776</v>
      </c>
      <c r="D19" s="626">
        <v>3944</v>
      </c>
      <c r="E19" s="626">
        <v>4844</v>
      </c>
      <c r="F19" s="626">
        <v>4023</v>
      </c>
      <c r="G19" s="626">
        <v>5295</v>
      </c>
      <c r="H19" s="626">
        <v>3661</v>
      </c>
      <c r="I19" s="626">
        <v>836</v>
      </c>
      <c r="J19" s="626">
        <v>525</v>
      </c>
      <c r="K19" s="626">
        <v>303</v>
      </c>
      <c r="L19" s="626">
        <v>166</v>
      </c>
      <c r="M19" s="273">
        <f t="shared" si="0"/>
        <v>28819</v>
      </c>
      <c r="N19" s="49" t="s">
        <v>567</v>
      </c>
    </row>
    <row r="20" spans="1:14" s="1" customFormat="1" ht="25.5" thickBot="1" x14ac:dyDescent="0.3">
      <c r="A20" s="45" t="s">
        <v>550</v>
      </c>
      <c r="B20" s="493">
        <v>279</v>
      </c>
      <c r="C20" s="493">
        <v>13224</v>
      </c>
      <c r="D20" s="493">
        <v>20424</v>
      </c>
      <c r="E20" s="493">
        <v>16552</v>
      </c>
      <c r="F20" s="493">
        <v>13561</v>
      </c>
      <c r="G20" s="493">
        <v>9451</v>
      </c>
      <c r="H20" s="493">
        <v>3842</v>
      </c>
      <c r="I20" s="493">
        <v>3586</v>
      </c>
      <c r="J20" s="493">
        <v>3073</v>
      </c>
      <c r="K20" s="493">
        <v>497</v>
      </c>
      <c r="L20" s="493">
        <v>360</v>
      </c>
      <c r="M20" s="276">
        <f t="shared" si="0"/>
        <v>84849</v>
      </c>
      <c r="N20" s="50" t="s">
        <v>568</v>
      </c>
    </row>
    <row r="21" spans="1:14" s="1" customFormat="1" ht="28.5" thickBot="1" x14ac:dyDescent="0.3">
      <c r="A21" s="52" t="s">
        <v>551</v>
      </c>
      <c r="B21" s="626">
        <v>1311</v>
      </c>
      <c r="C21" s="626">
        <v>9768</v>
      </c>
      <c r="D21" s="626">
        <v>16821</v>
      </c>
      <c r="E21" s="626">
        <v>13176</v>
      </c>
      <c r="F21" s="626">
        <v>11604</v>
      </c>
      <c r="G21" s="626">
        <v>11432</v>
      </c>
      <c r="H21" s="626">
        <v>8308</v>
      </c>
      <c r="I21" s="626">
        <v>7553</v>
      </c>
      <c r="J21" s="626">
        <v>4435</v>
      </c>
      <c r="K21" s="626">
        <v>2045</v>
      </c>
      <c r="L21" s="626">
        <v>828</v>
      </c>
      <c r="M21" s="273">
        <f t="shared" si="0"/>
        <v>87281</v>
      </c>
      <c r="N21" s="49" t="s">
        <v>569</v>
      </c>
    </row>
    <row r="22" spans="1:14" s="1" customFormat="1" ht="14.5" thickBot="1" x14ac:dyDescent="0.3">
      <c r="A22" s="45" t="s">
        <v>47</v>
      </c>
      <c r="B22" s="493">
        <v>446</v>
      </c>
      <c r="C22" s="493">
        <v>6932</v>
      </c>
      <c r="D22" s="493">
        <v>5454</v>
      </c>
      <c r="E22" s="493">
        <v>7543</v>
      </c>
      <c r="F22" s="493">
        <v>7840</v>
      </c>
      <c r="G22" s="493">
        <v>7409</v>
      </c>
      <c r="H22" s="493">
        <v>6501</v>
      </c>
      <c r="I22" s="493">
        <v>2834</v>
      </c>
      <c r="J22" s="493">
        <v>1267</v>
      </c>
      <c r="K22" s="493">
        <v>601</v>
      </c>
      <c r="L22" s="493">
        <v>226</v>
      </c>
      <c r="M22" s="276">
        <f t="shared" si="0"/>
        <v>47053</v>
      </c>
      <c r="N22" s="50" t="s">
        <v>437</v>
      </c>
    </row>
    <row r="23" spans="1:14" s="1" customFormat="1" ht="28.5" thickBot="1" x14ac:dyDescent="0.3">
      <c r="A23" s="52" t="s">
        <v>552</v>
      </c>
      <c r="B23" s="626">
        <v>140</v>
      </c>
      <c r="C23" s="626">
        <v>3299</v>
      </c>
      <c r="D23" s="626">
        <v>3892</v>
      </c>
      <c r="E23" s="626">
        <v>6425</v>
      </c>
      <c r="F23" s="626">
        <v>5388</v>
      </c>
      <c r="G23" s="626">
        <v>4128</v>
      </c>
      <c r="H23" s="626">
        <v>2448</v>
      </c>
      <c r="I23" s="626">
        <v>2074</v>
      </c>
      <c r="J23" s="626">
        <v>1385</v>
      </c>
      <c r="K23" s="626">
        <v>586</v>
      </c>
      <c r="L23" s="626">
        <v>194</v>
      </c>
      <c r="M23" s="273">
        <f t="shared" si="0"/>
        <v>29959</v>
      </c>
      <c r="N23" s="49" t="s">
        <v>570</v>
      </c>
    </row>
    <row r="24" spans="1:14" s="1" customFormat="1" ht="14.5" thickBot="1" x14ac:dyDescent="0.3">
      <c r="A24" s="45" t="s">
        <v>553</v>
      </c>
      <c r="B24" s="493">
        <v>0</v>
      </c>
      <c r="C24" s="493">
        <v>368</v>
      </c>
      <c r="D24" s="493">
        <v>964</v>
      </c>
      <c r="E24" s="493">
        <v>1140</v>
      </c>
      <c r="F24" s="493">
        <v>972</v>
      </c>
      <c r="G24" s="493">
        <v>1038</v>
      </c>
      <c r="H24" s="493">
        <v>513</v>
      </c>
      <c r="I24" s="493">
        <v>674</v>
      </c>
      <c r="J24" s="493">
        <v>322</v>
      </c>
      <c r="K24" s="493">
        <v>177</v>
      </c>
      <c r="L24" s="493">
        <v>112</v>
      </c>
      <c r="M24" s="276">
        <f t="shared" si="0"/>
        <v>6280</v>
      </c>
      <c r="N24" s="50" t="s">
        <v>571</v>
      </c>
    </row>
    <row r="25" spans="1:14" s="1" customFormat="1" ht="14.5" thickBot="1" x14ac:dyDescent="0.3">
      <c r="A25" s="52" t="s">
        <v>554</v>
      </c>
      <c r="B25" s="626">
        <v>26</v>
      </c>
      <c r="C25" s="626">
        <v>624</v>
      </c>
      <c r="D25" s="626">
        <v>2219</v>
      </c>
      <c r="E25" s="626">
        <v>3358</v>
      </c>
      <c r="F25" s="626">
        <v>4369</v>
      </c>
      <c r="G25" s="626">
        <v>2045</v>
      </c>
      <c r="H25" s="626">
        <v>1446</v>
      </c>
      <c r="I25" s="626">
        <v>843</v>
      </c>
      <c r="J25" s="626">
        <v>933</v>
      </c>
      <c r="K25" s="626">
        <v>191</v>
      </c>
      <c r="L25" s="626">
        <v>138</v>
      </c>
      <c r="M25" s="273">
        <f t="shared" si="0"/>
        <v>16192</v>
      </c>
      <c r="N25" s="49" t="s">
        <v>572</v>
      </c>
    </row>
    <row r="26" spans="1:14" s="1" customFormat="1" ht="50.5" thickBot="1" x14ac:dyDescent="0.3">
      <c r="A26" s="45" t="s">
        <v>555</v>
      </c>
      <c r="B26" s="493">
        <v>591</v>
      </c>
      <c r="C26" s="493">
        <v>12351</v>
      </c>
      <c r="D26" s="493">
        <v>35598</v>
      </c>
      <c r="E26" s="493">
        <v>42604</v>
      </c>
      <c r="F26" s="493">
        <v>36539</v>
      </c>
      <c r="G26" s="493">
        <v>23481</v>
      </c>
      <c r="H26" s="493">
        <v>10814</v>
      </c>
      <c r="I26" s="493">
        <v>6321</v>
      </c>
      <c r="J26" s="493">
        <v>3591</v>
      </c>
      <c r="K26" s="493">
        <v>1060</v>
      </c>
      <c r="L26" s="493">
        <v>792</v>
      </c>
      <c r="M26" s="276">
        <f t="shared" si="0"/>
        <v>173742</v>
      </c>
      <c r="N26" s="50" t="s">
        <v>573</v>
      </c>
    </row>
    <row r="27" spans="1:14" s="1" customFormat="1" ht="28" x14ac:dyDescent="0.25">
      <c r="A27" s="98" t="s">
        <v>556</v>
      </c>
      <c r="B27" s="627">
        <v>0</v>
      </c>
      <c r="C27" s="627">
        <v>456</v>
      </c>
      <c r="D27" s="627">
        <v>239</v>
      </c>
      <c r="E27" s="627">
        <v>947</v>
      </c>
      <c r="F27" s="627">
        <v>963</v>
      </c>
      <c r="G27" s="627">
        <v>830</v>
      </c>
      <c r="H27" s="627">
        <v>750</v>
      </c>
      <c r="I27" s="627">
        <v>460</v>
      </c>
      <c r="J27" s="627">
        <v>166</v>
      </c>
      <c r="K27" s="627">
        <v>92</v>
      </c>
      <c r="L27" s="627">
        <v>46</v>
      </c>
      <c r="M27" s="286">
        <f t="shared" si="0"/>
        <v>4949</v>
      </c>
      <c r="N27" s="88" t="s">
        <v>574</v>
      </c>
    </row>
    <row r="28" spans="1:14" s="6" customFormat="1" ht="27" customHeight="1" x14ac:dyDescent="0.25">
      <c r="A28" s="42" t="s">
        <v>485</v>
      </c>
      <c r="B28" s="272">
        <f t="shared" ref="B28:M28" si="1">SUM(B7:B27)</f>
        <v>8047</v>
      </c>
      <c r="C28" s="272">
        <f t="shared" si="1"/>
        <v>229997</v>
      </c>
      <c r="D28" s="272">
        <f t="shared" si="1"/>
        <v>376677</v>
      </c>
      <c r="E28" s="272">
        <f t="shared" si="1"/>
        <v>433902</v>
      </c>
      <c r="F28" s="272">
        <f t="shared" si="1"/>
        <v>382429</v>
      </c>
      <c r="G28" s="301">
        <f t="shared" si="1"/>
        <v>240710</v>
      </c>
      <c r="H28" s="301">
        <f t="shared" si="1"/>
        <v>171167</v>
      </c>
      <c r="I28" s="301">
        <f t="shared" si="1"/>
        <v>101815</v>
      </c>
      <c r="J28" s="272">
        <f t="shared" si="1"/>
        <v>77060</v>
      </c>
      <c r="K28" s="272">
        <f t="shared" si="1"/>
        <v>19054</v>
      </c>
      <c r="L28" s="272">
        <f t="shared" si="1"/>
        <v>11829</v>
      </c>
      <c r="M28" s="272">
        <f t="shared" si="1"/>
        <v>2052687</v>
      </c>
      <c r="N28" s="99" t="s">
        <v>486</v>
      </c>
    </row>
    <row r="29" spans="1:14" ht="18" customHeight="1" x14ac:dyDescent="0.25">
      <c r="A29" s="31" t="s">
        <v>71</v>
      </c>
      <c r="N29" s="11" t="s">
        <v>402</v>
      </c>
    </row>
  </sheetData>
  <mergeCells count="16">
    <mergeCell ref="A1:N1"/>
    <mergeCell ref="A3:N3"/>
    <mergeCell ref="A5:A6"/>
    <mergeCell ref="N5:N6"/>
    <mergeCell ref="B5:B6"/>
    <mergeCell ref="A2:N2"/>
    <mergeCell ref="C5:C6"/>
    <mergeCell ref="L5:L6"/>
    <mergeCell ref="H5:H6"/>
    <mergeCell ref="I5:I6"/>
    <mergeCell ref="J5:J6"/>
    <mergeCell ref="K5:K6"/>
    <mergeCell ref="D5:D6"/>
    <mergeCell ref="E5:E6"/>
    <mergeCell ref="F5:F6"/>
    <mergeCell ref="G5:G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149-62DF-408A-AE58-202FCDFFA0BA}">
  <dimension ref="A1:A2"/>
  <sheetViews>
    <sheetView rightToLeft="1" view="pageBreakPreview" topLeftCell="A38" zoomScale="90" zoomScaleNormal="100" zoomScaleSheetLayoutView="90" workbookViewId="0">
      <selection activeCell="K15" sqref="K15"/>
    </sheetView>
  </sheetViews>
  <sheetFormatPr defaultColWidth="9.1796875" defaultRowHeight="12.5" x14ac:dyDescent="0.25"/>
  <cols>
    <col min="1" max="1" width="87.1796875" style="135" customWidth="1"/>
    <col min="2" max="16384" width="9.1796875" style="135"/>
  </cols>
  <sheetData>
    <row r="1" spans="1:1" ht="69" customHeight="1" thickTop="1" thickBot="1" x14ac:dyDescent="0.3">
      <c r="A1" s="40" t="s">
        <v>943</v>
      </c>
    </row>
    <row r="2" spans="1:1" ht="13" thickTop="1" x14ac:dyDescent="0.25"/>
  </sheetData>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A69D-3EFF-4E54-BEDD-61258A94B50A}">
  <dimension ref="A1:N29"/>
  <sheetViews>
    <sheetView rightToLeft="1" view="pageBreakPreview" topLeftCell="A16" zoomScaleNormal="100" zoomScaleSheetLayoutView="100" workbookViewId="0">
      <selection activeCell="K15" sqref="K15"/>
    </sheetView>
  </sheetViews>
  <sheetFormatPr defaultColWidth="9.1796875" defaultRowHeight="25" customHeight="1" x14ac:dyDescent="0.25"/>
  <cols>
    <col min="1" max="1" width="31.7265625" style="11" customWidth="1"/>
    <col min="2" max="2" width="8.26953125" style="11" bestFit="1" customWidth="1"/>
    <col min="3" max="3" width="10.26953125" style="11" customWidth="1"/>
    <col min="4" max="5" width="10.1796875" style="11" customWidth="1"/>
    <col min="6" max="7" width="10" style="11" customWidth="1"/>
    <col min="8" max="8" width="9.81640625" style="11" customWidth="1"/>
    <col min="9" max="9" width="9" style="11" bestFit="1" customWidth="1"/>
    <col min="10" max="12" width="8.26953125" style="11" bestFit="1" customWidth="1"/>
    <col min="13" max="13" width="10.81640625" style="11" bestFit="1" customWidth="1"/>
    <col min="14" max="14" width="30.7265625" style="11" customWidth="1"/>
    <col min="15" max="16384" width="9.1796875" style="11"/>
  </cols>
  <sheetData>
    <row r="1" spans="1:14" s="7" customFormat="1" ht="20" x14ac:dyDescent="0.25">
      <c r="A1" s="743" t="s">
        <v>1213</v>
      </c>
      <c r="B1" s="743"/>
      <c r="C1" s="743"/>
      <c r="D1" s="743"/>
      <c r="E1" s="743"/>
      <c r="F1" s="743"/>
      <c r="G1" s="743"/>
      <c r="H1" s="743"/>
      <c r="I1" s="743"/>
      <c r="J1" s="743"/>
      <c r="K1" s="743"/>
      <c r="L1" s="743"/>
      <c r="M1" s="743"/>
      <c r="N1" s="743"/>
    </row>
    <row r="2" spans="1:14" s="7" customFormat="1" ht="20" x14ac:dyDescent="0.25">
      <c r="A2" s="744" t="s">
        <v>1360</v>
      </c>
      <c r="B2" s="744"/>
      <c r="C2" s="744"/>
      <c r="D2" s="744"/>
      <c r="E2" s="744"/>
      <c r="F2" s="744"/>
      <c r="G2" s="744"/>
      <c r="H2" s="744"/>
      <c r="I2" s="744"/>
      <c r="J2" s="744"/>
      <c r="K2" s="744"/>
      <c r="L2" s="744"/>
      <c r="M2" s="744"/>
      <c r="N2" s="744"/>
    </row>
    <row r="3" spans="1:14" s="7" customFormat="1" ht="20" x14ac:dyDescent="0.25">
      <c r="A3" s="744">
        <v>2016</v>
      </c>
      <c r="B3" s="744"/>
      <c r="C3" s="744"/>
      <c r="D3" s="744"/>
      <c r="E3" s="744"/>
      <c r="F3" s="744"/>
      <c r="G3" s="744"/>
      <c r="H3" s="744"/>
      <c r="I3" s="744"/>
      <c r="J3" s="744"/>
      <c r="K3" s="744"/>
      <c r="L3" s="744"/>
      <c r="M3" s="744"/>
      <c r="N3" s="744"/>
    </row>
    <row r="4" spans="1:14" s="8" customFormat="1" ht="21" customHeight="1" x14ac:dyDescent="0.25">
      <c r="A4" s="30" t="s">
        <v>460</v>
      </c>
      <c r="B4" s="11"/>
      <c r="C4" s="11"/>
      <c r="D4" s="11"/>
      <c r="E4" s="11"/>
      <c r="F4" s="11"/>
      <c r="G4" s="11"/>
      <c r="H4" s="11"/>
      <c r="I4" s="11"/>
      <c r="J4" s="11"/>
      <c r="K4" s="11"/>
      <c r="L4" s="11"/>
      <c r="M4" s="11"/>
      <c r="N4" s="30" t="s">
        <v>459</v>
      </c>
    </row>
    <row r="5" spans="1:14" s="9" customFormat="1" ht="21" customHeight="1" x14ac:dyDescent="0.35">
      <c r="A5" s="816" t="s">
        <v>642</v>
      </c>
      <c r="B5" s="812" t="s">
        <v>498</v>
      </c>
      <c r="C5" s="812" t="s">
        <v>499</v>
      </c>
      <c r="D5" s="812" t="s">
        <v>500</v>
      </c>
      <c r="E5" s="812" t="s">
        <v>501</v>
      </c>
      <c r="F5" s="812" t="s">
        <v>502</v>
      </c>
      <c r="G5" s="812" t="s">
        <v>503</v>
      </c>
      <c r="H5" s="812" t="s">
        <v>504</v>
      </c>
      <c r="I5" s="812" t="s">
        <v>505</v>
      </c>
      <c r="J5" s="812" t="s">
        <v>506</v>
      </c>
      <c r="K5" s="812" t="s">
        <v>507</v>
      </c>
      <c r="L5" s="812" t="s">
        <v>508</v>
      </c>
      <c r="M5" s="602" t="s">
        <v>485</v>
      </c>
      <c r="N5" s="818" t="s">
        <v>641</v>
      </c>
    </row>
    <row r="6" spans="1:14" s="10" customFormat="1" ht="21" customHeight="1" x14ac:dyDescent="0.25">
      <c r="A6" s="817"/>
      <c r="B6" s="813"/>
      <c r="C6" s="813"/>
      <c r="D6" s="813"/>
      <c r="E6" s="813"/>
      <c r="F6" s="813"/>
      <c r="G6" s="813"/>
      <c r="H6" s="813"/>
      <c r="I6" s="813"/>
      <c r="J6" s="813"/>
      <c r="K6" s="813"/>
      <c r="L6" s="813"/>
      <c r="M6" s="557" t="s">
        <v>486</v>
      </c>
      <c r="N6" s="819"/>
    </row>
    <row r="7" spans="1:14" s="1" customFormat="1" ht="14.5" thickBot="1" x14ac:dyDescent="0.3">
      <c r="A7" s="52" t="s">
        <v>537</v>
      </c>
      <c r="B7" s="268">
        <v>13</v>
      </c>
      <c r="C7" s="268">
        <v>1807</v>
      </c>
      <c r="D7" s="268">
        <v>5654</v>
      </c>
      <c r="E7" s="268">
        <v>4333</v>
      </c>
      <c r="F7" s="268">
        <v>3637</v>
      </c>
      <c r="G7" s="494">
        <v>4702</v>
      </c>
      <c r="H7" s="492">
        <v>1513</v>
      </c>
      <c r="I7" s="492">
        <v>1738</v>
      </c>
      <c r="J7" s="492">
        <v>1192</v>
      </c>
      <c r="K7" s="492">
        <v>314</v>
      </c>
      <c r="L7" s="492">
        <v>13</v>
      </c>
      <c r="M7" s="273">
        <f t="shared" ref="M7:M27" si="0">SUM(B7:L7)</f>
        <v>24916</v>
      </c>
      <c r="N7" s="49" t="s">
        <v>557</v>
      </c>
    </row>
    <row r="8" spans="1:14" s="1" customFormat="1" ht="14.5" thickBot="1" x14ac:dyDescent="0.3">
      <c r="A8" s="45" t="s">
        <v>538</v>
      </c>
      <c r="B8" s="269">
        <v>56</v>
      </c>
      <c r="C8" s="269">
        <v>9649</v>
      </c>
      <c r="D8" s="269">
        <v>14859</v>
      </c>
      <c r="E8" s="269">
        <v>20274</v>
      </c>
      <c r="F8" s="269">
        <v>18590</v>
      </c>
      <c r="G8" s="493">
        <v>11549</v>
      </c>
      <c r="H8" s="493">
        <v>7853</v>
      </c>
      <c r="I8" s="493">
        <v>4968</v>
      </c>
      <c r="J8" s="493">
        <v>5447</v>
      </c>
      <c r="K8" s="493">
        <v>226</v>
      </c>
      <c r="L8" s="493">
        <v>430</v>
      </c>
      <c r="M8" s="276">
        <f t="shared" si="0"/>
        <v>93901</v>
      </c>
      <c r="N8" s="50" t="s">
        <v>558</v>
      </c>
    </row>
    <row r="9" spans="1:14" s="1" customFormat="1" ht="14.5" thickBot="1" x14ac:dyDescent="0.3">
      <c r="A9" s="52" t="s">
        <v>539</v>
      </c>
      <c r="B9" s="268">
        <v>270</v>
      </c>
      <c r="C9" s="268">
        <v>11491</v>
      </c>
      <c r="D9" s="268">
        <v>26115</v>
      </c>
      <c r="E9" s="268">
        <v>27692</v>
      </c>
      <c r="F9" s="268">
        <v>26632</v>
      </c>
      <c r="G9" s="494">
        <v>14912</v>
      </c>
      <c r="H9" s="492">
        <v>14341</v>
      </c>
      <c r="I9" s="492">
        <v>8359</v>
      </c>
      <c r="J9" s="492">
        <v>9602</v>
      </c>
      <c r="K9" s="492">
        <v>1243</v>
      </c>
      <c r="L9" s="492">
        <v>1193</v>
      </c>
      <c r="M9" s="273">
        <f t="shared" si="0"/>
        <v>141850</v>
      </c>
      <c r="N9" s="49" t="s">
        <v>435</v>
      </c>
    </row>
    <row r="10" spans="1:14" s="1" customFormat="1" ht="28.5" thickBot="1" x14ac:dyDescent="0.3">
      <c r="A10" s="45" t="s">
        <v>540</v>
      </c>
      <c r="B10" s="269">
        <v>0</v>
      </c>
      <c r="C10" s="269">
        <v>2955</v>
      </c>
      <c r="D10" s="269">
        <v>1484</v>
      </c>
      <c r="E10" s="269">
        <v>2186</v>
      </c>
      <c r="F10" s="269">
        <v>2475</v>
      </c>
      <c r="G10" s="493">
        <v>1807</v>
      </c>
      <c r="H10" s="493">
        <v>2493</v>
      </c>
      <c r="I10" s="493">
        <v>1226</v>
      </c>
      <c r="J10" s="493">
        <v>1104</v>
      </c>
      <c r="K10" s="493">
        <v>100</v>
      </c>
      <c r="L10" s="493">
        <v>14</v>
      </c>
      <c r="M10" s="276">
        <f t="shared" si="0"/>
        <v>15844</v>
      </c>
      <c r="N10" s="50" t="s">
        <v>559</v>
      </c>
    </row>
    <row r="11" spans="1:14" s="1" customFormat="1" ht="38" thickBot="1" x14ac:dyDescent="0.3">
      <c r="A11" s="52" t="s">
        <v>541</v>
      </c>
      <c r="B11" s="268">
        <v>0</v>
      </c>
      <c r="C11" s="268">
        <v>583</v>
      </c>
      <c r="D11" s="268">
        <v>1002</v>
      </c>
      <c r="E11" s="268">
        <v>2506</v>
      </c>
      <c r="F11" s="268">
        <v>1670</v>
      </c>
      <c r="G11" s="494">
        <v>1165</v>
      </c>
      <c r="H11" s="492">
        <v>298</v>
      </c>
      <c r="I11" s="492">
        <v>795</v>
      </c>
      <c r="J11" s="492">
        <v>439</v>
      </c>
      <c r="K11" s="492">
        <v>60</v>
      </c>
      <c r="L11" s="492">
        <v>60</v>
      </c>
      <c r="M11" s="273">
        <f t="shared" si="0"/>
        <v>8578</v>
      </c>
      <c r="N11" s="49" t="s">
        <v>560</v>
      </c>
    </row>
    <row r="12" spans="1:14" s="1" customFormat="1" ht="14.5" thickBot="1" x14ac:dyDescent="0.3">
      <c r="A12" s="45" t="s">
        <v>542</v>
      </c>
      <c r="B12" s="269">
        <v>2531</v>
      </c>
      <c r="C12" s="269">
        <v>89874</v>
      </c>
      <c r="D12" s="269">
        <v>158816</v>
      </c>
      <c r="E12" s="269">
        <v>181251</v>
      </c>
      <c r="F12" s="269">
        <v>160642</v>
      </c>
      <c r="G12" s="493">
        <v>95888</v>
      </c>
      <c r="H12" s="493">
        <v>75296</v>
      </c>
      <c r="I12" s="493">
        <v>36781</v>
      </c>
      <c r="J12" s="493">
        <v>27904</v>
      </c>
      <c r="K12" s="493">
        <v>6571</v>
      </c>
      <c r="L12" s="493">
        <v>5266</v>
      </c>
      <c r="M12" s="276">
        <f t="shared" si="0"/>
        <v>840820</v>
      </c>
      <c r="N12" s="50" t="s">
        <v>436</v>
      </c>
    </row>
    <row r="13" spans="1:14" s="1" customFormat="1" ht="33" customHeight="1" thickBot="1" x14ac:dyDescent="0.3">
      <c r="A13" s="52" t="s">
        <v>543</v>
      </c>
      <c r="B13" s="268">
        <v>616</v>
      </c>
      <c r="C13" s="268">
        <v>24433</v>
      </c>
      <c r="D13" s="268">
        <v>41018</v>
      </c>
      <c r="E13" s="268">
        <v>51085</v>
      </c>
      <c r="F13" s="268">
        <v>38938</v>
      </c>
      <c r="G13" s="494">
        <v>25492</v>
      </c>
      <c r="H13" s="492">
        <v>17469</v>
      </c>
      <c r="I13" s="492">
        <v>13325</v>
      </c>
      <c r="J13" s="492">
        <v>11565</v>
      </c>
      <c r="K13" s="492">
        <v>2535</v>
      </c>
      <c r="L13" s="492">
        <v>904</v>
      </c>
      <c r="M13" s="273">
        <f t="shared" si="0"/>
        <v>227380</v>
      </c>
      <c r="N13" s="49" t="s">
        <v>561</v>
      </c>
    </row>
    <row r="14" spans="1:14" s="1" customFormat="1" ht="14.5" thickBot="1" x14ac:dyDescent="0.3">
      <c r="A14" s="45" t="s">
        <v>544</v>
      </c>
      <c r="B14" s="269">
        <v>94</v>
      </c>
      <c r="C14" s="269">
        <v>3873</v>
      </c>
      <c r="D14" s="269">
        <v>6927</v>
      </c>
      <c r="E14" s="269">
        <v>9417</v>
      </c>
      <c r="F14" s="269">
        <v>11778</v>
      </c>
      <c r="G14" s="493">
        <v>4953</v>
      </c>
      <c r="H14" s="493">
        <v>4706</v>
      </c>
      <c r="I14" s="493">
        <v>4223</v>
      </c>
      <c r="J14" s="493">
        <v>1327</v>
      </c>
      <c r="K14" s="493">
        <v>1013</v>
      </c>
      <c r="L14" s="493">
        <v>316</v>
      </c>
      <c r="M14" s="276">
        <f t="shared" si="0"/>
        <v>48627</v>
      </c>
      <c r="N14" s="50" t="s">
        <v>562</v>
      </c>
    </row>
    <row r="15" spans="1:14" s="1" customFormat="1" ht="25.5" thickBot="1" x14ac:dyDescent="0.3">
      <c r="A15" s="52" t="s">
        <v>545</v>
      </c>
      <c r="B15" s="268">
        <v>294</v>
      </c>
      <c r="C15" s="268">
        <v>10759</v>
      </c>
      <c r="D15" s="268">
        <v>12936</v>
      </c>
      <c r="E15" s="268">
        <v>12467</v>
      </c>
      <c r="F15" s="268">
        <v>9973</v>
      </c>
      <c r="G15" s="494">
        <v>4508</v>
      </c>
      <c r="H15" s="492">
        <v>1866</v>
      </c>
      <c r="I15" s="492">
        <v>1438</v>
      </c>
      <c r="J15" s="492">
        <v>458</v>
      </c>
      <c r="K15" s="492">
        <v>682</v>
      </c>
      <c r="L15" s="492">
        <v>27</v>
      </c>
      <c r="M15" s="273">
        <f t="shared" si="0"/>
        <v>55408</v>
      </c>
      <c r="N15" s="49" t="s">
        <v>563</v>
      </c>
    </row>
    <row r="16" spans="1:14" s="1" customFormat="1" ht="14.5" thickBot="1" x14ac:dyDescent="0.3">
      <c r="A16" s="45" t="s">
        <v>546</v>
      </c>
      <c r="B16" s="269">
        <v>42</v>
      </c>
      <c r="C16" s="269">
        <v>1968</v>
      </c>
      <c r="D16" s="269">
        <v>1411</v>
      </c>
      <c r="E16" s="269">
        <v>2867</v>
      </c>
      <c r="F16" s="269">
        <v>2586</v>
      </c>
      <c r="G16" s="493">
        <v>1575</v>
      </c>
      <c r="H16" s="493">
        <v>1130</v>
      </c>
      <c r="I16" s="493">
        <v>717</v>
      </c>
      <c r="J16" s="493">
        <v>548</v>
      </c>
      <c r="K16" s="493">
        <v>212</v>
      </c>
      <c r="L16" s="493">
        <v>97</v>
      </c>
      <c r="M16" s="276">
        <f t="shared" si="0"/>
        <v>13153</v>
      </c>
      <c r="N16" s="50" t="s">
        <v>564</v>
      </c>
    </row>
    <row r="17" spans="1:14" s="1" customFormat="1" ht="14.5" thickBot="1" x14ac:dyDescent="0.3">
      <c r="A17" s="52" t="s">
        <v>547</v>
      </c>
      <c r="B17" s="268">
        <v>0</v>
      </c>
      <c r="C17" s="268">
        <v>1086</v>
      </c>
      <c r="D17" s="268">
        <v>1601</v>
      </c>
      <c r="E17" s="268">
        <v>2052</v>
      </c>
      <c r="F17" s="268">
        <v>1688</v>
      </c>
      <c r="G17" s="494">
        <v>1388</v>
      </c>
      <c r="H17" s="492">
        <v>541</v>
      </c>
      <c r="I17" s="492">
        <v>648</v>
      </c>
      <c r="J17" s="492">
        <v>304</v>
      </c>
      <c r="K17" s="492">
        <v>244</v>
      </c>
      <c r="L17" s="492">
        <v>334</v>
      </c>
      <c r="M17" s="273">
        <f t="shared" si="0"/>
        <v>9886</v>
      </c>
      <c r="N17" s="49" t="s">
        <v>565</v>
      </c>
    </row>
    <row r="18" spans="1:14" s="1" customFormat="1" ht="14.5" thickBot="1" x14ac:dyDescent="0.3">
      <c r="A18" s="45" t="s">
        <v>548</v>
      </c>
      <c r="B18" s="269">
        <v>389</v>
      </c>
      <c r="C18" s="269">
        <v>1716</v>
      </c>
      <c r="D18" s="269">
        <v>2195</v>
      </c>
      <c r="E18" s="269">
        <v>1819</v>
      </c>
      <c r="F18" s="269">
        <v>1645</v>
      </c>
      <c r="G18" s="493">
        <v>1093</v>
      </c>
      <c r="H18" s="493">
        <v>1349</v>
      </c>
      <c r="I18" s="493">
        <v>615</v>
      </c>
      <c r="J18" s="493">
        <v>309</v>
      </c>
      <c r="K18" s="493">
        <v>183</v>
      </c>
      <c r="L18" s="493">
        <v>92</v>
      </c>
      <c r="M18" s="276">
        <f t="shared" si="0"/>
        <v>11405</v>
      </c>
      <c r="N18" s="50" t="s">
        <v>566</v>
      </c>
    </row>
    <row r="19" spans="1:14" s="1" customFormat="1" ht="25.5" thickBot="1" x14ac:dyDescent="0.3">
      <c r="A19" s="52" t="s">
        <v>549</v>
      </c>
      <c r="B19" s="268">
        <v>446</v>
      </c>
      <c r="C19" s="268">
        <v>3742</v>
      </c>
      <c r="D19" s="268">
        <v>3773</v>
      </c>
      <c r="E19" s="268">
        <v>3868</v>
      </c>
      <c r="F19" s="268">
        <v>3259</v>
      </c>
      <c r="G19" s="494">
        <v>5153</v>
      </c>
      <c r="H19" s="492">
        <v>3473</v>
      </c>
      <c r="I19" s="492">
        <v>776</v>
      </c>
      <c r="J19" s="492">
        <v>512</v>
      </c>
      <c r="K19" s="492">
        <v>290</v>
      </c>
      <c r="L19" s="492">
        <v>166</v>
      </c>
      <c r="M19" s="273">
        <f t="shared" si="0"/>
        <v>25458</v>
      </c>
      <c r="N19" s="49" t="s">
        <v>567</v>
      </c>
    </row>
    <row r="20" spans="1:14" s="1" customFormat="1" ht="25.5" thickBot="1" x14ac:dyDescent="0.3">
      <c r="A20" s="45" t="s">
        <v>550</v>
      </c>
      <c r="B20" s="269">
        <v>266</v>
      </c>
      <c r="C20" s="269">
        <v>12866</v>
      </c>
      <c r="D20" s="269">
        <v>19328</v>
      </c>
      <c r="E20" s="269">
        <v>15291</v>
      </c>
      <c r="F20" s="269">
        <v>11736</v>
      </c>
      <c r="G20" s="493">
        <v>9046</v>
      </c>
      <c r="H20" s="493">
        <v>3330</v>
      </c>
      <c r="I20" s="493">
        <v>3393</v>
      </c>
      <c r="J20" s="493">
        <v>2964</v>
      </c>
      <c r="K20" s="493">
        <v>497</v>
      </c>
      <c r="L20" s="493">
        <v>332</v>
      </c>
      <c r="M20" s="276">
        <f t="shared" si="0"/>
        <v>79049</v>
      </c>
      <c r="N20" s="50" t="s">
        <v>568</v>
      </c>
    </row>
    <row r="21" spans="1:14" s="1" customFormat="1" ht="28.5" thickBot="1" x14ac:dyDescent="0.3">
      <c r="A21" s="52" t="s">
        <v>551</v>
      </c>
      <c r="B21" s="268">
        <v>1255</v>
      </c>
      <c r="C21" s="268">
        <v>8223</v>
      </c>
      <c r="D21" s="268">
        <v>13648</v>
      </c>
      <c r="E21" s="268">
        <v>8937</v>
      </c>
      <c r="F21" s="268">
        <v>9369</v>
      </c>
      <c r="G21" s="494">
        <v>9330</v>
      </c>
      <c r="H21" s="492">
        <v>7296</v>
      </c>
      <c r="I21" s="492">
        <v>6949</v>
      </c>
      <c r="J21" s="492">
        <v>4050</v>
      </c>
      <c r="K21" s="492">
        <v>2031</v>
      </c>
      <c r="L21" s="492">
        <v>768</v>
      </c>
      <c r="M21" s="273">
        <f t="shared" si="0"/>
        <v>71856</v>
      </c>
      <c r="N21" s="49" t="s">
        <v>569</v>
      </c>
    </row>
    <row r="22" spans="1:14" s="1" customFormat="1" ht="14.5" thickBot="1" x14ac:dyDescent="0.3">
      <c r="A22" s="45" t="s">
        <v>47</v>
      </c>
      <c r="B22" s="269">
        <v>14</v>
      </c>
      <c r="C22" s="269">
        <v>1090</v>
      </c>
      <c r="D22" s="269">
        <v>1658</v>
      </c>
      <c r="E22" s="269">
        <v>1673</v>
      </c>
      <c r="F22" s="269">
        <v>1443</v>
      </c>
      <c r="G22" s="493">
        <v>2366</v>
      </c>
      <c r="H22" s="493">
        <v>2860</v>
      </c>
      <c r="I22" s="493">
        <v>1202</v>
      </c>
      <c r="J22" s="493">
        <v>634</v>
      </c>
      <c r="K22" s="493">
        <v>333</v>
      </c>
      <c r="L22" s="493">
        <v>198</v>
      </c>
      <c r="M22" s="276">
        <f t="shared" si="0"/>
        <v>13471</v>
      </c>
      <c r="N22" s="50" t="s">
        <v>437</v>
      </c>
    </row>
    <row r="23" spans="1:14" s="1" customFormat="1" ht="28.5" thickBot="1" x14ac:dyDescent="0.3">
      <c r="A23" s="52" t="s">
        <v>552</v>
      </c>
      <c r="B23" s="268">
        <v>126</v>
      </c>
      <c r="C23" s="268">
        <v>690</v>
      </c>
      <c r="D23" s="268">
        <v>1573</v>
      </c>
      <c r="E23" s="268">
        <v>2541</v>
      </c>
      <c r="F23" s="268">
        <v>2070</v>
      </c>
      <c r="G23" s="494">
        <v>2347</v>
      </c>
      <c r="H23" s="492">
        <v>1489</v>
      </c>
      <c r="I23" s="492">
        <v>1263</v>
      </c>
      <c r="J23" s="492">
        <v>1094</v>
      </c>
      <c r="K23" s="492">
        <v>388</v>
      </c>
      <c r="L23" s="492">
        <v>152</v>
      </c>
      <c r="M23" s="273">
        <f t="shared" si="0"/>
        <v>13733</v>
      </c>
      <c r="N23" s="49" t="s">
        <v>570</v>
      </c>
    </row>
    <row r="24" spans="1:14" s="1" customFormat="1" ht="14.5" thickBot="1" x14ac:dyDescent="0.3">
      <c r="A24" s="45" t="s">
        <v>553</v>
      </c>
      <c r="B24" s="269">
        <v>0</v>
      </c>
      <c r="C24" s="269">
        <v>271</v>
      </c>
      <c r="D24" s="269">
        <v>781</v>
      </c>
      <c r="E24" s="269">
        <v>901</v>
      </c>
      <c r="F24" s="269">
        <v>919</v>
      </c>
      <c r="G24" s="493">
        <v>854</v>
      </c>
      <c r="H24" s="493">
        <v>472</v>
      </c>
      <c r="I24" s="493">
        <v>660</v>
      </c>
      <c r="J24" s="493">
        <v>249</v>
      </c>
      <c r="K24" s="493">
        <v>177</v>
      </c>
      <c r="L24" s="493">
        <v>112</v>
      </c>
      <c r="M24" s="276">
        <f t="shared" si="0"/>
        <v>5396</v>
      </c>
      <c r="N24" s="50" t="s">
        <v>571</v>
      </c>
    </row>
    <row r="25" spans="1:14" s="1" customFormat="1" ht="14.5" thickBot="1" x14ac:dyDescent="0.3">
      <c r="A25" s="52" t="s">
        <v>554</v>
      </c>
      <c r="B25" s="268">
        <v>26</v>
      </c>
      <c r="C25" s="268">
        <v>565</v>
      </c>
      <c r="D25" s="268">
        <v>1427</v>
      </c>
      <c r="E25" s="268">
        <v>2036</v>
      </c>
      <c r="F25" s="268">
        <v>2677</v>
      </c>
      <c r="G25" s="494">
        <v>1789</v>
      </c>
      <c r="H25" s="492">
        <v>1143</v>
      </c>
      <c r="I25" s="492">
        <v>744</v>
      </c>
      <c r="J25" s="492">
        <v>701</v>
      </c>
      <c r="K25" s="492">
        <v>178</v>
      </c>
      <c r="L25" s="492">
        <v>138</v>
      </c>
      <c r="M25" s="273">
        <f t="shared" si="0"/>
        <v>11424</v>
      </c>
      <c r="N25" s="49" t="s">
        <v>572</v>
      </c>
    </row>
    <row r="26" spans="1:14" s="1" customFormat="1" ht="50.5" thickBot="1" x14ac:dyDescent="0.3">
      <c r="A26" s="45" t="s">
        <v>555</v>
      </c>
      <c r="B26" s="269">
        <v>156</v>
      </c>
      <c r="C26" s="269">
        <v>6649</v>
      </c>
      <c r="D26" s="269">
        <v>13251</v>
      </c>
      <c r="E26" s="269">
        <v>13408</v>
      </c>
      <c r="F26" s="269">
        <v>12900</v>
      </c>
      <c r="G26" s="493">
        <v>8901</v>
      </c>
      <c r="H26" s="493">
        <v>4931</v>
      </c>
      <c r="I26" s="493">
        <v>2934</v>
      </c>
      <c r="J26" s="493">
        <v>1671</v>
      </c>
      <c r="K26" s="493">
        <v>724</v>
      </c>
      <c r="L26" s="493">
        <v>596</v>
      </c>
      <c r="M26" s="276">
        <f t="shared" si="0"/>
        <v>66121</v>
      </c>
      <c r="N26" s="50" t="s">
        <v>573</v>
      </c>
    </row>
    <row r="27" spans="1:14" s="1" customFormat="1" ht="28" x14ac:dyDescent="0.25">
      <c r="A27" s="98" t="s">
        <v>556</v>
      </c>
      <c r="B27" s="285">
        <v>0</v>
      </c>
      <c r="C27" s="285">
        <v>296</v>
      </c>
      <c r="D27" s="285">
        <v>179</v>
      </c>
      <c r="E27" s="285">
        <v>643</v>
      </c>
      <c r="F27" s="285">
        <v>414</v>
      </c>
      <c r="G27" s="497">
        <v>692</v>
      </c>
      <c r="H27" s="543">
        <v>630</v>
      </c>
      <c r="I27" s="543">
        <v>322</v>
      </c>
      <c r="J27" s="543">
        <v>166</v>
      </c>
      <c r="K27" s="543">
        <v>46</v>
      </c>
      <c r="L27" s="543">
        <v>46</v>
      </c>
      <c r="M27" s="286">
        <f t="shared" si="0"/>
        <v>3434</v>
      </c>
      <c r="N27" s="88" t="s">
        <v>574</v>
      </c>
    </row>
    <row r="28" spans="1:14" s="6" customFormat="1" ht="27" customHeight="1" x14ac:dyDescent="0.25">
      <c r="A28" s="42" t="s">
        <v>485</v>
      </c>
      <c r="B28" s="272">
        <f t="shared" ref="B28:M28" si="1">SUM(B7:B27)</f>
        <v>6594</v>
      </c>
      <c r="C28" s="272">
        <f t="shared" si="1"/>
        <v>194586</v>
      </c>
      <c r="D28" s="272">
        <f t="shared" si="1"/>
        <v>329636</v>
      </c>
      <c r="E28" s="272">
        <f t="shared" si="1"/>
        <v>367247</v>
      </c>
      <c r="F28" s="272">
        <f t="shared" si="1"/>
        <v>325041</v>
      </c>
      <c r="G28" s="301">
        <f t="shared" si="1"/>
        <v>209510</v>
      </c>
      <c r="H28" s="301">
        <f t="shared" si="1"/>
        <v>154479</v>
      </c>
      <c r="I28" s="301">
        <f t="shared" si="1"/>
        <v>93076</v>
      </c>
      <c r="J28" s="272">
        <f t="shared" si="1"/>
        <v>72240</v>
      </c>
      <c r="K28" s="272">
        <f t="shared" si="1"/>
        <v>18047</v>
      </c>
      <c r="L28" s="272">
        <f t="shared" si="1"/>
        <v>11254</v>
      </c>
      <c r="M28" s="272">
        <f t="shared" si="1"/>
        <v>1781710</v>
      </c>
      <c r="N28" s="99" t="s">
        <v>486</v>
      </c>
    </row>
    <row r="29" spans="1:14" ht="18" customHeight="1" x14ac:dyDescent="0.25">
      <c r="A29" s="31" t="s">
        <v>71</v>
      </c>
      <c r="N29" s="11" t="s">
        <v>402</v>
      </c>
    </row>
  </sheetData>
  <mergeCells count="16">
    <mergeCell ref="A2:N2"/>
    <mergeCell ref="A1:N1"/>
    <mergeCell ref="A3:N3"/>
    <mergeCell ref="A5:A6"/>
    <mergeCell ref="N5:N6"/>
    <mergeCell ref="B5:B6"/>
    <mergeCell ref="C5:C6"/>
    <mergeCell ref="L5:L6"/>
    <mergeCell ref="H5:H6"/>
    <mergeCell ref="I5:I6"/>
    <mergeCell ref="J5:J6"/>
    <mergeCell ref="K5:K6"/>
    <mergeCell ref="D5:D6"/>
    <mergeCell ref="E5:E6"/>
    <mergeCell ref="F5:F6"/>
    <mergeCell ref="G5:G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0475-75D3-4828-BC2E-D20E0A97698D}">
  <dimension ref="A1:N28"/>
  <sheetViews>
    <sheetView rightToLeft="1" view="pageBreakPreview" topLeftCell="A16" zoomScale="98" zoomScaleNormal="100" zoomScaleSheetLayoutView="98" workbookViewId="0">
      <selection activeCell="K15" sqref="K15"/>
    </sheetView>
  </sheetViews>
  <sheetFormatPr defaultColWidth="9.1796875" defaultRowHeight="25" customHeight="1" x14ac:dyDescent="0.25"/>
  <cols>
    <col min="1" max="1" width="31.7265625" style="421" customWidth="1"/>
    <col min="2" max="2" width="8.26953125" style="421" bestFit="1" customWidth="1"/>
    <col min="3" max="3" width="10.26953125" style="421" customWidth="1"/>
    <col min="4" max="5" width="10.1796875" style="421" customWidth="1"/>
    <col min="6" max="7" width="10" style="421" customWidth="1"/>
    <col min="8" max="9" width="9" style="421" bestFit="1" customWidth="1"/>
    <col min="10" max="10" width="8.26953125" style="421" bestFit="1" customWidth="1"/>
    <col min="11" max="12" width="7.81640625" style="421" bestFit="1" customWidth="1"/>
    <col min="13" max="13" width="10.81640625" style="421" bestFit="1" customWidth="1"/>
    <col min="14" max="14" width="30.7265625" style="421" customWidth="1"/>
    <col min="15" max="16384" width="9.1796875" style="421"/>
  </cols>
  <sheetData>
    <row r="1" spans="1:14" s="438" customFormat="1" ht="20" x14ac:dyDescent="0.25">
      <c r="A1" s="820" t="s">
        <v>1214</v>
      </c>
      <c r="B1" s="820"/>
      <c r="C1" s="820"/>
      <c r="D1" s="820"/>
      <c r="E1" s="820"/>
      <c r="F1" s="820"/>
      <c r="G1" s="820"/>
      <c r="H1" s="820"/>
      <c r="I1" s="820"/>
      <c r="J1" s="820"/>
      <c r="K1" s="820"/>
      <c r="L1" s="820"/>
      <c r="M1" s="820"/>
      <c r="N1" s="820"/>
    </row>
    <row r="2" spans="1:14" s="438" customFormat="1" ht="20" x14ac:dyDescent="0.25">
      <c r="A2" s="821" t="s">
        <v>1361</v>
      </c>
      <c r="B2" s="821"/>
      <c r="C2" s="821"/>
      <c r="D2" s="821"/>
      <c r="E2" s="821"/>
      <c r="F2" s="821"/>
      <c r="G2" s="821"/>
      <c r="H2" s="821"/>
      <c r="I2" s="821"/>
      <c r="J2" s="821"/>
      <c r="K2" s="821"/>
      <c r="L2" s="821"/>
      <c r="M2" s="821"/>
      <c r="N2" s="821"/>
    </row>
    <row r="3" spans="1:14" s="438" customFormat="1" ht="20" x14ac:dyDescent="0.25">
      <c r="A3" s="821">
        <v>2016</v>
      </c>
      <c r="B3" s="821"/>
      <c r="C3" s="821"/>
      <c r="D3" s="821"/>
      <c r="E3" s="821"/>
      <c r="F3" s="821"/>
      <c r="G3" s="821"/>
      <c r="H3" s="821"/>
      <c r="I3" s="821"/>
      <c r="J3" s="821"/>
      <c r="K3" s="821"/>
      <c r="L3" s="821"/>
      <c r="M3" s="821"/>
      <c r="N3" s="821"/>
    </row>
    <row r="4" spans="1:14" s="436" customFormat="1" ht="21" customHeight="1" x14ac:dyDescent="0.25">
      <c r="A4" s="437" t="s">
        <v>237</v>
      </c>
      <c r="B4" s="421"/>
      <c r="C4" s="421"/>
      <c r="D4" s="421"/>
      <c r="E4" s="421"/>
      <c r="F4" s="421"/>
      <c r="G4" s="421"/>
      <c r="H4" s="421"/>
      <c r="I4" s="421"/>
      <c r="J4" s="421"/>
      <c r="K4" s="421"/>
      <c r="L4" s="421"/>
      <c r="M4" s="421"/>
      <c r="N4" s="437" t="s">
        <v>238</v>
      </c>
    </row>
    <row r="5" spans="1:14" s="435" customFormat="1" ht="21" customHeight="1" x14ac:dyDescent="0.35">
      <c r="A5" s="822" t="s">
        <v>642</v>
      </c>
      <c r="B5" s="812" t="s">
        <v>498</v>
      </c>
      <c r="C5" s="812" t="s">
        <v>499</v>
      </c>
      <c r="D5" s="812" t="s">
        <v>500</v>
      </c>
      <c r="E5" s="812" t="s">
        <v>501</v>
      </c>
      <c r="F5" s="812" t="s">
        <v>502</v>
      </c>
      <c r="G5" s="812" t="s">
        <v>503</v>
      </c>
      <c r="H5" s="812" t="s">
        <v>504</v>
      </c>
      <c r="I5" s="812" t="s">
        <v>505</v>
      </c>
      <c r="J5" s="812" t="s">
        <v>506</v>
      </c>
      <c r="K5" s="812" t="s">
        <v>507</v>
      </c>
      <c r="L5" s="812" t="s">
        <v>508</v>
      </c>
      <c r="M5" s="602" t="s">
        <v>485</v>
      </c>
      <c r="N5" s="824" t="s">
        <v>641</v>
      </c>
    </row>
    <row r="6" spans="1:14" s="434" customFormat="1" ht="21" customHeight="1" x14ac:dyDescent="0.25">
      <c r="A6" s="823"/>
      <c r="B6" s="813"/>
      <c r="C6" s="813"/>
      <c r="D6" s="813"/>
      <c r="E6" s="813"/>
      <c r="F6" s="813"/>
      <c r="G6" s="813"/>
      <c r="H6" s="813"/>
      <c r="I6" s="813"/>
      <c r="J6" s="813"/>
      <c r="K6" s="813"/>
      <c r="L6" s="813"/>
      <c r="M6" s="557" t="s">
        <v>486</v>
      </c>
      <c r="N6" s="825"/>
    </row>
    <row r="7" spans="1:14" s="1" customFormat="1" ht="14.5" thickBot="1" x14ac:dyDescent="0.3">
      <c r="A7" s="52" t="s">
        <v>538</v>
      </c>
      <c r="B7" s="430">
        <v>0</v>
      </c>
      <c r="C7" s="430">
        <v>601</v>
      </c>
      <c r="D7" s="430">
        <v>1432</v>
      </c>
      <c r="E7" s="430">
        <v>1667</v>
      </c>
      <c r="F7" s="430">
        <v>1438</v>
      </c>
      <c r="G7" s="494">
        <v>660</v>
      </c>
      <c r="H7" s="492">
        <v>516</v>
      </c>
      <c r="I7" s="492">
        <v>106</v>
      </c>
      <c r="J7" s="492">
        <v>173</v>
      </c>
      <c r="K7" s="492">
        <v>0</v>
      </c>
      <c r="L7" s="492">
        <v>46</v>
      </c>
      <c r="M7" s="429">
        <f t="shared" ref="M7:M26" si="0">SUM(B7:L7)</f>
        <v>6639</v>
      </c>
      <c r="N7" s="428" t="s">
        <v>558</v>
      </c>
    </row>
    <row r="8" spans="1:14" s="1" customFormat="1" ht="14.5" thickBot="1" x14ac:dyDescent="0.3">
      <c r="A8" s="45" t="s">
        <v>539</v>
      </c>
      <c r="B8" s="433">
        <v>14</v>
      </c>
      <c r="C8" s="433">
        <v>506</v>
      </c>
      <c r="D8" s="433">
        <v>225</v>
      </c>
      <c r="E8" s="433">
        <v>516</v>
      </c>
      <c r="F8" s="433">
        <v>605</v>
      </c>
      <c r="G8" s="493">
        <v>70</v>
      </c>
      <c r="H8" s="493">
        <v>73</v>
      </c>
      <c r="I8" s="493">
        <v>65</v>
      </c>
      <c r="J8" s="493">
        <v>119</v>
      </c>
      <c r="K8" s="493">
        <v>0</v>
      </c>
      <c r="L8" s="493">
        <v>0</v>
      </c>
      <c r="M8" s="432">
        <f t="shared" si="0"/>
        <v>2193</v>
      </c>
      <c r="N8" s="431" t="s">
        <v>435</v>
      </c>
    </row>
    <row r="9" spans="1:14" s="1" customFormat="1" ht="28.5" thickBot="1" x14ac:dyDescent="0.3">
      <c r="A9" s="52" t="s">
        <v>540</v>
      </c>
      <c r="B9" s="430">
        <v>0</v>
      </c>
      <c r="C9" s="430">
        <v>182</v>
      </c>
      <c r="D9" s="430">
        <v>330</v>
      </c>
      <c r="E9" s="430">
        <v>290</v>
      </c>
      <c r="F9" s="430">
        <v>288</v>
      </c>
      <c r="G9" s="494">
        <v>204</v>
      </c>
      <c r="H9" s="492">
        <v>87</v>
      </c>
      <c r="I9" s="492">
        <v>42</v>
      </c>
      <c r="J9" s="492">
        <v>88</v>
      </c>
      <c r="K9" s="492">
        <v>0</v>
      </c>
      <c r="L9" s="492">
        <v>14</v>
      </c>
      <c r="M9" s="429">
        <f t="shared" si="0"/>
        <v>1525</v>
      </c>
      <c r="N9" s="428" t="s">
        <v>559</v>
      </c>
    </row>
    <row r="10" spans="1:14" s="1" customFormat="1" ht="38" thickBot="1" x14ac:dyDescent="0.3">
      <c r="A10" s="45" t="s">
        <v>541</v>
      </c>
      <c r="B10" s="433">
        <v>0</v>
      </c>
      <c r="C10" s="433">
        <v>286</v>
      </c>
      <c r="D10" s="433">
        <v>83</v>
      </c>
      <c r="E10" s="433">
        <v>56</v>
      </c>
      <c r="F10" s="433">
        <v>67</v>
      </c>
      <c r="G10" s="493">
        <v>84</v>
      </c>
      <c r="H10" s="493">
        <v>14</v>
      </c>
      <c r="I10" s="493">
        <v>0</v>
      </c>
      <c r="J10" s="493">
        <v>0</v>
      </c>
      <c r="K10" s="493">
        <v>14</v>
      </c>
      <c r="L10" s="493">
        <v>0</v>
      </c>
      <c r="M10" s="432">
        <f t="shared" si="0"/>
        <v>604</v>
      </c>
      <c r="N10" s="431" t="s">
        <v>560</v>
      </c>
    </row>
    <row r="11" spans="1:14" s="1" customFormat="1" ht="14.5" thickBot="1" x14ac:dyDescent="0.3">
      <c r="A11" s="52" t="s">
        <v>542</v>
      </c>
      <c r="B11" s="430">
        <v>0</v>
      </c>
      <c r="C11" s="430">
        <v>925</v>
      </c>
      <c r="D11" s="430">
        <v>1123</v>
      </c>
      <c r="E11" s="430">
        <v>1511</v>
      </c>
      <c r="F11" s="430">
        <v>1520</v>
      </c>
      <c r="G11" s="494">
        <v>667</v>
      </c>
      <c r="H11" s="492">
        <v>159</v>
      </c>
      <c r="I11" s="492">
        <v>151</v>
      </c>
      <c r="J11" s="492">
        <v>376</v>
      </c>
      <c r="K11" s="492">
        <v>0</v>
      </c>
      <c r="L11" s="492">
        <v>0</v>
      </c>
      <c r="M11" s="429">
        <f t="shared" si="0"/>
        <v>6432</v>
      </c>
      <c r="N11" s="428" t="s">
        <v>436</v>
      </c>
    </row>
    <row r="12" spans="1:14" s="1" customFormat="1" ht="28.5" thickBot="1" x14ac:dyDescent="0.3">
      <c r="A12" s="45" t="s">
        <v>543</v>
      </c>
      <c r="B12" s="433">
        <v>14</v>
      </c>
      <c r="C12" s="433">
        <v>5172</v>
      </c>
      <c r="D12" s="433">
        <v>5102</v>
      </c>
      <c r="E12" s="433">
        <v>6348</v>
      </c>
      <c r="F12" s="433">
        <v>4900</v>
      </c>
      <c r="G12" s="493">
        <v>2631</v>
      </c>
      <c r="H12" s="493">
        <v>2183</v>
      </c>
      <c r="I12" s="493">
        <v>681</v>
      </c>
      <c r="J12" s="493">
        <v>301</v>
      </c>
      <c r="K12" s="493">
        <v>105</v>
      </c>
      <c r="L12" s="493">
        <v>115</v>
      </c>
      <c r="M12" s="432">
        <f t="shared" si="0"/>
        <v>27552</v>
      </c>
      <c r="N12" s="431" t="s">
        <v>561</v>
      </c>
    </row>
    <row r="13" spans="1:14" s="1" customFormat="1" ht="14.5" thickBot="1" x14ac:dyDescent="0.3">
      <c r="A13" s="52" t="s">
        <v>544</v>
      </c>
      <c r="B13" s="430">
        <v>0</v>
      </c>
      <c r="C13" s="430">
        <v>2775</v>
      </c>
      <c r="D13" s="430">
        <v>1067</v>
      </c>
      <c r="E13" s="430">
        <v>4627</v>
      </c>
      <c r="F13" s="430">
        <v>1225</v>
      </c>
      <c r="G13" s="494">
        <v>637</v>
      </c>
      <c r="H13" s="492">
        <v>42</v>
      </c>
      <c r="I13" s="492">
        <v>106</v>
      </c>
      <c r="J13" s="492">
        <v>13</v>
      </c>
      <c r="K13" s="492">
        <v>0</v>
      </c>
      <c r="L13" s="492">
        <v>0</v>
      </c>
      <c r="M13" s="429">
        <f t="shared" si="0"/>
        <v>10492</v>
      </c>
      <c r="N13" s="428" t="s">
        <v>562</v>
      </c>
    </row>
    <row r="14" spans="1:14" s="1" customFormat="1" ht="25.5" thickBot="1" x14ac:dyDescent="0.3">
      <c r="A14" s="45" t="s">
        <v>545</v>
      </c>
      <c r="B14" s="433">
        <v>447</v>
      </c>
      <c r="C14" s="433">
        <v>6138</v>
      </c>
      <c r="D14" s="433">
        <v>2344</v>
      </c>
      <c r="E14" s="433">
        <v>2156</v>
      </c>
      <c r="F14" s="433">
        <v>4435</v>
      </c>
      <c r="G14" s="493">
        <v>934</v>
      </c>
      <c r="H14" s="493">
        <v>369</v>
      </c>
      <c r="I14" s="493">
        <v>411</v>
      </c>
      <c r="J14" s="493">
        <v>40</v>
      </c>
      <c r="K14" s="493">
        <v>0</v>
      </c>
      <c r="L14" s="493">
        <v>0</v>
      </c>
      <c r="M14" s="432">
        <f t="shared" si="0"/>
        <v>17274</v>
      </c>
      <c r="N14" s="431" t="s">
        <v>563</v>
      </c>
    </row>
    <row r="15" spans="1:14" s="1" customFormat="1" ht="14.5" thickBot="1" x14ac:dyDescent="0.3">
      <c r="A15" s="52" t="s">
        <v>546</v>
      </c>
      <c r="B15" s="430">
        <v>0</v>
      </c>
      <c r="C15" s="430">
        <v>481</v>
      </c>
      <c r="D15" s="430">
        <v>395</v>
      </c>
      <c r="E15" s="430">
        <v>407</v>
      </c>
      <c r="F15" s="430">
        <v>595</v>
      </c>
      <c r="G15" s="494">
        <v>374</v>
      </c>
      <c r="H15" s="492">
        <v>88</v>
      </c>
      <c r="I15" s="492">
        <v>106</v>
      </c>
      <c r="J15" s="492">
        <v>14</v>
      </c>
      <c r="K15" s="492">
        <v>0</v>
      </c>
      <c r="L15" s="492">
        <v>0</v>
      </c>
      <c r="M15" s="429">
        <f t="shared" si="0"/>
        <v>2460</v>
      </c>
      <c r="N15" s="428" t="s">
        <v>564</v>
      </c>
    </row>
    <row r="16" spans="1:14" s="1" customFormat="1" ht="14.5" thickBot="1" x14ac:dyDescent="0.3">
      <c r="A16" s="45" t="s">
        <v>547</v>
      </c>
      <c r="B16" s="433">
        <v>28</v>
      </c>
      <c r="C16" s="433">
        <v>883</v>
      </c>
      <c r="D16" s="433">
        <v>856</v>
      </c>
      <c r="E16" s="433">
        <v>1667</v>
      </c>
      <c r="F16" s="433">
        <v>1571</v>
      </c>
      <c r="G16" s="493">
        <v>249</v>
      </c>
      <c r="H16" s="493">
        <v>438</v>
      </c>
      <c r="I16" s="493">
        <v>133</v>
      </c>
      <c r="J16" s="493">
        <v>27</v>
      </c>
      <c r="K16" s="493">
        <v>0</v>
      </c>
      <c r="L16" s="493">
        <v>0</v>
      </c>
      <c r="M16" s="432">
        <f t="shared" si="0"/>
        <v>5852</v>
      </c>
      <c r="N16" s="431" t="s">
        <v>565</v>
      </c>
    </row>
    <row r="17" spans="1:14" s="1" customFormat="1" ht="14.5" thickBot="1" x14ac:dyDescent="0.3">
      <c r="A17" s="52" t="s">
        <v>548</v>
      </c>
      <c r="B17" s="430">
        <v>0</v>
      </c>
      <c r="C17" s="430">
        <v>56</v>
      </c>
      <c r="D17" s="430">
        <v>147</v>
      </c>
      <c r="E17" s="430">
        <v>119</v>
      </c>
      <c r="F17" s="430">
        <v>272</v>
      </c>
      <c r="G17" s="494">
        <v>59</v>
      </c>
      <c r="H17" s="492">
        <v>60</v>
      </c>
      <c r="I17" s="492">
        <v>0</v>
      </c>
      <c r="J17" s="492">
        <v>13</v>
      </c>
      <c r="K17" s="492">
        <v>0</v>
      </c>
      <c r="L17" s="492">
        <v>46</v>
      </c>
      <c r="M17" s="429">
        <f t="shared" si="0"/>
        <v>772</v>
      </c>
      <c r="N17" s="428" t="s">
        <v>566</v>
      </c>
    </row>
    <row r="18" spans="1:14" s="1" customFormat="1" ht="25.5" thickBot="1" x14ac:dyDescent="0.3">
      <c r="A18" s="45" t="s">
        <v>549</v>
      </c>
      <c r="B18" s="433">
        <v>0</v>
      </c>
      <c r="C18" s="433">
        <v>1034</v>
      </c>
      <c r="D18" s="433">
        <v>171</v>
      </c>
      <c r="E18" s="433">
        <v>976</v>
      </c>
      <c r="F18" s="433">
        <v>764</v>
      </c>
      <c r="G18" s="493">
        <v>142</v>
      </c>
      <c r="H18" s="493">
        <v>188</v>
      </c>
      <c r="I18" s="493">
        <v>60</v>
      </c>
      <c r="J18" s="493">
        <v>13</v>
      </c>
      <c r="K18" s="493">
        <v>13</v>
      </c>
      <c r="L18" s="493">
        <v>0</v>
      </c>
      <c r="M18" s="432">
        <f t="shared" si="0"/>
        <v>3361</v>
      </c>
      <c r="N18" s="431" t="s">
        <v>567</v>
      </c>
    </row>
    <row r="19" spans="1:14" s="1" customFormat="1" ht="25.5" thickBot="1" x14ac:dyDescent="0.3">
      <c r="A19" s="52" t="s">
        <v>550</v>
      </c>
      <c r="B19" s="430">
        <v>13</v>
      </c>
      <c r="C19" s="430">
        <v>358</v>
      </c>
      <c r="D19" s="430">
        <v>1096</v>
      </c>
      <c r="E19" s="430">
        <v>1261</v>
      </c>
      <c r="F19" s="430">
        <v>1825</v>
      </c>
      <c r="G19" s="494">
        <v>405</v>
      </c>
      <c r="H19" s="492">
        <v>512</v>
      </c>
      <c r="I19" s="492">
        <v>193</v>
      </c>
      <c r="J19" s="492">
        <v>109</v>
      </c>
      <c r="K19" s="492">
        <v>0</v>
      </c>
      <c r="L19" s="492">
        <v>28</v>
      </c>
      <c r="M19" s="429">
        <f t="shared" si="0"/>
        <v>5800</v>
      </c>
      <c r="N19" s="428" t="s">
        <v>568</v>
      </c>
    </row>
    <row r="20" spans="1:14" s="1" customFormat="1" ht="28.5" thickBot="1" x14ac:dyDescent="0.3">
      <c r="A20" s="45" t="s">
        <v>551</v>
      </c>
      <c r="B20" s="433">
        <v>56</v>
      </c>
      <c r="C20" s="433">
        <v>1545</v>
      </c>
      <c r="D20" s="433">
        <v>3173</v>
      </c>
      <c r="E20" s="433">
        <v>4239</v>
      </c>
      <c r="F20" s="433">
        <v>2235</v>
      </c>
      <c r="G20" s="493">
        <v>2102</v>
      </c>
      <c r="H20" s="493">
        <v>1012</v>
      </c>
      <c r="I20" s="493">
        <v>604</v>
      </c>
      <c r="J20" s="493">
        <v>385</v>
      </c>
      <c r="K20" s="493">
        <v>14</v>
      </c>
      <c r="L20" s="493">
        <v>60</v>
      </c>
      <c r="M20" s="432">
        <f t="shared" si="0"/>
        <v>15425</v>
      </c>
      <c r="N20" s="431" t="s">
        <v>569</v>
      </c>
    </row>
    <row r="21" spans="1:14" s="1" customFormat="1" ht="14.5" thickBot="1" x14ac:dyDescent="0.3">
      <c r="A21" s="52" t="s">
        <v>47</v>
      </c>
      <c r="B21" s="430">
        <v>432</v>
      </c>
      <c r="C21" s="430">
        <v>5842</v>
      </c>
      <c r="D21" s="430">
        <v>3796</v>
      </c>
      <c r="E21" s="430">
        <v>5870</v>
      </c>
      <c r="F21" s="430">
        <v>6397</v>
      </c>
      <c r="G21" s="494">
        <v>5043</v>
      </c>
      <c r="H21" s="492">
        <v>3641</v>
      </c>
      <c r="I21" s="492">
        <v>1632</v>
      </c>
      <c r="J21" s="492">
        <v>633</v>
      </c>
      <c r="K21" s="492">
        <v>268</v>
      </c>
      <c r="L21" s="492">
        <v>28</v>
      </c>
      <c r="M21" s="429">
        <f t="shared" si="0"/>
        <v>33582</v>
      </c>
      <c r="N21" s="428" t="s">
        <v>437</v>
      </c>
    </row>
    <row r="22" spans="1:14" s="1" customFormat="1" ht="28.5" thickBot="1" x14ac:dyDescent="0.3">
      <c r="A22" s="45" t="s">
        <v>552</v>
      </c>
      <c r="B22" s="433">
        <v>14</v>
      </c>
      <c r="C22" s="433">
        <v>2609</v>
      </c>
      <c r="D22" s="433">
        <v>2319</v>
      </c>
      <c r="E22" s="433">
        <v>3884</v>
      </c>
      <c r="F22" s="433">
        <v>3318</v>
      </c>
      <c r="G22" s="493">
        <v>1781</v>
      </c>
      <c r="H22" s="493">
        <v>959</v>
      </c>
      <c r="I22" s="493">
        <v>811</v>
      </c>
      <c r="J22" s="493">
        <v>291</v>
      </c>
      <c r="K22" s="493">
        <v>198</v>
      </c>
      <c r="L22" s="493">
        <v>42</v>
      </c>
      <c r="M22" s="432">
        <f t="shared" si="0"/>
        <v>16226</v>
      </c>
      <c r="N22" s="431" t="s">
        <v>570</v>
      </c>
    </row>
    <row r="23" spans="1:14" s="1" customFormat="1" ht="14.5" thickBot="1" x14ac:dyDescent="0.3">
      <c r="A23" s="52" t="s">
        <v>553</v>
      </c>
      <c r="B23" s="430">
        <v>0</v>
      </c>
      <c r="C23" s="430">
        <v>97</v>
      </c>
      <c r="D23" s="430">
        <v>183</v>
      </c>
      <c r="E23" s="430">
        <v>239</v>
      </c>
      <c r="F23" s="430">
        <v>53</v>
      </c>
      <c r="G23" s="494">
        <v>184</v>
      </c>
      <c r="H23" s="492">
        <v>41</v>
      </c>
      <c r="I23" s="492">
        <v>14</v>
      </c>
      <c r="J23" s="492">
        <v>73</v>
      </c>
      <c r="K23" s="492">
        <v>0</v>
      </c>
      <c r="L23" s="492">
        <v>0</v>
      </c>
      <c r="M23" s="429">
        <f t="shared" si="0"/>
        <v>884</v>
      </c>
      <c r="N23" s="428" t="s">
        <v>571</v>
      </c>
    </row>
    <row r="24" spans="1:14" s="1" customFormat="1" ht="14.5" thickBot="1" x14ac:dyDescent="0.3">
      <c r="A24" s="45" t="s">
        <v>554</v>
      </c>
      <c r="B24" s="433">
        <v>0</v>
      </c>
      <c r="C24" s="433">
        <v>59</v>
      </c>
      <c r="D24" s="433">
        <v>792</v>
      </c>
      <c r="E24" s="433">
        <v>1322</v>
      </c>
      <c r="F24" s="433">
        <v>1692</v>
      </c>
      <c r="G24" s="493">
        <v>256</v>
      </c>
      <c r="H24" s="493">
        <v>303</v>
      </c>
      <c r="I24" s="493">
        <v>99</v>
      </c>
      <c r="J24" s="493">
        <v>232</v>
      </c>
      <c r="K24" s="493">
        <v>13</v>
      </c>
      <c r="L24" s="493">
        <v>0</v>
      </c>
      <c r="M24" s="432">
        <f t="shared" si="0"/>
        <v>4768</v>
      </c>
      <c r="N24" s="431" t="s">
        <v>572</v>
      </c>
    </row>
    <row r="25" spans="1:14" s="1" customFormat="1" ht="50.5" thickBot="1" x14ac:dyDescent="0.3">
      <c r="A25" s="52" t="s">
        <v>555</v>
      </c>
      <c r="B25" s="430">
        <v>435</v>
      </c>
      <c r="C25" s="430">
        <v>5702</v>
      </c>
      <c r="D25" s="430">
        <v>22347</v>
      </c>
      <c r="E25" s="430">
        <v>29196</v>
      </c>
      <c r="F25" s="430">
        <v>23639</v>
      </c>
      <c r="G25" s="494">
        <v>14580</v>
      </c>
      <c r="H25" s="492">
        <v>5883</v>
      </c>
      <c r="I25" s="492">
        <v>3387</v>
      </c>
      <c r="J25" s="492">
        <v>1920</v>
      </c>
      <c r="K25" s="492">
        <v>336</v>
      </c>
      <c r="L25" s="492">
        <v>196</v>
      </c>
      <c r="M25" s="429">
        <f t="shared" si="0"/>
        <v>107621</v>
      </c>
      <c r="N25" s="428" t="s">
        <v>573</v>
      </c>
    </row>
    <row r="26" spans="1:14" s="1" customFormat="1" ht="28" x14ac:dyDescent="0.25">
      <c r="A26" s="57" t="s">
        <v>556</v>
      </c>
      <c r="B26" s="427">
        <v>0</v>
      </c>
      <c r="C26" s="427">
        <v>160</v>
      </c>
      <c r="D26" s="427">
        <v>60</v>
      </c>
      <c r="E26" s="427">
        <v>304</v>
      </c>
      <c r="F26" s="427">
        <v>549</v>
      </c>
      <c r="G26" s="542">
        <v>138</v>
      </c>
      <c r="H26" s="542">
        <v>120</v>
      </c>
      <c r="I26" s="542">
        <v>138</v>
      </c>
      <c r="J26" s="542">
        <v>0</v>
      </c>
      <c r="K26" s="542">
        <v>46</v>
      </c>
      <c r="L26" s="542">
        <v>0</v>
      </c>
      <c r="M26" s="426">
        <f t="shared" si="0"/>
        <v>1515</v>
      </c>
      <c r="N26" s="425" t="s">
        <v>574</v>
      </c>
    </row>
    <row r="27" spans="1:14" s="1" customFormat="1" ht="21" customHeight="1" x14ac:dyDescent="0.25">
      <c r="A27" s="402" t="s">
        <v>485</v>
      </c>
      <c r="B27" s="424">
        <f t="shared" ref="B27:M27" si="1">SUM(B7:B26)</f>
        <v>1453</v>
      </c>
      <c r="C27" s="424">
        <f t="shared" si="1"/>
        <v>35411</v>
      </c>
      <c r="D27" s="424">
        <f t="shared" si="1"/>
        <v>47041</v>
      </c>
      <c r="E27" s="424">
        <f t="shared" si="1"/>
        <v>66655</v>
      </c>
      <c r="F27" s="424">
        <f t="shared" si="1"/>
        <v>57388</v>
      </c>
      <c r="G27" s="496">
        <f t="shared" si="1"/>
        <v>31200</v>
      </c>
      <c r="H27" s="496">
        <f t="shared" si="1"/>
        <v>16688</v>
      </c>
      <c r="I27" s="496">
        <f t="shared" si="1"/>
        <v>8739</v>
      </c>
      <c r="J27" s="496">
        <f t="shared" si="1"/>
        <v>4820</v>
      </c>
      <c r="K27" s="496">
        <f t="shared" si="1"/>
        <v>1007</v>
      </c>
      <c r="L27" s="496">
        <f t="shared" si="1"/>
        <v>575</v>
      </c>
      <c r="M27" s="424">
        <f t="shared" si="1"/>
        <v>270977</v>
      </c>
      <c r="N27" s="423" t="s">
        <v>486</v>
      </c>
    </row>
    <row r="28" spans="1:14" ht="18" customHeight="1" x14ac:dyDescent="0.25">
      <c r="A28" s="422" t="s">
        <v>461</v>
      </c>
      <c r="N28" s="421" t="s">
        <v>402</v>
      </c>
    </row>
  </sheetData>
  <mergeCells count="16">
    <mergeCell ref="A1:N1"/>
    <mergeCell ref="A3:N3"/>
    <mergeCell ref="A5:A6"/>
    <mergeCell ref="N5:N6"/>
    <mergeCell ref="B5:B6"/>
    <mergeCell ref="A2:N2"/>
    <mergeCell ref="C5:C6"/>
    <mergeCell ref="L5:L6"/>
    <mergeCell ref="H5:H6"/>
    <mergeCell ref="I5:I6"/>
    <mergeCell ref="J5:J6"/>
    <mergeCell ref="K5:K6"/>
    <mergeCell ref="D5:D6"/>
    <mergeCell ref="E5:E6"/>
    <mergeCell ref="F5:F6"/>
    <mergeCell ref="G5:G6"/>
  </mergeCells>
  <printOptions horizontalCentered="1" verticalCentered="1"/>
  <pageMargins left="0" right="0" top="0" bottom="0" header="0" footer="0"/>
  <pageSetup paperSize="9" scale="85" orientation="landscape" r:id="rId1"/>
  <headerFooter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CB55-E213-499A-B138-98039C1CA5D6}">
  <dimension ref="A1:J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7265625" style="421" customWidth="1"/>
    <col min="9" max="9" width="11.81640625" style="421" bestFit="1" customWidth="1"/>
    <col min="10" max="10" width="32" style="421" customWidth="1"/>
    <col min="11" max="16384" width="9.1796875" style="421"/>
  </cols>
  <sheetData>
    <row r="1" spans="1:10" s="438" customFormat="1" ht="20" x14ac:dyDescent="0.25">
      <c r="A1" s="820" t="s">
        <v>1215</v>
      </c>
      <c r="B1" s="820"/>
      <c r="C1" s="820"/>
      <c r="D1" s="820"/>
      <c r="E1" s="820"/>
      <c r="F1" s="820"/>
      <c r="G1" s="820"/>
      <c r="H1" s="820"/>
      <c r="I1" s="820"/>
      <c r="J1" s="820"/>
    </row>
    <row r="2" spans="1:10" s="438" customFormat="1" ht="20" x14ac:dyDescent="0.25">
      <c r="A2" s="821" t="s">
        <v>1362</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239</v>
      </c>
      <c r="B4" s="421"/>
      <c r="C4" s="421"/>
      <c r="D4" s="421"/>
      <c r="E4" s="421"/>
      <c r="F4" s="421"/>
      <c r="G4" s="421"/>
      <c r="H4" s="421"/>
      <c r="I4" s="421"/>
      <c r="J4" s="437" t="s">
        <v>240</v>
      </c>
    </row>
    <row r="5" spans="1:10" s="435" customFormat="1" ht="40.5" customHeight="1" x14ac:dyDescent="0.35">
      <c r="A5" s="826" t="s">
        <v>74</v>
      </c>
      <c r="B5" s="602" t="s">
        <v>0</v>
      </c>
      <c r="C5" s="602" t="s">
        <v>2</v>
      </c>
      <c r="D5" s="602" t="s">
        <v>4</v>
      </c>
      <c r="E5" s="602" t="s">
        <v>10</v>
      </c>
      <c r="F5" s="602" t="s">
        <v>12</v>
      </c>
      <c r="G5" s="602" t="s">
        <v>122</v>
      </c>
      <c r="H5" s="602" t="s">
        <v>116</v>
      </c>
      <c r="I5" s="602" t="s">
        <v>485</v>
      </c>
      <c r="J5" s="828" t="s">
        <v>643</v>
      </c>
    </row>
    <row r="6" spans="1:10" s="434" customFormat="1" ht="32.25" customHeight="1" x14ac:dyDescent="0.25">
      <c r="A6" s="827"/>
      <c r="B6" s="556" t="s">
        <v>519</v>
      </c>
      <c r="C6" s="556" t="s">
        <v>1</v>
      </c>
      <c r="D6" s="556" t="s">
        <v>3</v>
      </c>
      <c r="E6" s="556" t="s">
        <v>9</v>
      </c>
      <c r="F6" s="556" t="s">
        <v>11</v>
      </c>
      <c r="G6" s="556" t="s">
        <v>126</v>
      </c>
      <c r="H6" s="556" t="s">
        <v>162</v>
      </c>
      <c r="I6" s="557" t="s">
        <v>486</v>
      </c>
      <c r="J6" s="829"/>
    </row>
    <row r="7" spans="1:10" s="1" customFormat="1" ht="25.5" customHeight="1" thickBot="1" x14ac:dyDescent="0.3">
      <c r="A7" s="52" t="s">
        <v>49</v>
      </c>
      <c r="B7" s="430">
        <v>42</v>
      </c>
      <c r="C7" s="430">
        <v>644</v>
      </c>
      <c r="D7" s="430">
        <v>9931</v>
      </c>
      <c r="E7" s="430">
        <v>18219</v>
      </c>
      <c r="F7" s="430">
        <v>38266</v>
      </c>
      <c r="G7" s="494">
        <v>5782</v>
      </c>
      <c r="H7" s="492">
        <v>64716</v>
      </c>
      <c r="I7" s="293">
        <f t="shared" ref="I7:I13" si="0">SUM(B7:H7)</f>
        <v>137600</v>
      </c>
      <c r="J7" s="628" t="s">
        <v>48</v>
      </c>
    </row>
    <row r="8" spans="1:10" s="1" customFormat="1" ht="35.15" customHeight="1" thickBot="1" x14ac:dyDescent="0.3">
      <c r="A8" s="45" t="s">
        <v>50</v>
      </c>
      <c r="B8" s="433">
        <v>387</v>
      </c>
      <c r="C8" s="433">
        <v>4371</v>
      </c>
      <c r="D8" s="433">
        <v>8228</v>
      </c>
      <c r="E8" s="433">
        <v>15228</v>
      </c>
      <c r="F8" s="433">
        <v>12840</v>
      </c>
      <c r="G8" s="493">
        <v>7754</v>
      </c>
      <c r="H8" s="493">
        <v>22575</v>
      </c>
      <c r="I8" s="294">
        <f t="shared" si="0"/>
        <v>71383</v>
      </c>
      <c r="J8" s="560" t="s">
        <v>338</v>
      </c>
    </row>
    <row r="9" spans="1:10" s="1" customFormat="1" ht="35.15" customHeight="1" thickBot="1" x14ac:dyDescent="0.3">
      <c r="A9" s="52" t="s">
        <v>52</v>
      </c>
      <c r="B9" s="430">
        <v>59</v>
      </c>
      <c r="C9" s="430">
        <v>2862</v>
      </c>
      <c r="D9" s="430">
        <v>4604</v>
      </c>
      <c r="E9" s="430">
        <v>9720</v>
      </c>
      <c r="F9" s="430">
        <v>10290</v>
      </c>
      <c r="G9" s="494">
        <v>6699</v>
      </c>
      <c r="H9" s="492">
        <v>23324</v>
      </c>
      <c r="I9" s="293">
        <f t="shared" si="0"/>
        <v>57558</v>
      </c>
      <c r="J9" s="628" t="s">
        <v>51</v>
      </c>
    </row>
    <row r="10" spans="1:10" s="1" customFormat="1" ht="35.15" customHeight="1" thickBot="1" x14ac:dyDescent="0.3">
      <c r="A10" s="45" t="s">
        <v>54</v>
      </c>
      <c r="B10" s="433">
        <v>25954</v>
      </c>
      <c r="C10" s="433">
        <v>190369</v>
      </c>
      <c r="D10" s="433">
        <v>337001</v>
      </c>
      <c r="E10" s="433">
        <v>478411</v>
      </c>
      <c r="F10" s="433">
        <v>270035</v>
      </c>
      <c r="G10" s="493">
        <v>78766</v>
      </c>
      <c r="H10" s="493">
        <v>222094</v>
      </c>
      <c r="I10" s="294">
        <f t="shared" si="0"/>
        <v>1602630</v>
      </c>
      <c r="J10" s="560" t="s">
        <v>53</v>
      </c>
    </row>
    <row r="11" spans="1:10" s="1" customFormat="1" ht="35.15" customHeight="1" thickBot="1" x14ac:dyDescent="0.3">
      <c r="A11" s="52" t="s">
        <v>56</v>
      </c>
      <c r="B11" s="430">
        <v>0</v>
      </c>
      <c r="C11" s="430">
        <v>0</v>
      </c>
      <c r="D11" s="430">
        <v>251</v>
      </c>
      <c r="E11" s="430">
        <v>169</v>
      </c>
      <c r="F11" s="430">
        <v>240</v>
      </c>
      <c r="G11" s="494">
        <v>252</v>
      </c>
      <c r="H11" s="492">
        <v>4037</v>
      </c>
      <c r="I11" s="293">
        <f t="shared" si="0"/>
        <v>4949</v>
      </c>
      <c r="J11" s="628" t="s">
        <v>644</v>
      </c>
    </row>
    <row r="12" spans="1:10" s="1" customFormat="1" ht="35.15" customHeight="1" thickBot="1" x14ac:dyDescent="0.3">
      <c r="A12" s="45" t="s">
        <v>575</v>
      </c>
      <c r="B12" s="433">
        <v>0</v>
      </c>
      <c r="C12" s="433">
        <v>0</v>
      </c>
      <c r="D12" s="433">
        <v>221</v>
      </c>
      <c r="E12" s="433">
        <v>106</v>
      </c>
      <c r="F12" s="433">
        <v>1847</v>
      </c>
      <c r="G12" s="493">
        <v>74</v>
      </c>
      <c r="H12" s="493">
        <v>2577</v>
      </c>
      <c r="I12" s="294">
        <f t="shared" si="0"/>
        <v>4825</v>
      </c>
      <c r="J12" s="560" t="s">
        <v>576</v>
      </c>
    </row>
    <row r="13" spans="1:10" s="1" customFormat="1" ht="35.15" customHeight="1" x14ac:dyDescent="0.25">
      <c r="A13" s="98" t="s">
        <v>58</v>
      </c>
      <c r="B13" s="441">
        <v>2020</v>
      </c>
      <c r="C13" s="441">
        <v>30035</v>
      </c>
      <c r="D13" s="441">
        <v>59479</v>
      </c>
      <c r="E13" s="441">
        <v>53085</v>
      </c>
      <c r="F13" s="441">
        <v>24171</v>
      </c>
      <c r="G13" s="497">
        <v>1527</v>
      </c>
      <c r="H13" s="543">
        <v>3425</v>
      </c>
      <c r="I13" s="620">
        <f t="shared" si="0"/>
        <v>173742</v>
      </c>
      <c r="J13" s="629" t="s">
        <v>57</v>
      </c>
    </row>
    <row r="14" spans="1:10" s="6" customFormat="1" ht="30" customHeight="1" x14ac:dyDescent="0.25">
      <c r="A14" s="42" t="s">
        <v>485</v>
      </c>
      <c r="B14" s="440">
        <f t="shared" ref="B14:I14" si="1">SUM(B7:B13)</f>
        <v>28462</v>
      </c>
      <c r="C14" s="440">
        <f t="shared" si="1"/>
        <v>228281</v>
      </c>
      <c r="D14" s="440">
        <f t="shared" si="1"/>
        <v>419715</v>
      </c>
      <c r="E14" s="440">
        <f t="shared" si="1"/>
        <v>574938</v>
      </c>
      <c r="F14" s="440">
        <f t="shared" si="1"/>
        <v>357689</v>
      </c>
      <c r="G14" s="301">
        <f t="shared" si="1"/>
        <v>100854</v>
      </c>
      <c r="H14" s="301">
        <f t="shared" si="1"/>
        <v>342748</v>
      </c>
      <c r="I14" s="301">
        <f t="shared" si="1"/>
        <v>2052687</v>
      </c>
      <c r="J14" s="630" t="s">
        <v>486</v>
      </c>
    </row>
    <row r="15" spans="1:10" ht="18" customHeight="1" x14ac:dyDescent="0.25">
      <c r="A15" s="422" t="s">
        <v>71</v>
      </c>
      <c r="J15" s="421" t="s">
        <v>402</v>
      </c>
    </row>
    <row r="21" spans="2:9" ht="25" customHeight="1" x14ac:dyDescent="0.25">
      <c r="B21" s="439"/>
      <c r="C21" s="439"/>
      <c r="D21" s="439"/>
      <c r="E21" s="439"/>
      <c r="F21" s="439"/>
      <c r="G21" s="439"/>
      <c r="H21" s="439"/>
      <c r="I21" s="439"/>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9BDA-F1CC-4F73-B8E4-7FB84976156C}">
  <dimension ref="A1:J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7265625" style="421" customWidth="1"/>
    <col min="9" max="9" width="11.81640625" style="421" bestFit="1" customWidth="1"/>
    <col min="10" max="10" width="32" style="421" customWidth="1"/>
    <col min="11" max="16384" width="9.1796875" style="421"/>
  </cols>
  <sheetData>
    <row r="1" spans="1:10" s="438" customFormat="1" ht="20" x14ac:dyDescent="0.25">
      <c r="A1" s="820" t="s">
        <v>1216</v>
      </c>
      <c r="B1" s="820"/>
      <c r="C1" s="820"/>
      <c r="D1" s="820"/>
      <c r="E1" s="820"/>
      <c r="F1" s="820"/>
      <c r="G1" s="820"/>
      <c r="H1" s="820"/>
      <c r="I1" s="820"/>
      <c r="J1" s="820"/>
    </row>
    <row r="2" spans="1:10" s="438" customFormat="1" ht="20" x14ac:dyDescent="0.25">
      <c r="A2" s="821" t="s">
        <v>1363</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241</v>
      </c>
      <c r="B4" s="421"/>
      <c r="C4" s="421"/>
      <c r="D4" s="421"/>
      <c r="E4" s="421"/>
      <c r="F4" s="421"/>
      <c r="G4" s="421"/>
      <c r="H4" s="421"/>
      <c r="I4" s="421"/>
      <c r="J4" s="437" t="s">
        <v>242</v>
      </c>
    </row>
    <row r="5" spans="1:10" s="435" customFormat="1" ht="40.5" customHeight="1" x14ac:dyDescent="0.35">
      <c r="A5" s="826" t="s">
        <v>74</v>
      </c>
      <c r="B5" s="602" t="s">
        <v>0</v>
      </c>
      <c r="C5" s="602" t="s">
        <v>2</v>
      </c>
      <c r="D5" s="602" t="s">
        <v>4</v>
      </c>
      <c r="E5" s="602" t="s">
        <v>10</v>
      </c>
      <c r="F5" s="602" t="s">
        <v>12</v>
      </c>
      <c r="G5" s="602" t="s">
        <v>122</v>
      </c>
      <c r="H5" s="602" t="s">
        <v>116</v>
      </c>
      <c r="I5" s="602" t="s">
        <v>485</v>
      </c>
      <c r="J5" s="828" t="s">
        <v>643</v>
      </c>
    </row>
    <row r="6" spans="1:10" s="434" customFormat="1" ht="32.25" customHeight="1" x14ac:dyDescent="0.25">
      <c r="A6" s="827"/>
      <c r="B6" s="556" t="s">
        <v>519</v>
      </c>
      <c r="C6" s="556" t="s">
        <v>1</v>
      </c>
      <c r="D6" s="556" t="s">
        <v>3</v>
      </c>
      <c r="E6" s="556" t="s">
        <v>9</v>
      </c>
      <c r="F6" s="556" t="s">
        <v>11</v>
      </c>
      <c r="G6" s="556" t="s">
        <v>126</v>
      </c>
      <c r="H6" s="556" t="s">
        <v>162</v>
      </c>
      <c r="I6" s="557" t="s">
        <v>486</v>
      </c>
      <c r="J6" s="829"/>
    </row>
    <row r="7" spans="1:10" s="1" customFormat="1" ht="25.5" customHeight="1" thickBot="1" x14ac:dyDescent="0.3">
      <c r="A7" s="52" t="s">
        <v>49</v>
      </c>
      <c r="B7" s="430">
        <v>28</v>
      </c>
      <c r="C7" s="430">
        <v>504</v>
      </c>
      <c r="D7" s="430">
        <v>9601</v>
      </c>
      <c r="E7" s="430">
        <v>16695</v>
      </c>
      <c r="F7" s="430">
        <v>29305</v>
      </c>
      <c r="G7" s="494">
        <v>4038</v>
      </c>
      <c r="H7" s="492">
        <v>38133</v>
      </c>
      <c r="I7" s="293">
        <f t="shared" ref="I7:I13" si="0">SUM(B7:H7)</f>
        <v>98304</v>
      </c>
      <c r="J7" s="628" t="s">
        <v>48</v>
      </c>
    </row>
    <row r="8" spans="1:10" s="1" customFormat="1" ht="35.15" customHeight="1" thickBot="1" x14ac:dyDescent="0.3">
      <c r="A8" s="45" t="s">
        <v>50</v>
      </c>
      <c r="B8" s="433">
        <v>387</v>
      </c>
      <c r="C8" s="433">
        <v>4125</v>
      </c>
      <c r="D8" s="433">
        <v>7946</v>
      </c>
      <c r="E8" s="433">
        <v>14696</v>
      </c>
      <c r="F8" s="433">
        <v>11108</v>
      </c>
      <c r="G8" s="493">
        <v>3937</v>
      </c>
      <c r="H8" s="493">
        <v>16370</v>
      </c>
      <c r="I8" s="294">
        <f t="shared" si="0"/>
        <v>58569</v>
      </c>
      <c r="J8" s="560" t="s">
        <v>338</v>
      </c>
    </row>
    <row r="9" spans="1:10" s="1" customFormat="1" ht="35.15" customHeight="1" thickBot="1" x14ac:dyDescent="0.3">
      <c r="A9" s="52" t="s">
        <v>52</v>
      </c>
      <c r="B9" s="430">
        <v>59</v>
      </c>
      <c r="C9" s="430">
        <v>2554</v>
      </c>
      <c r="D9" s="430">
        <v>4298</v>
      </c>
      <c r="E9" s="430">
        <v>9105</v>
      </c>
      <c r="F9" s="430">
        <v>8882</v>
      </c>
      <c r="G9" s="494">
        <v>5945</v>
      </c>
      <c r="H9" s="492">
        <v>18517</v>
      </c>
      <c r="I9" s="293">
        <f t="shared" si="0"/>
        <v>49360</v>
      </c>
      <c r="J9" s="628" t="s">
        <v>51</v>
      </c>
    </row>
    <row r="10" spans="1:10" s="1" customFormat="1" ht="35.15" customHeight="1" thickBot="1" x14ac:dyDescent="0.3">
      <c r="A10" s="45" t="s">
        <v>54</v>
      </c>
      <c r="B10" s="433">
        <v>25457</v>
      </c>
      <c r="C10" s="433">
        <v>186100</v>
      </c>
      <c r="D10" s="433">
        <v>325723</v>
      </c>
      <c r="E10" s="433">
        <v>466343</v>
      </c>
      <c r="F10" s="433">
        <v>250592</v>
      </c>
      <c r="G10" s="493">
        <v>72153</v>
      </c>
      <c r="H10" s="493">
        <v>176405</v>
      </c>
      <c r="I10" s="294">
        <f t="shared" si="0"/>
        <v>1502773</v>
      </c>
      <c r="J10" s="560" t="s">
        <v>53</v>
      </c>
    </row>
    <row r="11" spans="1:10" s="1" customFormat="1" ht="35.15" customHeight="1" thickBot="1" x14ac:dyDescent="0.3">
      <c r="A11" s="52" t="s">
        <v>56</v>
      </c>
      <c r="B11" s="430">
        <v>0</v>
      </c>
      <c r="C11" s="430">
        <v>0</v>
      </c>
      <c r="D11" s="430">
        <v>0</v>
      </c>
      <c r="E11" s="430">
        <v>169</v>
      </c>
      <c r="F11" s="430">
        <v>226</v>
      </c>
      <c r="G11" s="494">
        <v>92</v>
      </c>
      <c r="H11" s="492">
        <v>2947</v>
      </c>
      <c r="I11" s="293">
        <f t="shared" si="0"/>
        <v>3434</v>
      </c>
      <c r="J11" s="628" t="s">
        <v>644</v>
      </c>
    </row>
    <row r="12" spans="1:10" s="1" customFormat="1" ht="35.15" customHeight="1" thickBot="1" x14ac:dyDescent="0.3">
      <c r="A12" s="45" t="s">
        <v>575</v>
      </c>
      <c r="B12" s="433">
        <v>0</v>
      </c>
      <c r="C12" s="433">
        <v>0</v>
      </c>
      <c r="D12" s="433">
        <v>221</v>
      </c>
      <c r="E12" s="433">
        <v>106</v>
      </c>
      <c r="F12" s="433">
        <v>1265</v>
      </c>
      <c r="G12" s="493">
        <v>60</v>
      </c>
      <c r="H12" s="493">
        <v>1497</v>
      </c>
      <c r="I12" s="294">
        <f t="shared" si="0"/>
        <v>3149</v>
      </c>
      <c r="J12" s="560" t="s">
        <v>576</v>
      </c>
    </row>
    <row r="13" spans="1:10" s="1" customFormat="1" ht="35.15" customHeight="1" x14ac:dyDescent="0.25">
      <c r="A13" s="98" t="s">
        <v>58</v>
      </c>
      <c r="B13" s="441">
        <v>344</v>
      </c>
      <c r="C13" s="441">
        <v>11242</v>
      </c>
      <c r="D13" s="441">
        <v>22645</v>
      </c>
      <c r="E13" s="441">
        <v>22611</v>
      </c>
      <c r="F13" s="441">
        <v>8147</v>
      </c>
      <c r="G13" s="497">
        <v>277</v>
      </c>
      <c r="H13" s="543">
        <v>855</v>
      </c>
      <c r="I13" s="620">
        <f t="shared" si="0"/>
        <v>66121</v>
      </c>
      <c r="J13" s="629" t="s">
        <v>57</v>
      </c>
    </row>
    <row r="14" spans="1:10" s="6" customFormat="1" ht="30" customHeight="1" x14ac:dyDescent="0.25">
      <c r="A14" s="42" t="s">
        <v>485</v>
      </c>
      <c r="B14" s="440">
        <f t="shared" ref="B14:I14" si="1">SUM(B7:B13)</f>
        <v>26275</v>
      </c>
      <c r="C14" s="440">
        <f t="shared" si="1"/>
        <v>204525</v>
      </c>
      <c r="D14" s="440">
        <f t="shared" si="1"/>
        <v>370434</v>
      </c>
      <c r="E14" s="440">
        <f t="shared" si="1"/>
        <v>529725</v>
      </c>
      <c r="F14" s="440">
        <f t="shared" si="1"/>
        <v>309525</v>
      </c>
      <c r="G14" s="301">
        <f t="shared" si="1"/>
        <v>86502</v>
      </c>
      <c r="H14" s="301">
        <f t="shared" si="1"/>
        <v>254724</v>
      </c>
      <c r="I14" s="301">
        <f t="shared" si="1"/>
        <v>1781710</v>
      </c>
      <c r="J14" s="630" t="s">
        <v>486</v>
      </c>
    </row>
    <row r="15" spans="1:10" ht="18" customHeight="1" x14ac:dyDescent="0.25">
      <c r="A15" s="422" t="s">
        <v>71</v>
      </c>
      <c r="J15" s="421" t="s">
        <v>402</v>
      </c>
    </row>
    <row r="21" spans="2:9" ht="25" customHeight="1" x14ac:dyDescent="0.25">
      <c r="B21" s="439"/>
      <c r="C21" s="439"/>
      <c r="D21" s="439"/>
      <c r="E21" s="439"/>
      <c r="F21" s="439"/>
      <c r="G21" s="439"/>
      <c r="H21" s="439"/>
      <c r="I21" s="439"/>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8BEA-FE49-463E-AA76-49794161264F}">
  <dimension ref="A1:J24"/>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30.7265625" style="421" customWidth="1"/>
    <col min="2" max="8" width="10.7265625" style="421" customWidth="1"/>
    <col min="9" max="9" width="11.81640625" style="421" bestFit="1" customWidth="1"/>
    <col min="10" max="10" width="32" style="421" customWidth="1"/>
    <col min="11" max="16384" width="9.1796875" style="421"/>
  </cols>
  <sheetData>
    <row r="1" spans="1:10" s="438" customFormat="1" ht="20" x14ac:dyDescent="0.25">
      <c r="A1" s="820" t="s">
        <v>1217</v>
      </c>
      <c r="B1" s="820"/>
      <c r="C1" s="820"/>
      <c r="D1" s="820"/>
      <c r="E1" s="820"/>
      <c r="F1" s="820"/>
      <c r="G1" s="820"/>
      <c r="H1" s="820"/>
      <c r="I1" s="820"/>
      <c r="J1" s="820"/>
    </row>
    <row r="2" spans="1:10" s="438" customFormat="1" ht="20" x14ac:dyDescent="0.25">
      <c r="A2" s="821" t="s">
        <v>1364</v>
      </c>
      <c r="B2" s="821"/>
      <c r="C2" s="821"/>
      <c r="D2" s="821"/>
      <c r="E2" s="821"/>
      <c r="F2" s="821"/>
      <c r="G2" s="821"/>
      <c r="H2" s="821"/>
      <c r="I2" s="821"/>
      <c r="J2" s="821"/>
    </row>
    <row r="3" spans="1:10" s="438" customFormat="1" ht="20" x14ac:dyDescent="0.25">
      <c r="A3" s="821">
        <v>2016</v>
      </c>
      <c r="B3" s="821"/>
      <c r="C3" s="821"/>
      <c r="D3" s="821"/>
      <c r="E3" s="821"/>
      <c r="F3" s="821"/>
      <c r="G3" s="821"/>
      <c r="H3" s="821"/>
      <c r="I3" s="821"/>
      <c r="J3" s="821"/>
    </row>
    <row r="4" spans="1:10" s="436" customFormat="1" ht="21" customHeight="1" x14ac:dyDescent="0.25">
      <c r="A4" s="437" t="s">
        <v>243</v>
      </c>
      <c r="B4" s="421"/>
      <c r="C4" s="421"/>
      <c r="D4" s="421"/>
      <c r="E4" s="421"/>
      <c r="F4" s="421"/>
      <c r="G4" s="421"/>
      <c r="H4" s="421"/>
      <c r="I4" s="421"/>
      <c r="J4" s="437" t="s">
        <v>244</v>
      </c>
    </row>
    <row r="5" spans="1:10" s="435" customFormat="1" ht="40.5" customHeight="1" x14ac:dyDescent="0.35">
      <c r="A5" s="826" t="s">
        <v>74</v>
      </c>
      <c r="B5" s="602" t="s">
        <v>0</v>
      </c>
      <c r="C5" s="602" t="s">
        <v>2</v>
      </c>
      <c r="D5" s="602" t="s">
        <v>4</v>
      </c>
      <c r="E5" s="602" t="s">
        <v>10</v>
      </c>
      <c r="F5" s="602" t="s">
        <v>12</v>
      </c>
      <c r="G5" s="602" t="s">
        <v>122</v>
      </c>
      <c r="H5" s="602" t="s">
        <v>116</v>
      </c>
      <c r="I5" s="602" t="s">
        <v>485</v>
      </c>
      <c r="J5" s="828" t="s">
        <v>643</v>
      </c>
    </row>
    <row r="6" spans="1:10" s="434" customFormat="1" ht="32.25" customHeight="1" x14ac:dyDescent="0.25">
      <c r="A6" s="827"/>
      <c r="B6" s="556" t="s">
        <v>519</v>
      </c>
      <c r="C6" s="556" t="s">
        <v>1</v>
      </c>
      <c r="D6" s="556" t="s">
        <v>3</v>
      </c>
      <c r="E6" s="556" t="s">
        <v>9</v>
      </c>
      <c r="F6" s="556" t="s">
        <v>11</v>
      </c>
      <c r="G6" s="556" t="s">
        <v>126</v>
      </c>
      <c r="H6" s="556" t="s">
        <v>162</v>
      </c>
      <c r="I6" s="557" t="s">
        <v>486</v>
      </c>
      <c r="J6" s="829"/>
    </row>
    <row r="7" spans="1:10" s="1" customFormat="1" ht="25.5" customHeight="1" thickBot="1" x14ac:dyDescent="0.3">
      <c r="A7" s="52" t="s">
        <v>49</v>
      </c>
      <c r="B7" s="430">
        <v>14</v>
      </c>
      <c r="C7" s="430">
        <v>140</v>
      </c>
      <c r="D7" s="430">
        <v>330</v>
      </c>
      <c r="E7" s="430">
        <v>1524</v>
      </c>
      <c r="F7" s="430">
        <v>8961</v>
      </c>
      <c r="G7" s="494">
        <v>1744</v>
      </c>
      <c r="H7" s="494">
        <v>26583</v>
      </c>
      <c r="I7" s="293">
        <f t="shared" ref="I7:I13" si="0">SUM(B7:H7)</f>
        <v>39296</v>
      </c>
      <c r="J7" s="628" t="s">
        <v>48</v>
      </c>
    </row>
    <row r="8" spans="1:10" s="1" customFormat="1" ht="35.15" customHeight="1" thickBot="1" x14ac:dyDescent="0.3">
      <c r="A8" s="45" t="s">
        <v>50</v>
      </c>
      <c r="B8" s="433">
        <v>0</v>
      </c>
      <c r="C8" s="433">
        <v>246</v>
      </c>
      <c r="D8" s="433">
        <v>282</v>
      </c>
      <c r="E8" s="433">
        <v>532</v>
      </c>
      <c r="F8" s="433">
        <v>1732</v>
      </c>
      <c r="G8" s="493">
        <v>3817</v>
      </c>
      <c r="H8" s="493">
        <v>6205</v>
      </c>
      <c r="I8" s="294">
        <f t="shared" si="0"/>
        <v>12814</v>
      </c>
      <c r="J8" s="560" t="s">
        <v>338</v>
      </c>
    </row>
    <row r="9" spans="1:10" s="1" customFormat="1" ht="35.15" customHeight="1" thickBot="1" x14ac:dyDescent="0.3">
      <c r="A9" s="52" t="s">
        <v>52</v>
      </c>
      <c r="B9" s="430">
        <v>0</v>
      </c>
      <c r="C9" s="430">
        <v>308</v>
      </c>
      <c r="D9" s="430">
        <v>306</v>
      </c>
      <c r="E9" s="430">
        <v>615</v>
      </c>
      <c r="F9" s="430">
        <v>1408</v>
      </c>
      <c r="G9" s="494">
        <v>754</v>
      </c>
      <c r="H9" s="494">
        <v>4807</v>
      </c>
      <c r="I9" s="293">
        <f t="shared" si="0"/>
        <v>8198</v>
      </c>
      <c r="J9" s="628" t="s">
        <v>51</v>
      </c>
    </row>
    <row r="10" spans="1:10" s="1" customFormat="1" ht="35.15" customHeight="1" thickBot="1" x14ac:dyDescent="0.3">
      <c r="A10" s="45" t="s">
        <v>54</v>
      </c>
      <c r="B10" s="433">
        <v>497</v>
      </c>
      <c r="C10" s="433">
        <v>4269</v>
      </c>
      <c r="D10" s="433">
        <v>11278</v>
      </c>
      <c r="E10" s="433">
        <v>12068</v>
      </c>
      <c r="F10" s="433">
        <v>19443</v>
      </c>
      <c r="G10" s="493">
        <v>6613</v>
      </c>
      <c r="H10" s="493">
        <v>45689</v>
      </c>
      <c r="I10" s="294">
        <f t="shared" si="0"/>
        <v>99857</v>
      </c>
      <c r="J10" s="560" t="s">
        <v>53</v>
      </c>
    </row>
    <row r="11" spans="1:10" s="1" customFormat="1" ht="35.15" customHeight="1" thickBot="1" x14ac:dyDescent="0.3">
      <c r="A11" s="52" t="s">
        <v>56</v>
      </c>
      <c r="B11" s="430">
        <v>0</v>
      </c>
      <c r="C11" s="430">
        <v>0</v>
      </c>
      <c r="D11" s="430">
        <v>251</v>
      </c>
      <c r="E11" s="430">
        <v>0</v>
      </c>
      <c r="F11" s="430">
        <v>14</v>
      </c>
      <c r="G11" s="494">
        <v>160</v>
      </c>
      <c r="H11" s="494">
        <v>1090</v>
      </c>
      <c r="I11" s="293">
        <f t="shared" si="0"/>
        <v>1515</v>
      </c>
      <c r="J11" s="628" t="s">
        <v>644</v>
      </c>
    </row>
    <row r="12" spans="1:10" s="1" customFormat="1" ht="35.15" customHeight="1" thickBot="1" x14ac:dyDescent="0.3">
      <c r="A12" s="45" t="s">
        <v>575</v>
      </c>
      <c r="B12" s="433">
        <v>0</v>
      </c>
      <c r="C12" s="433">
        <v>0</v>
      </c>
      <c r="D12" s="433">
        <v>0</v>
      </c>
      <c r="E12" s="433">
        <v>0</v>
      </c>
      <c r="F12" s="433">
        <v>582</v>
      </c>
      <c r="G12" s="493">
        <v>14</v>
      </c>
      <c r="H12" s="493">
        <v>1080</v>
      </c>
      <c r="I12" s="294">
        <f t="shared" si="0"/>
        <v>1676</v>
      </c>
      <c r="J12" s="560" t="s">
        <v>576</v>
      </c>
    </row>
    <row r="13" spans="1:10" s="1" customFormat="1" ht="35.15" customHeight="1" x14ac:dyDescent="0.25">
      <c r="A13" s="98" t="s">
        <v>58</v>
      </c>
      <c r="B13" s="441">
        <v>1676</v>
      </c>
      <c r="C13" s="441">
        <v>18793</v>
      </c>
      <c r="D13" s="441">
        <v>36834</v>
      </c>
      <c r="E13" s="441">
        <v>30474</v>
      </c>
      <c r="F13" s="441">
        <v>16024</v>
      </c>
      <c r="G13" s="497">
        <v>1250</v>
      </c>
      <c r="H13" s="497">
        <v>2570</v>
      </c>
      <c r="I13" s="620">
        <f t="shared" si="0"/>
        <v>107621</v>
      </c>
      <c r="J13" s="629" t="s">
        <v>57</v>
      </c>
    </row>
    <row r="14" spans="1:10" s="6" customFormat="1" ht="30" customHeight="1" x14ac:dyDescent="0.25">
      <c r="A14" s="42" t="s">
        <v>485</v>
      </c>
      <c r="B14" s="440">
        <f t="shared" ref="B14:I14" si="1">SUM(B7:B13)</f>
        <v>2187</v>
      </c>
      <c r="C14" s="440">
        <f t="shared" si="1"/>
        <v>23756</v>
      </c>
      <c r="D14" s="440">
        <f t="shared" si="1"/>
        <v>49281</v>
      </c>
      <c r="E14" s="440">
        <f t="shared" si="1"/>
        <v>45213</v>
      </c>
      <c r="F14" s="440">
        <f t="shared" si="1"/>
        <v>48164</v>
      </c>
      <c r="G14" s="301">
        <f t="shared" si="1"/>
        <v>14352</v>
      </c>
      <c r="H14" s="301">
        <f t="shared" si="1"/>
        <v>88024</v>
      </c>
      <c r="I14" s="301">
        <f t="shared" si="1"/>
        <v>270977</v>
      </c>
      <c r="J14" s="631" t="s">
        <v>486</v>
      </c>
    </row>
    <row r="15" spans="1:10" ht="18" customHeight="1" x14ac:dyDescent="0.25">
      <c r="A15" s="422" t="s">
        <v>461</v>
      </c>
      <c r="J15" s="421" t="s">
        <v>402</v>
      </c>
    </row>
    <row r="21" spans="2:9" ht="25" customHeight="1" x14ac:dyDescent="0.25">
      <c r="B21" s="439"/>
      <c r="C21" s="439"/>
      <c r="D21" s="439"/>
      <c r="E21" s="439"/>
      <c r="F21" s="439"/>
      <c r="G21" s="439"/>
      <c r="H21" s="439"/>
      <c r="I21" s="439"/>
    </row>
    <row r="22" spans="2:9" ht="25" customHeight="1" x14ac:dyDescent="0.25">
      <c r="B22" s="439"/>
      <c r="C22" s="439"/>
      <c r="D22" s="439"/>
      <c r="E22" s="439"/>
      <c r="F22" s="439"/>
      <c r="G22" s="439"/>
      <c r="H22" s="439"/>
      <c r="I22" s="439"/>
    </row>
    <row r="23" spans="2:9" ht="25" customHeight="1" x14ac:dyDescent="0.25">
      <c r="B23" s="439"/>
      <c r="C23" s="439"/>
      <c r="D23" s="439"/>
      <c r="E23" s="439"/>
      <c r="F23" s="439"/>
      <c r="G23" s="439"/>
      <c r="H23" s="439"/>
      <c r="I23" s="439"/>
    </row>
    <row r="24" spans="2:9" ht="25" customHeight="1" x14ac:dyDescent="0.25">
      <c r="B24" s="439"/>
      <c r="C24" s="439"/>
      <c r="D24" s="439"/>
      <c r="E24" s="439"/>
      <c r="F24" s="439"/>
      <c r="G24" s="439"/>
      <c r="H24" s="439"/>
      <c r="I24" s="43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1DE22-4201-4D4B-98CC-5EADA2E507C9}">
  <dimension ref="A1:G25"/>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40.7265625" style="421" customWidth="1"/>
    <col min="2" max="6" width="11.7265625" style="421" customWidth="1"/>
    <col min="7" max="7" width="40.7265625" style="421" customWidth="1"/>
    <col min="8" max="16384" width="9.1796875" style="421"/>
  </cols>
  <sheetData>
    <row r="1" spans="1:7" s="438" customFormat="1" ht="20" x14ac:dyDescent="0.25">
      <c r="A1" s="820" t="s">
        <v>1218</v>
      </c>
      <c r="B1" s="820"/>
      <c r="C1" s="820"/>
      <c r="D1" s="820"/>
      <c r="E1" s="820"/>
      <c r="F1" s="820"/>
      <c r="G1" s="820"/>
    </row>
    <row r="2" spans="1:7" s="438" customFormat="1" ht="35.25" customHeight="1" x14ac:dyDescent="0.25">
      <c r="A2" s="821" t="s">
        <v>1365</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245</v>
      </c>
      <c r="B4" s="421"/>
      <c r="C4" s="421"/>
      <c r="D4" s="421"/>
      <c r="E4" s="421"/>
      <c r="F4" s="421"/>
      <c r="G4" s="437" t="s">
        <v>246</v>
      </c>
    </row>
    <row r="5" spans="1:7" s="435" customFormat="1" ht="42" customHeight="1" x14ac:dyDescent="0.35">
      <c r="A5" s="826" t="s">
        <v>73</v>
      </c>
      <c r="B5" s="602" t="s">
        <v>18</v>
      </c>
      <c r="C5" s="602" t="s">
        <v>20</v>
      </c>
      <c r="D5" s="602" t="s">
        <v>22</v>
      </c>
      <c r="E5" s="602" t="s">
        <v>202</v>
      </c>
      <c r="F5" s="602" t="s">
        <v>485</v>
      </c>
      <c r="G5" s="828" t="s">
        <v>671</v>
      </c>
    </row>
    <row r="6" spans="1:7" s="434" customFormat="1" ht="42" customHeight="1" x14ac:dyDescent="0.25">
      <c r="A6" s="827"/>
      <c r="B6" s="556" t="s">
        <v>17</v>
      </c>
      <c r="C6" s="556" t="s">
        <v>19</v>
      </c>
      <c r="D6" s="556" t="s">
        <v>21</v>
      </c>
      <c r="E6" s="556" t="s">
        <v>181</v>
      </c>
      <c r="F6" s="557" t="s">
        <v>486</v>
      </c>
      <c r="G6" s="829"/>
    </row>
    <row r="7" spans="1:7" s="1" customFormat="1" ht="34" customHeight="1" thickBot="1" x14ac:dyDescent="0.3">
      <c r="A7" s="52" t="s">
        <v>1384</v>
      </c>
      <c r="B7" s="430">
        <v>1835</v>
      </c>
      <c r="C7" s="430">
        <v>0</v>
      </c>
      <c r="D7" s="430">
        <v>8276</v>
      </c>
      <c r="E7" s="430">
        <v>0</v>
      </c>
      <c r="F7" s="429">
        <f t="shared" ref="F7:F14" si="0">SUM(B7:E7)</f>
        <v>10111</v>
      </c>
      <c r="G7" s="628" t="s">
        <v>23</v>
      </c>
    </row>
    <row r="8" spans="1:7" s="1" customFormat="1" ht="34" customHeight="1" thickBot="1" x14ac:dyDescent="0.3">
      <c r="A8" s="45" t="s">
        <v>28</v>
      </c>
      <c r="B8" s="433">
        <v>770</v>
      </c>
      <c r="C8" s="433">
        <v>28</v>
      </c>
      <c r="D8" s="433">
        <v>29225</v>
      </c>
      <c r="E8" s="433">
        <v>0</v>
      </c>
      <c r="F8" s="432">
        <f t="shared" si="0"/>
        <v>30023</v>
      </c>
      <c r="G8" s="560" t="s">
        <v>27</v>
      </c>
    </row>
    <row r="9" spans="1:7" s="1" customFormat="1" ht="34" customHeight="1" thickBot="1" x14ac:dyDescent="0.3">
      <c r="A9" s="52" t="s">
        <v>30</v>
      </c>
      <c r="B9" s="430">
        <v>308</v>
      </c>
      <c r="C9" s="430">
        <v>168</v>
      </c>
      <c r="D9" s="430">
        <v>16268</v>
      </c>
      <c r="E9" s="430">
        <v>0</v>
      </c>
      <c r="F9" s="429">
        <f t="shared" si="0"/>
        <v>16744</v>
      </c>
      <c r="G9" s="628" t="s">
        <v>29</v>
      </c>
    </row>
    <row r="10" spans="1:7" s="1" customFormat="1" ht="34" customHeight="1" thickBot="1" x14ac:dyDescent="0.3">
      <c r="A10" s="45" t="s">
        <v>32</v>
      </c>
      <c r="B10" s="433">
        <v>98</v>
      </c>
      <c r="C10" s="433">
        <v>14</v>
      </c>
      <c r="D10" s="433">
        <v>25310</v>
      </c>
      <c r="E10" s="433">
        <v>0</v>
      </c>
      <c r="F10" s="432">
        <f t="shared" si="0"/>
        <v>25422</v>
      </c>
      <c r="G10" s="560" t="s">
        <v>31</v>
      </c>
    </row>
    <row r="11" spans="1:7" s="1" customFormat="1" ht="34" customHeight="1" thickBot="1" x14ac:dyDescent="0.3">
      <c r="A11" s="52" t="s">
        <v>34</v>
      </c>
      <c r="B11" s="430">
        <v>168</v>
      </c>
      <c r="C11" s="430">
        <v>84</v>
      </c>
      <c r="D11" s="430">
        <v>7759</v>
      </c>
      <c r="E11" s="430">
        <v>0</v>
      </c>
      <c r="F11" s="429">
        <f t="shared" si="0"/>
        <v>8011</v>
      </c>
      <c r="G11" s="628" t="s">
        <v>33</v>
      </c>
    </row>
    <row r="12" spans="1:7" s="1" customFormat="1" ht="34" customHeight="1" thickBot="1" x14ac:dyDescent="0.3">
      <c r="A12" s="45" t="s">
        <v>1387</v>
      </c>
      <c r="B12" s="433">
        <v>0</v>
      </c>
      <c r="C12" s="433">
        <v>0</v>
      </c>
      <c r="D12" s="433">
        <v>5546</v>
      </c>
      <c r="E12" s="433">
        <v>0</v>
      </c>
      <c r="F12" s="432">
        <f t="shared" si="0"/>
        <v>5546</v>
      </c>
      <c r="G12" s="560" t="s">
        <v>36</v>
      </c>
    </row>
    <row r="13" spans="1:7" s="1" customFormat="1" ht="34" customHeight="1" thickBot="1" x14ac:dyDescent="0.3">
      <c r="A13" s="52" t="s">
        <v>1386</v>
      </c>
      <c r="B13" s="430">
        <v>14</v>
      </c>
      <c r="C13" s="430">
        <v>0</v>
      </c>
      <c r="D13" s="430">
        <v>1443</v>
      </c>
      <c r="E13" s="430">
        <v>0</v>
      </c>
      <c r="F13" s="429">
        <f t="shared" si="0"/>
        <v>1457</v>
      </c>
      <c r="G13" s="628" t="s">
        <v>37</v>
      </c>
    </row>
    <row r="14" spans="1:7" s="1" customFormat="1" ht="34" customHeight="1" x14ac:dyDescent="0.25">
      <c r="A14" s="57" t="s">
        <v>39</v>
      </c>
      <c r="B14" s="427">
        <v>0</v>
      </c>
      <c r="C14" s="427">
        <v>0</v>
      </c>
      <c r="D14" s="427">
        <v>4131</v>
      </c>
      <c r="E14" s="427">
        <v>0</v>
      </c>
      <c r="F14" s="426">
        <f t="shared" si="0"/>
        <v>4131</v>
      </c>
      <c r="G14" s="632" t="s">
        <v>38</v>
      </c>
    </row>
    <row r="15" spans="1:7" s="1" customFormat="1" ht="34" customHeight="1" x14ac:dyDescent="0.25">
      <c r="A15" s="402" t="s">
        <v>485</v>
      </c>
      <c r="B15" s="424">
        <f>SUM(B7:B14)</f>
        <v>3193</v>
      </c>
      <c r="C15" s="424">
        <f>SUM(C7:C14)</f>
        <v>294</v>
      </c>
      <c r="D15" s="424">
        <f>SUM(D7:D14)</f>
        <v>97958</v>
      </c>
      <c r="E15" s="424">
        <f>SUM(E7:E14)</f>
        <v>0</v>
      </c>
      <c r="F15" s="424">
        <f>SUM(F7:F14)</f>
        <v>101445</v>
      </c>
      <c r="G15" s="633" t="s">
        <v>486</v>
      </c>
    </row>
    <row r="16" spans="1:7" ht="18" customHeight="1" x14ac:dyDescent="0.25">
      <c r="A16" s="422" t="s">
        <v>71</v>
      </c>
      <c r="G16" s="421" t="s">
        <v>402</v>
      </c>
    </row>
    <row r="22" spans="2:6" ht="25" customHeight="1" x14ac:dyDescent="0.25">
      <c r="B22" s="439"/>
      <c r="C22" s="439"/>
      <c r="D22" s="439"/>
      <c r="E22" s="439"/>
      <c r="F22" s="439"/>
    </row>
    <row r="23" spans="2:6" ht="25" customHeight="1" x14ac:dyDescent="0.25">
      <c r="B23" s="439"/>
      <c r="C23" s="439"/>
      <c r="D23" s="439"/>
      <c r="E23" s="439"/>
      <c r="F23" s="439"/>
    </row>
    <row r="24" spans="2:6" ht="25" customHeight="1" x14ac:dyDescent="0.25">
      <c r="B24" s="439"/>
      <c r="C24" s="439"/>
      <c r="D24" s="439"/>
      <c r="E24" s="439"/>
      <c r="F24" s="439"/>
    </row>
    <row r="25" spans="2:6" ht="25" customHeight="1" x14ac:dyDescent="0.25">
      <c r="B25" s="439"/>
      <c r="C25" s="439"/>
      <c r="D25" s="439"/>
      <c r="E25" s="439"/>
      <c r="F25"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C325-7148-4452-AD48-2C77240D1690}">
  <dimension ref="A1:G25"/>
  <sheetViews>
    <sheetView rightToLeft="1" view="pageBreakPreview" topLeftCell="A4" zoomScaleNormal="100" zoomScaleSheetLayoutView="100" workbookViewId="0">
      <selection activeCell="K15" sqref="K15"/>
    </sheetView>
  </sheetViews>
  <sheetFormatPr defaultColWidth="9.1796875" defaultRowHeight="25" customHeight="1" x14ac:dyDescent="0.25"/>
  <cols>
    <col min="1" max="1" width="40.7265625" style="421" customWidth="1"/>
    <col min="2" max="6" width="11.7265625" style="421" customWidth="1"/>
    <col min="7" max="7" width="40.7265625" style="421" customWidth="1"/>
    <col min="8" max="16384" width="9.1796875" style="421"/>
  </cols>
  <sheetData>
    <row r="1" spans="1:7" s="438" customFormat="1" ht="20" x14ac:dyDescent="0.25">
      <c r="A1" s="820" t="s">
        <v>1219</v>
      </c>
      <c r="B1" s="820"/>
      <c r="C1" s="820"/>
      <c r="D1" s="820"/>
      <c r="E1" s="820"/>
      <c r="F1" s="820"/>
      <c r="G1" s="820"/>
    </row>
    <row r="2" spans="1:7" s="438" customFormat="1" ht="39.75" customHeight="1" x14ac:dyDescent="0.25">
      <c r="A2" s="821" t="s">
        <v>1366</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247</v>
      </c>
      <c r="B4" s="421"/>
      <c r="C4" s="421"/>
      <c r="D4" s="421"/>
      <c r="E4" s="421"/>
      <c r="F4" s="421"/>
      <c r="G4" s="437" t="s">
        <v>248</v>
      </c>
    </row>
    <row r="5" spans="1:7" s="435" customFormat="1" ht="42" customHeight="1" x14ac:dyDescent="0.35">
      <c r="A5" s="826" t="s">
        <v>73</v>
      </c>
      <c r="B5" s="602" t="s">
        <v>18</v>
      </c>
      <c r="C5" s="602" t="s">
        <v>20</v>
      </c>
      <c r="D5" s="602" t="s">
        <v>22</v>
      </c>
      <c r="E5" s="602" t="s">
        <v>202</v>
      </c>
      <c r="F5" s="602" t="s">
        <v>485</v>
      </c>
      <c r="G5" s="828" t="s">
        <v>671</v>
      </c>
    </row>
    <row r="6" spans="1:7" s="434" customFormat="1" ht="42" customHeight="1" x14ac:dyDescent="0.25">
      <c r="A6" s="827"/>
      <c r="B6" s="556" t="s">
        <v>17</v>
      </c>
      <c r="C6" s="556" t="s">
        <v>19</v>
      </c>
      <c r="D6" s="556" t="s">
        <v>21</v>
      </c>
      <c r="E6" s="556" t="s">
        <v>181</v>
      </c>
      <c r="F6" s="557" t="s">
        <v>486</v>
      </c>
      <c r="G6" s="829"/>
    </row>
    <row r="7" spans="1:7" s="1" customFormat="1" ht="34" customHeight="1" thickBot="1" x14ac:dyDescent="0.3">
      <c r="A7" s="52" t="s">
        <v>1384</v>
      </c>
      <c r="B7" s="430">
        <v>1625</v>
      </c>
      <c r="C7" s="430">
        <v>0</v>
      </c>
      <c r="D7" s="430">
        <v>6456</v>
      </c>
      <c r="E7" s="430">
        <v>0</v>
      </c>
      <c r="F7" s="429">
        <f t="shared" ref="F7:F14" si="0">SUM(B7:E7)</f>
        <v>8081</v>
      </c>
      <c r="G7" s="628" t="s">
        <v>23</v>
      </c>
    </row>
    <row r="8" spans="1:7" s="1" customFormat="1" ht="34" customHeight="1" thickBot="1" x14ac:dyDescent="0.3">
      <c r="A8" s="45" t="s">
        <v>28</v>
      </c>
      <c r="B8" s="433">
        <v>364</v>
      </c>
      <c r="C8" s="433">
        <v>28</v>
      </c>
      <c r="D8" s="433">
        <v>13576</v>
      </c>
      <c r="E8" s="433">
        <v>0</v>
      </c>
      <c r="F8" s="432">
        <f t="shared" si="0"/>
        <v>13968</v>
      </c>
      <c r="G8" s="560" t="s">
        <v>27</v>
      </c>
    </row>
    <row r="9" spans="1:7" s="1" customFormat="1" ht="34" customHeight="1" thickBot="1" x14ac:dyDescent="0.3">
      <c r="A9" s="52" t="s">
        <v>30</v>
      </c>
      <c r="B9" s="430">
        <v>238</v>
      </c>
      <c r="C9" s="430">
        <v>168</v>
      </c>
      <c r="D9" s="430">
        <v>10998</v>
      </c>
      <c r="E9" s="430">
        <v>0</v>
      </c>
      <c r="F9" s="429">
        <f t="shared" si="0"/>
        <v>11404</v>
      </c>
      <c r="G9" s="628" t="s">
        <v>29</v>
      </c>
    </row>
    <row r="10" spans="1:7" s="1" customFormat="1" ht="34" customHeight="1" thickBot="1" x14ac:dyDescent="0.3">
      <c r="A10" s="45" t="s">
        <v>32</v>
      </c>
      <c r="B10" s="433">
        <v>56</v>
      </c>
      <c r="C10" s="433">
        <v>14</v>
      </c>
      <c r="D10" s="433">
        <v>15141</v>
      </c>
      <c r="E10" s="433">
        <v>0</v>
      </c>
      <c r="F10" s="432">
        <f t="shared" si="0"/>
        <v>15211</v>
      </c>
      <c r="G10" s="560" t="s">
        <v>31</v>
      </c>
    </row>
    <row r="11" spans="1:7" s="1" customFormat="1" ht="34" customHeight="1" thickBot="1" x14ac:dyDescent="0.3">
      <c r="A11" s="52" t="s">
        <v>34</v>
      </c>
      <c r="B11" s="430">
        <v>168</v>
      </c>
      <c r="C11" s="430">
        <v>84</v>
      </c>
      <c r="D11" s="430">
        <v>5617</v>
      </c>
      <c r="E11" s="430">
        <v>0</v>
      </c>
      <c r="F11" s="429">
        <f t="shared" si="0"/>
        <v>5869</v>
      </c>
      <c r="G11" s="628" t="s">
        <v>33</v>
      </c>
    </row>
    <row r="12" spans="1:7" s="1" customFormat="1" ht="34" customHeight="1" thickBot="1" x14ac:dyDescent="0.3">
      <c r="A12" s="45" t="s">
        <v>1387</v>
      </c>
      <c r="B12" s="433">
        <v>0</v>
      </c>
      <c r="C12" s="433">
        <v>0</v>
      </c>
      <c r="D12" s="433">
        <v>5546</v>
      </c>
      <c r="E12" s="433">
        <v>0</v>
      </c>
      <c r="F12" s="432">
        <f t="shared" si="0"/>
        <v>5546</v>
      </c>
      <c r="G12" s="560" t="s">
        <v>36</v>
      </c>
    </row>
    <row r="13" spans="1:7" s="1" customFormat="1" ht="34" customHeight="1" thickBot="1" x14ac:dyDescent="0.3">
      <c r="A13" s="52" t="s">
        <v>1386</v>
      </c>
      <c r="B13" s="430">
        <v>14</v>
      </c>
      <c r="C13" s="430">
        <v>0</v>
      </c>
      <c r="D13" s="430">
        <v>1443</v>
      </c>
      <c r="E13" s="430">
        <v>0</v>
      </c>
      <c r="F13" s="429">
        <f t="shared" si="0"/>
        <v>1457</v>
      </c>
      <c r="G13" s="628" t="s">
        <v>37</v>
      </c>
    </row>
    <row r="14" spans="1:7" s="1" customFormat="1" ht="34" customHeight="1" x14ac:dyDescent="0.25">
      <c r="A14" s="57" t="s">
        <v>39</v>
      </c>
      <c r="B14" s="427">
        <v>0</v>
      </c>
      <c r="C14" s="427">
        <v>0</v>
      </c>
      <c r="D14" s="427">
        <v>3515</v>
      </c>
      <c r="E14" s="427">
        <v>0</v>
      </c>
      <c r="F14" s="426">
        <f t="shared" si="0"/>
        <v>3515</v>
      </c>
      <c r="G14" s="632" t="s">
        <v>38</v>
      </c>
    </row>
    <row r="15" spans="1:7" s="1" customFormat="1" ht="34" customHeight="1" x14ac:dyDescent="0.25">
      <c r="A15" s="402" t="s">
        <v>485</v>
      </c>
      <c r="B15" s="424">
        <f>SUM(B7:B14)</f>
        <v>2465</v>
      </c>
      <c r="C15" s="424">
        <f>SUM(C7:C14)</f>
        <v>294</v>
      </c>
      <c r="D15" s="424">
        <f>SUM(D7:D14)</f>
        <v>62292</v>
      </c>
      <c r="E15" s="424">
        <f>SUM(E7:E14)</f>
        <v>0</v>
      </c>
      <c r="F15" s="424">
        <f>SUM(F7:F14)</f>
        <v>65051</v>
      </c>
      <c r="G15" s="633" t="s">
        <v>486</v>
      </c>
    </row>
    <row r="16" spans="1:7" ht="18" customHeight="1" x14ac:dyDescent="0.25">
      <c r="A16" s="422" t="s">
        <v>71</v>
      </c>
      <c r="G16" s="421" t="s">
        <v>402</v>
      </c>
    </row>
    <row r="22" spans="2:6" ht="25" customHeight="1" x14ac:dyDescent="0.25">
      <c r="B22" s="439"/>
      <c r="C22" s="439"/>
      <c r="D22" s="439"/>
      <c r="E22" s="439"/>
      <c r="F22" s="439"/>
    </row>
    <row r="23" spans="2:6" ht="25" customHeight="1" x14ac:dyDescent="0.25">
      <c r="B23" s="439"/>
      <c r="C23" s="439"/>
      <c r="D23" s="439"/>
      <c r="E23" s="439"/>
      <c r="F23" s="439"/>
    </row>
    <row r="24" spans="2:6" ht="25" customHeight="1" x14ac:dyDescent="0.25">
      <c r="B24" s="439"/>
      <c r="C24" s="439"/>
      <c r="D24" s="439"/>
      <c r="E24" s="439"/>
      <c r="F24" s="439"/>
    </row>
    <row r="25" spans="2:6" ht="25" customHeight="1" x14ac:dyDescent="0.25">
      <c r="B25" s="439"/>
      <c r="C25" s="439"/>
      <c r="D25" s="439"/>
      <c r="E25" s="439"/>
      <c r="F25"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5413-34D0-4DF8-9CEF-020867504F05}">
  <dimension ref="A1:G23"/>
  <sheetViews>
    <sheetView rightToLeft="1" view="pageBreakPreview" zoomScaleNormal="100" zoomScaleSheetLayoutView="100" workbookViewId="0">
      <selection activeCell="K15" sqref="K15"/>
    </sheetView>
  </sheetViews>
  <sheetFormatPr defaultColWidth="9.1796875" defaultRowHeight="25" customHeight="1" x14ac:dyDescent="0.25"/>
  <cols>
    <col min="1" max="1" width="40.7265625" style="421" customWidth="1"/>
    <col min="2" max="6" width="11.7265625" style="421" customWidth="1"/>
    <col min="7" max="7" width="40.7265625" style="421" customWidth="1"/>
    <col min="8" max="16384" width="9.1796875" style="421"/>
  </cols>
  <sheetData>
    <row r="1" spans="1:7" s="438" customFormat="1" ht="20.25" customHeight="1" x14ac:dyDescent="0.25">
      <c r="A1" s="820" t="s">
        <v>1220</v>
      </c>
      <c r="B1" s="820"/>
      <c r="C1" s="820"/>
      <c r="D1" s="820"/>
      <c r="E1" s="820"/>
      <c r="F1" s="820"/>
      <c r="G1" s="820"/>
    </row>
    <row r="2" spans="1:7" s="438" customFormat="1" ht="38.25" customHeight="1" x14ac:dyDescent="0.25">
      <c r="A2" s="821" t="s">
        <v>1367</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249</v>
      </c>
      <c r="B4" s="421"/>
      <c r="C4" s="421"/>
      <c r="D4" s="421"/>
      <c r="E4" s="421"/>
      <c r="F4" s="421"/>
      <c r="G4" s="437" t="s">
        <v>250</v>
      </c>
    </row>
    <row r="5" spans="1:7" s="435" customFormat="1" ht="42" customHeight="1" x14ac:dyDescent="0.35">
      <c r="A5" s="826" t="s">
        <v>73</v>
      </c>
      <c r="B5" s="602" t="s">
        <v>18</v>
      </c>
      <c r="C5" s="602" t="s">
        <v>20</v>
      </c>
      <c r="D5" s="602" t="s">
        <v>22</v>
      </c>
      <c r="E5" s="602" t="s">
        <v>202</v>
      </c>
      <c r="F5" s="602" t="s">
        <v>485</v>
      </c>
      <c r="G5" s="828" t="s">
        <v>671</v>
      </c>
    </row>
    <row r="6" spans="1:7" s="434" customFormat="1" ht="42" customHeight="1" x14ac:dyDescent="0.25">
      <c r="A6" s="827"/>
      <c r="B6" s="556" t="s">
        <v>17</v>
      </c>
      <c r="C6" s="556" t="s">
        <v>19</v>
      </c>
      <c r="D6" s="556" t="s">
        <v>21</v>
      </c>
      <c r="E6" s="556" t="s">
        <v>181</v>
      </c>
      <c r="F6" s="557" t="s">
        <v>486</v>
      </c>
      <c r="G6" s="829"/>
    </row>
    <row r="7" spans="1:7" s="1" customFormat="1" ht="34" customHeight="1" thickBot="1" x14ac:dyDescent="0.3">
      <c r="A7" s="52" t="s">
        <v>1384</v>
      </c>
      <c r="B7" s="430">
        <v>210</v>
      </c>
      <c r="C7" s="430">
        <v>0</v>
      </c>
      <c r="D7" s="430">
        <v>1820</v>
      </c>
      <c r="E7" s="430">
        <v>0</v>
      </c>
      <c r="F7" s="429">
        <f t="shared" ref="F7:F12" si="0">SUM(B7:E7)</f>
        <v>2030</v>
      </c>
      <c r="G7" s="628" t="s">
        <v>23</v>
      </c>
    </row>
    <row r="8" spans="1:7" s="1" customFormat="1" ht="34" customHeight="1" thickBot="1" x14ac:dyDescent="0.3">
      <c r="A8" s="45" t="s">
        <v>28</v>
      </c>
      <c r="B8" s="433">
        <v>406</v>
      </c>
      <c r="C8" s="433">
        <v>0</v>
      </c>
      <c r="D8" s="433">
        <v>15649</v>
      </c>
      <c r="E8" s="433">
        <v>0</v>
      </c>
      <c r="F8" s="432">
        <f t="shared" si="0"/>
        <v>16055</v>
      </c>
      <c r="G8" s="560" t="s">
        <v>27</v>
      </c>
    </row>
    <row r="9" spans="1:7" s="1" customFormat="1" ht="34" customHeight="1" thickBot="1" x14ac:dyDescent="0.3">
      <c r="A9" s="52" t="s">
        <v>30</v>
      </c>
      <c r="B9" s="430">
        <v>70</v>
      </c>
      <c r="C9" s="430">
        <v>0</v>
      </c>
      <c r="D9" s="430">
        <v>5270</v>
      </c>
      <c r="E9" s="430">
        <v>0</v>
      </c>
      <c r="F9" s="429">
        <f t="shared" si="0"/>
        <v>5340</v>
      </c>
      <c r="G9" s="628" t="s">
        <v>29</v>
      </c>
    </row>
    <row r="10" spans="1:7" s="1" customFormat="1" ht="34" customHeight="1" thickBot="1" x14ac:dyDescent="0.3">
      <c r="A10" s="45" t="s">
        <v>32</v>
      </c>
      <c r="B10" s="433">
        <v>42</v>
      </c>
      <c r="C10" s="433">
        <v>0</v>
      </c>
      <c r="D10" s="433">
        <v>10169</v>
      </c>
      <c r="E10" s="433">
        <v>0</v>
      </c>
      <c r="F10" s="432">
        <f t="shared" si="0"/>
        <v>10211</v>
      </c>
      <c r="G10" s="560" t="s">
        <v>31</v>
      </c>
    </row>
    <row r="11" spans="1:7" s="1" customFormat="1" ht="34" customHeight="1" thickBot="1" x14ac:dyDescent="0.3">
      <c r="A11" s="52" t="s">
        <v>34</v>
      </c>
      <c r="B11" s="430">
        <v>0</v>
      </c>
      <c r="C11" s="430">
        <v>0</v>
      </c>
      <c r="D11" s="430">
        <v>2142</v>
      </c>
      <c r="E11" s="430">
        <v>0</v>
      </c>
      <c r="F11" s="429">
        <f t="shared" si="0"/>
        <v>2142</v>
      </c>
      <c r="G11" s="628" t="s">
        <v>33</v>
      </c>
    </row>
    <row r="12" spans="1:7" s="1" customFormat="1" ht="34" customHeight="1" x14ac:dyDescent="0.25">
      <c r="A12" s="57" t="s">
        <v>39</v>
      </c>
      <c r="B12" s="427">
        <v>0</v>
      </c>
      <c r="C12" s="427">
        <v>0</v>
      </c>
      <c r="D12" s="427">
        <v>616</v>
      </c>
      <c r="E12" s="427">
        <v>0</v>
      </c>
      <c r="F12" s="426">
        <f t="shared" si="0"/>
        <v>616</v>
      </c>
      <c r="G12" s="632" t="s">
        <v>38</v>
      </c>
    </row>
    <row r="13" spans="1:7" s="6" customFormat="1" ht="30" customHeight="1" x14ac:dyDescent="0.25">
      <c r="A13" s="119" t="s">
        <v>485</v>
      </c>
      <c r="B13" s="442">
        <f>SUM(B7:B12)</f>
        <v>728</v>
      </c>
      <c r="C13" s="442">
        <f>SUM(C7:C12)</f>
        <v>0</v>
      </c>
      <c r="D13" s="442">
        <f>SUM(D7:D12)</f>
        <v>35666</v>
      </c>
      <c r="E13" s="442">
        <f>SUM(E7:E12)</f>
        <v>0</v>
      </c>
      <c r="F13" s="442">
        <f>SUM(F7:F12)</f>
        <v>36394</v>
      </c>
      <c r="G13" s="634" t="s">
        <v>486</v>
      </c>
    </row>
    <row r="14" spans="1:7" ht="18" customHeight="1" x14ac:dyDescent="0.25">
      <c r="A14" s="422" t="s">
        <v>461</v>
      </c>
      <c r="G14" s="421" t="s">
        <v>402</v>
      </c>
    </row>
    <row r="20" spans="2:6" ht="25" customHeight="1" x14ac:dyDescent="0.25">
      <c r="B20" s="439"/>
      <c r="C20" s="439"/>
      <c r="D20" s="439"/>
      <c r="E20" s="439"/>
      <c r="F20" s="439"/>
    </row>
    <row r="21" spans="2:6" ht="25" customHeight="1" x14ac:dyDescent="0.25">
      <c r="B21" s="439"/>
      <c r="C21" s="439"/>
      <c r="D21" s="439"/>
      <c r="E21" s="439"/>
      <c r="F21" s="439"/>
    </row>
    <row r="22" spans="2:6" ht="25" customHeight="1" x14ac:dyDescent="0.25">
      <c r="B22" s="439"/>
      <c r="C22" s="439"/>
      <c r="D22" s="439"/>
      <c r="E22" s="439"/>
      <c r="F22" s="439"/>
    </row>
    <row r="23" spans="2:6" ht="25" customHeight="1" x14ac:dyDescent="0.25">
      <c r="B23" s="439"/>
      <c r="C23" s="439"/>
      <c r="D23" s="439"/>
      <c r="E23" s="439"/>
      <c r="F23" s="439"/>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75B10-12FC-4AC9-A400-870620899B67}">
  <dimension ref="A1:G37"/>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43.81640625" style="421" customWidth="1"/>
    <col min="2" max="5" width="13.453125" style="421" customWidth="1"/>
    <col min="6" max="6" width="11.7265625" style="421" customWidth="1"/>
    <col min="7" max="7" width="46" style="421" customWidth="1"/>
    <col min="8" max="16384" width="9.1796875" style="421"/>
  </cols>
  <sheetData>
    <row r="1" spans="1:7" s="438" customFormat="1" ht="20" x14ac:dyDescent="0.25">
      <c r="A1" s="820" t="s">
        <v>1221</v>
      </c>
      <c r="B1" s="820"/>
      <c r="C1" s="820"/>
      <c r="D1" s="820"/>
      <c r="E1" s="820"/>
      <c r="F1" s="820"/>
      <c r="G1" s="820"/>
    </row>
    <row r="2" spans="1:7" s="438" customFormat="1" ht="37.5" customHeight="1" x14ac:dyDescent="0.25">
      <c r="A2" s="821" t="s">
        <v>1368</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251</v>
      </c>
      <c r="B4" s="421"/>
      <c r="C4" s="421"/>
      <c r="D4" s="421"/>
      <c r="E4" s="421"/>
      <c r="F4" s="421"/>
      <c r="G4" s="437" t="s">
        <v>252</v>
      </c>
    </row>
    <row r="5" spans="1:7" s="435" customFormat="1" ht="36" customHeight="1" x14ac:dyDescent="0.35">
      <c r="A5" s="826" t="s">
        <v>645</v>
      </c>
      <c r="B5" s="602" t="s">
        <v>18</v>
      </c>
      <c r="C5" s="602" t="s">
        <v>20</v>
      </c>
      <c r="D5" s="602" t="s">
        <v>22</v>
      </c>
      <c r="E5" s="602" t="s">
        <v>180</v>
      </c>
      <c r="F5" s="602" t="s">
        <v>485</v>
      </c>
      <c r="G5" s="828" t="s">
        <v>670</v>
      </c>
    </row>
    <row r="6" spans="1:7" s="434" customFormat="1" ht="42" customHeight="1" x14ac:dyDescent="0.25">
      <c r="A6" s="827"/>
      <c r="B6" s="556" t="s">
        <v>17</v>
      </c>
      <c r="C6" s="556" t="s">
        <v>19</v>
      </c>
      <c r="D6" s="556" t="s">
        <v>21</v>
      </c>
      <c r="E6" s="556" t="s">
        <v>181</v>
      </c>
      <c r="F6" s="557" t="s">
        <v>486</v>
      </c>
      <c r="G6" s="829"/>
    </row>
    <row r="7" spans="1:7" s="1" customFormat="1" ht="18" customHeight="1" thickBot="1" x14ac:dyDescent="0.3">
      <c r="A7" s="52" t="s">
        <v>700</v>
      </c>
      <c r="B7" s="430">
        <v>28</v>
      </c>
      <c r="C7" s="430">
        <v>0</v>
      </c>
      <c r="D7" s="430">
        <v>0</v>
      </c>
      <c r="E7" s="430">
        <v>0</v>
      </c>
      <c r="F7" s="293">
        <f t="shared" ref="F7:F26" si="0">SUM(B7:E7)</f>
        <v>28</v>
      </c>
      <c r="G7" s="529" t="s">
        <v>557</v>
      </c>
    </row>
    <row r="8" spans="1:7" s="1" customFormat="1" ht="14.5" thickBot="1" x14ac:dyDescent="0.3">
      <c r="A8" s="45" t="s">
        <v>538</v>
      </c>
      <c r="B8" s="433">
        <v>70</v>
      </c>
      <c r="C8" s="433">
        <v>0</v>
      </c>
      <c r="D8" s="433">
        <v>10059</v>
      </c>
      <c r="E8" s="433">
        <v>0</v>
      </c>
      <c r="F8" s="294">
        <f t="shared" si="0"/>
        <v>10129</v>
      </c>
      <c r="G8" s="530" t="s">
        <v>558</v>
      </c>
    </row>
    <row r="9" spans="1:7" s="1" customFormat="1" ht="14.5" thickBot="1" x14ac:dyDescent="0.3">
      <c r="A9" s="52" t="s">
        <v>539</v>
      </c>
      <c r="B9" s="430">
        <v>84</v>
      </c>
      <c r="C9" s="430">
        <v>0</v>
      </c>
      <c r="D9" s="430">
        <v>1148</v>
      </c>
      <c r="E9" s="430">
        <v>0</v>
      </c>
      <c r="F9" s="293">
        <f t="shared" si="0"/>
        <v>1232</v>
      </c>
      <c r="G9" s="529" t="s">
        <v>435</v>
      </c>
    </row>
    <row r="10" spans="1:7" s="1" customFormat="1" ht="14.5" thickBot="1" x14ac:dyDescent="0.3">
      <c r="A10" s="45" t="s">
        <v>540</v>
      </c>
      <c r="B10" s="433">
        <v>0</v>
      </c>
      <c r="C10" s="433">
        <v>0</v>
      </c>
      <c r="D10" s="433">
        <v>2535</v>
      </c>
      <c r="E10" s="433">
        <v>0</v>
      </c>
      <c r="F10" s="294">
        <f t="shared" si="0"/>
        <v>2535</v>
      </c>
      <c r="G10" s="530" t="s">
        <v>559</v>
      </c>
    </row>
    <row r="11" spans="1:7" s="1" customFormat="1" ht="25.5" thickBot="1" x14ac:dyDescent="0.3">
      <c r="A11" s="52" t="s">
        <v>541</v>
      </c>
      <c r="B11" s="430">
        <v>0</v>
      </c>
      <c r="C11" s="430">
        <v>0</v>
      </c>
      <c r="D11" s="430">
        <v>658</v>
      </c>
      <c r="E11" s="430">
        <v>0</v>
      </c>
      <c r="F11" s="293">
        <f t="shared" si="0"/>
        <v>658</v>
      </c>
      <c r="G11" s="529" t="s">
        <v>560</v>
      </c>
    </row>
    <row r="12" spans="1:7" s="1" customFormat="1" ht="14.5" thickBot="1" x14ac:dyDescent="0.3">
      <c r="A12" s="45" t="s">
        <v>542</v>
      </c>
      <c r="B12" s="433">
        <v>813</v>
      </c>
      <c r="C12" s="433">
        <v>98</v>
      </c>
      <c r="D12" s="433">
        <v>574</v>
      </c>
      <c r="E12" s="433">
        <v>0</v>
      </c>
      <c r="F12" s="294">
        <f t="shared" si="0"/>
        <v>1485</v>
      </c>
      <c r="G12" s="530" t="s">
        <v>436</v>
      </c>
    </row>
    <row r="13" spans="1:7" s="1" customFormat="1" ht="28.5" thickBot="1" x14ac:dyDescent="0.3">
      <c r="A13" s="52" t="s">
        <v>543</v>
      </c>
      <c r="B13" s="430">
        <v>882</v>
      </c>
      <c r="C13" s="430">
        <v>84</v>
      </c>
      <c r="D13" s="430">
        <v>1386</v>
      </c>
      <c r="E13" s="430">
        <v>0</v>
      </c>
      <c r="F13" s="293">
        <f t="shared" si="0"/>
        <v>2352</v>
      </c>
      <c r="G13" s="529" t="s">
        <v>561</v>
      </c>
    </row>
    <row r="14" spans="1:7" s="1" customFormat="1" ht="14.5" thickBot="1" x14ac:dyDescent="0.3">
      <c r="A14" s="45" t="s">
        <v>544</v>
      </c>
      <c r="B14" s="433">
        <v>0</v>
      </c>
      <c r="C14" s="433">
        <v>0</v>
      </c>
      <c r="D14" s="433">
        <v>1839</v>
      </c>
      <c r="E14" s="433">
        <v>0</v>
      </c>
      <c r="F14" s="294">
        <f t="shared" si="0"/>
        <v>1839</v>
      </c>
      <c r="G14" s="530" t="s">
        <v>562</v>
      </c>
    </row>
    <row r="15" spans="1:7" s="1" customFormat="1" ht="14.5" thickBot="1" x14ac:dyDescent="0.3">
      <c r="A15" s="52" t="s">
        <v>545</v>
      </c>
      <c r="B15" s="430">
        <v>70</v>
      </c>
      <c r="C15" s="430">
        <v>0</v>
      </c>
      <c r="D15" s="430">
        <v>770</v>
      </c>
      <c r="E15" s="430">
        <v>0</v>
      </c>
      <c r="F15" s="293">
        <f t="shared" si="0"/>
        <v>840</v>
      </c>
      <c r="G15" s="529" t="s">
        <v>563</v>
      </c>
    </row>
    <row r="16" spans="1:7" s="1" customFormat="1" ht="14.5" thickBot="1" x14ac:dyDescent="0.3">
      <c r="A16" s="45" t="s">
        <v>546</v>
      </c>
      <c r="B16" s="433">
        <v>0</v>
      </c>
      <c r="C16" s="433">
        <v>0</v>
      </c>
      <c r="D16" s="433">
        <v>2955</v>
      </c>
      <c r="E16" s="433">
        <v>0</v>
      </c>
      <c r="F16" s="294">
        <f t="shared" si="0"/>
        <v>2955</v>
      </c>
      <c r="G16" s="530" t="s">
        <v>564</v>
      </c>
    </row>
    <row r="17" spans="1:7" s="1" customFormat="1" ht="14.5" thickBot="1" x14ac:dyDescent="0.3">
      <c r="A17" s="52" t="s">
        <v>547</v>
      </c>
      <c r="B17" s="430">
        <v>266</v>
      </c>
      <c r="C17" s="430">
        <v>0</v>
      </c>
      <c r="D17" s="430">
        <v>3922</v>
      </c>
      <c r="E17" s="430">
        <v>0</v>
      </c>
      <c r="F17" s="293">
        <f t="shared" si="0"/>
        <v>4188</v>
      </c>
      <c r="G17" s="529" t="s">
        <v>565</v>
      </c>
    </row>
    <row r="18" spans="1:7" s="1" customFormat="1" ht="14.5" thickBot="1" x14ac:dyDescent="0.3">
      <c r="A18" s="45" t="s">
        <v>548</v>
      </c>
      <c r="B18" s="433">
        <v>266</v>
      </c>
      <c r="C18" s="433">
        <v>112</v>
      </c>
      <c r="D18" s="433">
        <v>266</v>
      </c>
      <c r="E18" s="433">
        <v>0</v>
      </c>
      <c r="F18" s="294">
        <f t="shared" si="0"/>
        <v>644</v>
      </c>
      <c r="G18" s="530" t="s">
        <v>566</v>
      </c>
    </row>
    <row r="19" spans="1:7" s="1" customFormat="1" ht="14.5" thickBot="1" x14ac:dyDescent="0.3">
      <c r="A19" s="52" t="s">
        <v>549</v>
      </c>
      <c r="B19" s="430">
        <v>126</v>
      </c>
      <c r="C19" s="430">
        <v>0</v>
      </c>
      <c r="D19" s="430">
        <v>224</v>
      </c>
      <c r="E19" s="430">
        <v>0</v>
      </c>
      <c r="F19" s="293">
        <f t="shared" si="0"/>
        <v>350</v>
      </c>
      <c r="G19" s="529" t="s">
        <v>567</v>
      </c>
    </row>
    <row r="20" spans="1:7" s="1" customFormat="1" ht="14.5" thickBot="1" x14ac:dyDescent="0.3">
      <c r="A20" s="45" t="s">
        <v>550</v>
      </c>
      <c r="B20" s="433">
        <v>182</v>
      </c>
      <c r="C20" s="433">
        <v>0</v>
      </c>
      <c r="D20" s="433">
        <v>882</v>
      </c>
      <c r="E20" s="433">
        <v>0</v>
      </c>
      <c r="F20" s="294">
        <f t="shared" si="0"/>
        <v>1064</v>
      </c>
      <c r="G20" s="530" t="s">
        <v>568</v>
      </c>
    </row>
    <row r="21" spans="1:7" s="1" customFormat="1" ht="25.5" thickBot="1" x14ac:dyDescent="0.3">
      <c r="A21" s="52" t="s">
        <v>551</v>
      </c>
      <c r="B21" s="430">
        <v>0</v>
      </c>
      <c r="C21" s="430">
        <v>0</v>
      </c>
      <c r="D21" s="430">
        <v>51519</v>
      </c>
      <c r="E21" s="430">
        <v>0</v>
      </c>
      <c r="F21" s="293">
        <f t="shared" si="0"/>
        <v>51519</v>
      </c>
      <c r="G21" s="529" t="s">
        <v>569</v>
      </c>
    </row>
    <row r="22" spans="1:7" s="1" customFormat="1" ht="14.5" thickBot="1" x14ac:dyDescent="0.3">
      <c r="A22" s="45" t="s">
        <v>47</v>
      </c>
      <c r="B22" s="433">
        <v>252</v>
      </c>
      <c r="C22" s="433">
        <v>0</v>
      </c>
      <c r="D22" s="433">
        <v>11993</v>
      </c>
      <c r="E22" s="433">
        <v>0</v>
      </c>
      <c r="F22" s="294">
        <f t="shared" si="0"/>
        <v>12245</v>
      </c>
      <c r="G22" s="530" t="s">
        <v>437</v>
      </c>
    </row>
    <row r="23" spans="1:7" s="1" customFormat="1" ht="14.5" thickBot="1" x14ac:dyDescent="0.3">
      <c r="A23" s="52" t="s">
        <v>552</v>
      </c>
      <c r="B23" s="430">
        <v>112</v>
      </c>
      <c r="C23" s="430">
        <v>0</v>
      </c>
      <c r="D23" s="430">
        <v>5125</v>
      </c>
      <c r="E23" s="430">
        <v>0</v>
      </c>
      <c r="F23" s="293">
        <f t="shared" si="0"/>
        <v>5237</v>
      </c>
      <c r="G23" s="529" t="s">
        <v>570</v>
      </c>
    </row>
    <row r="24" spans="1:7" s="1" customFormat="1" ht="14.5" thickBot="1" x14ac:dyDescent="0.3">
      <c r="A24" s="45" t="s">
        <v>553</v>
      </c>
      <c r="B24" s="433">
        <v>28</v>
      </c>
      <c r="C24" s="433">
        <v>0</v>
      </c>
      <c r="D24" s="433">
        <v>1288</v>
      </c>
      <c r="E24" s="433">
        <v>0</v>
      </c>
      <c r="F24" s="294">
        <f t="shared" si="0"/>
        <v>1316</v>
      </c>
      <c r="G24" s="530" t="s">
        <v>571</v>
      </c>
    </row>
    <row r="25" spans="1:7" s="1" customFormat="1" ht="14.5" thickBot="1" x14ac:dyDescent="0.3">
      <c r="A25" s="52" t="s">
        <v>554</v>
      </c>
      <c r="B25" s="430">
        <v>14</v>
      </c>
      <c r="C25" s="430">
        <v>0</v>
      </c>
      <c r="D25" s="430">
        <v>631</v>
      </c>
      <c r="E25" s="430">
        <v>0</v>
      </c>
      <c r="F25" s="293">
        <f t="shared" si="0"/>
        <v>645</v>
      </c>
      <c r="G25" s="529" t="s">
        <v>572</v>
      </c>
    </row>
    <row r="26" spans="1:7" s="1" customFormat="1" ht="28" x14ac:dyDescent="0.25">
      <c r="A26" s="57" t="s">
        <v>556</v>
      </c>
      <c r="B26" s="427">
        <v>0</v>
      </c>
      <c r="C26" s="427">
        <v>0</v>
      </c>
      <c r="D26" s="427">
        <v>184</v>
      </c>
      <c r="E26" s="427">
        <v>0</v>
      </c>
      <c r="F26" s="571">
        <f t="shared" si="0"/>
        <v>184</v>
      </c>
      <c r="G26" s="572" t="s">
        <v>574</v>
      </c>
    </row>
    <row r="27" spans="1:7" s="6" customFormat="1" ht="22.5" customHeight="1" x14ac:dyDescent="0.25">
      <c r="A27" s="119" t="s">
        <v>485</v>
      </c>
      <c r="B27" s="442">
        <f>SUM(B7:B26)</f>
        <v>3193</v>
      </c>
      <c r="C27" s="442">
        <f>SUM(C7:C26)</f>
        <v>294</v>
      </c>
      <c r="D27" s="442">
        <f>SUM(D7:D26)</f>
        <v>97958</v>
      </c>
      <c r="E27" s="442">
        <f>SUM(E7:E26)</f>
        <v>0</v>
      </c>
      <c r="F27" s="608">
        <f>SUM(F7:F26)</f>
        <v>101445</v>
      </c>
      <c r="G27" s="581" t="s">
        <v>486</v>
      </c>
    </row>
    <row r="28" spans="1:7" ht="13" x14ac:dyDescent="0.25">
      <c r="A28" s="422" t="s">
        <v>71</v>
      </c>
      <c r="G28" s="421" t="s">
        <v>402</v>
      </c>
    </row>
    <row r="34" spans="2:6" ht="25" customHeight="1" x14ac:dyDescent="0.25">
      <c r="B34" s="439"/>
      <c r="C34" s="439"/>
      <c r="D34" s="439"/>
      <c r="E34" s="439"/>
      <c r="F34" s="439"/>
    </row>
    <row r="35" spans="2:6" ht="25" customHeight="1" x14ac:dyDescent="0.25">
      <c r="B35" s="439"/>
      <c r="C35" s="439"/>
      <c r="D35" s="439"/>
      <c r="E35" s="439"/>
      <c r="F35" s="439"/>
    </row>
    <row r="36" spans="2:6" ht="25" customHeight="1" x14ac:dyDescent="0.25">
      <c r="B36" s="439"/>
      <c r="C36" s="439"/>
      <c r="D36" s="439"/>
      <c r="E36" s="439"/>
      <c r="F36" s="439"/>
    </row>
    <row r="37" spans="2:6" ht="25" customHeight="1" x14ac:dyDescent="0.25">
      <c r="B37" s="439"/>
      <c r="C37" s="439"/>
      <c r="D37" s="439"/>
      <c r="E37" s="439"/>
      <c r="F37" s="439"/>
    </row>
  </sheetData>
  <mergeCells count="5">
    <mergeCell ref="G5:G6"/>
    <mergeCell ref="A1:G1"/>
    <mergeCell ref="A3:G3"/>
    <mergeCell ref="A5:A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CE06-ED61-4D0D-A871-BF7490709931}">
  <dimension ref="A1:G37"/>
  <sheetViews>
    <sheetView rightToLeft="1" view="pageBreakPreview" topLeftCell="A6" zoomScaleNormal="100" zoomScaleSheetLayoutView="100" workbookViewId="0">
      <selection activeCell="K15" sqref="K15"/>
    </sheetView>
  </sheetViews>
  <sheetFormatPr defaultColWidth="9.1796875" defaultRowHeight="25" customHeight="1" x14ac:dyDescent="0.25"/>
  <cols>
    <col min="1" max="1" width="43.81640625" style="421" customWidth="1"/>
    <col min="2" max="5" width="13.453125" style="421" customWidth="1"/>
    <col min="6" max="6" width="11.7265625" style="421" customWidth="1"/>
    <col min="7" max="7" width="46" style="421" customWidth="1"/>
    <col min="8" max="16384" width="9.1796875" style="421"/>
  </cols>
  <sheetData>
    <row r="1" spans="1:7" s="438" customFormat="1" ht="20" x14ac:dyDescent="0.25">
      <c r="A1" s="820" t="s">
        <v>1222</v>
      </c>
      <c r="B1" s="820"/>
      <c r="C1" s="820"/>
      <c r="D1" s="820"/>
      <c r="E1" s="820"/>
      <c r="F1" s="820"/>
      <c r="G1" s="820"/>
    </row>
    <row r="2" spans="1:7" s="438" customFormat="1" ht="35.25" customHeight="1" x14ac:dyDescent="0.25">
      <c r="A2" s="821" t="s">
        <v>1369</v>
      </c>
      <c r="B2" s="821"/>
      <c r="C2" s="821"/>
      <c r="D2" s="821"/>
      <c r="E2" s="821"/>
      <c r="F2" s="821"/>
      <c r="G2" s="821"/>
    </row>
    <row r="3" spans="1:7" s="438" customFormat="1" ht="20" x14ac:dyDescent="0.25">
      <c r="A3" s="821">
        <v>2016</v>
      </c>
      <c r="B3" s="821"/>
      <c r="C3" s="821"/>
      <c r="D3" s="821"/>
      <c r="E3" s="821"/>
      <c r="F3" s="821"/>
      <c r="G3" s="821"/>
    </row>
    <row r="4" spans="1:7" s="436" customFormat="1" ht="21" customHeight="1" x14ac:dyDescent="0.25">
      <c r="A4" s="437" t="s">
        <v>257</v>
      </c>
      <c r="B4" s="421"/>
      <c r="C4" s="421"/>
      <c r="D4" s="421"/>
      <c r="E4" s="421"/>
      <c r="F4" s="421"/>
      <c r="G4" s="437" t="s">
        <v>258</v>
      </c>
    </row>
    <row r="5" spans="1:7" s="435" customFormat="1" ht="36" customHeight="1" x14ac:dyDescent="0.35">
      <c r="A5" s="826" t="s">
        <v>377</v>
      </c>
      <c r="B5" s="602" t="s">
        <v>18</v>
      </c>
      <c r="C5" s="602" t="s">
        <v>20</v>
      </c>
      <c r="D5" s="602" t="s">
        <v>22</v>
      </c>
      <c r="E5" s="602" t="s">
        <v>180</v>
      </c>
      <c r="F5" s="602" t="s">
        <v>485</v>
      </c>
      <c r="G5" s="828" t="s">
        <v>646</v>
      </c>
    </row>
    <row r="6" spans="1:7" s="434" customFormat="1" ht="42" customHeight="1" x14ac:dyDescent="0.25">
      <c r="A6" s="827"/>
      <c r="B6" s="556" t="s">
        <v>17</v>
      </c>
      <c r="C6" s="556" t="s">
        <v>19</v>
      </c>
      <c r="D6" s="556" t="s">
        <v>21</v>
      </c>
      <c r="E6" s="556" t="s">
        <v>181</v>
      </c>
      <c r="F6" s="557" t="s">
        <v>486</v>
      </c>
      <c r="G6" s="829"/>
    </row>
    <row r="7" spans="1:7" s="1" customFormat="1" ht="18" customHeight="1" thickBot="1" x14ac:dyDescent="0.3">
      <c r="A7" s="52" t="s">
        <v>700</v>
      </c>
      <c r="B7" s="430">
        <v>28</v>
      </c>
      <c r="C7" s="430">
        <v>0</v>
      </c>
      <c r="D7" s="430">
        <v>0</v>
      </c>
      <c r="E7" s="430">
        <v>0</v>
      </c>
      <c r="F7" s="293">
        <f t="shared" ref="F7:F26" si="0">SUM(B7:E7)</f>
        <v>28</v>
      </c>
      <c r="G7" s="529" t="s">
        <v>557</v>
      </c>
    </row>
    <row r="8" spans="1:7" s="1" customFormat="1" ht="14.5" thickBot="1" x14ac:dyDescent="0.3">
      <c r="A8" s="45" t="s">
        <v>538</v>
      </c>
      <c r="B8" s="433">
        <v>70</v>
      </c>
      <c r="C8" s="433">
        <v>0</v>
      </c>
      <c r="D8" s="433">
        <v>8070</v>
      </c>
      <c r="E8" s="433">
        <v>0</v>
      </c>
      <c r="F8" s="294">
        <f t="shared" si="0"/>
        <v>8140</v>
      </c>
      <c r="G8" s="530" t="s">
        <v>558</v>
      </c>
    </row>
    <row r="9" spans="1:7" s="1" customFormat="1" ht="14.5" thickBot="1" x14ac:dyDescent="0.3">
      <c r="A9" s="52" t="s">
        <v>539</v>
      </c>
      <c r="B9" s="430">
        <v>56</v>
      </c>
      <c r="C9" s="430">
        <v>0</v>
      </c>
      <c r="D9" s="430">
        <v>826</v>
      </c>
      <c r="E9" s="430">
        <v>0</v>
      </c>
      <c r="F9" s="293">
        <f t="shared" si="0"/>
        <v>882</v>
      </c>
      <c r="G9" s="529" t="s">
        <v>435</v>
      </c>
    </row>
    <row r="10" spans="1:7" s="1" customFormat="1" ht="14.5" thickBot="1" x14ac:dyDescent="0.3">
      <c r="A10" s="45" t="s">
        <v>540</v>
      </c>
      <c r="B10" s="433">
        <v>0</v>
      </c>
      <c r="C10" s="433">
        <v>0</v>
      </c>
      <c r="D10" s="433">
        <v>1555</v>
      </c>
      <c r="E10" s="433">
        <v>0</v>
      </c>
      <c r="F10" s="294">
        <f t="shared" si="0"/>
        <v>1555</v>
      </c>
      <c r="G10" s="530" t="s">
        <v>559</v>
      </c>
    </row>
    <row r="11" spans="1:7" s="1" customFormat="1" ht="25.5" thickBot="1" x14ac:dyDescent="0.3">
      <c r="A11" s="52" t="s">
        <v>541</v>
      </c>
      <c r="B11" s="430">
        <v>0</v>
      </c>
      <c r="C11" s="430">
        <v>0</v>
      </c>
      <c r="D11" s="430">
        <v>308</v>
      </c>
      <c r="E11" s="430">
        <v>0</v>
      </c>
      <c r="F11" s="293">
        <f t="shared" si="0"/>
        <v>308</v>
      </c>
      <c r="G11" s="529" t="s">
        <v>560</v>
      </c>
    </row>
    <row r="12" spans="1:7" s="1" customFormat="1" ht="14.5" thickBot="1" x14ac:dyDescent="0.3">
      <c r="A12" s="45" t="s">
        <v>542</v>
      </c>
      <c r="B12" s="433">
        <v>771</v>
      </c>
      <c r="C12" s="433">
        <v>98</v>
      </c>
      <c r="D12" s="433">
        <v>490</v>
      </c>
      <c r="E12" s="433">
        <v>0</v>
      </c>
      <c r="F12" s="294">
        <f t="shared" si="0"/>
        <v>1359</v>
      </c>
      <c r="G12" s="530" t="s">
        <v>436</v>
      </c>
    </row>
    <row r="13" spans="1:7" s="1" customFormat="1" ht="28.5" thickBot="1" x14ac:dyDescent="0.3">
      <c r="A13" s="52" t="s">
        <v>543</v>
      </c>
      <c r="B13" s="430">
        <v>658</v>
      </c>
      <c r="C13" s="430">
        <v>84</v>
      </c>
      <c r="D13" s="430">
        <v>406</v>
      </c>
      <c r="E13" s="430">
        <v>0</v>
      </c>
      <c r="F13" s="293">
        <f t="shared" si="0"/>
        <v>1148</v>
      </c>
      <c r="G13" s="529" t="s">
        <v>561</v>
      </c>
    </row>
    <row r="14" spans="1:7" s="1" customFormat="1" ht="14.5" thickBot="1" x14ac:dyDescent="0.3">
      <c r="A14" s="45" t="s">
        <v>544</v>
      </c>
      <c r="B14" s="433">
        <v>0</v>
      </c>
      <c r="C14" s="433">
        <v>0</v>
      </c>
      <c r="D14" s="433">
        <v>1080</v>
      </c>
      <c r="E14" s="433">
        <v>0</v>
      </c>
      <c r="F14" s="294">
        <f t="shared" si="0"/>
        <v>1080</v>
      </c>
      <c r="G14" s="530" t="s">
        <v>562</v>
      </c>
    </row>
    <row r="15" spans="1:7" s="1" customFormat="1" ht="14.5" thickBot="1" x14ac:dyDescent="0.3">
      <c r="A15" s="52" t="s">
        <v>545</v>
      </c>
      <c r="B15" s="430">
        <v>70</v>
      </c>
      <c r="C15" s="430">
        <v>0</v>
      </c>
      <c r="D15" s="430">
        <v>266</v>
      </c>
      <c r="E15" s="430">
        <v>0</v>
      </c>
      <c r="F15" s="293">
        <f t="shared" si="0"/>
        <v>336</v>
      </c>
      <c r="G15" s="529" t="s">
        <v>563</v>
      </c>
    </row>
    <row r="16" spans="1:7" s="1" customFormat="1" ht="14.5" thickBot="1" x14ac:dyDescent="0.3">
      <c r="A16" s="45" t="s">
        <v>546</v>
      </c>
      <c r="B16" s="433">
        <v>0</v>
      </c>
      <c r="C16" s="433">
        <v>0</v>
      </c>
      <c r="D16" s="433">
        <v>2143</v>
      </c>
      <c r="E16" s="433">
        <v>0</v>
      </c>
      <c r="F16" s="294">
        <f t="shared" si="0"/>
        <v>2143</v>
      </c>
      <c r="G16" s="530" t="s">
        <v>564</v>
      </c>
    </row>
    <row r="17" spans="1:7" s="1" customFormat="1" ht="14.5" thickBot="1" x14ac:dyDescent="0.3">
      <c r="A17" s="52" t="s">
        <v>547</v>
      </c>
      <c r="B17" s="430">
        <v>210</v>
      </c>
      <c r="C17" s="430">
        <v>0</v>
      </c>
      <c r="D17" s="430">
        <v>1766</v>
      </c>
      <c r="E17" s="430">
        <v>0</v>
      </c>
      <c r="F17" s="293">
        <f t="shared" si="0"/>
        <v>1976</v>
      </c>
      <c r="G17" s="529" t="s">
        <v>565</v>
      </c>
    </row>
    <row r="18" spans="1:7" s="1" customFormat="1" ht="14.5" thickBot="1" x14ac:dyDescent="0.3">
      <c r="A18" s="45" t="s">
        <v>548</v>
      </c>
      <c r="B18" s="433">
        <v>238</v>
      </c>
      <c r="C18" s="433">
        <v>112</v>
      </c>
      <c r="D18" s="433">
        <v>126</v>
      </c>
      <c r="E18" s="433">
        <v>0</v>
      </c>
      <c r="F18" s="294">
        <f t="shared" si="0"/>
        <v>476</v>
      </c>
      <c r="G18" s="530" t="s">
        <v>566</v>
      </c>
    </row>
    <row r="19" spans="1:7" s="1" customFormat="1" ht="14.5" thickBot="1" x14ac:dyDescent="0.3">
      <c r="A19" s="52" t="s">
        <v>549</v>
      </c>
      <c r="B19" s="430">
        <v>98</v>
      </c>
      <c r="C19" s="430">
        <v>0</v>
      </c>
      <c r="D19" s="430">
        <v>112</v>
      </c>
      <c r="E19" s="430">
        <v>0</v>
      </c>
      <c r="F19" s="293">
        <f t="shared" si="0"/>
        <v>210</v>
      </c>
      <c r="G19" s="529" t="s">
        <v>567</v>
      </c>
    </row>
    <row r="20" spans="1:7" s="1" customFormat="1" ht="14.5" thickBot="1" x14ac:dyDescent="0.3">
      <c r="A20" s="45" t="s">
        <v>550</v>
      </c>
      <c r="B20" s="433">
        <v>84</v>
      </c>
      <c r="C20" s="433">
        <v>0</v>
      </c>
      <c r="D20" s="433">
        <v>532</v>
      </c>
      <c r="E20" s="433">
        <v>0</v>
      </c>
      <c r="F20" s="294">
        <f t="shared" si="0"/>
        <v>616</v>
      </c>
      <c r="G20" s="530" t="s">
        <v>568</v>
      </c>
    </row>
    <row r="21" spans="1:7" s="1" customFormat="1" ht="25.5" thickBot="1" x14ac:dyDescent="0.3">
      <c r="A21" s="52" t="s">
        <v>551</v>
      </c>
      <c r="B21" s="430">
        <v>0</v>
      </c>
      <c r="C21" s="430">
        <v>0</v>
      </c>
      <c r="D21" s="430">
        <v>39455</v>
      </c>
      <c r="E21" s="430">
        <v>0</v>
      </c>
      <c r="F21" s="293">
        <f t="shared" si="0"/>
        <v>39455</v>
      </c>
      <c r="G21" s="529" t="s">
        <v>569</v>
      </c>
    </row>
    <row r="22" spans="1:7" s="1" customFormat="1" ht="14.5" thickBot="1" x14ac:dyDescent="0.3">
      <c r="A22" s="45" t="s">
        <v>47</v>
      </c>
      <c r="B22" s="433">
        <v>84</v>
      </c>
      <c r="C22" s="433">
        <v>0</v>
      </c>
      <c r="D22" s="433">
        <v>2102</v>
      </c>
      <c r="E22" s="433">
        <v>0</v>
      </c>
      <c r="F22" s="294">
        <f t="shared" si="0"/>
        <v>2186</v>
      </c>
      <c r="G22" s="530" t="s">
        <v>437</v>
      </c>
    </row>
    <row r="23" spans="1:7" s="1" customFormat="1" ht="14.5" thickBot="1" x14ac:dyDescent="0.3">
      <c r="A23" s="52" t="s">
        <v>552</v>
      </c>
      <c r="B23" s="430">
        <v>56</v>
      </c>
      <c r="C23" s="430">
        <v>0</v>
      </c>
      <c r="D23" s="430">
        <v>1778</v>
      </c>
      <c r="E23" s="430">
        <v>0</v>
      </c>
      <c r="F23" s="293">
        <f t="shared" si="0"/>
        <v>1834</v>
      </c>
      <c r="G23" s="529" t="s">
        <v>570</v>
      </c>
    </row>
    <row r="24" spans="1:7" s="1" customFormat="1" ht="14.5" thickBot="1" x14ac:dyDescent="0.3">
      <c r="A24" s="45" t="s">
        <v>553</v>
      </c>
      <c r="B24" s="433">
        <v>28</v>
      </c>
      <c r="C24" s="433">
        <v>0</v>
      </c>
      <c r="D24" s="433">
        <v>784</v>
      </c>
      <c r="E24" s="433">
        <v>0</v>
      </c>
      <c r="F24" s="294">
        <f t="shared" si="0"/>
        <v>812</v>
      </c>
      <c r="G24" s="530" t="s">
        <v>571</v>
      </c>
    </row>
    <row r="25" spans="1:7" s="1" customFormat="1" ht="14.5" thickBot="1" x14ac:dyDescent="0.3">
      <c r="A25" s="52" t="s">
        <v>554</v>
      </c>
      <c r="B25" s="430">
        <v>14</v>
      </c>
      <c r="C25" s="430">
        <v>0</v>
      </c>
      <c r="D25" s="430">
        <v>365</v>
      </c>
      <c r="E25" s="430">
        <v>0</v>
      </c>
      <c r="F25" s="293">
        <f t="shared" si="0"/>
        <v>379</v>
      </c>
      <c r="G25" s="529" t="s">
        <v>572</v>
      </c>
    </row>
    <row r="26" spans="1:7" s="1" customFormat="1" ht="28" x14ac:dyDescent="0.25">
      <c r="A26" s="57" t="s">
        <v>556</v>
      </c>
      <c r="B26" s="427">
        <v>0</v>
      </c>
      <c r="C26" s="427">
        <v>0</v>
      </c>
      <c r="D26" s="427">
        <v>128</v>
      </c>
      <c r="E26" s="427">
        <v>0</v>
      </c>
      <c r="F26" s="571">
        <f t="shared" si="0"/>
        <v>128</v>
      </c>
      <c r="G26" s="572" t="s">
        <v>574</v>
      </c>
    </row>
    <row r="27" spans="1:7" s="6" customFormat="1" ht="22.5" customHeight="1" x14ac:dyDescent="0.25">
      <c r="A27" s="119" t="s">
        <v>485</v>
      </c>
      <c r="B27" s="442">
        <f>SUM(B7:B26)</f>
        <v>2465</v>
      </c>
      <c r="C27" s="442">
        <f>SUM(C7:C26)</f>
        <v>294</v>
      </c>
      <c r="D27" s="442">
        <f>SUM(D7:D26)</f>
        <v>62292</v>
      </c>
      <c r="E27" s="442">
        <f>SUM(E7:E26)</f>
        <v>0</v>
      </c>
      <c r="F27" s="608">
        <f>SUM(F7:F26)</f>
        <v>65051</v>
      </c>
      <c r="G27" s="581" t="s">
        <v>486</v>
      </c>
    </row>
    <row r="28" spans="1:7" ht="13" x14ac:dyDescent="0.25">
      <c r="A28" s="422" t="s">
        <v>71</v>
      </c>
      <c r="G28" s="421" t="s">
        <v>402</v>
      </c>
    </row>
    <row r="34" spans="2:6" ht="25" customHeight="1" x14ac:dyDescent="0.25">
      <c r="B34" s="439"/>
      <c r="C34" s="439"/>
      <c r="D34" s="439"/>
      <c r="E34" s="439"/>
      <c r="F34" s="439"/>
    </row>
    <row r="35" spans="2:6" ht="25" customHeight="1" x14ac:dyDescent="0.25">
      <c r="B35" s="439"/>
      <c r="C35" s="439"/>
      <c r="D35" s="439"/>
      <c r="E35" s="439"/>
      <c r="F35" s="439"/>
    </row>
    <row r="36" spans="2:6" ht="25" customHeight="1" x14ac:dyDescent="0.25">
      <c r="B36" s="439"/>
      <c r="C36" s="439"/>
      <c r="D36" s="439"/>
      <c r="E36" s="439"/>
      <c r="F36" s="439"/>
    </row>
    <row r="37" spans="2:6" ht="25" customHeight="1" x14ac:dyDescent="0.25">
      <c r="B37" s="439"/>
      <c r="C37" s="439"/>
      <c r="D37" s="439"/>
      <c r="E37" s="439"/>
      <c r="F37" s="439"/>
    </row>
  </sheetData>
  <mergeCells count="5">
    <mergeCell ref="G5:G6"/>
    <mergeCell ref="A1:G1"/>
    <mergeCell ref="A3:G3"/>
    <mergeCell ref="A5:A6"/>
    <mergeCell ref="A2:G2"/>
  </mergeCells>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itle_Ar xmlns="1b323878-974e-4c19-bf08-965c80d4ad54">احصاءات القوى العاملة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القوى العاملة&amp;nbsp; 2016</Description_Ar>
    <Enabled xmlns="1b323878-974e-4c19-bf08-965c80d4ad54">true</Enabled>
    <TaxCatchAll xmlns="1b323878-974e-4c19-bf08-965c80d4ad54">
      <Value>58</Value>
    </TaxCatchAll>
    <PublishingDate xmlns="1b323878-974e-4c19-bf08-965c80d4ad54">2017-07-18T07:43:59Z</PublishingDate>
    <CategoryDescription xmlns="http://schemas.microsoft.com/sharepoint.v3">Labour force Statistics,2016</CategoryDescription>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6F6347-C532-4B11-9B5C-DBD52BCF7507}">
  <ds:schemaRefs>
    <ds:schemaRef ds:uri="http://schemas.microsoft.com/office/2006/metadata/longProperties"/>
  </ds:schemaRefs>
</ds:datastoreItem>
</file>

<file path=customXml/itemProps2.xml><?xml version="1.0" encoding="utf-8"?>
<ds:datastoreItem xmlns:ds="http://schemas.openxmlformats.org/officeDocument/2006/customXml" ds:itemID="{05C26285-837F-4382-9732-80D724A2B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DF317A-F326-4EE4-92CC-CB3DC7F89332}">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4.xml><?xml version="1.0" encoding="utf-8"?>
<ds:datastoreItem xmlns:ds="http://schemas.openxmlformats.org/officeDocument/2006/customXml" ds:itemID="{A1C1D21E-0EF1-4E0A-8DD2-31C5F0663DB2}">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148</vt:i4>
      </vt:variant>
      <vt:variant>
        <vt:lpstr>Charts</vt:lpstr>
      </vt:variant>
      <vt:variant>
        <vt:i4>26</vt:i4>
      </vt:variant>
      <vt:variant>
        <vt:lpstr>Named Ranges</vt:lpstr>
      </vt:variant>
      <vt:variant>
        <vt:i4>232</vt:i4>
      </vt:variant>
    </vt:vector>
  </HeadingPairs>
  <TitlesOfParts>
    <vt:vector size="406" baseType="lpstr">
      <vt:lpstr>Titel</vt:lpstr>
      <vt:lpstr>Pref.</vt:lpstr>
      <vt:lpstr>-</vt:lpstr>
      <vt:lpstr>Def.</vt:lpstr>
      <vt:lpstr>Indicators</vt:lpstr>
      <vt:lpstr>Goals</vt:lpstr>
      <vt:lpstr>Survey description</vt:lpstr>
      <vt:lpstr>Contents</vt:lpstr>
      <vt:lpstr>Chapter 1</vt:lpstr>
      <vt:lpstr>1A</vt:lpstr>
      <vt:lpstr>2A</vt:lpstr>
      <vt:lpstr>3A</vt:lpstr>
      <vt:lpstr>4A</vt:lpstr>
      <vt:lpstr>5A</vt:lpstr>
      <vt:lpstr>6A</vt:lpstr>
      <vt:lpstr>7A</vt:lpstr>
      <vt:lpstr>8A</vt:lpstr>
      <vt:lpstr>9A</vt:lpstr>
      <vt:lpstr>10A</vt:lpstr>
      <vt:lpstr>11A</vt:lpstr>
      <vt:lpstr>12A</vt:lpstr>
      <vt:lpstr>13A</vt:lpstr>
      <vt:lpstr>14A</vt:lpstr>
      <vt:lpstr>15A</vt:lpstr>
      <vt:lpstr>16A</vt:lpstr>
      <vt:lpstr>17A</vt:lpstr>
      <vt:lpstr>18A</vt:lpstr>
      <vt:lpstr>19A</vt:lpstr>
      <vt:lpstr>20A</vt:lpstr>
      <vt:lpstr>21A</vt:lpstr>
      <vt:lpstr>22A</vt:lpstr>
      <vt:lpstr>Chapter 2</vt:lpstr>
      <vt:lpstr>1</vt:lpstr>
      <vt:lpstr>2</vt:lpstr>
      <vt:lpstr>3</vt:lpstr>
      <vt:lpstr>4</vt:lpstr>
      <vt:lpstr>5</vt:lpstr>
      <vt:lpstr>6</vt:lpstr>
      <vt:lpstr>07</vt:lpstr>
      <vt:lpstr>08</vt:lpstr>
      <vt:lpstr>09</vt:lpstr>
      <vt:lpstr>10</vt:lpstr>
      <vt:lpstr>11</vt:lpstr>
      <vt:lpstr>12</vt:lpstr>
      <vt:lpstr>13</vt:lpstr>
      <vt:lpstr>14</vt:lpstr>
      <vt:lpstr>15</vt:lpstr>
      <vt:lpstr>16</vt:lpstr>
      <vt:lpstr>17</vt:lpstr>
      <vt:lpstr>18</vt:lpstr>
      <vt:lpstr>19</vt:lpstr>
      <vt:lpstr>20</vt:lpstr>
      <vt:lpstr>021</vt:lpstr>
      <vt:lpstr>022</vt:lpstr>
      <vt:lpstr>023</vt:lpstr>
      <vt:lpstr>024</vt:lpstr>
      <vt:lpstr>025</vt:lpstr>
      <vt:lpstr>026</vt:lpstr>
      <vt:lpstr>027</vt:lpstr>
      <vt:lpstr>028</vt:lpstr>
      <vt:lpstr>029</vt:lpstr>
      <vt:lpstr>030</vt:lpstr>
      <vt:lpstr>031</vt:lpstr>
      <vt:lpstr>032</vt:lpstr>
      <vt:lpstr>033</vt:lpstr>
      <vt:lpstr>034</vt:lpstr>
      <vt:lpstr>035</vt:lpstr>
      <vt:lpstr>036</vt:lpstr>
      <vt:lpstr>037</vt:lpstr>
      <vt:lpstr>038</vt:lpstr>
      <vt:lpstr>039</vt:lpstr>
      <vt:lpstr>040</vt:lpstr>
      <vt:lpstr>041</vt:lpstr>
      <vt:lpstr>042</vt:lpstr>
      <vt:lpstr>043</vt:lpstr>
      <vt:lpstr>044</vt:lpstr>
      <vt:lpstr>045</vt:lpstr>
      <vt:lpstr>046</vt:lpstr>
      <vt:lpstr>047</vt:lpstr>
      <vt:lpstr>048</vt:lpstr>
      <vt:lpstr>049</vt:lpstr>
      <vt:lpstr>050</vt:lpstr>
      <vt:lpstr>051</vt:lpstr>
      <vt:lpstr>052</vt:lpstr>
      <vt:lpstr>053</vt:lpstr>
      <vt:lpstr>054</vt:lpstr>
      <vt:lpstr>055</vt:lpstr>
      <vt:lpstr>056</vt:lpstr>
      <vt:lpstr>057</vt:lpstr>
      <vt:lpstr>058</vt:lpstr>
      <vt:lpstr>059</vt:lpstr>
      <vt:lpstr>060</vt:lpstr>
      <vt:lpstr>061</vt:lpstr>
      <vt:lpstr>062</vt:lpstr>
      <vt:lpstr>063</vt:lpstr>
      <vt:lpstr>064</vt:lpstr>
      <vt:lpstr>065</vt:lpstr>
      <vt:lpstr>066</vt:lpstr>
      <vt:lpstr>067</vt:lpstr>
      <vt:lpstr>068</vt:lpstr>
      <vt:lpstr>069</vt:lpstr>
      <vt:lpstr>070</vt:lpstr>
      <vt:lpstr>071</vt:lpstr>
      <vt:lpstr>072</vt:lpstr>
      <vt:lpstr>073</vt:lpstr>
      <vt:lpstr>074</vt:lpstr>
      <vt:lpstr>075</vt:lpstr>
      <vt:lpstr>076</vt:lpstr>
      <vt:lpstr>077</vt:lpstr>
      <vt:lpstr>078</vt:lpstr>
      <vt:lpstr>079</vt:lpstr>
      <vt:lpstr>080</vt:lpstr>
      <vt:lpstr>081</vt:lpstr>
      <vt:lpstr>082</vt:lpstr>
      <vt:lpstr>083</vt:lpstr>
      <vt:lpstr>084</vt:lpstr>
      <vt:lpstr>085</vt:lpstr>
      <vt:lpstr>086</vt:lpstr>
      <vt:lpstr>087</vt:lpstr>
      <vt:lpstr>088</vt:lpstr>
      <vt:lpstr>089</vt:lpstr>
      <vt:lpstr>090</vt:lpstr>
      <vt:lpstr>091</vt:lpstr>
      <vt:lpstr>092</vt:lpstr>
      <vt:lpstr>093</vt:lpstr>
      <vt:lpstr>094</vt:lpstr>
      <vt:lpstr>095</vt:lpstr>
      <vt:lpstr>096</vt:lpstr>
      <vt:lpstr>097</vt:lpstr>
      <vt:lpstr>098</vt:lpstr>
      <vt:lpstr>099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GR-1</vt:lpstr>
      <vt:lpstr>GR-2</vt:lpstr>
      <vt:lpstr>GR-3</vt:lpstr>
      <vt:lpstr>GR-4</vt:lpstr>
      <vt:lpstr>GR-5</vt:lpstr>
      <vt:lpstr>GR-6</vt:lpstr>
      <vt:lpstr>GR-7</vt:lpstr>
      <vt:lpstr>GR-8</vt:lpstr>
      <vt:lpstr>GR-9</vt:lpstr>
      <vt:lpstr>GR-10</vt:lpstr>
      <vt:lpstr>GR-11</vt:lpstr>
      <vt:lpstr>GR-12</vt:lpstr>
      <vt:lpstr>GR-13</vt:lpstr>
      <vt:lpstr>GR-14</vt:lpstr>
      <vt:lpstr>GR-15</vt:lpstr>
      <vt:lpstr>GR-16</vt:lpstr>
      <vt:lpstr>GR-17</vt:lpstr>
      <vt:lpstr>GR-18</vt:lpstr>
      <vt:lpstr>GR-19</vt:lpstr>
      <vt:lpstr>GR-20</vt:lpstr>
      <vt:lpstr>GR-21</vt:lpstr>
      <vt:lpstr>GR-22</vt:lpstr>
      <vt:lpstr>GR-23</vt:lpstr>
      <vt:lpstr>GR-24</vt:lpstr>
      <vt:lpstr>GR-25</vt:lpstr>
      <vt:lpstr>GR-26</vt:lpstr>
      <vt:lpstr>'021'!Print_Area</vt:lpstr>
      <vt:lpstr>'022'!Print_Area</vt:lpstr>
      <vt:lpstr>'023'!Print_Area</vt:lpstr>
      <vt:lpstr>'024'!Print_Area</vt:lpstr>
      <vt:lpstr>'025'!Print_Area</vt:lpstr>
      <vt:lpstr>'026'!Print_Area</vt:lpstr>
      <vt:lpstr>'027'!Print_Area</vt:lpstr>
      <vt:lpstr>'028'!Print_Area</vt:lpstr>
      <vt:lpstr>'029'!Print_Area</vt:lpstr>
      <vt:lpstr>'030'!Print_Area</vt:lpstr>
      <vt:lpstr>'031'!Print_Area</vt:lpstr>
      <vt:lpstr>'032'!Print_Area</vt:lpstr>
      <vt:lpstr>'033'!Print_Area</vt:lpstr>
      <vt:lpstr>'034'!Print_Area</vt:lpstr>
      <vt:lpstr>'035'!Print_Area</vt:lpstr>
      <vt:lpstr>'036'!Print_Area</vt:lpstr>
      <vt:lpstr>'037'!Print_Area</vt:lpstr>
      <vt:lpstr>'038'!Print_Area</vt:lpstr>
      <vt:lpstr>'039'!Print_Area</vt:lpstr>
      <vt:lpstr>'040'!Print_Area</vt:lpstr>
      <vt:lpstr>'041'!Print_Area</vt:lpstr>
      <vt:lpstr>'042'!Print_Area</vt:lpstr>
      <vt:lpstr>'043'!Print_Area</vt:lpstr>
      <vt:lpstr>'044'!Print_Area</vt:lpstr>
      <vt:lpstr>'045'!Print_Area</vt:lpstr>
      <vt:lpstr>'046'!Print_Area</vt:lpstr>
      <vt:lpstr>'047'!Print_Area</vt:lpstr>
      <vt:lpstr>'048'!Print_Area</vt:lpstr>
      <vt:lpstr>'049'!Print_Area</vt:lpstr>
      <vt:lpstr>'050'!Print_Area</vt:lpstr>
      <vt:lpstr>'051'!Print_Area</vt:lpstr>
      <vt:lpstr>'052'!Print_Area</vt:lpstr>
      <vt:lpstr>'053'!Print_Area</vt:lpstr>
      <vt:lpstr>'054'!Print_Area</vt:lpstr>
      <vt:lpstr>'055'!Print_Area</vt:lpstr>
      <vt:lpstr>'056'!Print_Area</vt:lpstr>
      <vt:lpstr>'057'!Print_Area</vt:lpstr>
      <vt:lpstr>'058'!Print_Area</vt:lpstr>
      <vt:lpstr>'059'!Print_Area</vt:lpstr>
      <vt:lpstr>'060'!Print_Area</vt:lpstr>
      <vt:lpstr>'061'!Print_Area</vt:lpstr>
      <vt:lpstr>'062'!Print_Area</vt:lpstr>
      <vt:lpstr>'063'!Print_Area</vt:lpstr>
      <vt:lpstr>'064'!Print_Area</vt:lpstr>
      <vt:lpstr>'065'!Print_Area</vt:lpstr>
      <vt:lpstr>'066'!Print_Area</vt:lpstr>
      <vt:lpstr>'067'!Print_Area</vt:lpstr>
      <vt:lpstr>'068'!Print_Area</vt:lpstr>
      <vt:lpstr>'069'!Print_Area</vt:lpstr>
      <vt:lpstr>'07'!Print_Area</vt:lpstr>
      <vt:lpstr>'070'!Print_Area</vt:lpstr>
      <vt:lpstr>'071'!Print_Area</vt:lpstr>
      <vt:lpstr>'072'!Print_Area</vt:lpstr>
      <vt:lpstr>'073'!Print_Area</vt:lpstr>
      <vt:lpstr>'074'!Print_Area</vt:lpstr>
      <vt:lpstr>'075'!Print_Area</vt:lpstr>
      <vt:lpstr>'076'!Print_Area</vt:lpstr>
      <vt:lpstr>'077'!Print_Area</vt:lpstr>
      <vt:lpstr>'078'!Print_Area</vt:lpstr>
      <vt:lpstr>'079'!Print_Area</vt:lpstr>
      <vt:lpstr>'08'!Print_Area</vt:lpstr>
      <vt:lpstr>'080'!Print_Area</vt:lpstr>
      <vt:lpstr>'081'!Print_Area</vt:lpstr>
      <vt:lpstr>'082'!Print_Area</vt:lpstr>
      <vt:lpstr>'083'!Print_Area</vt:lpstr>
      <vt:lpstr>'084'!Print_Area</vt:lpstr>
      <vt:lpstr>'085'!Print_Area</vt:lpstr>
      <vt:lpstr>'086'!Print_Area</vt:lpstr>
      <vt:lpstr>'087'!Print_Area</vt:lpstr>
      <vt:lpstr>'088'!Print_Area</vt:lpstr>
      <vt:lpstr>'089'!Print_Area</vt:lpstr>
      <vt:lpstr>'09'!Print_Area</vt:lpstr>
      <vt:lpstr>'090'!Print_Area</vt:lpstr>
      <vt:lpstr>'091'!Print_Area</vt:lpstr>
      <vt:lpstr>'092'!Print_Area</vt:lpstr>
      <vt:lpstr>'093'!Print_Area</vt:lpstr>
      <vt:lpstr>'094'!Print_Area</vt:lpstr>
      <vt:lpstr>'095'!Print_Area</vt:lpstr>
      <vt:lpstr>'096'!Print_Area</vt:lpstr>
      <vt:lpstr>'097'!Print_Area</vt:lpstr>
      <vt:lpstr>'098'!Print_Area</vt:lpstr>
      <vt:lpstr>'099'!Print_Area</vt:lpstr>
      <vt:lpstr>'1'!Print_Area</vt:lpstr>
      <vt:lpstr>'10'!Print_Area</vt:lpstr>
      <vt:lpstr>'100'!Print_Area</vt:lpstr>
      <vt:lpstr>'101'!Print_Area</vt:lpstr>
      <vt:lpstr>'102'!Print_Area</vt:lpstr>
      <vt:lpstr>'103'!Print_Area</vt:lpstr>
      <vt:lpstr>'104'!Print_Area</vt:lpstr>
      <vt:lpstr>'105'!Print_Area</vt:lpstr>
      <vt:lpstr>'106'!Print_Area</vt:lpstr>
      <vt:lpstr>'107'!Print_Area</vt:lpstr>
      <vt:lpstr>'108'!Print_Area</vt:lpstr>
      <vt:lpstr>'109'!Print_Area</vt:lpstr>
      <vt:lpstr>'10A'!Print_Area</vt:lpstr>
      <vt:lpstr>'11'!Print_Area</vt:lpstr>
      <vt:lpstr>'110'!Print_Area</vt:lpstr>
      <vt:lpstr>'111'!Print_Area</vt:lpstr>
      <vt:lpstr>'112'!Print_Area</vt:lpstr>
      <vt:lpstr>'113'!Print_Area</vt:lpstr>
      <vt:lpstr>'114'!Print_Area</vt:lpstr>
      <vt:lpstr>'115'!Print_Area</vt:lpstr>
      <vt:lpstr>'116'!Print_Area</vt:lpstr>
      <vt:lpstr>'11A'!Print_Area</vt:lpstr>
      <vt:lpstr>'12'!Print_Area</vt:lpstr>
      <vt:lpstr>'12A'!Print_Area</vt:lpstr>
      <vt:lpstr>'13'!Print_Area</vt:lpstr>
      <vt:lpstr>'13A'!Print_Area</vt:lpstr>
      <vt:lpstr>'14'!Print_Area</vt:lpstr>
      <vt:lpstr>'14A'!Print_Area</vt:lpstr>
      <vt:lpstr>'15'!Print_Area</vt:lpstr>
      <vt:lpstr>'15A'!Print_Area</vt:lpstr>
      <vt:lpstr>'16'!Print_Area</vt:lpstr>
      <vt:lpstr>'16A'!Print_Area</vt:lpstr>
      <vt:lpstr>'17'!Print_Area</vt:lpstr>
      <vt:lpstr>'17A'!Print_Area</vt:lpstr>
      <vt:lpstr>'18'!Print_Area</vt:lpstr>
      <vt:lpstr>'18A'!Print_Area</vt:lpstr>
      <vt:lpstr>'19'!Print_Area</vt:lpstr>
      <vt:lpstr>'19A'!Print_Area</vt:lpstr>
      <vt:lpstr>'1A'!Print_Area</vt:lpstr>
      <vt:lpstr>'2'!Print_Area</vt:lpstr>
      <vt:lpstr>'20'!Print_Area</vt:lpstr>
      <vt:lpstr>'20A'!Print_Area</vt:lpstr>
      <vt:lpstr>'21A'!Print_Area</vt:lpstr>
      <vt:lpstr>'22A'!Print_Area</vt:lpstr>
      <vt:lpstr>'2A'!Print_Area</vt:lpstr>
      <vt:lpstr>'3'!Print_Area</vt:lpstr>
      <vt:lpstr>'3A'!Print_Area</vt:lpstr>
      <vt:lpstr>'4'!Print_Area</vt:lpstr>
      <vt:lpstr>'4A'!Print_Area</vt:lpstr>
      <vt:lpstr>'5'!Print_Area</vt:lpstr>
      <vt:lpstr>'5A'!Print_Area</vt:lpstr>
      <vt:lpstr>'6'!Print_Area</vt:lpstr>
      <vt:lpstr>'6A'!Print_Area</vt:lpstr>
      <vt:lpstr>'7A'!Print_Area</vt:lpstr>
      <vt:lpstr>'8A'!Print_Area</vt:lpstr>
      <vt:lpstr>'9A'!Print_Area</vt:lpstr>
      <vt:lpstr>Contents!Print_Area</vt:lpstr>
      <vt:lpstr>Goals!Print_Area</vt:lpstr>
      <vt:lpstr>Pref.!Print_Area</vt:lpstr>
      <vt:lpstr>'Survey description'!Print_Area</vt:lpstr>
      <vt:lpstr>Titel!Print_Area</vt:lpstr>
      <vt:lpstr>'021'!Print_Titles</vt:lpstr>
      <vt:lpstr>'022'!Print_Titles</vt:lpstr>
      <vt:lpstr>'023'!Print_Titles</vt:lpstr>
      <vt:lpstr>'024'!Print_Titles</vt:lpstr>
      <vt:lpstr>'025'!Print_Titles</vt:lpstr>
      <vt:lpstr>'026'!Print_Titles</vt:lpstr>
      <vt:lpstr>'027'!Print_Titles</vt:lpstr>
      <vt:lpstr>'028'!Print_Titles</vt:lpstr>
      <vt:lpstr>'029'!Print_Titles</vt:lpstr>
      <vt:lpstr>'030'!Print_Titles</vt:lpstr>
      <vt:lpstr>'031'!Print_Titles</vt:lpstr>
      <vt:lpstr>'032'!Print_Titles</vt:lpstr>
      <vt:lpstr>'033'!Print_Titles</vt:lpstr>
      <vt:lpstr>'034'!Print_Titles</vt:lpstr>
      <vt:lpstr>'035'!Print_Titles</vt:lpstr>
      <vt:lpstr>'036'!Print_Titles</vt:lpstr>
      <vt:lpstr>'037'!Print_Titles</vt:lpstr>
      <vt:lpstr>'038'!Print_Titles</vt:lpstr>
      <vt:lpstr>'039'!Print_Titles</vt:lpstr>
      <vt:lpstr>'040'!Print_Titles</vt:lpstr>
      <vt:lpstr>'041'!Print_Titles</vt:lpstr>
      <vt:lpstr>'042'!Print_Titles</vt:lpstr>
      <vt:lpstr>'043'!Print_Titles</vt:lpstr>
      <vt:lpstr>'044'!Print_Titles</vt:lpstr>
      <vt:lpstr>'045'!Print_Titles</vt:lpstr>
      <vt:lpstr>'046'!Print_Titles</vt:lpstr>
      <vt:lpstr>'047'!Print_Titles</vt:lpstr>
      <vt:lpstr>'048'!Print_Titles</vt:lpstr>
      <vt:lpstr>'049'!Print_Titles</vt:lpstr>
      <vt:lpstr>'050'!Print_Titles</vt:lpstr>
      <vt:lpstr>'051'!Print_Titles</vt:lpstr>
      <vt:lpstr>'052'!Print_Titles</vt:lpstr>
      <vt:lpstr>'053'!Print_Titles</vt:lpstr>
      <vt:lpstr>'054'!Print_Titles</vt:lpstr>
      <vt:lpstr>'055'!Print_Titles</vt:lpstr>
      <vt:lpstr>'056'!Print_Titles</vt:lpstr>
      <vt:lpstr>'057'!Print_Titles</vt:lpstr>
      <vt:lpstr>'058'!Print_Titles</vt:lpstr>
      <vt:lpstr>'059'!Print_Titles</vt:lpstr>
      <vt:lpstr>'060'!Print_Titles</vt:lpstr>
      <vt:lpstr>'061'!Print_Titles</vt:lpstr>
      <vt:lpstr>'062'!Print_Titles</vt:lpstr>
      <vt:lpstr>'063'!Print_Titles</vt:lpstr>
      <vt:lpstr>'064'!Print_Titles</vt:lpstr>
      <vt:lpstr>'065'!Print_Titles</vt:lpstr>
      <vt:lpstr>'066'!Print_Titles</vt:lpstr>
      <vt:lpstr>'067'!Print_Titles</vt:lpstr>
      <vt:lpstr>'068'!Print_Titles</vt:lpstr>
      <vt:lpstr>'069'!Print_Titles</vt:lpstr>
      <vt:lpstr>'070'!Print_Titles</vt:lpstr>
      <vt:lpstr>'071'!Print_Titles</vt:lpstr>
      <vt:lpstr>'072'!Print_Titles</vt:lpstr>
      <vt:lpstr>'073'!Print_Titles</vt:lpstr>
      <vt:lpstr>'074'!Print_Titles</vt:lpstr>
      <vt:lpstr>'075'!Print_Titles</vt:lpstr>
      <vt:lpstr>'076'!Print_Titles</vt:lpstr>
      <vt:lpstr>'077'!Print_Titles</vt:lpstr>
      <vt:lpstr>'078'!Print_Titles</vt:lpstr>
      <vt:lpstr>'079'!Print_Titles</vt:lpstr>
      <vt:lpstr>'080'!Print_Titles</vt:lpstr>
      <vt:lpstr>'081'!Print_Titles</vt:lpstr>
      <vt:lpstr>'082'!Print_Titles</vt:lpstr>
      <vt:lpstr>'083'!Print_Titles</vt:lpstr>
      <vt:lpstr>'084'!Print_Titles</vt:lpstr>
      <vt:lpstr>'085'!Print_Titles</vt:lpstr>
      <vt:lpstr>'086'!Print_Titles</vt:lpstr>
      <vt:lpstr>'087'!Print_Titles</vt:lpstr>
      <vt:lpstr>'088'!Print_Titles</vt:lpstr>
      <vt:lpstr>'089'!Print_Titles</vt:lpstr>
      <vt:lpstr>'090'!Print_Titles</vt:lpstr>
      <vt:lpstr>'091'!Print_Titles</vt:lpstr>
      <vt:lpstr>'092'!Print_Titles</vt:lpstr>
      <vt:lpstr>'093'!Print_Titles</vt:lpstr>
      <vt:lpstr>'094'!Print_Titles</vt:lpstr>
      <vt:lpstr>'095'!Print_Titles</vt:lpstr>
      <vt:lpstr>'096'!Print_Titles</vt:lpstr>
      <vt:lpstr>'097'!Print_Titles</vt:lpstr>
      <vt:lpstr>'098'!Print_Titles</vt:lpstr>
      <vt:lpstr>'099'!Print_Titles</vt:lpstr>
      <vt:lpstr>'1'!Print_Titles</vt:lpstr>
      <vt:lpstr>'100'!Print_Titles</vt:lpstr>
      <vt:lpstr>'101'!Print_Titles</vt:lpstr>
      <vt:lpstr>'18'!Print_Titles</vt:lpstr>
      <vt:lpstr>'19'!Print_Titles</vt:lpstr>
      <vt:lpstr>'2'!Print_Titles</vt:lpstr>
      <vt:lpstr>'20'!Print_Titles</vt:lpstr>
      <vt:lpstr>'3'!Print_Titles</vt:lpstr>
      <vt:lpstr>'4'!Print_Titles</vt:lpstr>
      <vt:lpstr>Contents!Print_Titles</vt:lpstr>
    </vt:vector>
  </TitlesOfParts>
  <Company>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Labour force Statistics,2016</dc:title>
  <dc:creator>aabdelwahab</dc:creator>
  <cp:lastModifiedBy>Fatima Tayeb</cp:lastModifiedBy>
  <cp:lastPrinted>2017-07-17T06:02:52Z</cp:lastPrinted>
  <dcterms:created xsi:type="dcterms:W3CDTF">2008-04-17T06:52:23Z</dcterms:created>
  <dcterms:modified xsi:type="dcterms:W3CDTF">2025-02-16T20:01:38Z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abicTitle">
    <vt:lpwstr>احصاءات القوى العاملة  2016</vt:lpwstr>
  </property>
  <property fmtid="{D5CDD505-2E9C-101B-9397-08002B2CF9AE}" pid="3" name="TaxKeywordTaxHTField">
    <vt:lpwstr/>
  </property>
  <property fmtid="{D5CDD505-2E9C-101B-9397-08002B2CF9AE}" pid="4" name="Year">
    <vt:lpwstr>2016.00000000000</vt:lpwstr>
  </property>
  <property fmtid="{D5CDD505-2E9C-101B-9397-08002B2CF9AE}" pid="5" name="DocumentDescription">
    <vt:lpwstr>احصاءات القوى العاملة&amp;nbsp; 2016</vt:lpwstr>
  </property>
  <property fmtid="{D5CDD505-2E9C-101B-9397-08002B2CF9AE}" pid="6" name="PublishingStartDate">
    <vt:lpwstr>2017-07-18T00:00:00Z</vt:lpwstr>
  </property>
  <property fmtid="{D5CDD505-2E9C-101B-9397-08002B2CF9AE}" pid="7" name="TaxKeyword">
    <vt:lpwstr/>
  </property>
  <property fmtid="{D5CDD505-2E9C-101B-9397-08002B2CF9AE}" pid="8" name="PublishingRollupImage">
    <vt:lpwstr/>
  </property>
  <property fmtid="{D5CDD505-2E9C-101B-9397-08002B2CF9AE}" pid="9" name="DocType">
    <vt:lpwstr>;#Publication;#</vt:lpwstr>
  </property>
  <property fmtid="{D5CDD505-2E9C-101B-9397-08002B2CF9AE}" pid="10" name="Visible">
    <vt:lpwstr>1</vt:lpwstr>
  </property>
  <property fmtid="{D5CDD505-2E9C-101B-9397-08002B2CF9AE}" pid="11" name="EnglishTitle">
    <vt:lpwstr>Labour force Statistics,2016</vt:lpwstr>
  </property>
  <property fmtid="{D5CDD505-2E9C-101B-9397-08002B2CF9AE}" pid="12" name="MDPSLanguage">
    <vt:lpwstr>Both</vt:lpwstr>
  </property>
  <property fmtid="{D5CDD505-2E9C-101B-9397-08002B2CF9AE}" pid="13" name="DocumentDescription0">
    <vt:lpwstr>Labour force Statistics,2016</vt:lpwstr>
  </property>
  <property fmtid="{D5CDD505-2E9C-101B-9397-08002B2CF9AE}" pid="14" name="display_urn:schemas-microsoft-com:office:office#Author">
    <vt:lpwstr/>
  </property>
  <property fmtid="{D5CDD505-2E9C-101B-9397-08002B2CF9AE}" pid="15" name="Hashtags">
    <vt:lpwstr>58;#StatisticalAbstract|c2f418c2-a295-4bd1-af99-d5d586494613</vt:lpwstr>
  </property>
</Properties>
</file>