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chartsheets/sheet1.xml" ContentType="application/vnd.openxmlformats-officedocument.spreadsheetml.chartsheet+xml"/>
  <Override PartName="/xl/worksheets/sheet39.xml" ContentType="application/vnd.openxmlformats-officedocument.spreadsheetml.worksheet+xml"/>
  <Override PartName="/xl/chartsheets/sheet2.xml" ContentType="application/vnd.openxmlformats-officedocument.spreadsheetml.chartsheet+xml"/>
  <Override PartName="/xl/worksheets/sheet40.xml" ContentType="application/vnd.openxmlformats-officedocument.spreadsheetml.worksheet+xml"/>
  <Override PartName="/xl/chartsheets/sheet3.xml" ContentType="application/vnd.openxmlformats-officedocument.spreadsheetml.chart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chartsheets/sheet4.xml" ContentType="application/vnd.openxmlformats-officedocument.spreadsheetml.chartsheet+xml"/>
  <Override PartName="/xl/worksheets/sheet58.xml" ContentType="application/vnd.openxmlformats-officedocument.spreadsheetml.worksheet+xml"/>
  <Override PartName="/xl/chartsheets/sheet5.xml" ContentType="application/vnd.openxmlformats-officedocument.spreadsheetml.chartsheet+xml"/>
  <Override PartName="/xl/worksheets/sheet59.xml" ContentType="application/vnd.openxmlformats-officedocument.spreadsheetml.worksheet+xml"/>
  <Override PartName="/xl/chartsheets/sheet6.xml" ContentType="application/vnd.openxmlformats-officedocument.spreadsheetml.chartsheet+xml"/>
  <Override PartName="/xl/worksheets/sheet60.xml" ContentType="application/vnd.openxmlformats-officedocument.spreadsheetml.worksheet+xml"/>
  <Override PartName="/xl/chartsheets/sheet7.xml" ContentType="application/vnd.openxmlformats-officedocument.spreadsheetml.chartsheet+xml"/>
  <Override PartName="/xl/worksheets/sheet61.xml" ContentType="application/vnd.openxmlformats-officedocument.spreadsheetml.worksheet+xml"/>
  <Override PartName="/xl/chartsheets/sheet8.xml" ContentType="application/vnd.openxmlformats-officedocument.spreadsheetml.chartsheet+xml"/>
  <Override PartName="/xl/worksheets/sheet62.xml" ContentType="application/vnd.openxmlformats-officedocument.spreadsheetml.worksheet+xml"/>
  <Override PartName="/xl/chartsheets/sheet9.xml" ContentType="application/vnd.openxmlformats-officedocument.spreadsheetml.chart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chartsheets/sheet10.xml" ContentType="application/vnd.openxmlformats-officedocument.spreadsheetml.chartsheet+xml"/>
  <Override PartName="/xl/worksheets/sheet66.xml" ContentType="application/vnd.openxmlformats-officedocument.spreadsheetml.worksheet+xml"/>
  <Override PartName="/xl/chartsheets/sheet11.xml" ContentType="application/vnd.openxmlformats-officedocument.spreadsheetml.chartsheet+xml"/>
  <Override PartName="/xl/worksheets/sheet67.xml" ContentType="application/vnd.openxmlformats-officedocument.spreadsheetml.worksheet+xml"/>
  <Override PartName="/xl/chartsheets/sheet12.xml" ContentType="application/vnd.openxmlformats-officedocument.spreadsheetml.chartsheet+xml"/>
  <Override PartName="/xl/worksheets/sheet68.xml" ContentType="application/vnd.openxmlformats-officedocument.spreadsheetml.worksheet+xml"/>
  <Override PartName="/xl/worksheets/sheet69.xml" ContentType="application/vnd.openxmlformats-officedocument.spreadsheetml.worksheet+xml"/>
  <Override PartName="/xl/chartsheets/sheet13.xml" ContentType="application/vnd.openxmlformats-officedocument.spreadsheetml.chart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chartsheets/sheet14.xml" ContentType="application/vnd.openxmlformats-officedocument.spreadsheetml.chartsheet+xml"/>
  <Override PartName="/xl/worksheets/sheet142.xml" ContentType="application/vnd.openxmlformats-officedocument.spreadsheetml.worksheet+xml"/>
  <Override PartName="/xl/chartsheets/sheet15.xml" ContentType="application/vnd.openxmlformats-officedocument.spreadsheetml.chart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chartsheets/sheet16.xml" ContentType="application/vnd.openxmlformats-officedocument.spreadsheetml.chart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chartsheets/sheet17.xml" ContentType="application/vnd.openxmlformats-officedocument.spreadsheetml.chartsheet+xml"/>
  <Override PartName="/xl/worksheets/sheet155.xml" ContentType="application/vnd.openxmlformats-officedocument.spreadsheetml.worksheet+xml"/>
  <Override PartName="/xl/chartsheets/sheet18.xml" ContentType="application/vnd.openxmlformats-officedocument.spreadsheetml.chart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drawings/drawing10.xml" ContentType="application/vnd.openxmlformats-officedocument.drawing+xml"/>
  <Override PartName="/xl/charts/chart2.xml" ContentType="application/vnd.openxmlformats-officedocument.drawingml.chart+xml"/>
  <Override PartName="/xl/drawings/drawing11.xml" ContentType="application/vnd.openxmlformats-officedocument.drawing+xml"/>
  <Override PartName="/xl/charts/chart3.xml" ContentType="application/vnd.openxmlformats-officedocument.drawingml.chart+xml"/>
  <Override PartName="/xl/drawings/drawing12.xml" ContentType="application/vnd.openxmlformats-officedocument.drawing+xml"/>
  <Override PartName="/xl/charts/chart4.xml" ContentType="application/vnd.openxmlformats-officedocument.drawingml.chart+xml"/>
  <Override PartName="/xl/drawings/drawing13.xml" ContentType="application/vnd.openxmlformats-officedocument.drawing+xml"/>
  <Override PartName="/xl/charts/chart5.xml" ContentType="application/vnd.openxmlformats-officedocument.drawingml.chart+xml"/>
  <Override PartName="/xl/drawings/drawing14.xml" ContentType="application/vnd.openxmlformats-officedocument.drawing+xml"/>
  <Override PartName="/xl/charts/chart6.xml" ContentType="application/vnd.openxmlformats-officedocument.drawingml.chart+xml"/>
  <Override PartName="/xl/drawings/drawing15.xml" ContentType="application/vnd.openxmlformats-officedocument.drawing+xml"/>
  <Override PartName="/xl/charts/chart7.xml" ContentType="application/vnd.openxmlformats-officedocument.drawingml.chart+xml"/>
  <Override PartName="/xl/drawings/drawing16.xml" ContentType="application/vnd.openxmlformats-officedocument.drawing+xml"/>
  <Override PartName="/xl/charts/chart8.xml" ContentType="application/vnd.openxmlformats-officedocument.drawingml.chart+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xml"/>
  <Override PartName="/xl/charts/chart10.xml" ContentType="application/vnd.openxmlformats-officedocument.drawingml.chart+xml"/>
  <Override PartName="/xl/drawings/drawing19.xml" ContentType="application/vnd.openxmlformats-officedocument.drawing+xml"/>
  <Override PartName="/xl/charts/chart11.xml" ContentType="application/vnd.openxmlformats-officedocument.drawingml.chart+xml"/>
  <Override PartName="/xl/drawings/drawing20.xml" ContentType="application/vnd.openxmlformats-officedocument.drawing+xml"/>
  <Override PartName="/xl/charts/chart12.xml" ContentType="application/vnd.openxmlformats-officedocument.drawingml.chart+xml"/>
  <Override PartName="/xl/drawings/drawing21.xml" ContentType="application/vnd.openxmlformats-officedocument.drawing+xml"/>
  <Override PartName="/xl/charts/chart13.xml" ContentType="application/vnd.openxmlformats-officedocument.drawingml.chart+xml"/>
  <Override PartName="/xl/drawings/drawing22.xml" ContentType="application/vnd.openxmlformats-officedocument.drawing+xml"/>
  <Override PartName="/xl/charts/chart14.xml" ContentType="application/vnd.openxmlformats-officedocument.drawingml.chart+xml"/>
  <Override PartName="/xl/drawings/drawing23.xml" ContentType="application/vnd.openxmlformats-officedocument.drawing+xml"/>
  <Override PartName="/xl/charts/chart15.xml" ContentType="application/vnd.openxmlformats-officedocument.drawingml.chart+xml"/>
  <Override PartName="/xl/drawings/drawing24.xml" ContentType="application/vnd.openxmlformats-officedocument.drawing+xml"/>
  <Override PartName="/xl/charts/chart16.xml" ContentType="application/vnd.openxmlformats-officedocument.drawingml.chart+xml"/>
  <Override PartName="/xl/drawings/drawing25.xml" ContentType="application/vnd.openxmlformats-officedocument.drawing+xml"/>
  <Override PartName="/xl/charts/chart17.xml" ContentType="application/vnd.openxmlformats-officedocument.drawingml.chart+xml"/>
  <Override PartName="/xl/drawings/drawing26.xml" ContentType="application/vnd.openxmlformats-officedocument.drawing+xml"/>
  <Override PartName="/xl/charts/chart18.xml" ContentType="application/vnd.openxmlformats-officedocument.drawingml.chart+xml"/>
  <Override PartName="/xl/drawings/drawing27.xml" ContentType="application/vnd.openxmlformats-officedocument.drawing+xml"/>
  <Override PartName="/xl/charts/chart19.xml" ContentType="application/vnd.openxmlformats-officedocument.drawingml.chart+xml"/>
  <Override PartName="/xl/drawings/drawing28.xml" ContentType="application/vnd.openxmlformats-officedocument.drawing+xml"/>
  <Override PartName="/xl/charts/chart20.xml" ContentType="application/vnd.openxmlformats-officedocument.drawingml.chart+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xml"/>
  <Override PartName="/xl/charts/chart22.xml" ContentType="application/vnd.openxmlformats-officedocument.drawingml.chart+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23.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24.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drawings/drawing40.xml" ContentType="application/vnd.openxmlformats-officedocument.drawing+xml"/>
  <Override PartName="/xl/charts/chart25.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harts/chart26.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drawings/drawing62.xml" ContentType="application/vnd.openxmlformats-officedocument.drawing+xml"/>
  <Override PartName="/xl/charts/chart27.xml" ContentType="application/vnd.openxmlformats-officedocument.drawingml.chart+xml"/>
  <Override PartName="/xl/drawings/drawing63.xml" ContentType="application/vnd.openxmlformats-officedocument.drawingml.chartshapes+xml"/>
  <Override PartName="/xl/drawings/drawing64.xml" ContentType="application/vnd.openxmlformats-officedocument.drawing+xml"/>
  <Override PartName="/xl/drawings/drawing65.xml" ContentType="application/vnd.openxmlformats-officedocument.drawing+xml"/>
  <Override PartName="/xl/charts/chart28.xml" ContentType="application/vnd.openxmlformats-officedocument.drawingml.chart+xml"/>
  <Override PartName="/xl/drawings/drawing66.xml" ContentType="application/vnd.openxmlformats-officedocument.drawingml.chartshapes+xml"/>
  <Override PartName="/xl/drawings/drawing67.xml" ContentType="application/vnd.openxmlformats-officedocument.drawing+xml"/>
  <Override PartName="/xl/drawings/drawing68.xml" ContentType="application/vnd.openxmlformats-officedocument.drawing+xml"/>
  <Override PartName="/xl/charts/chart29.xml" ContentType="application/vnd.openxmlformats-officedocument.drawingml.chart+xml"/>
  <Override PartName="/xl/drawings/drawing69.xml" ContentType="application/vnd.openxmlformats-officedocument.drawingml.chartshapes+xml"/>
  <Override PartName="/xl/drawings/drawing70.xml" ContentType="application/vnd.openxmlformats-officedocument.drawing+xml"/>
  <Override PartName="/xl/drawings/drawing71.xml" ContentType="application/vnd.openxmlformats-officedocument.drawing+xml"/>
  <Override PartName="/xl/charts/chart30.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drawings/drawing74.xml" ContentType="application/vnd.openxmlformats-officedocument.drawing+xml"/>
  <Override PartName="/xl/charts/chart31.xml" ContentType="application/vnd.openxmlformats-officedocument.drawingml.chart+xml"/>
  <Override PartName="/xl/drawings/drawing75.xml" ContentType="application/vnd.openxmlformats-officedocument.drawingml.chartshapes+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charts/chart32.xml" ContentType="application/vnd.openxmlformats-officedocument.drawingml.chart+xml"/>
  <Override PartName="/xl/drawings/drawing80.xml" ContentType="application/vnd.openxmlformats-officedocument.drawingml.chartshapes+xml"/>
  <Override PartName="/xl/drawings/drawing81.xml" ContentType="application/vnd.openxmlformats-officedocument.drawing+xml"/>
  <Override PartName="/xl/drawings/drawing82.xml" ContentType="application/vnd.openxmlformats-officedocument.drawing+xml"/>
  <Override PartName="/xl/charts/chart33.xml" ContentType="application/vnd.openxmlformats-officedocument.drawingml.chart+xml"/>
  <Override PartName="/xl/drawings/drawing83.xml" ContentType="application/vnd.openxmlformats-officedocument.drawingml.chartshapes+xml"/>
  <Override PartName="/xl/drawings/drawing84.xml" ContentType="application/vnd.openxmlformats-officedocument.drawing+xml"/>
  <Override PartName="/xl/drawings/drawing85.xml" ContentType="application/vnd.openxmlformats-officedocument.drawing+xml"/>
  <Override PartName="/xl/charts/chart34.xml" ContentType="application/vnd.openxmlformats-officedocument.drawingml.chart+xml"/>
  <Override PartName="/xl/drawings/drawing86.xml" ContentType="application/vnd.openxmlformats-officedocument.drawingml.chartshapes+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charts/chart35.xml" ContentType="application/vnd.openxmlformats-officedocument.drawingml.chart+xml"/>
  <Override PartName="/xl/drawings/drawing90.xml" ContentType="application/vnd.openxmlformats-officedocument.drawingml.chartshapes+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19.xml" ContentType="application/vnd.openxmlformats-officedocument.drawing+xml"/>
  <Override PartName="/xl/drawings/drawing120.xml" ContentType="application/vnd.openxmlformats-officedocument.drawing+xml"/>
  <Override PartName="/xl/drawings/drawing121.xml" ContentType="application/vnd.openxmlformats-officedocument.drawing+xml"/>
  <Override PartName="/xl/drawings/drawing122.xml" ContentType="application/vnd.openxmlformats-officedocument.drawing+xml"/>
  <Override PartName="/xl/drawings/drawing123.xml" ContentType="application/vnd.openxmlformats-officedocument.drawing+xml"/>
  <Override PartName="/xl/drawings/drawing124.xml" ContentType="application/vnd.openxmlformats-officedocument.drawing+xml"/>
  <Override PartName="/xl/drawings/drawing125.xml" ContentType="application/vnd.openxmlformats-officedocument.drawing+xml"/>
  <Override PartName="/xl/drawings/drawing126.xml" ContentType="application/vnd.openxmlformats-officedocument.drawing+xml"/>
  <Override PartName="/xl/drawings/drawing127.xml" ContentType="application/vnd.openxmlformats-officedocument.drawing+xml"/>
  <Override PartName="/xl/drawings/drawing128.xml" ContentType="application/vnd.openxmlformats-officedocument.drawing+xml"/>
  <Override PartName="/xl/drawings/drawing129.xml" ContentType="application/vnd.openxmlformats-officedocument.drawing+xml"/>
  <Override PartName="/xl/drawings/drawing130.xml" ContentType="application/vnd.openxmlformats-officedocument.drawing+xml"/>
  <Override PartName="/xl/drawings/drawing131.xml" ContentType="application/vnd.openxmlformats-officedocument.drawing+xml"/>
  <Override PartName="/xl/drawings/drawing132.xml" ContentType="application/vnd.openxmlformats-officedocument.drawing+xml"/>
  <Override PartName="/xl/drawings/drawing133.xml" ContentType="application/vnd.openxmlformats-officedocument.drawing+xml"/>
  <Override PartName="/xl/drawings/drawing134.xml" ContentType="application/vnd.openxmlformats-officedocument.drawing+xml"/>
  <Override PartName="/xl/drawings/drawing135.xml" ContentType="application/vnd.openxmlformats-officedocument.drawing+xml"/>
  <Override PartName="/xl/drawings/drawing136.xml" ContentType="application/vnd.openxmlformats-officedocument.drawing+xml"/>
  <Override PartName="/xl/drawings/drawing137.xml" ContentType="application/vnd.openxmlformats-officedocument.drawing+xml"/>
  <Override PartName="/xl/drawings/drawing138.xml" ContentType="application/vnd.openxmlformats-officedocument.drawing+xml"/>
  <Override PartName="/xl/drawings/drawing139.xml" ContentType="application/vnd.openxmlformats-officedocument.drawing+xml"/>
  <Override PartName="/xl/drawings/drawing140.xml" ContentType="application/vnd.openxmlformats-officedocument.drawing+xml"/>
  <Override PartName="/xl/drawings/drawing141.xml" ContentType="application/vnd.openxmlformats-officedocument.drawing+xml"/>
  <Override PartName="/xl/drawings/drawing142.xml" ContentType="application/vnd.openxmlformats-officedocument.drawing+xml"/>
  <Override PartName="/xl/drawings/drawing143.xml" ContentType="application/vnd.openxmlformats-officedocument.drawing+xml"/>
  <Override PartName="/xl/drawings/drawing144.xml" ContentType="application/vnd.openxmlformats-officedocument.drawing+xml"/>
  <Override PartName="/xl/drawings/drawing145.xml" ContentType="application/vnd.openxmlformats-officedocument.drawing+xml"/>
  <Override PartName="/xl/drawings/drawing146.xml" ContentType="application/vnd.openxmlformats-officedocument.drawing+xml"/>
  <Override PartName="/xl/drawings/drawing147.xml" ContentType="application/vnd.openxmlformats-officedocument.drawing+xml"/>
  <Override PartName="/xl/drawings/drawing148.xml" ContentType="application/vnd.openxmlformats-officedocument.drawing+xml"/>
  <Override PartName="/xl/drawings/drawing149.xml" ContentType="application/vnd.openxmlformats-officedocument.drawing+xml"/>
  <Override PartName="/xl/drawings/drawing150.xml" ContentType="application/vnd.openxmlformats-officedocument.drawing+xml"/>
  <Override PartName="/xl/drawings/drawing151.xml" ContentType="application/vnd.openxmlformats-officedocument.drawing+xml"/>
  <Override PartName="/xl/drawings/drawing152.xml" ContentType="application/vnd.openxmlformats-officedocument.drawing+xml"/>
  <Override PartName="/xl/drawings/drawing153.xml" ContentType="application/vnd.openxmlformats-officedocument.drawing+xml"/>
  <Override PartName="/xl/drawings/drawing154.xml" ContentType="application/vnd.openxmlformats-officedocument.drawing+xml"/>
  <Override PartName="/xl/drawings/drawing155.xml" ContentType="application/vnd.openxmlformats-officedocument.drawing+xml"/>
  <Override PartName="/xl/drawings/drawing156.xml" ContentType="application/vnd.openxmlformats-officedocument.drawing+xml"/>
  <Override PartName="/xl/drawings/drawing157.xml" ContentType="application/vnd.openxmlformats-officedocument.drawing+xml"/>
  <Override PartName="/xl/drawings/drawing158.xml" ContentType="application/vnd.openxmlformats-officedocument.drawing+xml"/>
  <Override PartName="/xl/drawings/drawing159.xml" ContentType="application/vnd.openxmlformats-officedocument.drawing+xml"/>
  <Override PartName="/xl/drawings/drawing160.xml" ContentType="application/vnd.openxmlformats-officedocument.drawing+xml"/>
  <Override PartName="/xl/drawings/drawing161.xml" ContentType="application/vnd.openxmlformats-officedocument.drawing+xml"/>
  <Override PartName="/xl/drawings/drawing162.xml" ContentType="application/vnd.openxmlformats-officedocument.drawing+xml"/>
  <Override PartName="/xl/drawings/drawing163.xml" ContentType="application/vnd.openxmlformats-officedocument.drawing+xml"/>
  <Override PartName="/xl/charts/chart36.xml" ContentType="application/vnd.openxmlformats-officedocument.drawingml.chart+xml"/>
  <Override PartName="/xl/drawings/drawing164.xml" ContentType="application/vnd.openxmlformats-officedocument.drawingml.chartshapes+xml"/>
  <Override PartName="/xl/drawings/drawing165.xml" ContentType="application/vnd.openxmlformats-officedocument.drawing+xml"/>
  <Override PartName="/xl/drawings/drawing166.xml" ContentType="application/vnd.openxmlformats-officedocument.drawing+xml"/>
  <Override PartName="/xl/charts/chart37.xml" ContentType="application/vnd.openxmlformats-officedocument.drawingml.chart+xml"/>
  <Override PartName="/xl/drawings/drawing167.xml" ContentType="application/vnd.openxmlformats-officedocument.drawingml.chartshapes+xml"/>
  <Override PartName="/xl/drawings/drawing168.xml" ContentType="application/vnd.openxmlformats-officedocument.drawing+xml"/>
  <Override PartName="/xl/drawings/drawing169.xml" ContentType="application/vnd.openxmlformats-officedocument.drawing+xml"/>
  <Override PartName="/xl/drawings/drawing170.xml" ContentType="application/vnd.openxmlformats-officedocument.drawing+xml"/>
  <Override PartName="/xl/drawings/drawing171.xml" ContentType="application/vnd.openxmlformats-officedocument.drawing+xml"/>
  <Override PartName="/xl/drawings/drawing172.xml" ContentType="application/vnd.openxmlformats-officedocument.drawing+xml"/>
  <Override PartName="/xl/drawings/drawing173.xml" ContentType="application/vnd.openxmlformats-officedocument.drawing+xml"/>
  <Override PartName="/xl/drawings/drawing174.xml" ContentType="application/vnd.openxmlformats-officedocument.drawing+xml"/>
  <Override PartName="/xl/charts/chart38.xml" ContentType="application/vnd.openxmlformats-officedocument.drawingml.chart+xml"/>
  <Override PartName="/xl/drawings/drawing175.xml" ContentType="application/vnd.openxmlformats-officedocument.drawingml.chartshapes+xml"/>
  <Override PartName="/xl/drawings/drawing176.xml" ContentType="application/vnd.openxmlformats-officedocument.drawing+xml"/>
  <Override PartName="/xl/drawings/drawing177.xml" ContentType="application/vnd.openxmlformats-officedocument.drawing+xml"/>
  <Override PartName="/xl/drawings/drawing178.xml" ContentType="application/vnd.openxmlformats-officedocument.drawing+xml"/>
  <Override PartName="/xl/drawings/drawing179.xml" ContentType="application/vnd.openxmlformats-officedocument.drawing+xml"/>
  <Override PartName="/xl/drawings/drawing180.xml" ContentType="application/vnd.openxmlformats-officedocument.drawing+xml"/>
  <Override PartName="/xl/drawings/drawing181.xml" ContentType="application/vnd.openxmlformats-officedocument.drawing+xml"/>
  <Override PartName="/xl/drawings/drawing182.xml" ContentType="application/vnd.openxmlformats-officedocument.drawing+xml"/>
  <Override PartName="/xl/charts/chart39.xml" ContentType="application/vnd.openxmlformats-officedocument.drawingml.chart+xml"/>
  <Override PartName="/xl/drawings/drawing183.xml" ContentType="application/vnd.openxmlformats-officedocument.drawingml.chartshapes+xml"/>
  <Override PartName="/xl/drawings/drawing184.xml" ContentType="application/vnd.openxmlformats-officedocument.drawing+xml"/>
  <Override PartName="/xl/drawings/drawing185.xml" ContentType="application/vnd.openxmlformats-officedocument.drawing+xml"/>
  <Override PartName="/xl/charts/chart40.xml" ContentType="application/vnd.openxmlformats-officedocument.drawingml.chart+xml"/>
  <Override PartName="/xl/drawings/drawing186.xml" ContentType="application/vnd.openxmlformats-officedocument.drawingml.chartshapes+xml"/>
  <Override PartName="/xl/drawings/drawing18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updateLinks="always" defaultThemeVersion="124226"/>
  <mc:AlternateContent xmlns:mc="http://schemas.openxmlformats.org/markup-compatibility/2006">
    <mc:Choice Requires="x15">
      <x15ac:absPath xmlns:x15ac="http://schemas.microsoft.com/office/spreadsheetml/2010/11/ac" url="https://microsofteur-my.sharepoint.com/personal/fatimatayeb_microsoft_com/Documents/Desktop/Statistical Abstract/GitDatat/datasets/Annual Statistical Abstracts/Excel/Labor_and_Employment/"/>
    </mc:Choice>
  </mc:AlternateContent>
  <xr:revisionPtr revIDLastSave="0" documentId="8_{ACA27794-5937-46B7-95E1-852B88862544}" xr6:coauthVersionLast="47" xr6:coauthVersionMax="47" xr10:uidLastSave="{00000000-0000-0000-0000-000000000000}"/>
  <bookViews>
    <workbookView xWindow="-110" yWindow="-110" windowWidth="22780" windowHeight="14540" tabRatio="877" activeTab="4" xr2:uid="{BC4360A6-A76E-46AD-B86E-FEF4A32F6E41}"/>
  </bookViews>
  <sheets>
    <sheet name="Titel" sheetId="449" r:id="rId1"/>
    <sheet name="Photo" sheetId="418" r:id="rId2"/>
    <sheet name="Pref." sheetId="324" r:id="rId3"/>
    <sheet name="-" sheetId="325" r:id="rId4"/>
    <sheet name="Contents 1" sheetId="420" r:id="rId5"/>
    <sheet name="Contents 2" sheetId="330" r:id="rId6"/>
    <sheet name="Contents 3" sheetId="421" r:id="rId7"/>
    <sheet name="Goals" sheetId="328" r:id="rId8"/>
    <sheet name="Survey description" sheetId="329" r:id="rId9"/>
    <sheet name="Survey Implementation" sheetId="437" r:id="rId10"/>
    <sheet name="Def." sheetId="448" r:id="rId11"/>
    <sheet name="Indicators" sheetId="327" r:id="rId12"/>
    <sheet name="First Section" sheetId="331" r:id="rId13"/>
    <sheet name="1A" sheetId="504" r:id="rId14"/>
    <sheet name="2A" sheetId="505" r:id="rId15"/>
    <sheet name="3A" sheetId="506" r:id="rId16"/>
    <sheet name="4A" sheetId="507" r:id="rId17"/>
    <sheet name="5A" sheetId="508" r:id="rId18"/>
    <sheet name="6A" sheetId="509" r:id="rId19"/>
    <sheet name="7A" sheetId="510" r:id="rId20"/>
    <sheet name="8A" sheetId="511" r:id="rId21"/>
    <sheet name="9A" sheetId="512" r:id="rId22"/>
    <sheet name="10A" sheetId="513" r:id="rId23"/>
    <sheet name="11A" sheetId="514" r:id="rId24"/>
    <sheet name="12A" sheetId="515" r:id="rId25"/>
    <sheet name="13A" sheetId="516" r:id="rId26"/>
    <sheet name="14A" sheetId="517" r:id="rId27"/>
    <sheet name="15A" sheetId="518" r:id="rId28"/>
    <sheet name="16A" sheetId="519" r:id="rId29"/>
    <sheet name="17A" sheetId="520" r:id="rId30"/>
    <sheet name="18A" sheetId="521" r:id="rId31"/>
    <sheet name="19A" sheetId="522" r:id="rId32"/>
    <sheet name="20A" sheetId="523" r:id="rId33"/>
    <sheet name="21A" sheetId="524" r:id="rId34"/>
    <sheet name="22A" sheetId="525" r:id="rId35"/>
    <sheet name="Second Section" sheetId="194" r:id="rId36"/>
    <sheet name="Chapter 1" sheetId="441" r:id="rId37"/>
    <sheet name="1" sheetId="42" r:id="rId38"/>
    <sheet name="GR-1" sheetId="192" r:id="rId39"/>
    <sheet name="2" sheetId="43" r:id="rId40"/>
    <sheet name="GR-2" sheetId="245" r:id="rId41"/>
    <sheet name="3" sheetId="44" r:id="rId42"/>
    <sheet name="GR-3" sheetId="246" r:id="rId43"/>
    <sheet name="4" sheetId="172" r:id="rId44"/>
    <sheet name="5" sheetId="27" r:id="rId45"/>
    <sheet name="6" sheetId="144" r:id="rId46"/>
    <sheet name="07" sheetId="145" r:id="rId47"/>
    <sheet name="08" sheetId="28" r:id="rId48"/>
    <sheet name="09" sheetId="46" r:id="rId49"/>
    <sheet name="10" sheetId="165" r:id="rId50"/>
    <sheet name="11" sheetId="166" r:id="rId51"/>
    <sheet name="12" sheetId="167" r:id="rId52"/>
    <sheet name="13" sheetId="168" r:id="rId53"/>
    <sheet name="14" sheetId="169" r:id="rId54"/>
    <sheet name="15" sheetId="170" r:id="rId55"/>
    <sheet name="16" sheetId="171" r:id="rId56"/>
    <sheet name="17" sheetId="54" r:id="rId57"/>
    <sheet name="Chapter 2" sheetId="442" r:id="rId58"/>
    <sheet name="18" sheetId="30" r:id="rId59"/>
    <sheet name="19" sheetId="31" r:id="rId60"/>
    <sheet name="GR-4" sheetId="247" r:id="rId61"/>
    <sheet name="20" sheetId="146" r:id="rId62"/>
    <sheet name="GR-5" sheetId="248" r:id="rId63"/>
    <sheet name="021" sheetId="32" r:id="rId64"/>
    <sheet name="GR-6" sheetId="249" r:id="rId65"/>
    <sheet name="022" sheetId="33" r:id="rId66"/>
    <sheet name="GR-7" sheetId="250" r:id="rId67"/>
    <sheet name="023" sheetId="34" r:id="rId68"/>
    <sheet name="GR-8" sheetId="251" r:id="rId69"/>
    <sheet name="024" sheetId="35" r:id="rId70"/>
    <sheet name="GR-9" sheetId="252" r:id="rId71"/>
    <sheet name="025" sheetId="36" r:id="rId72"/>
    <sheet name="026" sheetId="37" r:id="rId73"/>
    <sheet name="027" sheetId="55" r:id="rId74"/>
    <sheet name="GR-10" sheetId="254" r:id="rId75"/>
    <sheet name="028" sheetId="38" r:id="rId76"/>
    <sheet name="GR-11" sheetId="255" r:id="rId77"/>
    <sheet name="029" sheetId="40" r:id="rId78"/>
    <sheet name="GR-12" sheetId="256" r:id="rId79"/>
    <sheet name="030" sheetId="56" r:id="rId80"/>
    <sheet name="031" sheetId="57" r:id="rId81"/>
    <sheet name="GR-13" sheetId="257" r:id="rId82"/>
    <sheet name="032" sheetId="58" r:id="rId83"/>
    <sheet name="033" sheetId="59" r:id="rId84"/>
    <sheet name="034" sheetId="60" r:id="rId85"/>
    <sheet name="035" sheetId="61" r:id="rId86"/>
    <sheet name="036" sheetId="62" r:id="rId87"/>
    <sheet name="037" sheetId="63" r:id="rId88"/>
    <sheet name="038" sheetId="64" r:id="rId89"/>
    <sheet name="039" sheetId="65" r:id="rId90"/>
    <sheet name="040" sheetId="66" r:id="rId91"/>
    <sheet name="041" sheetId="67" r:id="rId92"/>
    <sheet name="042" sheetId="68" r:id="rId93"/>
    <sheet name="043" sheetId="69" r:id="rId94"/>
    <sheet name="044" sheetId="70" r:id="rId95"/>
    <sheet name="045" sheetId="71" r:id="rId96"/>
    <sheet name="046" sheetId="73" r:id="rId97"/>
    <sheet name="047" sheetId="74" r:id="rId98"/>
    <sheet name="048" sheetId="75" r:id="rId99"/>
    <sheet name="049" sheetId="76" r:id="rId100"/>
    <sheet name="050" sheetId="77" r:id="rId101"/>
    <sheet name="051" sheetId="79" r:id="rId102"/>
    <sheet name="052" sheetId="78" r:id="rId103"/>
    <sheet name="053" sheetId="80" r:id="rId104"/>
    <sheet name="054" sheetId="81" r:id="rId105"/>
    <sheet name="055" sheetId="82" r:id="rId106"/>
    <sheet name="056" sheetId="83" r:id="rId107"/>
    <sheet name="057" sheetId="84" r:id="rId108"/>
    <sheet name="058" sheetId="85" r:id="rId109"/>
    <sheet name="059" sheetId="355" r:id="rId110"/>
    <sheet name="060" sheetId="356" r:id="rId111"/>
    <sheet name="061" sheetId="357" r:id="rId112"/>
    <sheet name="062" sheetId="358" r:id="rId113"/>
    <sheet name="063" sheetId="359" r:id="rId114"/>
    <sheet name="064" sheetId="360" r:id="rId115"/>
    <sheet name="065" sheetId="361" r:id="rId116"/>
    <sheet name="066" sheetId="362" r:id="rId117"/>
    <sheet name="067" sheetId="363" r:id="rId118"/>
    <sheet name="068" sheetId="364" r:id="rId119"/>
    <sheet name="069" sheetId="365" r:id="rId120"/>
    <sheet name="070" sheetId="450" r:id="rId121"/>
    <sheet name="071" sheetId="451" r:id="rId122"/>
    <sheet name="072" sheetId="452" r:id="rId123"/>
    <sheet name="073" sheetId="453" r:id="rId124"/>
    <sheet name="074" sheetId="454" r:id="rId125"/>
    <sheet name="075" sheetId="455" r:id="rId126"/>
    <sheet name="076" sheetId="456" r:id="rId127"/>
    <sheet name="077" sheetId="457" r:id="rId128"/>
    <sheet name="078" sheetId="458" r:id="rId129"/>
    <sheet name="079" sheetId="459" r:id="rId130"/>
    <sheet name="080" sheetId="460" r:id="rId131"/>
    <sheet name="081" sheetId="461" r:id="rId132"/>
    <sheet name="082" sheetId="462" r:id="rId133"/>
    <sheet name="083" sheetId="463" r:id="rId134"/>
    <sheet name="084" sheetId="464" r:id="rId135"/>
    <sheet name="085" sheetId="465" r:id="rId136"/>
    <sheet name="086" sheetId="466" r:id="rId137"/>
    <sheet name="087" sheetId="467" r:id="rId138"/>
    <sheet name="088" sheetId="468" r:id="rId139"/>
    <sheet name="089" sheetId="469" r:id="rId140"/>
    <sheet name="090" sheetId="470" r:id="rId141"/>
    <sheet name="091" sheetId="471" r:id="rId142"/>
    <sheet name="092" sheetId="472" r:id="rId143"/>
    <sheet name="093" sheetId="473" r:id="rId144"/>
    <sheet name="094" sheetId="474" r:id="rId145"/>
    <sheet name="095" sheetId="475" r:id="rId146"/>
    <sheet name="096" sheetId="476" r:id="rId147"/>
    <sheet name="097" sheetId="477" r:id="rId148"/>
    <sheet name="098" sheetId="478" r:id="rId149"/>
    <sheet name="099" sheetId="479" r:id="rId150"/>
    <sheet name="100" sheetId="480" r:id="rId151"/>
    <sheet name="101" sheetId="481" r:id="rId152"/>
    <sheet name="Chapter 3" sheetId="482" r:id="rId153"/>
    <sheet name="102" sheetId="483" r:id="rId154"/>
    <sheet name="GR-14" sheetId="484" r:id="rId155"/>
    <sheet name="103" sheetId="485" r:id="rId156"/>
    <sheet name="GR-15" sheetId="486" r:id="rId157"/>
    <sheet name="104" sheetId="487" r:id="rId158"/>
    <sheet name="105" sheetId="488" r:id="rId159"/>
    <sheet name="106" sheetId="489" r:id="rId160"/>
    <sheet name="107" sheetId="490" r:id="rId161"/>
    <sheet name="108" sheetId="491" r:id="rId162"/>
    <sheet name="109" sheetId="492" r:id="rId163"/>
    <sheet name="GR-16" sheetId="493" r:id="rId164"/>
    <sheet name="110" sheetId="494" r:id="rId165"/>
    <sheet name="111" sheetId="495" r:id="rId166"/>
    <sheet name="112" sheetId="496" r:id="rId167"/>
    <sheet name="113" sheetId="497" r:id="rId168"/>
    <sheet name="Chapter 4" sheetId="498" r:id="rId169"/>
    <sheet name="114" sheetId="499" r:id="rId170"/>
    <sheet name="GR-17" sheetId="500" r:id="rId171"/>
    <sheet name="115" sheetId="501" r:id="rId172"/>
    <sheet name="GR-18" sheetId="502" r:id="rId173"/>
    <sheet name="116" sheetId="503" r:id="rId174"/>
    <sheet name="Sheet1" sheetId="526" r:id="rId175"/>
    <sheet name="Sheet2" sheetId="527" r:id="rId176"/>
    <sheet name="Sheet3" sheetId="528" r:id="rId177"/>
  </sheets>
  <definedNames>
    <definedName name="_xlnm._FilterDatabase" localSheetId="71" hidden="1">'025'!$A$3:$J$3</definedName>
    <definedName name="_Toc168128961" localSheetId="8">'Survey description'!$C$5</definedName>
    <definedName name="OLE_LINK3" localSheetId="10">Def.!$D$66</definedName>
    <definedName name="_xlnm.Print_Area" localSheetId="3">'-'!$A$1:$L$65</definedName>
    <definedName name="_xlnm.Print_Area" localSheetId="63">'021'!$A$1:$K$21</definedName>
    <definedName name="_xlnm.Print_Area" localSheetId="65">'022'!$A$1:$K$30</definedName>
    <definedName name="_xlnm.Print_Area" localSheetId="67">'023'!$A$1:$K$16</definedName>
    <definedName name="_xlnm.Print_Area" localSheetId="69">'024'!$A$1:$H$17</definedName>
    <definedName name="_xlnm.Print_Area" localSheetId="71">'025'!$A$1:$H$29</definedName>
    <definedName name="_xlnm.Print_Area" localSheetId="72">'026'!$A$1:$H$15</definedName>
    <definedName name="_xlnm.Print_Area" localSheetId="73">'027'!$A$1:$H$15</definedName>
    <definedName name="_xlnm.Print_Area" localSheetId="75">'028'!$A$1:$T$18</definedName>
    <definedName name="_xlnm.Print_Area" localSheetId="77">'029'!$A$1:$H$29</definedName>
    <definedName name="_xlnm.Print_Area" localSheetId="79">'030'!$A$1:$H$15</definedName>
    <definedName name="_xlnm.Print_Area" localSheetId="80">'031'!$A$1:$H$15</definedName>
    <definedName name="_xlnm.Print_Area" localSheetId="82">'032'!$A$1:$K$11</definedName>
    <definedName name="_xlnm.Print_Area" localSheetId="83">'033'!$A$1:$G$17</definedName>
    <definedName name="_xlnm.Print_Area" localSheetId="84">'034'!$A$1:$G$17</definedName>
    <definedName name="_xlnm.Print_Area" localSheetId="85">'035'!$A$1:$G$17</definedName>
    <definedName name="_xlnm.Print_Area" localSheetId="86">'036'!$A$1:$G$29</definedName>
    <definedName name="_xlnm.Print_Area" localSheetId="87">'037'!$A$1:$G$29</definedName>
    <definedName name="_xlnm.Print_Area" localSheetId="88">'038'!$A$1:$G$29</definedName>
    <definedName name="_xlnm.Print_Area" localSheetId="89">'039'!$A$1:$L$29</definedName>
    <definedName name="_xlnm.Print_Area" localSheetId="90">'040'!$A$1:$L$29</definedName>
    <definedName name="_xlnm.Print_Area" localSheetId="91">'041'!$A$1:$L$29</definedName>
    <definedName name="_xlnm.Print_Area" localSheetId="92">'042'!$A$1:$J$17</definedName>
    <definedName name="_xlnm.Print_Area" localSheetId="93">'043'!$A$1:$J$17</definedName>
    <definedName name="_xlnm.Print_Area" localSheetId="94">'044'!$A$1:$J$17</definedName>
    <definedName name="_xlnm.Print_Area" localSheetId="95">'045'!$A$1:$J$17</definedName>
    <definedName name="_xlnm.Print_Area" localSheetId="96">'046'!$A$1:$J$17</definedName>
    <definedName name="_xlnm.Print_Area" localSheetId="97">'047'!$A$1:$J$17</definedName>
    <definedName name="_xlnm.Print_Area" localSheetId="98">'048'!$A$1:$N$17</definedName>
    <definedName name="_xlnm.Print_Area" localSheetId="99">'049'!$A$1:$N$17</definedName>
    <definedName name="_xlnm.Print_Area" localSheetId="100">'050'!$A$1:$N$17</definedName>
    <definedName name="_xlnm.Print_Area" localSheetId="101">'051'!$A$1:$J$29</definedName>
    <definedName name="_xlnm.Print_Area" localSheetId="102">'052'!$A$1:$J$29</definedName>
    <definedName name="_xlnm.Print_Area" localSheetId="103">'053'!$A$1:$J$29</definedName>
    <definedName name="_xlnm.Print_Area" localSheetId="104">'054'!$A$1:$J$29</definedName>
    <definedName name="_xlnm.Print_Area" localSheetId="105">'055'!$A$1:$J$29</definedName>
    <definedName name="_xlnm.Print_Area" localSheetId="106">'056'!$A$1:$J$29</definedName>
    <definedName name="_xlnm.Print_Area" localSheetId="107">'057'!$A$1:$N$29</definedName>
    <definedName name="_xlnm.Print_Area" localSheetId="108">'058'!$A$1:$N$29</definedName>
    <definedName name="_xlnm.Print_Area" localSheetId="109">'059'!$A$1:$N$29</definedName>
    <definedName name="_xlnm.Print_Area" localSheetId="110">'060'!$A$1:$J$15</definedName>
    <definedName name="_xlnm.Print_Area" localSheetId="111">'061'!$A$1:$J$15</definedName>
    <definedName name="_xlnm.Print_Area" localSheetId="112">'062'!$A$1:$J$15</definedName>
    <definedName name="_xlnm.Print_Area" localSheetId="113">'063'!$A$1:$G$17</definedName>
    <definedName name="_xlnm.Print_Area" localSheetId="114">'064'!$A$1:$G$17</definedName>
    <definedName name="_xlnm.Print_Area" localSheetId="115">'065'!$A$1:$G$17</definedName>
    <definedName name="_xlnm.Print_Area" localSheetId="116">'066'!$A$1:$G$28</definedName>
    <definedName name="_xlnm.Print_Area" localSheetId="117">'067'!$A$1:$G$28</definedName>
    <definedName name="_xlnm.Print_Area" localSheetId="118">'068'!$A$1:$G$28</definedName>
    <definedName name="_xlnm.Print_Area" localSheetId="119">'069'!$A$1:$L$28</definedName>
    <definedName name="_xlnm.Print_Area" localSheetId="46">'07'!$A$1:$J$19</definedName>
    <definedName name="_xlnm.Print_Area" localSheetId="120">'070'!$A$1:$L$28</definedName>
    <definedName name="_xlnm.Print_Area" localSheetId="121">'071'!$A$1:$L$28</definedName>
    <definedName name="_xlnm.Print_Area" localSheetId="122">'072'!$A$1:$J$17</definedName>
    <definedName name="_xlnm.Print_Area" localSheetId="123">'073'!$A$1:$J$17</definedName>
    <definedName name="_xlnm.Print_Area" localSheetId="124">'074'!$A$1:$J$17</definedName>
    <definedName name="_xlnm.Print_Area" localSheetId="125">'075'!$A$1:$J$17</definedName>
    <definedName name="_xlnm.Print_Area" localSheetId="126">'076'!$A$1:$J$17</definedName>
    <definedName name="_xlnm.Print_Area" localSheetId="127">'077'!$A$1:$J$17</definedName>
    <definedName name="_xlnm.Print_Area" localSheetId="128">'078'!$A$1:$J$28</definedName>
    <definedName name="_xlnm.Print_Area" localSheetId="129">'079'!$A$1:$J$28</definedName>
    <definedName name="_xlnm.Print_Area" localSheetId="47">'08'!$A$1:$J$21</definedName>
    <definedName name="_xlnm.Print_Area" localSheetId="130">'080'!$A$1:$J$28</definedName>
    <definedName name="_xlnm.Print_Area" localSheetId="131">'081'!$A$1:$G$17</definedName>
    <definedName name="_xlnm.Print_Area" localSheetId="132">'082'!$A$1:$G$17</definedName>
    <definedName name="_xlnm.Print_Area" localSheetId="133">'083'!$A$1:$G$17</definedName>
    <definedName name="_xlnm.Print_Area" localSheetId="134">'084'!$A$1:$G$29</definedName>
    <definedName name="_xlnm.Print_Area" localSheetId="135">'085'!$A$1:$G$29</definedName>
    <definedName name="_xlnm.Print_Area" localSheetId="136">'086'!$A$1:$G$29</definedName>
    <definedName name="_xlnm.Print_Area" localSheetId="137">'087'!$A$1:$L$29</definedName>
    <definedName name="_xlnm.Print_Area" localSheetId="138">'088'!$A$1:$L$29</definedName>
    <definedName name="_xlnm.Print_Area" localSheetId="139">'089'!$A$1:$L$29</definedName>
    <definedName name="_xlnm.Print_Area" localSheetId="48">'09'!$A$1:$J$21</definedName>
    <definedName name="_xlnm.Print_Area" localSheetId="140">'090'!$A$1:$J$17</definedName>
    <definedName name="_xlnm.Print_Area" localSheetId="141">'091'!$A$1:$J$17</definedName>
    <definedName name="_xlnm.Print_Area" localSheetId="142">'092'!$A$1:$J$17</definedName>
    <definedName name="_xlnm.Print_Area" localSheetId="143">'093'!$A$1:$J$15</definedName>
    <definedName name="_xlnm.Print_Area" localSheetId="144">'094'!$A$1:$J$15</definedName>
    <definedName name="_xlnm.Print_Area" localSheetId="145">'095'!$A$1:$J$15</definedName>
    <definedName name="_xlnm.Print_Area" localSheetId="146">'096'!$A$1:$J$17</definedName>
    <definedName name="_xlnm.Print_Area" localSheetId="147">'097'!$A$1:$J$17</definedName>
    <definedName name="_xlnm.Print_Area" localSheetId="148">'098'!$A$1:$J$17</definedName>
    <definedName name="_xlnm.Print_Area" localSheetId="149">'099'!$A$1:$J$29</definedName>
    <definedName name="_xlnm.Print_Area" localSheetId="37">'1'!$A$1:$G$15</definedName>
    <definedName name="_xlnm.Print_Area" localSheetId="49">'10'!$A$1:$J$21</definedName>
    <definedName name="_xlnm.Print_Area" localSheetId="150">'100'!$A$1:$J$29</definedName>
    <definedName name="_xlnm.Print_Area" localSheetId="151">'101'!$A$1:$J$29</definedName>
    <definedName name="_xlnm.Print_Area" localSheetId="153">'102'!$A$1:$K$13</definedName>
    <definedName name="_xlnm.Print_Area" localSheetId="155">'103'!$A$1:$K$15</definedName>
    <definedName name="_xlnm.Print_Area" localSheetId="157">'104'!$A$1:$K$18</definedName>
    <definedName name="_xlnm.Print_Area" localSheetId="158">'105'!$A$1:$K$17</definedName>
    <definedName name="_xlnm.Print_Area" localSheetId="159">'106'!$A$1:$E$9</definedName>
    <definedName name="_xlnm.Print_Area" localSheetId="160">'107'!$A$1:$E$12</definedName>
    <definedName name="_xlnm.Print_Area" localSheetId="161">'108'!$A$1:$E$8</definedName>
    <definedName name="_xlnm.Print_Area" localSheetId="162">'109'!$A$1:$K$11</definedName>
    <definedName name="_xlnm.Print_Area" localSheetId="22">'10A'!$A$1:$H$46</definedName>
    <definedName name="_xlnm.Print_Area" localSheetId="50">'11'!$A$1:$J$21</definedName>
    <definedName name="_xlnm.Print_Area" localSheetId="164">'110'!$A$1:$K$18</definedName>
    <definedName name="_xlnm.Print_Area" localSheetId="165">'111'!$A$1:$E$9</definedName>
    <definedName name="_xlnm.Print_Area" localSheetId="166">'112'!$A$1:$E$9</definedName>
    <definedName name="_xlnm.Print_Area" localSheetId="167">'113'!$A$1:$H$13</definedName>
    <definedName name="_xlnm.Print_Area" localSheetId="169">'114'!$A$1:$K$15</definedName>
    <definedName name="_xlnm.Print_Area" localSheetId="171">'115'!$A$1:$K$19</definedName>
    <definedName name="_xlnm.Print_Area" localSheetId="173">'116'!$A$1:$K$12</definedName>
    <definedName name="_xlnm.Print_Area" localSheetId="23">'11A'!$A$1:$H$46</definedName>
    <definedName name="_xlnm.Print_Area" localSheetId="51">'12'!$A$1:$J$21</definedName>
    <definedName name="_xlnm.Print_Area" localSheetId="24">'12A'!$A$1:$H$46</definedName>
    <definedName name="_xlnm.Print_Area" localSheetId="52">'13'!$A$1:$J$21</definedName>
    <definedName name="_xlnm.Print_Area" localSheetId="25">'13A'!$A$1:$H$46</definedName>
    <definedName name="_xlnm.Print_Area" localSheetId="53">'14'!$A$1:$J$21</definedName>
    <definedName name="_xlnm.Print_Area" localSheetId="26">'14A'!$A$1:$E$40</definedName>
    <definedName name="_xlnm.Print_Area" localSheetId="54">'15'!$A$1:$J$21</definedName>
    <definedName name="_xlnm.Print_Area" localSheetId="27">'15A'!$A$1:$K$34</definedName>
    <definedName name="_xlnm.Print_Area" localSheetId="55">'16'!$A$1:$J$21</definedName>
    <definedName name="_xlnm.Print_Area" localSheetId="28">'16A'!$A$1:$E$36</definedName>
    <definedName name="_xlnm.Print_Area" localSheetId="56">'17'!$A$1:$K$12</definedName>
    <definedName name="_xlnm.Print_Area" localSheetId="29">'17A'!$A$1:$N$31</definedName>
    <definedName name="_xlnm.Print_Area" localSheetId="58">'18'!$A$1:$K$12</definedName>
    <definedName name="_xlnm.Print_Area" localSheetId="30">'18A'!$A$1:$K$32</definedName>
    <definedName name="_xlnm.Print_Area" localSheetId="59">'19'!$A$1:$K$18</definedName>
    <definedName name="_xlnm.Print_Area" localSheetId="31">'19A'!$A$1:$K$32</definedName>
    <definedName name="_xlnm.Print_Area" localSheetId="13">'1A'!$A$1:$K$35</definedName>
    <definedName name="_xlnm.Print_Area" localSheetId="39">'2'!$A$1:$G$15</definedName>
    <definedName name="_xlnm.Print_Area" localSheetId="61">'20'!$A$1:$K$20</definedName>
    <definedName name="_xlnm.Print_Area" localSheetId="32">'20A'!$A$1:$F$41</definedName>
    <definedName name="_xlnm.Print_Area" localSheetId="33">'21A'!$A$1:$C$36</definedName>
    <definedName name="_xlnm.Print_Area" localSheetId="34">'22A'!$A$1:$C$39</definedName>
    <definedName name="_xlnm.Print_Area" localSheetId="14">'2A'!$A$1:$K$35</definedName>
    <definedName name="_xlnm.Print_Area" localSheetId="41">'3'!$A$1:$G$15</definedName>
    <definedName name="_xlnm.Print_Area" localSheetId="15">'3A'!$A$1:$K$35</definedName>
    <definedName name="_xlnm.Print_Area" localSheetId="43">'4'!$A$1:$O$15</definedName>
    <definedName name="_xlnm.Print_Area" localSheetId="16">'4A'!$A$1:$K$36</definedName>
    <definedName name="_xlnm.Print_Area" localSheetId="44">'5'!$A$1:$J$19</definedName>
    <definedName name="_xlnm.Print_Area" localSheetId="17">'5A'!$A$1:$H$46</definedName>
    <definedName name="_xlnm.Print_Area" localSheetId="45">'6'!$A$1:$J$19</definedName>
    <definedName name="_xlnm.Print_Area" localSheetId="18">'6A'!$A$1:$H$46</definedName>
    <definedName name="_xlnm.Print_Area" localSheetId="19">'7A'!$A$1:$H$46</definedName>
    <definedName name="_xlnm.Print_Area" localSheetId="20">'8A'!$A$1:$H$46</definedName>
    <definedName name="_xlnm.Print_Area" localSheetId="21">'9A'!$A$1:$H$46</definedName>
    <definedName name="_xlnm.Print_Area" localSheetId="36">'Chapter 1'!$A$1:$A$61</definedName>
    <definedName name="_xlnm.Print_Area" localSheetId="57">'Chapter 2'!$A$1:$A$62</definedName>
    <definedName name="_xlnm.Print_Area" localSheetId="152">'Chapter 3'!$A$1:$A$67</definedName>
    <definedName name="_xlnm.Print_Area" localSheetId="168">'Chapter 4'!$A$1:$C$63</definedName>
    <definedName name="_xlnm.Print_Area" localSheetId="4">'Contents 1'!$A$1:$C$23</definedName>
    <definedName name="_xlnm.Print_Area" localSheetId="5">'Contents 2'!$A$1:$D$150</definedName>
    <definedName name="_xlnm.Print_Area" localSheetId="6">'Contents 3'!$A$1:$D$52</definedName>
    <definedName name="_xlnm.Print_Area" localSheetId="10">Def.!$A$1:$E$99</definedName>
    <definedName name="_xlnm.Print_Area" localSheetId="12">'First Section'!$A$1:$A$61</definedName>
    <definedName name="_xlnm.Print_Area" localSheetId="7">Goals!$A$1:$E$9</definedName>
    <definedName name="_xlnm.Print_Area" localSheetId="1">Photo!$A$1:$I$48</definedName>
    <definedName name="_xlnm.Print_Area" localSheetId="2">Pref.!$A$1:$C$19</definedName>
    <definedName name="_xlnm.Print_Area" localSheetId="35">'Second Section'!$A$1:$A$61</definedName>
    <definedName name="_xlnm.Print_Area" localSheetId="174">Sheet1!$A$1:$H$18</definedName>
    <definedName name="_xlnm.Print_Area" localSheetId="175">Sheet2!$A$1:$F$14</definedName>
    <definedName name="_xlnm.Print_Area" localSheetId="176">Sheet3!$A$1:$F$12</definedName>
    <definedName name="_xlnm.Print_Area" localSheetId="8">'Survey description'!$A$1:$C$12</definedName>
    <definedName name="_xlnm.Print_Area" localSheetId="9">'Survey Implementation'!$A$1:$F$22</definedName>
    <definedName name="_xlnm.Print_Area" localSheetId="0">Titel!$A$1:$I$29</definedName>
    <definedName name="_xlnm.Print_Titles" localSheetId="63">'021'!$1:$3</definedName>
    <definedName name="_xlnm.Print_Titles" localSheetId="65">'022'!$1:$7</definedName>
    <definedName name="_xlnm.Print_Titles" localSheetId="67">'023'!$1:$3</definedName>
    <definedName name="_xlnm.Print_Titles" localSheetId="69">'024'!$1:$3</definedName>
    <definedName name="_xlnm.Print_Titles" localSheetId="71">'025'!$1:$6</definedName>
    <definedName name="_xlnm.Print_Titles" localSheetId="72">'026'!$1:$3</definedName>
    <definedName name="_xlnm.Print_Titles" localSheetId="73">'027'!$1:$3</definedName>
    <definedName name="_xlnm.Print_Titles" localSheetId="75">'028'!$1:$3</definedName>
    <definedName name="_xlnm.Print_Titles" localSheetId="77">'029'!$1:$6</definedName>
    <definedName name="_xlnm.Print_Titles" localSheetId="79">'030'!$1:$3</definedName>
    <definedName name="_xlnm.Print_Titles" localSheetId="80">'031'!$1:$3</definedName>
    <definedName name="_xlnm.Print_Titles" localSheetId="82">'032'!$1:$3</definedName>
    <definedName name="_xlnm.Print_Titles" localSheetId="83">'033'!$1:$3</definedName>
    <definedName name="_xlnm.Print_Titles" localSheetId="84">'034'!$1:$3</definedName>
    <definedName name="_xlnm.Print_Titles" localSheetId="85">'035'!$1:$3</definedName>
    <definedName name="_xlnm.Print_Titles" localSheetId="86">'036'!$1:$3</definedName>
    <definedName name="_xlnm.Print_Titles" localSheetId="87">'037'!$1:$3</definedName>
    <definedName name="_xlnm.Print_Titles" localSheetId="88">'038'!$1:$3</definedName>
    <definedName name="_xlnm.Print_Titles" localSheetId="89">'039'!$1:$3</definedName>
    <definedName name="_xlnm.Print_Titles" localSheetId="90">'040'!$1:$3</definedName>
    <definedName name="_xlnm.Print_Titles" localSheetId="91">'041'!$1:$3</definedName>
    <definedName name="_xlnm.Print_Titles" localSheetId="92">'042'!$1:$3</definedName>
    <definedName name="_xlnm.Print_Titles" localSheetId="93">'043'!$1:$3</definedName>
    <definedName name="_xlnm.Print_Titles" localSheetId="94">'044'!$1:$3</definedName>
    <definedName name="_xlnm.Print_Titles" localSheetId="95">'045'!$1:$6</definedName>
    <definedName name="_xlnm.Print_Titles" localSheetId="96">'046'!$1:$6</definedName>
    <definedName name="_xlnm.Print_Titles" localSheetId="97">'047'!$1:$6</definedName>
    <definedName name="_xlnm.Print_Titles" localSheetId="98">'048'!$1:$6</definedName>
    <definedName name="_xlnm.Print_Titles" localSheetId="99">'049'!$1:$6</definedName>
    <definedName name="_xlnm.Print_Titles" localSheetId="100">'050'!$1:$6</definedName>
    <definedName name="_xlnm.Print_Titles" localSheetId="101">'051'!$1:$3</definedName>
    <definedName name="_xlnm.Print_Titles" localSheetId="102">'052'!$1:$3</definedName>
    <definedName name="_xlnm.Print_Titles" localSheetId="103">'053'!$1:$3</definedName>
    <definedName name="_xlnm.Print_Titles" localSheetId="104">'054'!$1:$3</definedName>
    <definedName name="_xlnm.Print_Titles" localSheetId="105">'055'!$1:$3</definedName>
    <definedName name="_xlnm.Print_Titles" localSheetId="106">'056'!$1:$3</definedName>
    <definedName name="_xlnm.Print_Titles" localSheetId="107">'057'!$1:$3</definedName>
    <definedName name="_xlnm.Print_Titles" localSheetId="108">'058'!$1:$3</definedName>
    <definedName name="_xlnm.Print_Titles" localSheetId="109">'059'!$1:$3</definedName>
    <definedName name="_xlnm.Print_Titles" localSheetId="110">'060'!$1:$6</definedName>
    <definedName name="_xlnm.Print_Titles" localSheetId="111">'061'!$1:$6</definedName>
    <definedName name="_xlnm.Print_Titles" localSheetId="112">'062'!$1:$6</definedName>
    <definedName name="_xlnm.Print_Titles" localSheetId="113">'063'!$1:$3</definedName>
    <definedName name="_xlnm.Print_Titles" localSheetId="114">'064'!$1:$3</definedName>
    <definedName name="_xlnm.Print_Titles" localSheetId="115">'065'!$1:$3</definedName>
    <definedName name="_xlnm.Print_Titles" localSheetId="116">'066'!$1:$3</definedName>
    <definedName name="_xlnm.Print_Titles" localSheetId="117">'067'!$1:$3</definedName>
    <definedName name="_xlnm.Print_Titles" localSheetId="118">'068'!$1:$3</definedName>
    <definedName name="_xlnm.Print_Titles" localSheetId="119">'069'!$1:$3</definedName>
    <definedName name="_xlnm.Print_Titles" localSheetId="120">'070'!$1:$3</definedName>
    <definedName name="_xlnm.Print_Titles" localSheetId="121">'071'!$1:$3</definedName>
    <definedName name="_xlnm.Print_Titles" localSheetId="122">'072'!$1:$3</definedName>
    <definedName name="_xlnm.Print_Titles" localSheetId="123">'073'!$1:$3</definedName>
    <definedName name="_xlnm.Print_Titles" localSheetId="124">'074'!$1:$3</definedName>
    <definedName name="_xlnm.Print_Titles" localSheetId="125">'075'!$1:$6</definedName>
    <definedName name="_xlnm.Print_Titles" localSheetId="126">'076'!$1:$6</definedName>
    <definedName name="_xlnm.Print_Titles" localSheetId="127">'077'!$1:$6</definedName>
    <definedName name="_xlnm.Print_Titles" localSheetId="128">'078'!$1:$3</definedName>
    <definedName name="_xlnm.Print_Titles" localSheetId="129">'079'!$1:$3</definedName>
    <definedName name="_xlnm.Print_Titles" localSheetId="130">'080'!$1:$3</definedName>
    <definedName name="_xlnm.Print_Titles" localSheetId="131">'081'!$1:$3</definedName>
    <definedName name="_xlnm.Print_Titles" localSheetId="132">'082'!$1:$3</definedName>
    <definedName name="_xlnm.Print_Titles" localSheetId="133">'083'!$1:$3</definedName>
    <definedName name="_xlnm.Print_Titles" localSheetId="134">'084'!$1:$3</definedName>
    <definedName name="_xlnm.Print_Titles" localSheetId="135">'085'!$1:$3</definedName>
    <definedName name="_xlnm.Print_Titles" localSheetId="136">'086'!$1:$3</definedName>
    <definedName name="_xlnm.Print_Titles" localSheetId="137">'087'!$1:$3</definedName>
    <definedName name="_xlnm.Print_Titles" localSheetId="138">'088'!$1:$3</definedName>
    <definedName name="_xlnm.Print_Titles" localSheetId="139">'089'!$1:$3</definedName>
    <definedName name="_xlnm.Print_Titles" localSheetId="140">'090'!$1:$3</definedName>
    <definedName name="_xlnm.Print_Titles" localSheetId="141">'091'!$1:$3</definedName>
    <definedName name="_xlnm.Print_Titles" localSheetId="142">'092'!$1:$3</definedName>
    <definedName name="_xlnm.Print_Titles" localSheetId="143">'093'!$1:$6</definedName>
    <definedName name="_xlnm.Print_Titles" localSheetId="144">'094'!$1:$6</definedName>
    <definedName name="_xlnm.Print_Titles" localSheetId="145">'095'!$1:$6</definedName>
    <definedName name="_xlnm.Print_Titles" localSheetId="146">'096'!$1:$6</definedName>
    <definedName name="_xlnm.Print_Titles" localSheetId="147">'097'!$1:$6</definedName>
    <definedName name="_xlnm.Print_Titles" localSheetId="148">'098'!$1:$6</definedName>
    <definedName name="_xlnm.Print_Titles" localSheetId="149">'099'!$1:$3</definedName>
    <definedName name="_xlnm.Print_Titles" localSheetId="37">'1'!$1:$2</definedName>
    <definedName name="_xlnm.Print_Titles" localSheetId="150">'100'!$1:$3</definedName>
    <definedName name="_xlnm.Print_Titles" localSheetId="151">'101'!$1:$3</definedName>
    <definedName name="_xlnm.Print_Titles" localSheetId="58">'18'!$1:$3</definedName>
    <definedName name="_xlnm.Print_Titles" localSheetId="59">'19'!$1:$3</definedName>
    <definedName name="_xlnm.Print_Titles" localSheetId="39">'2'!$1:$2</definedName>
    <definedName name="_xlnm.Print_Titles" localSheetId="61">'20'!$1:$3</definedName>
    <definedName name="_xlnm.Print_Titles" localSheetId="41">'3'!$1:$2</definedName>
    <definedName name="_xlnm.Print_Titles" localSheetId="43">'4'!$1:$2</definedName>
    <definedName name="_xlnm.Print_Titles" localSheetId="4">'Contents 1'!$4:$4</definedName>
    <definedName name="_xlnm.Print_Titles" localSheetId="5">'Contents 2'!$1:$4</definedName>
    <definedName name="_xlnm.Print_Titles" localSheetId="6">'Contents 3'!$1:$4</definedName>
    <definedName name="_xlnm.Print_Titles" localSheetId="10">Def.!$1:$2</definedName>
    <definedName name="_xlnm.Print_Titles" localSheetId="11">Indicators!$1:$2</definedName>
    <definedName name="_xlnm.Print_Titles" localSheetId="8">'Survey description'!$1:$1</definedName>
    <definedName name="_xlnm.Print_Titles" localSheetId="9">'Survey Implementation'!$1:$2</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503" l="1"/>
  <c r="G8" i="503"/>
  <c r="H8" i="503"/>
  <c r="I8" i="503"/>
  <c r="J8" i="503"/>
  <c r="D9" i="503"/>
  <c r="G9" i="503"/>
  <c r="H9" i="503"/>
  <c r="I9" i="503"/>
  <c r="J9" i="503"/>
  <c r="D10" i="503"/>
  <c r="G10" i="503"/>
  <c r="H10" i="503"/>
  <c r="I10" i="503"/>
  <c r="J10" i="503"/>
  <c r="D11" i="503"/>
  <c r="G11" i="503"/>
  <c r="H11" i="503"/>
  <c r="I11" i="503"/>
  <c r="J11" i="503"/>
  <c r="B12" i="503"/>
  <c r="C12" i="503"/>
  <c r="D12" i="503"/>
  <c r="E12" i="503"/>
  <c r="F12" i="503"/>
  <c r="G12" i="503"/>
  <c r="H12" i="503"/>
  <c r="I12" i="503"/>
  <c r="J12" i="503"/>
  <c r="D8" i="501"/>
  <c r="G8" i="501"/>
  <c r="H8" i="501"/>
  <c r="I8" i="501"/>
  <c r="J8" i="501"/>
  <c r="D9" i="501"/>
  <c r="G9" i="501"/>
  <c r="H9" i="501"/>
  <c r="I9" i="501"/>
  <c r="J9" i="501"/>
  <c r="D10" i="501"/>
  <c r="G10" i="501"/>
  <c r="H10" i="501"/>
  <c r="I10" i="501"/>
  <c r="J10" i="501"/>
  <c r="D11" i="501"/>
  <c r="G11" i="501"/>
  <c r="H11" i="501"/>
  <c r="I11" i="501"/>
  <c r="J11" i="501"/>
  <c r="D12" i="501"/>
  <c r="G12" i="501"/>
  <c r="H12" i="501"/>
  <c r="I12" i="501"/>
  <c r="J12" i="501"/>
  <c r="D13" i="501"/>
  <c r="G13" i="501"/>
  <c r="H13" i="501"/>
  <c r="I13" i="501"/>
  <c r="J13" i="501"/>
  <c r="D14" i="501"/>
  <c r="G14" i="501"/>
  <c r="H14" i="501"/>
  <c r="I14" i="501"/>
  <c r="J14" i="501"/>
  <c r="D15" i="501"/>
  <c r="G15" i="501"/>
  <c r="H15" i="501"/>
  <c r="I15" i="501"/>
  <c r="J15" i="501"/>
  <c r="D16" i="501"/>
  <c r="G16" i="501"/>
  <c r="H16" i="501"/>
  <c r="I16" i="501"/>
  <c r="J16" i="501"/>
  <c r="D17" i="501"/>
  <c r="G17" i="501"/>
  <c r="H17" i="501"/>
  <c r="I17" i="501"/>
  <c r="J17" i="501"/>
  <c r="D18" i="501"/>
  <c r="G18" i="501"/>
  <c r="H18" i="501"/>
  <c r="I18" i="501"/>
  <c r="J18" i="501"/>
  <c r="B19" i="501"/>
  <c r="C19" i="501"/>
  <c r="D19" i="501"/>
  <c r="E19" i="501"/>
  <c r="F19" i="501"/>
  <c r="G19" i="501"/>
  <c r="H19" i="501"/>
  <c r="I19" i="501"/>
  <c r="J19" i="501"/>
  <c r="B25" i="501"/>
  <c r="C25" i="501"/>
  <c r="B26" i="501"/>
  <c r="C26" i="501"/>
  <c r="B27" i="501"/>
  <c r="C27" i="501"/>
  <c r="B28" i="501"/>
  <c r="C28" i="501"/>
  <c r="B29" i="501"/>
  <c r="C29" i="501"/>
  <c r="B30" i="501"/>
  <c r="C30" i="501"/>
  <c r="B31" i="501"/>
  <c r="C31" i="501"/>
  <c r="B32" i="501"/>
  <c r="C32" i="501"/>
  <c r="B33" i="501"/>
  <c r="C33" i="501"/>
  <c r="B34" i="501"/>
  <c r="C34" i="501"/>
  <c r="B35" i="501"/>
  <c r="C35" i="501"/>
  <c r="D8" i="499"/>
  <c r="G8" i="499"/>
  <c r="H8" i="499"/>
  <c r="I8" i="499"/>
  <c r="J8" i="499"/>
  <c r="D9" i="499"/>
  <c r="G9" i="499"/>
  <c r="H9" i="499"/>
  <c r="I9" i="499"/>
  <c r="J9" i="499"/>
  <c r="D10" i="499"/>
  <c r="G10" i="499"/>
  <c r="H10" i="499"/>
  <c r="I10" i="499"/>
  <c r="J10" i="499"/>
  <c r="D11" i="499"/>
  <c r="G11" i="499"/>
  <c r="H11" i="499"/>
  <c r="I11" i="499"/>
  <c r="J11" i="499"/>
  <c r="D12" i="499"/>
  <c r="G12" i="499"/>
  <c r="H12" i="499"/>
  <c r="I12" i="499"/>
  <c r="J12" i="499"/>
  <c r="D13" i="499"/>
  <c r="G13" i="499"/>
  <c r="H13" i="499"/>
  <c r="I13" i="499"/>
  <c r="J13" i="499"/>
  <c r="D14" i="499"/>
  <c r="G14" i="499"/>
  <c r="H14" i="499"/>
  <c r="I14" i="499"/>
  <c r="J14" i="499"/>
  <c r="B15" i="499"/>
  <c r="C15" i="499"/>
  <c r="D15" i="499"/>
  <c r="E15" i="499"/>
  <c r="F15" i="499"/>
  <c r="G15" i="499"/>
  <c r="H15" i="499"/>
  <c r="I15" i="499"/>
  <c r="J15" i="499"/>
  <c r="B20" i="499"/>
  <c r="C20" i="499"/>
  <c r="B21" i="499"/>
  <c r="C21" i="499"/>
  <c r="B22" i="499"/>
  <c r="C22" i="499"/>
  <c r="B23" i="499"/>
  <c r="C23" i="499"/>
  <c r="B24" i="499"/>
  <c r="C24" i="499"/>
  <c r="B25" i="499"/>
  <c r="C25" i="499"/>
  <c r="B26" i="499"/>
  <c r="C26" i="499"/>
  <c r="B28" i="499"/>
  <c r="C28" i="499"/>
  <c r="F8" i="497"/>
  <c r="F9" i="497"/>
  <c r="F10" i="497"/>
  <c r="B11" i="497"/>
  <c r="D11" i="497"/>
  <c r="F11" i="497"/>
  <c r="D7" i="496"/>
  <c r="D8" i="496"/>
  <c r="B9" i="496"/>
  <c r="C9" i="496"/>
  <c r="D9" i="496"/>
  <c r="D7" i="495"/>
  <c r="D8" i="495"/>
  <c r="B9" i="495"/>
  <c r="C9" i="495"/>
  <c r="D9" i="495"/>
  <c r="D8" i="494"/>
  <c r="G8" i="494"/>
  <c r="H8" i="494"/>
  <c r="I8" i="494"/>
  <c r="J8" i="494"/>
  <c r="D9" i="494"/>
  <c r="G9" i="494"/>
  <c r="H9" i="494"/>
  <c r="I9" i="494"/>
  <c r="J9" i="494"/>
  <c r="D10" i="494"/>
  <c r="G10" i="494"/>
  <c r="H10" i="494"/>
  <c r="I10" i="494"/>
  <c r="J10" i="494"/>
  <c r="D11" i="494"/>
  <c r="G11" i="494"/>
  <c r="H11" i="494"/>
  <c r="I11" i="494"/>
  <c r="J11" i="494"/>
  <c r="D12" i="494"/>
  <c r="G12" i="494"/>
  <c r="H12" i="494"/>
  <c r="I12" i="494"/>
  <c r="J12" i="494"/>
  <c r="D13" i="494"/>
  <c r="G13" i="494"/>
  <c r="H13" i="494"/>
  <c r="I13" i="494"/>
  <c r="J13" i="494"/>
  <c r="D14" i="494"/>
  <c r="G14" i="494"/>
  <c r="H14" i="494"/>
  <c r="I14" i="494"/>
  <c r="J14" i="494"/>
  <c r="D15" i="494"/>
  <c r="G15" i="494"/>
  <c r="H15" i="494"/>
  <c r="I15" i="494"/>
  <c r="J15" i="494"/>
  <c r="B16" i="494"/>
  <c r="C16" i="494"/>
  <c r="D16" i="494"/>
  <c r="E16" i="494"/>
  <c r="F16" i="494"/>
  <c r="G16" i="494"/>
  <c r="H16" i="494"/>
  <c r="I16" i="494"/>
  <c r="J16" i="494"/>
  <c r="D8" i="492"/>
  <c r="G8" i="492"/>
  <c r="H8" i="492"/>
  <c r="I8" i="492"/>
  <c r="J8" i="492"/>
  <c r="D9" i="492"/>
  <c r="G9" i="492"/>
  <c r="H9" i="492"/>
  <c r="I9" i="492"/>
  <c r="J9" i="492"/>
  <c r="D10" i="492"/>
  <c r="G10" i="492"/>
  <c r="H10" i="492"/>
  <c r="I10" i="492"/>
  <c r="J10" i="492"/>
  <c r="B11" i="492"/>
  <c r="C11" i="492"/>
  <c r="D11" i="492"/>
  <c r="E11" i="492"/>
  <c r="F11" i="492"/>
  <c r="G11" i="492"/>
  <c r="H11" i="492"/>
  <c r="I11" i="492"/>
  <c r="J11" i="492"/>
  <c r="B16" i="492"/>
  <c r="B19" i="492" s="1"/>
  <c r="C16" i="492"/>
  <c r="B17" i="492"/>
  <c r="C17" i="492"/>
  <c r="B18" i="492"/>
  <c r="C18" i="492"/>
  <c r="C19" i="492"/>
  <c r="D7" i="491"/>
  <c r="B8" i="491"/>
  <c r="C8" i="491"/>
  <c r="D8" i="491"/>
  <c r="D7" i="490"/>
  <c r="D8" i="490"/>
  <c r="D9" i="490"/>
  <c r="B10" i="490"/>
  <c r="C10" i="490"/>
  <c r="D10" i="490"/>
  <c r="D7" i="489"/>
  <c r="D8" i="489"/>
  <c r="B9" i="489"/>
  <c r="C9" i="489"/>
  <c r="D9" i="489"/>
  <c r="D8" i="488"/>
  <c r="G8" i="488"/>
  <c r="H8" i="488"/>
  <c r="I8" i="488"/>
  <c r="J8" i="488"/>
  <c r="D9" i="488"/>
  <c r="G9" i="488"/>
  <c r="H9" i="488"/>
  <c r="I9" i="488"/>
  <c r="J9" i="488"/>
  <c r="D10" i="488"/>
  <c r="G10" i="488"/>
  <c r="H10" i="488"/>
  <c r="I10" i="488"/>
  <c r="J10" i="488"/>
  <c r="D11" i="488"/>
  <c r="G11" i="488"/>
  <c r="H11" i="488"/>
  <c r="I11" i="488"/>
  <c r="J11" i="488"/>
  <c r="D12" i="488"/>
  <c r="G12" i="488"/>
  <c r="H12" i="488"/>
  <c r="I12" i="488"/>
  <c r="J12" i="488"/>
  <c r="D13" i="488"/>
  <c r="G13" i="488"/>
  <c r="H13" i="488"/>
  <c r="I13" i="488"/>
  <c r="J13" i="488"/>
  <c r="B14" i="488"/>
  <c r="C14" i="488"/>
  <c r="D14" i="488"/>
  <c r="E14" i="488"/>
  <c r="F14" i="488"/>
  <c r="G14" i="488"/>
  <c r="H14" i="488"/>
  <c r="I14" i="488"/>
  <c r="J14" i="488"/>
  <c r="D8" i="487"/>
  <c r="G8" i="487"/>
  <c r="H8" i="487"/>
  <c r="I8" i="487"/>
  <c r="J8" i="487"/>
  <c r="D9" i="487"/>
  <c r="G9" i="487"/>
  <c r="H9" i="487"/>
  <c r="I9" i="487"/>
  <c r="J9" i="487"/>
  <c r="D10" i="487"/>
  <c r="G10" i="487"/>
  <c r="H10" i="487"/>
  <c r="I10" i="487"/>
  <c r="J10" i="487"/>
  <c r="D11" i="487"/>
  <c r="G11" i="487"/>
  <c r="H11" i="487"/>
  <c r="I11" i="487"/>
  <c r="J11" i="487"/>
  <c r="D12" i="487"/>
  <c r="G12" i="487"/>
  <c r="H12" i="487"/>
  <c r="I12" i="487"/>
  <c r="J12" i="487"/>
  <c r="D13" i="487"/>
  <c r="G13" i="487"/>
  <c r="H13" i="487"/>
  <c r="I13" i="487"/>
  <c r="J13" i="487"/>
  <c r="D14" i="487"/>
  <c r="G14" i="487"/>
  <c r="H14" i="487"/>
  <c r="I14" i="487"/>
  <c r="J14" i="487"/>
  <c r="B15" i="487"/>
  <c r="C15" i="487"/>
  <c r="D15" i="487"/>
  <c r="E15" i="487"/>
  <c r="F15" i="487"/>
  <c r="G15" i="487"/>
  <c r="H15" i="487"/>
  <c r="I15" i="487"/>
  <c r="J15" i="487"/>
  <c r="D8" i="485"/>
  <c r="G8" i="485"/>
  <c r="H8" i="485"/>
  <c r="I8" i="485"/>
  <c r="J8" i="485"/>
  <c r="D9" i="485"/>
  <c r="G9" i="485"/>
  <c r="H9" i="485"/>
  <c r="I9" i="485"/>
  <c r="J9" i="485"/>
  <c r="D10" i="485"/>
  <c r="G10" i="485"/>
  <c r="H10" i="485"/>
  <c r="I10" i="485"/>
  <c r="J10" i="485"/>
  <c r="D11" i="485"/>
  <c r="G11" i="485"/>
  <c r="H11" i="485"/>
  <c r="I11" i="485"/>
  <c r="J11" i="485"/>
  <c r="D12" i="485"/>
  <c r="G12" i="485"/>
  <c r="H12" i="485"/>
  <c r="I12" i="485"/>
  <c r="J12" i="485"/>
  <c r="D13" i="485"/>
  <c r="G13" i="485"/>
  <c r="H13" i="485"/>
  <c r="I13" i="485"/>
  <c r="J13" i="485"/>
  <c r="D14" i="485"/>
  <c r="G14" i="485"/>
  <c r="H14" i="485"/>
  <c r="I14" i="485"/>
  <c r="J14" i="485"/>
  <c r="B15" i="485"/>
  <c r="C15" i="485"/>
  <c r="D15" i="485"/>
  <c r="E15" i="485"/>
  <c r="F15" i="485"/>
  <c r="G15" i="485"/>
  <c r="H15" i="485"/>
  <c r="I15" i="485"/>
  <c r="J15" i="485"/>
  <c r="B22" i="485"/>
  <c r="C22" i="485"/>
  <c r="B23" i="485"/>
  <c r="C23" i="485"/>
  <c r="B24" i="485"/>
  <c r="C24" i="485"/>
  <c r="B25" i="485"/>
  <c r="C25" i="485"/>
  <c r="B26" i="485"/>
  <c r="C26" i="485"/>
  <c r="B27" i="485"/>
  <c r="C27" i="485"/>
  <c r="D8" i="483"/>
  <c r="G8" i="483"/>
  <c r="H8" i="483"/>
  <c r="I8" i="483"/>
  <c r="J8" i="483"/>
  <c r="D9" i="483"/>
  <c r="G9" i="483"/>
  <c r="H9" i="483"/>
  <c r="I9" i="483"/>
  <c r="J9" i="483"/>
  <c r="D10" i="483"/>
  <c r="G10" i="483"/>
  <c r="H10" i="483"/>
  <c r="I10" i="483"/>
  <c r="J10" i="483"/>
  <c r="D11" i="483"/>
  <c r="G11" i="483"/>
  <c r="H11" i="483"/>
  <c r="I11" i="483"/>
  <c r="J11" i="483"/>
  <c r="D12" i="483"/>
  <c r="G12" i="483"/>
  <c r="H12" i="483"/>
  <c r="I12" i="483"/>
  <c r="J12" i="483"/>
  <c r="B13" i="483"/>
  <c r="C13" i="483"/>
  <c r="D13" i="483"/>
  <c r="E13" i="483"/>
  <c r="F13" i="483"/>
  <c r="G13" i="483"/>
  <c r="H13" i="483"/>
  <c r="I13" i="483"/>
  <c r="J13" i="483"/>
  <c r="B20" i="483"/>
  <c r="C20" i="483"/>
  <c r="B21" i="483"/>
  <c r="C21" i="483"/>
  <c r="B22" i="483"/>
  <c r="C22" i="483"/>
  <c r="B23" i="483"/>
  <c r="C23" i="483"/>
  <c r="B24" i="483"/>
  <c r="C24" i="483"/>
  <c r="B25" i="483"/>
  <c r="C25" i="483"/>
  <c r="I7" i="481"/>
  <c r="I8" i="481"/>
  <c r="I9" i="481"/>
  <c r="I10" i="481"/>
  <c r="I11" i="481"/>
  <c r="I12" i="481"/>
  <c r="I13" i="481"/>
  <c r="I14" i="481"/>
  <c r="I15" i="481"/>
  <c r="I16" i="481"/>
  <c r="I17" i="481"/>
  <c r="I18" i="481"/>
  <c r="I19" i="481"/>
  <c r="I20" i="481"/>
  <c r="I21" i="481"/>
  <c r="I22" i="481"/>
  <c r="I23" i="481"/>
  <c r="I24" i="481"/>
  <c r="I25" i="481"/>
  <c r="I26" i="481"/>
  <c r="I27" i="481"/>
  <c r="B28" i="481"/>
  <c r="C28" i="481"/>
  <c r="D28" i="481"/>
  <c r="E28" i="481"/>
  <c r="F28" i="481"/>
  <c r="G28" i="481"/>
  <c r="H28" i="481"/>
  <c r="I28" i="481"/>
  <c r="I7" i="480"/>
  <c r="I8" i="480"/>
  <c r="I9" i="480"/>
  <c r="I10" i="480"/>
  <c r="I11" i="480"/>
  <c r="I12" i="480"/>
  <c r="I13" i="480"/>
  <c r="I14" i="480"/>
  <c r="I15" i="480"/>
  <c r="I16" i="480"/>
  <c r="I17" i="480"/>
  <c r="I18" i="480"/>
  <c r="I19" i="480"/>
  <c r="I20" i="480"/>
  <c r="I21" i="480"/>
  <c r="I22" i="480"/>
  <c r="I23" i="480"/>
  <c r="I24" i="480"/>
  <c r="I25" i="480"/>
  <c r="I26" i="480"/>
  <c r="I27" i="480"/>
  <c r="B28" i="480"/>
  <c r="C28" i="480"/>
  <c r="D28" i="480"/>
  <c r="E28" i="480"/>
  <c r="F28" i="480"/>
  <c r="G28" i="480"/>
  <c r="H28" i="480"/>
  <c r="I28" i="480"/>
  <c r="I7" i="479"/>
  <c r="I28" i="479" s="1"/>
  <c r="I8" i="479"/>
  <c r="I9" i="479"/>
  <c r="I10" i="479"/>
  <c r="I11" i="479"/>
  <c r="I12" i="479"/>
  <c r="I13" i="479"/>
  <c r="I14" i="479"/>
  <c r="I15" i="479"/>
  <c r="I16" i="479"/>
  <c r="I17" i="479"/>
  <c r="I18" i="479"/>
  <c r="I19" i="479"/>
  <c r="I20" i="479"/>
  <c r="I21" i="479"/>
  <c r="I22" i="479"/>
  <c r="I23" i="479"/>
  <c r="I24" i="479"/>
  <c r="I25" i="479"/>
  <c r="I26" i="479"/>
  <c r="I27" i="479"/>
  <c r="B28" i="479"/>
  <c r="C28" i="479"/>
  <c r="D28" i="479"/>
  <c r="E28" i="479"/>
  <c r="F28" i="479"/>
  <c r="G28" i="479"/>
  <c r="H28" i="479"/>
  <c r="I7" i="478"/>
  <c r="I8" i="478"/>
  <c r="I9" i="478"/>
  <c r="I10" i="478"/>
  <c r="I11" i="478"/>
  <c r="I12" i="478"/>
  <c r="I13" i="478"/>
  <c r="I14" i="478"/>
  <c r="I15" i="478"/>
  <c r="B16" i="478"/>
  <c r="C16" i="478"/>
  <c r="D16" i="478"/>
  <c r="E16" i="478"/>
  <c r="F16" i="478"/>
  <c r="G16" i="478"/>
  <c r="H16" i="478"/>
  <c r="I16" i="478"/>
  <c r="I7" i="477"/>
  <c r="I8" i="477"/>
  <c r="I9" i="477"/>
  <c r="I10" i="477"/>
  <c r="I11" i="477"/>
  <c r="I12" i="477"/>
  <c r="I13" i="477"/>
  <c r="I14" i="477"/>
  <c r="I15" i="477"/>
  <c r="B16" i="477"/>
  <c r="C16" i="477"/>
  <c r="D16" i="477"/>
  <c r="E16" i="477"/>
  <c r="F16" i="477"/>
  <c r="G16" i="477"/>
  <c r="H16" i="477"/>
  <c r="I16" i="477"/>
  <c r="I7" i="476"/>
  <c r="I8" i="476"/>
  <c r="I9" i="476"/>
  <c r="I10" i="476"/>
  <c r="I11" i="476"/>
  <c r="I12" i="476"/>
  <c r="I13" i="476"/>
  <c r="I14" i="476"/>
  <c r="I15" i="476"/>
  <c r="B16" i="476"/>
  <c r="C16" i="476"/>
  <c r="D16" i="476"/>
  <c r="E16" i="476"/>
  <c r="F16" i="476"/>
  <c r="G16" i="476"/>
  <c r="H16" i="476"/>
  <c r="I16" i="476"/>
  <c r="I7" i="475"/>
  <c r="I8" i="475"/>
  <c r="I9" i="475"/>
  <c r="I10" i="475"/>
  <c r="I11" i="475"/>
  <c r="I12" i="475"/>
  <c r="I13" i="475"/>
  <c r="B14" i="475"/>
  <c r="C14" i="475"/>
  <c r="D14" i="475"/>
  <c r="E14" i="475"/>
  <c r="F14" i="475"/>
  <c r="G14" i="475"/>
  <c r="H14" i="475"/>
  <c r="I14" i="475"/>
  <c r="I7" i="474"/>
  <c r="I8" i="474"/>
  <c r="I9" i="474"/>
  <c r="I10" i="474"/>
  <c r="I11" i="474"/>
  <c r="I12" i="474"/>
  <c r="I13" i="474"/>
  <c r="B14" i="474"/>
  <c r="C14" i="474"/>
  <c r="D14" i="474"/>
  <c r="E14" i="474"/>
  <c r="F14" i="474"/>
  <c r="G14" i="474"/>
  <c r="H14" i="474"/>
  <c r="I14" i="474"/>
  <c r="I7" i="473"/>
  <c r="I8" i="473"/>
  <c r="I9" i="473"/>
  <c r="I10" i="473"/>
  <c r="I11" i="473"/>
  <c r="I12" i="473"/>
  <c r="I13" i="473"/>
  <c r="B14" i="473"/>
  <c r="C14" i="473"/>
  <c r="D14" i="473"/>
  <c r="E14" i="473"/>
  <c r="F14" i="473"/>
  <c r="G14" i="473"/>
  <c r="H14" i="473"/>
  <c r="I14" i="473"/>
  <c r="I7" i="472"/>
  <c r="I8" i="472"/>
  <c r="I9" i="472"/>
  <c r="I10" i="472"/>
  <c r="I11" i="472"/>
  <c r="I12" i="472"/>
  <c r="I13" i="472"/>
  <c r="I14" i="472"/>
  <c r="I15" i="472"/>
  <c r="B16" i="472"/>
  <c r="C16" i="472"/>
  <c r="D16" i="472"/>
  <c r="E16" i="472"/>
  <c r="F16" i="472"/>
  <c r="G16" i="472"/>
  <c r="H16" i="472"/>
  <c r="I16" i="472"/>
  <c r="I7" i="471"/>
  <c r="I8" i="471"/>
  <c r="I9" i="471"/>
  <c r="I10" i="471"/>
  <c r="I11" i="471"/>
  <c r="I12" i="471"/>
  <c r="I13" i="471"/>
  <c r="I14" i="471"/>
  <c r="I15" i="471"/>
  <c r="B16" i="471"/>
  <c r="C16" i="471"/>
  <c r="D16" i="471"/>
  <c r="E16" i="471"/>
  <c r="F16" i="471"/>
  <c r="G16" i="471"/>
  <c r="H16" i="471"/>
  <c r="I16" i="471"/>
  <c r="I7" i="470"/>
  <c r="I8" i="470"/>
  <c r="I9" i="470"/>
  <c r="I10" i="470"/>
  <c r="I11" i="470"/>
  <c r="I12" i="470"/>
  <c r="I13" i="470"/>
  <c r="I14" i="470"/>
  <c r="I15" i="470"/>
  <c r="B16" i="470"/>
  <c r="C16" i="470"/>
  <c r="D16" i="470"/>
  <c r="E16" i="470"/>
  <c r="F16" i="470"/>
  <c r="G16" i="470"/>
  <c r="H16" i="470"/>
  <c r="I16" i="470"/>
  <c r="K7" i="469"/>
  <c r="K8" i="469"/>
  <c r="K9" i="469"/>
  <c r="K10" i="469"/>
  <c r="K11" i="469"/>
  <c r="K12" i="469"/>
  <c r="K13" i="469"/>
  <c r="K14" i="469"/>
  <c r="K15" i="469"/>
  <c r="K16" i="469"/>
  <c r="K17" i="469"/>
  <c r="K18" i="469"/>
  <c r="K19" i="469"/>
  <c r="K20" i="469"/>
  <c r="K21" i="469"/>
  <c r="K22" i="469"/>
  <c r="K23" i="469"/>
  <c r="K24" i="469"/>
  <c r="K25" i="469"/>
  <c r="K26" i="469"/>
  <c r="K27" i="469"/>
  <c r="B28" i="469"/>
  <c r="C28" i="469"/>
  <c r="D28" i="469"/>
  <c r="E28" i="469"/>
  <c r="F28" i="469"/>
  <c r="G28" i="469"/>
  <c r="H28" i="469"/>
  <c r="I28" i="469"/>
  <c r="J28" i="469"/>
  <c r="K28" i="469"/>
  <c r="K7" i="468"/>
  <c r="K8" i="468"/>
  <c r="K9" i="468"/>
  <c r="K10" i="468"/>
  <c r="K11" i="468"/>
  <c r="K12" i="468"/>
  <c r="K13" i="468"/>
  <c r="K14" i="468"/>
  <c r="K15" i="468"/>
  <c r="K16" i="468"/>
  <c r="K17" i="468"/>
  <c r="K18" i="468"/>
  <c r="K19" i="468"/>
  <c r="K20" i="468"/>
  <c r="K21" i="468"/>
  <c r="K22" i="468"/>
  <c r="K23" i="468"/>
  <c r="K24" i="468"/>
  <c r="K25" i="468"/>
  <c r="K26" i="468"/>
  <c r="K27" i="468"/>
  <c r="B28" i="468"/>
  <c r="C28" i="468"/>
  <c r="D28" i="468"/>
  <c r="E28" i="468"/>
  <c r="F28" i="468"/>
  <c r="G28" i="468"/>
  <c r="H28" i="468"/>
  <c r="I28" i="468"/>
  <c r="J28" i="468"/>
  <c r="K28" i="468"/>
  <c r="K7" i="467"/>
  <c r="K8" i="467"/>
  <c r="K9" i="467"/>
  <c r="K10" i="467"/>
  <c r="K11" i="467"/>
  <c r="K12" i="467"/>
  <c r="K13" i="467"/>
  <c r="K14" i="467"/>
  <c r="K15" i="467"/>
  <c r="K16" i="467"/>
  <c r="K17" i="467"/>
  <c r="K18" i="467"/>
  <c r="K19" i="467"/>
  <c r="K20" i="467"/>
  <c r="K21" i="467"/>
  <c r="K22" i="467"/>
  <c r="K23" i="467"/>
  <c r="K24" i="467"/>
  <c r="K25" i="467"/>
  <c r="K26" i="467"/>
  <c r="K27" i="467"/>
  <c r="B28" i="467"/>
  <c r="C28" i="467"/>
  <c r="D28" i="467"/>
  <c r="E28" i="467"/>
  <c r="F28" i="467"/>
  <c r="G28" i="467"/>
  <c r="H28" i="467"/>
  <c r="I28" i="467"/>
  <c r="J28" i="467"/>
  <c r="K28" i="467"/>
  <c r="F7" i="466"/>
  <c r="F8" i="466"/>
  <c r="F9" i="466"/>
  <c r="F10" i="466"/>
  <c r="F11" i="466"/>
  <c r="F12" i="466"/>
  <c r="F13" i="466"/>
  <c r="F14" i="466"/>
  <c r="F15" i="466"/>
  <c r="F16" i="466"/>
  <c r="F17" i="466"/>
  <c r="F18" i="466"/>
  <c r="F19" i="466"/>
  <c r="F20" i="466"/>
  <c r="F21" i="466"/>
  <c r="F22" i="466"/>
  <c r="F23" i="466"/>
  <c r="F24" i="466"/>
  <c r="F25" i="466"/>
  <c r="F26" i="466"/>
  <c r="F27" i="466"/>
  <c r="B28" i="466"/>
  <c r="C28" i="466"/>
  <c r="D28" i="466"/>
  <c r="E28" i="466"/>
  <c r="F28" i="466"/>
  <c r="F7" i="465"/>
  <c r="F28" i="465" s="1"/>
  <c r="F8" i="465"/>
  <c r="F9" i="465"/>
  <c r="F10" i="465"/>
  <c r="F11" i="465"/>
  <c r="F12" i="465"/>
  <c r="F13" i="465"/>
  <c r="F14" i="465"/>
  <c r="F15" i="465"/>
  <c r="F16" i="465"/>
  <c r="F17" i="465"/>
  <c r="F18" i="465"/>
  <c r="F19" i="465"/>
  <c r="F20" i="465"/>
  <c r="F21" i="465"/>
  <c r="F22" i="465"/>
  <c r="F23" i="465"/>
  <c r="F24" i="465"/>
  <c r="F25" i="465"/>
  <c r="F26" i="465"/>
  <c r="F27" i="465"/>
  <c r="B28" i="465"/>
  <c r="C28" i="465"/>
  <c r="D28" i="465"/>
  <c r="E28" i="465"/>
  <c r="F7" i="464"/>
  <c r="F8" i="464"/>
  <c r="F9" i="464"/>
  <c r="F10" i="464"/>
  <c r="F11" i="464"/>
  <c r="F12" i="464"/>
  <c r="F13" i="464"/>
  <c r="F14" i="464"/>
  <c r="F15" i="464"/>
  <c r="F16" i="464"/>
  <c r="F17" i="464"/>
  <c r="F18" i="464"/>
  <c r="F19" i="464"/>
  <c r="F20" i="464"/>
  <c r="F21" i="464"/>
  <c r="F22" i="464"/>
  <c r="F23" i="464"/>
  <c r="F24" i="464"/>
  <c r="F25" i="464"/>
  <c r="F26" i="464"/>
  <c r="F27" i="464"/>
  <c r="B28" i="464"/>
  <c r="C28" i="464"/>
  <c r="D28" i="464"/>
  <c r="E28" i="464"/>
  <c r="F28" i="464"/>
  <c r="F7" i="463"/>
  <c r="F8" i="463"/>
  <c r="F9" i="463"/>
  <c r="F10" i="463"/>
  <c r="F11" i="463"/>
  <c r="F12" i="463"/>
  <c r="F13" i="463"/>
  <c r="F14" i="463"/>
  <c r="F15" i="463"/>
  <c r="B16" i="463"/>
  <c r="C16" i="463"/>
  <c r="D16" i="463"/>
  <c r="E16" i="463"/>
  <c r="F16" i="463"/>
  <c r="F7" i="462"/>
  <c r="F8" i="462"/>
  <c r="F9" i="462"/>
  <c r="F10" i="462"/>
  <c r="F11" i="462"/>
  <c r="F12" i="462"/>
  <c r="F13" i="462"/>
  <c r="F14" i="462"/>
  <c r="F15" i="462"/>
  <c r="B16" i="462"/>
  <c r="C16" i="462"/>
  <c r="D16" i="462"/>
  <c r="E16" i="462"/>
  <c r="F16" i="462"/>
  <c r="F7" i="461"/>
  <c r="F8" i="461"/>
  <c r="F9" i="461"/>
  <c r="F10" i="461"/>
  <c r="F11" i="461"/>
  <c r="F12" i="461"/>
  <c r="F13" i="461"/>
  <c r="F14" i="461"/>
  <c r="F15" i="461"/>
  <c r="B16" i="461"/>
  <c r="C16" i="461"/>
  <c r="D16" i="461"/>
  <c r="E16" i="461"/>
  <c r="F16" i="461"/>
  <c r="I7" i="460"/>
  <c r="I8" i="460"/>
  <c r="I9" i="460"/>
  <c r="I10" i="460"/>
  <c r="I11" i="460"/>
  <c r="I12" i="460"/>
  <c r="I13" i="460"/>
  <c r="I14" i="460"/>
  <c r="I15" i="460"/>
  <c r="I16" i="460"/>
  <c r="I17" i="460"/>
  <c r="I18" i="460"/>
  <c r="I19" i="460"/>
  <c r="I20" i="460"/>
  <c r="I21" i="460"/>
  <c r="I22" i="460"/>
  <c r="I23" i="460"/>
  <c r="I24" i="460"/>
  <c r="I25" i="460"/>
  <c r="I26" i="460"/>
  <c r="B27" i="460"/>
  <c r="C27" i="460"/>
  <c r="D27" i="460"/>
  <c r="E27" i="460"/>
  <c r="F27" i="460"/>
  <c r="G27" i="460"/>
  <c r="H27" i="460"/>
  <c r="I27" i="460"/>
  <c r="I7" i="459"/>
  <c r="I8" i="459"/>
  <c r="I9" i="459"/>
  <c r="I10" i="459"/>
  <c r="I11" i="459"/>
  <c r="I12" i="459"/>
  <c r="I13" i="459"/>
  <c r="I14" i="459"/>
  <c r="I15" i="459"/>
  <c r="I16" i="459"/>
  <c r="I17" i="459"/>
  <c r="I18" i="459"/>
  <c r="I19" i="459"/>
  <c r="I20" i="459"/>
  <c r="I21" i="459"/>
  <c r="I22" i="459"/>
  <c r="I23" i="459"/>
  <c r="I24" i="459"/>
  <c r="I25" i="459"/>
  <c r="I26" i="459"/>
  <c r="B27" i="459"/>
  <c r="C27" i="459"/>
  <c r="D27" i="459"/>
  <c r="E27" i="459"/>
  <c r="F27" i="459"/>
  <c r="G27" i="459"/>
  <c r="H27" i="459"/>
  <c r="I27" i="459"/>
  <c r="I7" i="458"/>
  <c r="I8" i="458"/>
  <c r="I9" i="458"/>
  <c r="I10" i="458"/>
  <c r="I11" i="458"/>
  <c r="I12" i="458"/>
  <c r="I13" i="458"/>
  <c r="I14" i="458"/>
  <c r="I15" i="458"/>
  <c r="I16" i="458"/>
  <c r="I17" i="458"/>
  <c r="I18" i="458"/>
  <c r="I19" i="458"/>
  <c r="I20" i="458"/>
  <c r="I21" i="458"/>
  <c r="I22" i="458"/>
  <c r="I23" i="458"/>
  <c r="I24" i="458"/>
  <c r="I25" i="458"/>
  <c r="I26" i="458"/>
  <c r="B27" i="458"/>
  <c r="C27" i="458"/>
  <c r="D27" i="458"/>
  <c r="E27" i="458"/>
  <c r="F27" i="458"/>
  <c r="G27" i="458"/>
  <c r="H27" i="458"/>
  <c r="I27" i="458"/>
  <c r="I7" i="457"/>
  <c r="I8" i="457"/>
  <c r="I9" i="457"/>
  <c r="I10" i="457"/>
  <c r="I11" i="457"/>
  <c r="I12" i="457"/>
  <c r="I13" i="457"/>
  <c r="I14" i="457"/>
  <c r="I15" i="457"/>
  <c r="B16" i="457"/>
  <c r="C16" i="457"/>
  <c r="D16" i="457"/>
  <c r="E16" i="457"/>
  <c r="F16" i="457"/>
  <c r="G16" i="457"/>
  <c r="H16" i="457"/>
  <c r="I16" i="457"/>
  <c r="I7" i="456"/>
  <c r="I8" i="456"/>
  <c r="I9" i="456"/>
  <c r="I10" i="456"/>
  <c r="I11" i="456"/>
  <c r="I12" i="456"/>
  <c r="I13" i="456"/>
  <c r="I14" i="456"/>
  <c r="I15" i="456"/>
  <c r="B16" i="456"/>
  <c r="C16" i="456"/>
  <c r="D16" i="456"/>
  <c r="E16" i="456"/>
  <c r="F16" i="456"/>
  <c r="G16" i="456"/>
  <c r="H16" i="456"/>
  <c r="I16" i="456"/>
  <c r="I7" i="455"/>
  <c r="I8" i="455"/>
  <c r="I9" i="455"/>
  <c r="I10" i="455"/>
  <c r="I11" i="455"/>
  <c r="I12" i="455"/>
  <c r="I13" i="455"/>
  <c r="I14" i="455"/>
  <c r="I15" i="455"/>
  <c r="B16" i="455"/>
  <c r="C16" i="455"/>
  <c r="D16" i="455"/>
  <c r="E16" i="455"/>
  <c r="F16" i="455"/>
  <c r="G16" i="455"/>
  <c r="I16" i="455"/>
  <c r="I7" i="454"/>
  <c r="I8" i="454"/>
  <c r="I9" i="454"/>
  <c r="I10" i="454"/>
  <c r="I11" i="454"/>
  <c r="I12" i="454"/>
  <c r="I13" i="454"/>
  <c r="I14" i="454"/>
  <c r="I15" i="454"/>
  <c r="B16" i="454"/>
  <c r="C16" i="454"/>
  <c r="D16" i="454"/>
  <c r="E16" i="454"/>
  <c r="F16" i="454"/>
  <c r="G16" i="454"/>
  <c r="H16" i="454"/>
  <c r="I16" i="454"/>
  <c r="I7" i="453"/>
  <c r="I8" i="453"/>
  <c r="I9" i="453"/>
  <c r="I10" i="453"/>
  <c r="I11" i="453"/>
  <c r="I12" i="453"/>
  <c r="I13" i="453"/>
  <c r="I14" i="453"/>
  <c r="I15" i="453"/>
  <c r="B16" i="453"/>
  <c r="C16" i="453"/>
  <c r="D16" i="453"/>
  <c r="E16" i="453"/>
  <c r="F16" i="453"/>
  <c r="G16" i="453"/>
  <c r="H16" i="453"/>
  <c r="I16" i="453"/>
  <c r="I7" i="452"/>
  <c r="I8" i="452"/>
  <c r="I9" i="452"/>
  <c r="I10" i="452"/>
  <c r="I11" i="452"/>
  <c r="I12" i="452"/>
  <c r="I13" i="452"/>
  <c r="I14" i="452"/>
  <c r="I15" i="452"/>
  <c r="B16" i="452"/>
  <c r="C16" i="452"/>
  <c r="D16" i="452"/>
  <c r="E16" i="452"/>
  <c r="F16" i="452"/>
  <c r="G16" i="452"/>
  <c r="H16" i="452"/>
  <c r="I16" i="452"/>
  <c r="K7" i="451"/>
  <c r="K8" i="451"/>
  <c r="K27" i="451" s="1"/>
  <c r="K9" i="451"/>
  <c r="K10" i="451"/>
  <c r="K11" i="451"/>
  <c r="K12" i="451"/>
  <c r="K13" i="451"/>
  <c r="K14" i="451"/>
  <c r="K15" i="451"/>
  <c r="K16" i="451"/>
  <c r="K17" i="451"/>
  <c r="K18" i="451"/>
  <c r="K19" i="451"/>
  <c r="K20" i="451"/>
  <c r="K21" i="451"/>
  <c r="K22" i="451"/>
  <c r="K23" i="451"/>
  <c r="K24" i="451"/>
  <c r="K25" i="451"/>
  <c r="K26" i="451"/>
  <c r="B27" i="451"/>
  <c r="C27" i="451"/>
  <c r="D27" i="451"/>
  <c r="E27" i="451"/>
  <c r="F27" i="451"/>
  <c r="G27" i="451"/>
  <c r="H27" i="451"/>
  <c r="I27" i="451"/>
  <c r="J27" i="451"/>
  <c r="K7" i="450"/>
  <c r="K8" i="450"/>
  <c r="K9" i="450"/>
  <c r="K10" i="450"/>
  <c r="K11" i="450"/>
  <c r="K12" i="450"/>
  <c r="K13" i="450"/>
  <c r="K14" i="450"/>
  <c r="K15" i="450"/>
  <c r="K16" i="450"/>
  <c r="K17" i="450"/>
  <c r="K18" i="450"/>
  <c r="K19" i="450"/>
  <c r="K20" i="450"/>
  <c r="K21" i="450"/>
  <c r="K22" i="450"/>
  <c r="K23" i="450"/>
  <c r="K24" i="450"/>
  <c r="K25" i="450"/>
  <c r="K26" i="450"/>
  <c r="B27" i="450"/>
  <c r="C27" i="450"/>
  <c r="D27" i="450"/>
  <c r="E27" i="450"/>
  <c r="F27" i="450"/>
  <c r="G27" i="450"/>
  <c r="H27" i="450"/>
  <c r="I27" i="450"/>
  <c r="J27" i="450"/>
  <c r="K27" i="450"/>
  <c r="K7" i="365"/>
  <c r="K8" i="365"/>
  <c r="K9" i="365"/>
  <c r="K10" i="365"/>
  <c r="K11" i="365"/>
  <c r="K12" i="365"/>
  <c r="K13" i="365"/>
  <c r="K14" i="365"/>
  <c r="K15" i="365"/>
  <c r="K16" i="365"/>
  <c r="K17" i="365"/>
  <c r="K18" i="365"/>
  <c r="K19" i="365"/>
  <c r="K20" i="365"/>
  <c r="K21" i="365"/>
  <c r="K22" i="365"/>
  <c r="K23" i="365"/>
  <c r="K24" i="365"/>
  <c r="K25" i="365"/>
  <c r="K26" i="365"/>
  <c r="B27" i="365"/>
  <c r="C27" i="365"/>
  <c r="D27" i="365"/>
  <c r="E27" i="365"/>
  <c r="F27" i="365"/>
  <c r="G27" i="365"/>
  <c r="H27" i="365"/>
  <c r="I27" i="365"/>
  <c r="J27" i="365"/>
  <c r="K27" i="365"/>
  <c r="F7" i="364"/>
  <c r="F8" i="364"/>
  <c r="F9" i="364"/>
  <c r="F10" i="364"/>
  <c r="F11" i="364"/>
  <c r="F12" i="364"/>
  <c r="F13" i="364"/>
  <c r="F14" i="364"/>
  <c r="F15" i="364"/>
  <c r="F16" i="364"/>
  <c r="F17" i="364"/>
  <c r="F18" i="364"/>
  <c r="F19" i="364"/>
  <c r="F20" i="364"/>
  <c r="F21" i="364"/>
  <c r="F22" i="364"/>
  <c r="F23" i="364"/>
  <c r="F24" i="364"/>
  <c r="F25" i="364"/>
  <c r="F26" i="364"/>
  <c r="B27" i="364"/>
  <c r="C27" i="364"/>
  <c r="D27" i="364"/>
  <c r="E27" i="364"/>
  <c r="F27" i="364"/>
  <c r="F7" i="363"/>
  <c r="F8" i="363"/>
  <c r="F9" i="363"/>
  <c r="F10" i="363"/>
  <c r="F11" i="363"/>
  <c r="F12" i="363"/>
  <c r="F13" i="363"/>
  <c r="F14" i="363"/>
  <c r="F15" i="363"/>
  <c r="F16" i="363"/>
  <c r="F17" i="363"/>
  <c r="F18" i="363"/>
  <c r="F19" i="363"/>
  <c r="F20" i="363"/>
  <c r="F21" i="363"/>
  <c r="F22" i="363"/>
  <c r="F23" i="363"/>
  <c r="F24" i="363"/>
  <c r="F25" i="363"/>
  <c r="F26" i="363"/>
  <c r="B27" i="363"/>
  <c r="C27" i="363"/>
  <c r="D27" i="363"/>
  <c r="E27" i="363"/>
  <c r="F27" i="363"/>
  <c r="F7" i="362"/>
  <c r="F8" i="362"/>
  <c r="F9" i="362"/>
  <c r="F10" i="362"/>
  <c r="F11" i="362"/>
  <c r="F12" i="362"/>
  <c r="F13" i="362"/>
  <c r="F14" i="362"/>
  <c r="F15" i="362"/>
  <c r="F16" i="362"/>
  <c r="F17" i="362"/>
  <c r="F18" i="362"/>
  <c r="F19" i="362"/>
  <c r="F20" i="362"/>
  <c r="F21" i="362"/>
  <c r="F22" i="362"/>
  <c r="F23" i="362"/>
  <c r="F24" i="362"/>
  <c r="F25" i="362"/>
  <c r="F26" i="362"/>
  <c r="B27" i="362"/>
  <c r="C27" i="362"/>
  <c r="D27" i="362"/>
  <c r="E27" i="362"/>
  <c r="F27" i="362"/>
  <c r="F7" i="361"/>
  <c r="F8" i="361"/>
  <c r="F9" i="361"/>
  <c r="F10" i="361"/>
  <c r="F11" i="361"/>
  <c r="F12" i="361"/>
  <c r="F13" i="361"/>
  <c r="F14" i="361"/>
  <c r="F15" i="361"/>
  <c r="B16" i="361"/>
  <c r="C16" i="361"/>
  <c r="D16" i="361"/>
  <c r="E16" i="361"/>
  <c r="F16" i="361"/>
  <c r="F7" i="360"/>
  <c r="F8" i="360"/>
  <c r="F9" i="360"/>
  <c r="F10" i="360"/>
  <c r="F11" i="360"/>
  <c r="F12" i="360"/>
  <c r="F13" i="360"/>
  <c r="F14" i="360"/>
  <c r="F15" i="360"/>
  <c r="B16" i="360"/>
  <c r="C16" i="360"/>
  <c r="D16" i="360"/>
  <c r="E16" i="360"/>
  <c r="F16" i="360"/>
  <c r="F7" i="359"/>
  <c r="F8" i="359"/>
  <c r="F9" i="359"/>
  <c r="F10" i="359"/>
  <c r="F11" i="359"/>
  <c r="F12" i="359"/>
  <c r="F13" i="359"/>
  <c r="F14" i="359"/>
  <c r="F15" i="359"/>
  <c r="B16" i="359"/>
  <c r="C16" i="359"/>
  <c r="D16" i="359"/>
  <c r="E16" i="359"/>
  <c r="F16" i="359"/>
  <c r="I7" i="358"/>
  <c r="I8" i="358"/>
  <c r="I9" i="358"/>
  <c r="I10" i="358"/>
  <c r="I11" i="358"/>
  <c r="I12" i="358"/>
  <c r="I13" i="358"/>
  <c r="B14" i="358"/>
  <c r="C14" i="358"/>
  <c r="D14" i="358"/>
  <c r="E14" i="358"/>
  <c r="F14" i="358"/>
  <c r="G14" i="358"/>
  <c r="H14" i="358"/>
  <c r="I14" i="358"/>
  <c r="I7" i="357"/>
  <c r="I8" i="357"/>
  <c r="I9" i="357"/>
  <c r="I10" i="357"/>
  <c r="I11" i="357"/>
  <c r="I12" i="357"/>
  <c r="I13" i="357"/>
  <c r="B14" i="357"/>
  <c r="C14" i="357"/>
  <c r="D14" i="357"/>
  <c r="E14" i="357"/>
  <c r="F14" i="357"/>
  <c r="G14" i="357"/>
  <c r="H14" i="357"/>
  <c r="I14" i="357"/>
  <c r="I7" i="356"/>
  <c r="I8" i="356"/>
  <c r="I9" i="356"/>
  <c r="I10" i="356"/>
  <c r="I11" i="356"/>
  <c r="I12" i="356"/>
  <c r="I13" i="356"/>
  <c r="B14" i="356"/>
  <c r="C14" i="356"/>
  <c r="D14" i="356"/>
  <c r="E14" i="356"/>
  <c r="F14" i="356"/>
  <c r="G14" i="356"/>
  <c r="H14" i="356"/>
  <c r="I14" i="356"/>
  <c r="M7" i="355"/>
  <c r="M8" i="355"/>
  <c r="M9" i="355"/>
  <c r="M10" i="355"/>
  <c r="M11" i="355"/>
  <c r="M12" i="355"/>
  <c r="M13" i="355"/>
  <c r="M14" i="355"/>
  <c r="M15" i="355"/>
  <c r="M16" i="355"/>
  <c r="M17" i="355"/>
  <c r="M18" i="355"/>
  <c r="M19" i="355"/>
  <c r="M20" i="355"/>
  <c r="M21" i="355"/>
  <c r="M22" i="355"/>
  <c r="M23" i="355"/>
  <c r="M24" i="355"/>
  <c r="M25" i="355"/>
  <c r="M26" i="355"/>
  <c r="M27" i="355"/>
  <c r="B28" i="355"/>
  <c r="C28" i="355"/>
  <c r="D28" i="355"/>
  <c r="E28" i="355"/>
  <c r="F28" i="355"/>
  <c r="G28" i="355"/>
  <c r="H28" i="355"/>
  <c r="I28" i="355"/>
  <c r="J28" i="355"/>
  <c r="K28" i="355"/>
  <c r="L28" i="355"/>
  <c r="M28" i="355"/>
  <c r="M7" i="85"/>
  <c r="M28" i="85" s="1"/>
  <c r="M8" i="85"/>
  <c r="M9" i="85"/>
  <c r="M10" i="85"/>
  <c r="M11" i="85"/>
  <c r="M12" i="85"/>
  <c r="M13" i="85"/>
  <c r="M14" i="85"/>
  <c r="M15" i="85"/>
  <c r="M16" i="85"/>
  <c r="M17" i="85"/>
  <c r="M18" i="85"/>
  <c r="M19" i="85"/>
  <c r="M20" i="85"/>
  <c r="M21" i="85"/>
  <c r="M22" i="85"/>
  <c r="M23" i="85"/>
  <c r="M24" i="85"/>
  <c r="M25" i="85"/>
  <c r="M26" i="85"/>
  <c r="M27" i="85"/>
  <c r="B28" i="85"/>
  <c r="C28" i="85"/>
  <c r="D28" i="85"/>
  <c r="E28" i="85"/>
  <c r="F28" i="85"/>
  <c r="G28" i="85"/>
  <c r="H28" i="85"/>
  <c r="I28" i="85"/>
  <c r="J28" i="85"/>
  <c r="K28" i="85"/>
  <c r="L28" i="85"/>
  <c r="M7" i="84"/>
  <c r="M8" i="84"/>
  <c r="M9" i="84"/>
  <c r="M10" i="84"/>
  <c r="M11" i="84"/>
  <c r="M12" i="84"/>
  <c r="M13" i="84"/>
  <c r="M14" i="84"/>
  <c r="M15" i="84"/>
  <c r="M16" i="84"/>
  <c r="M17" i="84"/>
  <c r="M18" i="84"/>
  <c r="M19" i="84"/>
  <c r="M20" i="84"/>
  <c r="M21" i="84"/>
  <c r="M22" i="84"/>
  <c r="M23" i="84"/>
  <c r="M24" i="84"/>
  <c r="M25" i="84"/>
  <c r="M26" i="84"/>
  <c r="M27" i="84"/>
  <c r="B28" i="84"/>
  <c r="C28" i="84"/>
  <c r="D28" i="84"/>
  <c r="E28" i="84"/>
  <c r="F28" i="84"/>
  <c r="G28" i="84"/>
  <c r="H28" i="84"/>
  <c r="I28" i="84"/>
  <c r="J28" i="84"/>
  <c r="K28" i="84"/>
  <c r="L28" i="84"/>
  <c r="M28" i="84"/>
  <c r="I7" i="83"/>
  <c r="I8" i="83"/>
  <c r="I9" i="83"/>
  <c r="I10" i="83"/>
  <c r="I11" i="83"/>
  <c r="I12" i="83"/>
  <c r="I13" i="83"/>
  <c r="I14" i="83"/>
  <c r="I15" i="83"/>
  <c r="I16" i="83"/>
  <c r="I17" i="83"/>
  <c r="I18" i="83"/>
  <c r="I19" i="83"/>
  <c r="I20" i="83"/>
  <c r="I21" i="83"/>
  <c r="I22" i="83"/>
  <c r="I23" i="83"/>
  <c r="I24" i="83"/>
  <c r="I25" i="83"/>
  <c r="I26" i="83"/>
  <c r="I27" i="83"/>
  <c r="B28" i="83"/>
  <c r="C28" i="83"/>
  <c r="D28" i="83"/>
  <c r="E28" i="83"/>
  <c r="F28" i="83"/>
  <c r="G28" i="83"/>
  <c r="H28" i="83"/>
  <c r="I28" i="83"/>
  <c r="I7" i="82"/>
  <c r="I8" i="82"/>
  <c r="I9" i="82"/>
  <c r="I10" i="82"/>
  <c r="I11" i="82"/>
  <c r="I12" i="82"/>
  <c r="I13" i="82"/>
  <c r="I14" i="82"/>
  <c r="I15" i="82"/>
  <c r="I16" i="82"/>
  <c r="I17" i="82"/>
  <c r="I18" i="82"/>
  <c r="I19" i="82"/>
  <c r="I20" i="82"/>
  <c r="I21" i="82"/>
  <c r="I22" i="82"/>
  <c r="I23" i="82"/>
  <c r="I24" i="82"/>
  <c r="I25" i="82"/>
  <c r="I26" i="82"/>
  <c r="I27" i="82"/>
  <c r="B28" i="82"/>
  <c r="C28" i="82"/>
  <c r="D28" i="82"/>
  <c r="E28" i="82"/>
  <c r="F28" i="82"/>
  <c r="G28" i="82"/>
  <c r="H28" i="82"/>
  <c r="I28" i="82"/>
  <c r="I7" i="81"/>
  <c r="I8" i="81"/>
  <c r="I9" i="81"/>
  <c r="I10" i="81"/>
  <c r="I11" i="81"/>
  <c r="I12" i="81"/>
  <c r="I13" i="81"/>
  <c r="I14" i="81"/>
  <c r="I15" i="81"/>
  <c r="I16" i="81"/>
  <c r="I17" i="81"/>
  <c r="I18" i="81"/>
  <c r="I19" i="81"/>
  <c r="I20" i="81"/>
  <c r="I21" i="81"/>
  <c r="I22" i="81"/>
  <c r="I23" i="81"/>
  <c r="I24" i="81"/>
  <c r="I25" i="81"/>
  <c r="I26" i="81"/>
  <c r="I27" i="81"/>
  <c r="B28" i="81"/>
  <c r="C28" i="81"/>
  <c r="D28" i="81"/>
  <c r="E28" i="81"/>
  <c r="F28" i="81"/>
  <c r="G28" i="81"/>
  <c r="H28" i="81"/>
  <c r="I28" i="81"/>
  <c r="I7" i="80"/>
  <c r="I8" i="80"/>
  <c r="I9" i="80"/>
  <c r="I10" i="80"/>
  <c r="I11" i="80"/>
  <c r="I12" i="80"/>
  <c r="I13" i="80"/>
  <c r="I14" i="80"/>
  <c r="I15" i="80"/>
  <c r="I16" i="80"/>
  <c r="I17" i="80"/>
  <c r="I18" i="80"/>
  <c r="I19" i="80"/>
  <c r="I20" i="80"/>
  <c r="I21" i="80"/>
  <c r="I22" i="80"/>
  <c r="I23" i="80"/>
  <c r="I24" i="80"/>
  <c r="I25" i="80"/>
  <c r="I26" i="80"/>
  <c r="I27" i="80"/>
  <c r="B28" i="80"/>
  <c r="C28" i="80"/>
  <c r="D28" i="80"/>
  <c r="E28" i="80"/>
  <c r="F28" i="80"/>
  <c r="G28" i="80"/>
  <c r="H28" i="80"/>
  <c r="I28" i="80"/>
  <c r="I7" i="78"/>
  <c r="I8" i="78"/>
  <c r="I9" i="78"/>
  <c r="I10" i="78"/>
  <c r="I11" i="78"/>
  <c r="I12" i="78"/>
  <c r="I13" i="78"/>
  <c r="I14" i="78"/>
  <c r="I15" i="78"/>
  <c r="I16" i="78"/>
  <c r="I17" i="78"/>
  <c r="I18" i="78"/>
  <c r="I19" i="78"/>
  <c r="I20" i="78"/>
  <c r="I21" i="78"/>
  <c r="I22" i="78"/>
  <c r="I23" i="78"/>
  <c r="I24" i="78"/>
  <c r="I25" i="78"/>
  <c r="I26" i="78"/>
  <c r="I27" i="78"/>
  <c r="B28" i="78"/>
  <c r="C28" i="78"/>
  <c r="D28" i="78"/>
  <c r="E28" i="78"/>
  <c r="F28" i="78"/>
  <c r="G28" i="78"/>
  <c r="H28" i="78"/>
  <c r="I28" i="78"/>
  <c r="I7" i="79"/>
  <c r="I8" i="79"/>
  <c r="I9" i="79"/>
  <c r="I10" i="79"/>
  <c r="I11" i="79"/>
  <c r="I12" i="79"/>
  <c r="I13" i="79"/>
  <c r="I14" i="79"/>
  <c r="I15" i="79"/>
  <c r="I16" i="79"/>
  <c r="I17" i="79"/>
  <c r="I18" i="79"/>
  <c r="I19" i="79"/>
  <c r="I20" i="79"/>
  <c r="I21" i="79"/>
  <c r="I22" i="79"/>
  <c r="I23" i="79"/>
  <c r="I24" i="79"/>
  <c r="I25" i="79"/>
  <c r="I26" i="79"/>
  <c r="I27" i="79"/>
  <c r="B28" i="79"/>
  <c r="C28" i="79"/>
  <c r="D28" i="79"/>
  <c r="E28" i="79"/>
  <c r="F28" i="79"/>
  <c r="G28" i="79"/>
  <c r="H28" i="79"/>
  <c r="I28" i="79"/>
  <c r="M7" i="77"/>
  <c r="M8" i="77"/>
  <c r="M9" i="77"/>
  <c r="M10" i="77"/>
  <c r="M11" i="77"/>
  <c r="M12" i="77"/>
  <c r="M13" i="77"/>
  <c r="M14" i="77"/>
  <c r="M15" i="77"/>
  <c r="B16" i="77"/>
  <c r="C16" i="77"/>
  <c r="D16" i="77"/>
  <c r="E16" i="77"/>
  <c r="F16" i="77"/>
  <c r="G16" i="77"/>
  <c r="H16" i="77"/>
  <c r="I16" i="77"/>
  <c r="J16" i="77"/>
  <c r="K16" i="77"/>
  <c r="L16" i="77"/>
  <c r="M16" i="77"/>
  <c r="M7" i="76"/>
  <c r="M8" i="76"/>
  <c r="M9" i="76"/>
  <c r="M10" i="76"/>
  <c r="M11" i="76"/>
  <c r="M12" i="76"/>
  <c r="M13" i="76"/>
  <c r="M14" i="76"/>
  <c r="M15" i="76"/>
  <c r="B16" i="76"/>
  <c r="C16" i="76"/>
  <c r="D16" i="76"/>
  <c r="E16" i="76"/>
  <c r="F16" i="76"/>
  <c r="G16" i="76"/>
  <c r="H16" i="76"/>
  <c r="I16" i="76"/>
  <c r="J16" i="76"/>
  <c r="K16" i="76"/>
  <c r="L16" i="76"/>
  <c r="M16" i="76"/>
  <c r="M7" i="75"/>
  <c r="M16" i="75" s="1"/>
  <c r="M8" i="75"/>
  <c r="M9" i="75"/>
  <c r="M10" i="75"/>
  <c r="M11" i="75"/>
  <c r="M12" i="75"/>
  <c r="M13" i="75"/>
  <c r="M14" i="75"/>
  <c r="M15" i="75"/>
  <c r="B16" i="75"/>
  <c r="C16" i="75"/>
  <c r="D16" i="75"/>
  <c r="E16" i="75"/>
  <c r="F16" i="75"/>
  <c r="G16" i="75"/>
  <c r="H16" i="75"/>
  <c r="I16" i="75"/>
  <c r="J16" i="75"/>
  <c r="K16" i="75"/>
  <c r="L16" i="75"/>
  <c r="I7" i="74"/>
  <c r="I8" i="74"/>
  <c r="I9" i="74"/>
  <c r="I10" i="74"/>
  <c r="I11" i="74"/>
  <c r="I12" i="74"/>
  <c r="I13" i="74"/>
  <c r="I14" i="74"/>
  <c r="I15" i="74"/>
  <c r="B16" i="74"/>
  <c r="C16" i="74"/>
  <c r="D16" i="74"/>
  <c r="E16" i="74"/>
  <c r="F16" i="74"/>
  <c r="G16" i="74"/>
  <c r="H16" i="74"/>
  <c r="I16" i="74"/>
  <c r="I7" i="73"/>
  <c r="I8" i="73"/>
  <c r="I9" i="73"/>
  <c r="I10" i="73"/>
  <c r="I11" i="73"/>
  <c r="I12" i="73"/>
  <c r="I13" i="73"/>
  <c r="I14" i="73"/>
  <c r="I15" i="73"/>
  <c r="B16" i="73"/>
  <c r="C16" i="73"/>
  <c r="D16" i="73"/>
  <c r="E16" i="73"/>
  <c r="F16" i="73"/>
  <c r="G16" i="73"/>
  <c r="H16" i="73"/>
  <c r="I16" i="73"/>
  <c r="I7" i="71"/>
  <c r="I8" i="71"/>
  <c r="I9" i="71"/>
  <c r="I10" i="71"/>
  <c r="I11" i="71"/>
  <c r="I12" i="71"/>
  <c r="I13" i="71"/>
  <c r="I14" i="71"/>
  <c r="I15" i="71"/>
  <c r="B16" i="71"/>
  <c r="C16" i="71"/>
  <c r="D16" i="71"/>
  <c r="E16" i="71"/>
  <c r="F16" i="71"/>
  <c r="G16" i="71"/>
  <c r="H16" i="71"/>
  <c r="I16" i="71"/>
  <c r="I7" i="70"/>
  <c r="I8" i="70"/>
  <c r="I9" i="70"/>
  <c r="I10" i="70"/>
  <c r="I11" i="70"/>
  <c r="I12" i="70"/>
  <c r="I13" i="70"/>
  <c r="I14" i="70"/>
  <c r="I15" i="70"/>
  <c r="B16" i="70"/>
  <c r="C16" i="70"/>
  <c r="D16" i="70"/>
  <c r="E16" i="70"/>
  <c r="F16" i="70"/>
  <c r="G16" i="70"/>
  <c r="H16" i="70"/>
  <c r="I16" i="70"/>
  <c r="I7" i="69"/>
  <c r="I8" i="69"/>
  <c r="I9" i="69"/>
  <c r="I10" i="69"/>
  <c r="I11" i="69"/>
  <c r="I12" i="69"/>
  <c r="I13" i="69"/>
  <c r="I14" i="69"/>
  <c r="I15" i="69"/>
  <c r="B16" i="69"/>
  <c r="C16" i="69"/>
  <c r="D16" i="69"/>
  <c r="E16" i="69"/>
  <c r="F16" i="69"/>
  <c r="G16" i="69"/>
  <c r="H16" i="69"/>
  <c r="I16" i="69"/>
  <c r="I7" i="68"/>
  <c r="I8" i="68"/>
  <c r="I9" i="68"/>
  <c r="I10" i="68"/>
  <c r="I11" i="68"/>
  <c r="I12" i="68"/>
  <c r="I13" i="68"/>
  <c r="I14" i="68"/>
  <c r="I15" i="68"/>
  <c r="B16" i="68"/>
  <c r="C16" i="68"/>
  <c r="D16" i="68"/>
  <c r="E16" i="68"/>
  <c r="F16" i="68"/>
  <c r="G16" i="68"/>
  <c r="H16" i="68"/>
  <c r="I16" i="68"/>
  <c r="K7" i="67"/>
  <c r="K8" i="67"/>
  <c r="K9" i="67"/>
  <c r="K10" i="67"/>
  <c r="K11" i="67"/>
  <c r="K12" i="67"/>
  <c r="K13" i="67"/>
  <c r="K14" i="67"/>
  <c r="K15" i="67"/>
  <c r="K16" i="67"/>
  <c r="K17" i="67"/>
  <c r="K18" i="67"/>
  <c r="K19" i="67"/>
  <c r="K20" i="67"/>
  <c r="K21" i="67"/>
  <c r="K22" i="67"/>
  <c r="K23" i="67"/>
  <c r="K24" i="67"/>
  <c r="K25" i="67"/>
  <c r="K26" i="67"/>
  <c r="K27" i="67"/>
  <c r="B28" i="67"/>
  <c r="C28" i="67"/>
  <c r="D28" i="67"/>
  <c r="E28" i="67"/>
  <c r="F28" i="67"/>
  <c r="G28" i="67"/>
  <c r="H28" i="67"/>
  <c r="I28" i="67"/>
  <c r="J28" i="67"/>
  <c r="K28" i="67"/>
  <c r="K7" i="66"/>
  <c r="K8" i="66"/>
  <c r="K9" i="66"/>
  <c r="K10" i="66"/>
  <c r="K11" i="66"/>
  <c r="K12" i="66"/>
  <c r="K13" i="66"/>
  <c r="K14" i="66"/>
  <c r="K15" i="66"/>
  <c r="K16" i="66"/>
  <c r="K17" i="66"/>
  <c r="K18" i="66"/>
  <c r="K19" i="66"/>
  <c r="K20" i="66"/>
  <c r="K21" i="66"/>
  <c r="K22" i="66"/>
  <c r="K23" i="66"/>
  <c r="K24" i="66"/>
  <c r="K25" i="66"/>
  <c r="K26" i="66"/>
  <c r="K27" i="66"/>
  <c r="B28" i="66"/>
  <c r="C28" i="66"/>
  <c r="D28" i="66"/>
  <c r="E28" i="66"/>
  <c r="F28" i="66"/>
  <c r="G28" i="66"/>
  <c r="H28" i="66"/>
  <c r="I28" i="66"/>
  <c r="J28" i="66"/>
  <c r="K28" i="66"/>
  <c r="K7" i="65"/>
  <c r="K8" i="65"/>
  <c r="K9" i="65"/>
  <c r="K10" i="65"/>
  <c r="K11" i="65"/>
  <c r="K12" i="65"/>
  <c r="K13" i="65"/>
  <c r="K14" i="65"/>
  <c r="K15" i="65"/>
  <c r="K16" i="65"/>
  <c r="K17" i="65"/>
  <c r="K18" i="65"/>
  <c r="K19" i="65"/>
  <c r="K20" i="65"/>
  <c r="K21" i="65"/>
  <c r="K22" i="65"/>
  <c r="K23" i="65"/>
  <c r="K24" i="65"/>
  <c r="K25" i="65"/>
  <c r="K26" i="65"/>
  <c r="K27" i="65"/>
  <c r="B28" i="65"/>
  <c r="C28" i="65"/>
  <c r="D28" i="65"/>
  <c r="E28" i="65"/>
  <c r="F28" i="65"/>
  <c r="G28" i="65"/>
  <c r="H28" i="65"/>
  <c r="I28" i="65"/>
  <c r="J28" i="65"/>
  <c r="K28" i="65"/>
  <c r="F7" i="64"/>
  <c r="F8" i="64"/>
  <c r="F9" i="64"/>
  <c r="F10" i="64"/>
  <c r="F11" i="64"/>
  <c r="F12" i="64"/>
  <c r="F13" i="64"/>
  <c r="F14" i="64"/>
  <c r="F15" i="64"/>
  <c r="F16" i="64"/>
  <c r="F17" i="64"/>
  <c r="F18" i="64"/>
  <c r="F19" i="64"/>
  <c r="F20" i="64"/>
  <c r="F21" i="64"/>
  <c r="F22" i="64"/>
  <c r="F23" i="64"/>
  <c r="F24" i="64"/>
  <c r="F25" i="64"/>
  <c r="F26" i="64"/>
  <c r="F27" i="64"/>
  <c r="B28" i="64"/>
  <c r="C28" i="64"/>
  <c r="D28" i="64"/>
  <c r="E28" i="64"/>
  <c r="F28" i="64"/>
  <c r="F7" i="63"/>
  <c r="F8" i="63"/>
  <c r="F9" i="63"/>
  <c r="F10" i="63"/>
  <c r="F11" i="63"/>
  <c r="F12" i="63"/>
  <c r="F13" i="63"/>
  <c r="F14" i="63"/>
  <c r="F15" i="63"/>
  <c r="F16" i="63"/>
  <c r="F17" i="63"/>
  <c r="F18" i="63"/>
  <c r="F19" i="63"/>
  <c r="F20" i="63"/>
  <c r="F21" i="63"/>
  <c r="F22" i="63"/>
  <c r="F23" i="63"/>
  <c r="F24" i="63"/>
  <c r="F25" i="63"/>
  <c r="F26" i="63"/>
  <c r="F27" i="63"/>
  <c r="B28" i="63"/>
  <c r="C28" i="63"/>
  <c r="D28" i="63"/>
  <c r="E28" i="63"/>
  <c r="F28" i="63"/>
  <c r="F7" i="62"/>
  <c r="F8" i="62"/>
  <c r="F9" i="62"/>
  <c r="F10" i="62"/>
  <c r="F11" i="62"/>
  <c r="F12" i="62"/>
  <c r="F13" i="62"/>
  <c r="F14" i="62"/>
  <c r="F15" i="62"/>
  <c r="F16" i="62"/>
  <c r="F17" i="62"/>
  <c r="F18" i="62"/>
  <c r="F19" i="62"/>
  <c r="F20" i="62"/>
  <c r="F21" i="62"/>
  <c r="F22" i="62"/>
  <c r="F23" i="62"/>
  <c r="F24" i="62"/>
  <c r="F25" i="62"/>
  <c r="F26" i="62"/>
  <c r="F27" i="62"/>
  <c r="B28" i="62"/>
  <c r="C28" i="62"/>
  <c r="D28" i="62"/>
  <c r="E28" i="62"/>
  <c r="F28" i="62"/>
  <c r="F7" i="61"/>
  <c r="F16" i="61" s="1"/>
  <c r="F8" i="61"/>
  <c r="F9" i="61"/>
  <c r="F10" i="61"/>
  <c r="F11" i="61"/>
  <c r="F12" i="61"/>
  <c r="F13" i="61"/>
  <c r="F14" i="61"/>
  <c r="F15" i="61"/>
  <c r="B16" i="61"/>
  <c r="C16" i="61"/>
  <c r="D16" i="61"/>
  <c r="E16" i="61"/>
  <c r="F7" i="60"/>
  <c r="F8" i="60"/>
  <c r="F9" i="60"/>
  <c r="F10" i="60"/>
  <c r="F11" i="60"/>
  <c r="F12" i="60"/>
  <c r="F13" i="60"/>
  <c r="F14" i="60"/>
  <c r="F15" i="60"/>
  <c r="B16" i="60"/>
  <c r="C16" i="60"/>
  <c r="D16" i="60"/>
  <c r="E16" i="60"/>
  <c r="F16" i="60"/>
  <c r="F7" i="59"/>
  <c r="F8" i="59"/>
  <c r="F9" i="59"/>
  <c r="F10" i="59"/>
  <c r="F11" i="59"/>
  <c r="F12" i="59"/>
  <c r="F13" i="59"/>
  <c r="F14" i="59"/>
  <c r="F15" i="59"/>
  <c r="B16" i="59"/>
  <c r="C16" i="59"/>
  <c r="D16" i="59"/>
  <c r="E16" i="59"/>
  <c r="F16" i="59"/>
  <c r="D8" i="58"/>
  <c r="G8" i="58"/>
  <c r="H8" i="58"/>
  <c r="I8" i="58"/>
  <c r="J8" i="58"/>
  <c r="D9" i="58"/>
  <c r="G9" i="58"/>
  <c r="H9" i="58"/>
  <c r="I9" i="58"/>
  <c r="J9" i="58"/>
  <c r="D10" i="58"/>
  <c r="G10" i="58"/>
  <c r="H10" i="58"/>
  <c r="I10" i="58"/>
  <c r="J10" i="58"/>
  <c r="B11" i="58"/>
  <c r="C11" i="58"/>
  <c r="D11" i="58"/>
  <c r="E11" i="58"/>
  <c r="F11" i="58"/>
  <c r="G11" i="58"/>
  <c r="H11" i="58"/>
  <c r="I11" i="58"/>
  <c r="J11" i="58"/>
  <c r="F7" i="57"/>
  <c r="F8" i="57"/>
  <c r="F9" i="57"/>
  <c r="F10" i="57"/>
  <c r="F11" i="57"/>
  <c r="F12" i="57"/>
  <c r="F13" i="57"/>
  <c r="B14" i="57"/>
  <c r="D14" i="57"/>
  <c r="F14" i="57"/>
  <c r="B21" i="57"/>
  <c r="C21" i="57"/>
  <c r="B22" i="57"/>
  <c r="C22" i="57"/>
  <c r="B23" i="57"/>
  <c r="C23" i="57"/>
  <c r="B24" i="57"/>
  <c r="C24" i="57"/>
  <c r="B25" i="57"/>
  <c r="C25" i="57"/>
  <c r="B26" i="57"/>
  <c r="C26" i="57"/>
  <c r="B27" i="57"/>
  <c r="C27" i="57"/>
  <c r="F7" i="56"/>
  <c r="F8" i="56"/>
  <c r="F9" i="56"/>
  <c r="F10" i="56"/>
  <c r="F11" i="56"/>
  <c r="F12" i="56"/>
  <c r="F13" i="56"/>
  <c r="B14" i="56"/>
  <c r="D14" i="56"/>
  <c r="F14" i="56"/>
  <c r="F7" i="40"/>
  <c r="F8" i="40"/>
  <c r="F9" i="40"/>
  <c r="F10" i="40"/>
  <c r="F11" i="40"/>
  <c r="F12" i="40"/>
  <c r="F13" i="40"/>
  <c r="F14" i="40"/>
  <c r="F15" i="40"/>
  <c r="F16" i="40"/>
  <c r="F17" i="40"/>
  <c r="F18" i="40"/>
  <c r="F19" i="40"/>
  <c r="F20" i="40"/>
  <c r="F21" i="40"/>
  <c r="F22" i="40"/>
  <c r="F23" i="40"/>
  <c r="F24" i="40"/>
  <c r="F25" i="40"/>
  <c r="F26" i="40"/>
  <c r="F27" i="40"/>
  <c r="B28" i="40"/>
  <c r="D28" i="40"/>
  <c r="F28" i="40"/>
  <c r="B33" i="40"/>
  <c r="C33" i="40"/>
  <c r="B34" i="40"/>
  <c r="C34" i="40"/>
  <c r="B35" i="40"/>
  <c r="C35" i="40"/>
  <c r="B36" i="40"/>
  <c r="C36" i="40"/>
  <c r="B37" i="40"/>
  <c r="C37" i="40"/>
  <c r="B38" i="40"/>
  <c r="C38" i="40"/>
  <c r="B39" i="40"/>
  <c r="C39" i="40"/>
  <c r="B40" i="40"/>
  <c r="C40" i="40"/>
  <c r="B41" i="40"/>
  <c r="C41" i="40"/>
  <c r="B42" i="40"/>
  <c r="C42" i="40"/>
  <c r="B43" i="40"/>
  <c r="C43" i="40"/>
  <c r="B44" i="40"/>
  <c r="C44" i="40"/>
  <c r="B45" i="40"/>
  <c r="C45" i="40"/>
  <c r="B46" i="40"/>
  <c r="C46" i="40"/>
  <c r="B47" i="40"/>
  <c r="C47" i="40"/>
  <c r="B48" i="40"/>
  <c r="C48" i="40"/>
  <c r="B49" i="40"/>
  <c r="C49" i="40"/>
  <c r="B50" i="40"/>
  <c r="C50" i="40"/>
  <c r="B51" i="40"/>
  <c r="C51" i="40"/>
  <c r="F8" i="38"/>
  <c r="L8" i="38"/>
  <c r="N8" i="38"/>
  <c r="P8" i="38"/>
  <c r="R8" i="38"/>
  <c r="F9" i="38"/>
  <c r="L9" i="38"/>
  <c r="N9" i="38"/>
  <c r="P9" i="38"/>
  <c r="R9" i="38"/>
  <c r="F10" i="38"/>
  <c r="L10" i="38"/>
  <c r="N10" i="38"/>
  <c r="P10" i="38"/>
  <c r="R10" i="38"/>
  <c r="F11" i="38"/>
  <c r="L11" i="38"/>
  <c r="N11" i="38"/>
  <c r="P11" i="38"/>
  <c r="R11" i="38"/>
  <c r="F12" i="38"/>
  <c r="L12" i="38"/>
  <c r="N12" i="38"/>
  <c r="P12" i="38"/>
  <c r="R12" i="38"/>
  <c r="F13" i="38"/>
  <c r="L13" i="38"/>
  <c r="N13" i="38"/>
  <c r="P13" i="38"/>
  <c r="R13" i="38"/>
  <c r="F14" i="38"/>
  <c r="L14" i="38"/>
  <c r="N14" i="38"/>
  <c r="P14" i="38"/>
  <c r="R14" i="38"/>
  <c r="F15" i="38"/>
  <c r="L15" i="38"/>
  <c r="N15" i="38"/>
  <c r="P15" i="38"/>
  <c r="R15" i="38"/>
  <c r="F16" i="38"/>
  <c r="L16" i="38"/>
  <c r="N16" i="38"/>
  <c r="P16" i="38"/>
  <c r="R16" i="38"/>
  <c r="B17" i="38"/>
  <c r="D17" i="38"/>
  <c r="F17" i="38"/>
  <c r="H17" i="38"/>
  <c r="J17" i="38"/>
  <c r="L17" i="38"/>
  <c r="N17" i="38"/>
  <c r="P17" i="38"/>
  <c r="R17" i="38"/>
  <c r="B25" i="38"/>
  <c r="C25" i="38"/>
  <c r="B26" i="38"/>
  <c r="C26" i="38"/>
  <c r="B27" i="38"/>
  <c r="C27" i="38"/>
  <c r="B28" i="38"/>
  <c r="C28" i="38"/>
  <c r="B29" i="38"/>
  <c r="C29" i="38"/>
  <c r="B30" i="38"/>
  <c r="C30" i="38"/>
  <c r="B31" i="38"/>
  <c r="C31" i="38"/>
  <c r="B32" i="38"/>
  <c r="C32" i="38"/>
  <c r="B33" i="38"/>
  <c r="C33" i="38"/>
  <c r="B14" i="55"/>
  <c r="D14" i="55"/>
  <c r="F14" i="55"/>
  <c r="B19" i="55"/>
  <c r="C19" i="55"/>
  <c r="B20" i="55"/>
  <c r="C20" i="55"/>
  <c r="B21" i="55"/>
  <c r="C21" i="55"/>
  <c r="B22" i="55"/>
  <c r="C22" i="55"/>
  <c r="B23" i="55"/>
  <c r="C23" i="55"/>
  <c r="B24" i="55"/>
  <c r="C24" i="55"/>
  <c r="B25" i="55"/>
  <c r="C25" i="55"/>
  <c r="B14" i="37"/>
  <c r="D14" i="37"/>
  <c r="F14" i="37"/>
  <c r="B20" i="37"/>
  <c r="C20" i="37"/>
  <c r="B21" i="37"/>
  <c r="C21" i="37"/>
  <c r="B22" i="37"/>
  <c r="C22" i="37"/>
  <c r="B23" i="37"/>
  <c r="C23" i="37"/>
  <c r="B24" i="37"/>
  <c r="C24" i="37"/>
  <c r="B25" i="37"/>
  <c r="C25" i="37"/>
  <c r="B26" i="37"/>
  <c r="C26" i="37"/>
  <c r="B28" i="36"/>
  <c r="D28" i="36"/>
  <c r="F28" i="36"/>
  <c r="A56" i="36"/>
  <c r="B16" i="35"/>
  <c r="D16" i="35"/>
  <c r="F16" i="35"/>
  <c r="B21" i="35"/>
  <c r="C21" i="35"/>
  <c r="B22" i="35"/>
  <c r="C22" i="35"/>
  <c r="B23" i="35"/>
  <c r="C23" i="35"/>
  <c r="B24" i="35"/>
  <c r="C24" i="35"/>
  <c r="B25" i="35"/>
  <c r="C25" i="35"/>
  <c r="B26" i="35"/>
  <c r="C26" i="35"/>
  <c r="B27" i="35"/>
  <c r="C27" i="35"/>
  <c r="B28" i="35"/>
  <c r="C28" i="35"/>
  <c r="B29" i="35"/>
  <c r="C29" i="35"/>
  <c r="D8" i="34"/>
  <c r="G8" i="34"/>
  <c r="H8" i="34"/>
  <c r="I8" i="34"/>
  <c r="J8" i="34"/>
  <c r="D9" i="34"/>
  <c r="G9" i="34"/>
  <c r="H9" i="34"/>
  <c r="I9" i="34"/>
  <c r="J9" i="34"/>
  <c r="D10" i="34"/>
  <c r="G10" i="34"/>
  <c r="H10" i="34"/>
  <c r="I10" i="34"/>
  <c r="J10" i="34"/>
  <c r="D11" i="34"/>
  <c r="G11" i="34"/>
  <c r="H11" i="34"/>
  <c r="I11" i="34"/>
  <c r="J11" i="34"/>
  <c r="D12" i="34"/>
  <c r="G12" i="34"/>
  <c r="H12" i="34"/>
  <c r="I12" i="34"/>
  <c r="J12" i="34"/>
  <c r="D13" i="34"/>
  <c r="G13" i="34"/>
  <c r="H13" i="34"/>
  <c r="I13" i="34"/>
  <c r="J13" i="34"/>
  <c r="D14" i="34"/>
  <c r="G14" i="34"/>
  <c r="H14" i="34"/>
  <c r="I14" i="34"/>
  <c r="J14" i="34"/>
  <c r="B15" i="34"/>
  <c r="C15" i="34"/>
  <c r="D15" i="34"/>
  <c r="E15" i="34"/>
  <c r="F15" i="34"/>
  <c r="G15" i="34"/>
  <c r="H15" i="34"/>
  <c r="I15" i="34"/>
  <c r="J15" i="34"/>
  <c r="B21" i="34"/>
  <c r="C21" i="34"/>
  <c r="B22" i="34"/>
  <c r="C22" i="34"/>
  <c r="B23" i="34"/>
  <c r="C23" i="34"/>
  <c r="B24" i="34"/>
  <c r="C24" i="34"/>
  <c r="B25" i="34"/>
  <c r="C25" i="34"/>
  <c r="B26" i="34"/>
  <c r="C26" i="34"/>
  <c r="B27" i="34"/>
  <c r="C27" i="34"/>
  <c r="D8" i="33"/>
  <c r="G8" i="33"/>
  <c r="H8" i="33"/>
  <c r="I8" i="33"/>
  <c r="J8" i="33"/>
  <c r="D9" i="33"/>
  <c r="G9" i="33"/>
  <c r="H9" i="33"/>
  <c r="I9" i="33"/>
  <c r="J9" i="33"/>
  <c r="D10" i="33"/>
  <c r="G10" i="33"/>
  <c r="H10" i="33"/>
  <c r="I10" i="33"/>
  <c r="J10" i="33"/>
  <c r="D11" i="33"/>
  <c r="G11" i="33"/>
  <c r="H11" i="33"/>
  <c r="I11" i="33"/>
  <c r="J11" i="33"/>
  <c r="D12" i="33"/>
  <c r="G12" i="33"/>
  <c r="H12" i="33"/>
  <c r="I12" i="33"/>
  <c r="J12" i="33"/>
  <c r="D13" i="33"/>
  <c r="G13" i="33"/>
  <c r="H13" i="33"/>
  <c r="I13" i="33"/>
  <c r="J13" i="33"/>
  <c r="D14" i="33"/>
  <c r="G14" i="33"/>
  <c r="H14" i="33"/>
  <c r="I14" i="33"/>
  <c r="J14" i="33"/>
  <c r="D15" i="33"/>
  <c r="G15" i="33"/>
  <c r="H15" i="33"/>
  <c r="I15" i="33"/>
  <c r="J15" i="33"/>
  <c r="D16" i="33"/>
  <c r="G16" i="33"/>
  <c r="H16" i="33"/>
  <c r="I16" i="33"/>
  <c r="J16" i="33"/>
  <c r="D17" i="33"/>
  <c r="G17" i="33"/>
  <c r="H17" i="33"/>
  <c r="I17" i="33"/>
  <c r="J17" i="33"/>
  <c r="D18" i="33"/>
  <c r="G18" i="33"/>
  <c r="H18" i="33"/>
  <c r="I18" i="33"/>
  <c r="J18" i="33"/>
  <c r="D19" i="33"/>
  <c r="G19" i="33"/>
  <c r="H19" i="33"/>
  <c r="I19" i="33"/>
  <c r="J19" i="33"/>
  <c r="D20" i="33"/>
  <c r="G20" i="33"/>
  <c r="H20" i="33"/>
  <c r="I20" i="33"/>
  <c r="J20" i="33"/>
  <c r="D21" i="33"/>
  <c r="G21" i="33"/>
  <c r="H21" i="33"/>
  <c r="I21" i="33"/>
  <c r="J21" i="33"/>
  <c r="D22" i="33"/>
  <c r="G22" i="33"/>
  <c r="H22" i="33"/>
  <c r="I22" i="33"/>
  <c r="J22" i="33"/>
  <c r="D23" i="33"/>
  <c r="G23" i="33"/>
  <c r="H23" i="33"/>
  <c r="I23" i="33"/>
  <c r="J23" i="33"/>
  <c r="D24" i="33"/>
  <c r="G24" i="33"/>
  <c r="H24" i="33"/>
  <c r="I24" i="33"/>
  <c r="J24" i="33"/>
  <c r="D25" i="33"/>
  <c r="G25" i="33"/>
  <c r="H25" i="33"/>
  <c r="I25" i="33"/>
  <c r="J25" i="33"/>
  <c r="D26" i="33"/>
  <c r="G26" i="33"/>
  <c r="H26" i="33"/>
  <c r="I26" i="33"/>
  <c r="J26" i="33"/>
  <c r="D27" i="33"/>
  <c r="G27" i="33"/>
  <c r="H27" i="33"/>
  <c r="I27" i="33"/>
  <c r="J27" i="33"/>
  <c r="D28" i="33"/>
  <c r="G28" i="33"/>
  <c r="H28" i="33"/>
  <c r="I28" i="33"/>
  <c r="J28" i="33"/>
  <c r="B29" i="33"/>
  <c r="C29" i="33"/>
  <c r="D29" i="33"/>
  <c r="E29" i="33"/>
  <c r="F29" i="33"/>
  <c r="G29" i="33"/>
  <c r="H29" i="33"/>
  <c r="I29" i="33"/>
  <c r="J29" i="33"/>
  <c r="B37" i="33"/>
  <c r="C37" i="33"/>
  <c r="D37" i="33"/>
  <c r="B38" i="33"/>
  <c r="C38" i="33"/>
  <c r="D38" i="33"/>
  <c r="B39" i="33"/>
  <c r="C39" i="33"/>
  <c r="D39" i="33"/>
  <c r="B40" i="33"/>
  <c r="C40" i="33"/>
  <c r="D40" i="33"/>
  <c r="B41" i="33"/>
  <c r="C41" i="33"/>
  <c r="D41" i="33"/>
  <c r="B43" i="33"/>
  <c r="C43" i="33"/>
  <c r="D43" i="33"/>
  <c r="B44" i="33"/>
  <c r="C44" i="33"/>
  <c r="D44" i="33"/>
  <c r="B45" i="33"/>
  <c r="C45" i="33"/>
  <c r="D45" i="33"/>
  <c r="B46" i="33"/>
  <c r="C46" i="33"/>
  <c r="D46" i="33"/>
  <c r="B47" i="33"/>
  <c r="C47" i="33"/>
  <c r="D47" i="33"/>
  <c r="B48" i="33"/>
  <c r="C48" i="33"/>
  <c r="D48" i="33"/>
  <c r="B49" i="33"/>
  <c r="C49" i="33"/>
  <c r="D49" i="33"/>
  <c r="B50" i="33"/>
  <c r="C50" i="33"/>
  <c r="D50" i="33"/>
  <c r="B51" i="33"/>
  <c r="C51" i="33"/>
  <c r="D51" i="33"/>
  <c r="B52" i="33"/>
  <c r="C52" i="33"/>
  <c r="D52" i="33"/>
  <c r="B53" i="33"/>
  <c r="C53" i="33"/>
  <c r="D53" i="33"/>
  <c r="B54" i="33"/>
  <c r="C54" i="33"/>
  <c r="D54" i="33"/>
  <c r="B55" i="33"/>
  <c r="C55" i="33"/>
  <c r="D55" i="33"/>
  <c r="B56" i="33"/>
  <c r="C56" i="33"/>
  <c r="D56" i="33"/>
  <c r="B57" i="33"/>
  <c r="C57" i="33"/>
  <c r="D57" i="33"/>
  <c r="B58" i="33"/>
  <c r="C58" i="33"/>
  <c r="D58" i="33"/>
  <c r="B59" i="33"/>
  <c r="C59" i="33"/>
  <c r="D59" i="33"/>
  <c r="D60" i="33"/>
  <c r="D8" i="32"/>
  <c r="D20" i="32" s="1"/>
  <c r="G8" i="32"/>
  <c r="G20" i="32" s="1"/>
  <c r="H8" i="32"/>
  <c r="I8" i="32"/>
  <c r="J8" i="32"/>
  <c r="J20" i="32" s="1"/>
  <c r="D9" i="32"/>
  <c r="G9" i="32"/>
  <c r="H9" i="32"/>
  <c r="I9" i="32"/>
  <c r="J9" i="32"/>
  <c r="D10" i="32"/>
  <c r="G10" i="32"/>
  <c r="H10" i="32"/>
  <c r="I10" i="32"/>
  <c r="J10" i="32"/>
  <c r="D11" i="32"/>
  <c r="G11" i="32"/>
  <c r="H11" i="32"/>
  <c r="B27" i="32" s="1"/>
  <c r="I11" i="32"/>
  <c r="C27" i="32" s="1"/>
  <c r="J11" i="32"/>
  <c r="D12" i="32"/>
  <c r="G12" i="32"/>
  <c r="H12" i="32"/>
  <c r="B28" i="32" s="1"/>
  <c r="I12" i="32"/>
  <c r="C28" i="32" s="1"/>
  <c r="J12" i="32"/>
  <c r="D13" i="32"/>
  <c r="G13" i="32"/>
  <c r="H13" i="32"/>
  <c r="I13" i="32"/>
  <c r="J13" i="32"/>
  <c r="D14" i="32"/>
  <c r="G14" i="32"/>
  <c r="H14" i="32"/>
  <c r="I14" i="32"/>
  <c r="J14" i="32"/>
  <c r="D15" i="32"/>
  <c r="G15" i="32"/>
  <c r="H15" i="32"/>
  <c r="I15" i="32"/>
  <c r="J15" i="32"/>
  <c r="D16" i="32"/>
  <c r="G16" i="32"/>
  <c r="H16" i="32"/>
  <c r="I16" i="32"/>
  <c r="J16" i="32"/>
  <c r="D17" i="32"/>
  <c r="G17" i="32"/>
  <c r="H17" i="32"/>
  <c r="I17" i="32"/>
  <c r="J17" i="32"/>
  <c r="D18" i="32"/>
  <c r="G18" i="32"/>
  <c r="H18" i="32"/>
  <c r="I18" i="32"/>
  <c r="J18" i="32"/>
  <c r="D19" i="32"/>
  <c r="G19" i="32"/>
  <c r="H19" i="32"/>
  <c r="I19" i="32"/>
  <c r="J19" i="32"/>
  <c r="B20" i="32"/>
  <c r="C20" i="32"/>
  <c r="E20" i="32"/>
  <c r="F20" i="32"/>
  <c r="B29" i="32"/>
  <c r="C29" i="32"/>
  <c r="B30" i="32"/>
  <c r="C30" i="32"/>
  <c r="D8" i="146"/>
  <c r="G8" i="146"/>
  <c r="H8" i="146"/>
  <c r="I8" i="146"/>
  <c r="J8" i="146"/>
  <c r="D9" i="146"/>
  <c r="G9" i="146"/>
  <c r="H9" i="146"/>
  <c r="I9" i="146"/>
  <c r="J9" i="146"/>
  <c r="D10" i="146"/>
  <c r="G10" i="146"/>
  <c r="H10" i="146"/>
  <c r="I10" i="146"/>
  <c r="J10" i="146"/>
  <c r="D11" i="146"/>
  <c r="G11" i="146"/>
  <c r="H11" i="146"/>
  <c r="I11" i="146"/>
  <c r="J11" i="146"/>
  <c r="D12" i="146"/>
  <c r="G12" i="146"/>
  <c r="H12" i="146"/>
  <c r="I12" i="146"/>
  <c r="J12" i="146"/>
  <c r="D13" i="146"/>
  <c r="G13" i="146"/>
  <c r="H13" i="146"/>
  <c r="I13" i="146"/>
  <c r="J13" i="146"/>
  <c r="D14" i="146"/>
  <c r="G14" i="146"/>
  <c r="H14" i="146"/>
  <c r="I14" i="146"/>
  <c r="J14" i="146"/>
  <c r="D15" i="146"/>
  <c r="G15" i="146"/>
  <c r="H15" i="146"/>
  <c r="I15" i="146"/>
  <c r="J15" i="146"/>
  <c r="D16" i="146"/>
  <c r="G16" i="146"/>
  <c r="H16" i="146"/>
  <c r="I16" i="146"/>
  <c r="J16" i="146"/>
  <c r="D17" i="146"/>
  <c r="G17" i="146"/>
  <c r="H17" i="146"/>
  <c r="I17" i="146"/>
  <c r="J17" i="146"/>
  <c r="D18" i="146"/>
  <c r="G18" i="146"/>
  <c r="H18" i="146"/>
  <c r="I18" i="146"/>
  <c r="J18" i="146"/>
  <c r="B19" i="146"/>
  <c r="C19" i="146"/>
  <c r="D19" i="146"/>
  <c r="E19" i="146"/>
  <c r="F19" i="146"/>
  <c r="G19" i="146"/>
  <c r="H19" i="146"/>
  <c r="I19" i="146"/>
  <c r="J19" i="146"/>
  <c r="B24" i="146"/>
  <c r="C24" i="146"/>
  <c r="B25" i="146"/>
  <c r="C25" i="146"/>
  <c r="B26" i="146"/>
  <c r="C26" i="146"/>
  <c r="B27" i="146"/>
  <c r="C27" i="146"/>
  <c r="B28" i="146"/>
  <c r="C28" i="146"/>
  <c r="B29" i="146"/>
  <c r="C29" i="146"/>
  <c r="B30" i="146"/>
  <c r="C30" i="146"/>
  <c r="B31" i="146"/>
  <c r="C31" i="146"/>
  <c r="B32" i="146"/>
  <c r="C32" i="146"/>
  <c r="B33" i="146"/>
  <c r="C33" i="146"/>
  <c r="B34" i="146"/>
  <c r="C34" i="146"/>
  <c r="B36" i="146"/>
  <c r="C36" i="146"/>
  <c r="D8" i="31"/>
  <c r="G8" i="31"/>
  <c r="H8" i="31"/>
  <c r="I8" i="31"/>
  <c r="J8" i="31"/>
  <c r="D9" i="31"/>
  <c r="G9" i="31"/>
  <c r="H9" i="31"/>
  <c r="I9" i="31"/>
  <c r="J9" i="31"/>
  <c r="D10" i="31"/>
  <c r="G10" i="31"/>
  <c r="H10" i="31"/>
  <c r="I10" i="31"/>
  <c r="J10" i="31"/>
  <c r="D11" i="31"/>
  <c r="G11" i="31"/>
  <c r="H11" i="31"/>
  <c r="I11" i="31"/>
  <c r="J11" i="31"/>
  <c r="D12" i="31"/>
  <c r="G12" i="31"/>
  <c r="H12" i="31"/>
  <c r="I12" i="31"/>
  <c r="J12" i="31"/>
  <c r="D13" i="31"/>
  <c r="G13" i="31"/>
  <c r="H13" i="31"/>
  <c r="I13" i="31"/>
  <c r="J13" i="31"/>
  <c r="D14" i="31"/>
  <c r="G14" i="31"/>
  <c r="H14" i="31"/>
  <c r="I14" i="31"/>
  <c r="J14" i="31"/>
  <c r="D15" i="31"/>
  <c r="G15" i="31"/>
  <c r="H15" i="31"/>
  <c r="I15" i="31"/>
  <c r="J15" i="31"/>
  <c r="D16" i="31"/>
  <c r="G16" i="31"/>
  <c r="H16" i="31"/>
  <c r="I16" i="31"/>
  <c r="J16" i="31"/>
  <c r="B17" i="31"/>
  <c r="C17" i="31"/>
  <c r="D17" i="31"/>
  <c r="E17" i="31"/>
  <c r="F17" i="31"/>
  <c r="G17" i="31"/>
  <c r="H17" i="31"/>
  <c r="I17" i="31"/>
  <c r="J17" i="31"/>
  <c r="B23" i="31"/>
  <c r="C23" i="31"/>
  <c r="B24" i="31"/>
  <c r="C24" i="31"/>
  <c r="B25" i="31"/>
  <c r="C25" i="31"/>
  <c r="B26" i="31"/>
  <c r="C26" i="31"/>
  <c r="B27" i="31"/>
  <c r="C27" i="31"/>
  <c r="B28" i="31"/>
  <c r="C28" i="31"/>
  <c r="B29" i="31"/>
  <c r="C29" i="31"/>
  <c r="B30" i="31"/>
  <c r="C30" i="31"/>
  <c r="B31" i="31"/>
  <c r="C31" i="31"/>
  <c r="B32" i="31"/>
  <c r="C32" i="31"/>
  <c r="D8" i="30"/>
  <c r="G8" i="30"/>
  <c r="H8" i="30"/>
  <c r="I8" i="30"/>
  <c r="J8" i="30"/>
  <c r="D9" i="30"/>
  <c r="G9" i="30"/>
  <c r="H9" i="30"/>
  <c r="I9" i="30"/>
  <c r="J9" i="30"/>
  <c r="D10" i="30"/>
  <c r="G10" i="30"/>
  <c r="H10" i="30"/>
  <c r="I10" i="30"/>
  <c r="J10" i="30"/>
  <c r="B11" i="30"/>
  <c r="C11" i="30"/>
  <c r="D11" i="30"/>
  <c r="E11" i="30"/>
  <c r="F11" i="30"/>
  <c r="G11" i="30"/>
  <c r="H11" i="30"/>
  <c r="I11" i="30"/>
  <c r="J11" i="30"/>
  <c r="D8" i="54"/>
  <c r="G8" i="54"/>
  <c r="H8" i="54"/>
  <c r="I8" i="54"/>
  <c r="J8" i="54"/>
  <c r="D9" i="54"/>
  <c r="G9" i="54"/>
  <c r="H9" i="54"/>
  <c r="I9" i="54"/>
  <c r="J9" i="54"/>
  <c r="D10" i="54"/>
  <c r="G10" i="54"/>
  <c r="H10" i="54"/>
  <c r="I10" i="54"/>
  <c r="J10" i="54"/>
  <c r="D11" i="54"/>
  <c r="G11" i="54"/>
  <c r="H11" i="54"/>
  <c r="I11" i="54"/>
  <c r="J11" i="54"/>
  <c r="B12" i="54"/>
  <c r="C12" i="54"/>
  <c r="D12" i="54"/>
  <c r="E12" i="54"/>
  <c r="F12" i="54"/>
  <c r="G12" i="54"/>
  <c r="H12" i="54"/>
  <c r="I12" i="54"/>
  <c r="J12" i="54"/>
  <c r="I8" i="171"/>
  <c r="I9" i="171"/>
  <c r="I10" i="171"/>
  <c r="I11" i="171"/>
  <c r="I12" i="171"/>
  <c r="I13" i="171"/>
  <c r="I14" i="171"/>
  <c r="I15" i="171"/>
  <c r="I16" i="171"/>
  <c r="I17" i="171"/>
  <c r="I18" i="171"/>
  <c r="I19" i="171"/>
  <c r="I20" i="171"/>
  <c r="B21" i="171"/>
  <c r="C21" i="171"/>
  <c r="D21" i="171"/>
  <c r="E21" i="171"/>
  <c r="F21" i="171"/>
  <c r="G21" i="171"/>
  <c r="H21" i="171"/>
  <c r="I21" i="171"/>
  <c r="I8" i="170"/>
  <c r="I9" i="170"/>
  <c r="I10" i="170"/>
  <c r="I11" i="170"/>
  <c r="I12" i="170"/>
  <c r="I13" i="170"/>
  <c r="I14" i="170"/>
  <c r="I15" i="170"/>
  <c r="I16" i="170"/>
  <c r="I17" i="170"/>
  <c r="I18" i="170"/>
  <c r="I19" i="170"/>
  <c r="I20" i="170"/>
  <c r="B21" i="170"/>
  <c r="C21" i="170"/>
  <c r="D21" i="170"/>
  <c r="E21" i="170"/>
  <c r="F21" i="170"/>
  <c r="G21" i="170"/>
  <c r="H21" i="170"/>
  <c r="I21" i="170"/>
  <c r="I8" i="169"/>
  <c r="I9" i="169"/>
  <c r="I10" i="169"/>
  <c r="I11" i="169"/>
  <c r="I12" i="169"/>
  <c r="I13" i="169"/>
  <c r="I14" i="169"/>
  <c r="I15" i="169"/>
  <c r="I16" i="169"/>
  <c r="I17" i="169"/>
  <c r="I18" i="169"/>
  <c r="I19" i="169"/>
  <c r="I20" i="169"/>
  <c r="B21" i="169"/>
  <c r="C21" i="169"/>
  <c r="D21" i="169"/>
  <c r="E21" i="169"/>
  <c r="F21" i="169"/>
  <c r="G21" i="169"/>
  <c r="H21" i="169"/>
  <c r="I21" i="169"/>
  <c r="I8" i="168"/>
  <c r="I9" i="168"/>
  <c r="I10" i="168"/>
  <c r="I11" i="168"/>
  <c r="I12" i="168"/>
  <c r="I13" i="168"/>
  <c r="I14" i="168"/>
  <c r="I15" i="168"/>
  <c r="I16" i="168"/>
  <c r="I17" i="168"/>
  <c r="I18" i="168"/>
  <c r="I19" i="168"/>
  <c r="I20" i="168"/>
  <c r="B21" i="168"/>
  <c r="C21" i="168"/>
  <c r="D21" i="168"/>
  <c r="E21" i="168"/>
  <c r="F21" i="168"/>
  <c r="G21" i="168"/>
  <c r="H21" i="168"/>
  <c r="I21" i="168"/>
  <c r="I8" i="167"/>
  <c r="I9" i="167"/>
  <c r="I10" i="167"/>
  <c r="I11" i="167"/>
  <c r="I12" i="167"/>
  <c r="I13" i="167"/>
  <c r="I14" i="167"/>
  <c r="I15" i="167"/>
  <c r="I16" i="167"/>
  <c r="I17" i="167"/>
  <c r="I18" i="167"/>
  <c r="I19" i="167"/>
  <c r="I20" i="167"/>
  <c r="B21" i="167"/>
  <c r="C21" i="167"/>
  <c r="D21" i="167"/>
  <c r="E21" i="167"/>
  <c r="F21" i="167"/>
  <c r="G21" i="167"/>
  <c r="H21" i="167"/>
  <c r="I21" i="167"/>
  <c r="I8" i="166"/>
  <c r="I9" i="166"/>
  <c r="I10" i="166"/>
  <c r="I11" i="166"/>
  <c r="I12" i="166"/>
  <c r="I13" i="166"/>
  <c r="I14" i="166"/>
  <c r="I15" i="166"/>
  <c r="I16" i="166"/>
  <c r="I17" i="166"/>
  <c r="I18" i="166"/>
  <c r="I19" i="166"/>
  <c r="I20" i="166"/>
  <c r="B21" i="166"/>
  <c r="C21" i="166"/>
  <c r="D21" i="166"/>
  <c r="E21" i="166"/>
  <c r="F21" i="166"/>
  <c r="G21" i="166"/>
  <c r="H21" i="166"/>
  <c r="I21" i="166"/>
  <c r="I8" i="165"/>
  <c r="I9" i="165"/>
  <c r="I10" i="165"/>
  <c r="I11" i="165"/>
  <c r="I12" i="165"/>
  <c r="I13" i="165"/>
  <c r="I14" i="165"/>
  <c r="I15" i="165"/>
  <c r="I16" i="165"/>
  <c r="I17" i="165"/>
  <c r="I18" i="165"/>
  <c r="I19" i="165"/>
  <c r="I20" i="165"/>
  <c r="B21" i="165"/>
  <c r="C21" i="165"/>
  <c r="D21" i="165"/>
  <c r="E21" i="165"/>
  <c r="F21" i="165"/>
  <c r="G21" i="165"/>
  <c r="H21" i="165"/>
  <c r="I21" i="165"/>
  <c r="I8" i="46"/>
  <c r="I9" i="46"/>
  <c r="I10" i="46"/>
  <c r="I11" i="46"/>
  <c r="I12" i="46"/>
  <c r="I13" i="46"/>
  <c r="I14" i="46"/>
  <c r="I15" i="46"/>
  <c r="I16" i="46"/>
  <c r="I17" i="46"/>
  <c r="I18" i="46"/>
  <c r="I19" i="46"/>
  <c r="I20" i="46"/>
  <c r="B21" i="46"/>
  <c r="C21" i="46"/>
  <c r="D21" i="46"/>
  <c r="E21" i="46"/>
  <c r="F21" i="46"/>
  <c r="G21" i="46"/>
  <c r="H21" i="46"/>
  <c r="I21" i="46"/>
  <c r="I8" i="28"/>
  <c r="I9" i="28"/>
  <c r="I10" i="28"/>
  <c r="I11" i="28"/>
  <c r="I12" i="28"/>
  <c r="I13" i="28"/>
  <c r="I14" i="28"/>
  <c r="I15" i="28"/>
  <c r="I16" i="28"/>
  <c r="I17" i="28"/>
  <c r="I18" i="28"/>
  <c r="I19" i="28"/>
  <c r="I20" i="28"/>
  <c r="B21" i="28"/>
  <c r="C21" i="28"/>
  <c r="D21" i="28"/>
  <c r="E21" i="28"/>
  <c r="F21" i="28"/>
  <c r="G21" i="28"/>
  <c r="H21" i="28"/>
  <c r="I21" i="28"/>
  <c r="H8" i="145"/>
  <c r="I8" i="145" s="1"/>
  <c r="H9" i="145"/>
  <c r="I9" i="145"/>
  <c r="H10" i="145"/>
  <c r="I10" i="145" s="1"/>
  <c r="H11" i="145"/>
  <c r="I11" i="145"/>
  <c r="H12" i="145"/>
  <c r="I12" i="145"/>
  <c r="H13" i="145"/>
  <c r="I13" i="145"/>
  <c r="H14" i="145"/>
  <c r="I14" i="145"/>
  <c r="H15" i="145"/>
  <c r="I15" i="145"/>
  <c r="H16" i="145"/>
  <c r="I16" i="145" s="1"/>
  <c r="H17" i="145"/>
  <c r="I17" i="145" s="1"/>
  <c r="H18" i="145"/>
  <c r="I18" i="145" s="1"/>
  <c r="B19" i="145"/>
  <c r="C19" i="145"/>
  <c r="D19" i="145"/>
  <c r="E19" i="145"/>
  <c r="F19" i="145"/>
  <c r="G19" i="145"/>
  <c r="H19" i="145"/>
  <c r="H8" i="144"/>
  <c r="I8" i="144" s="1"/>
  <c r="H9" i="144"/>
  <c r="I9" i="144" s="1"/>
  <c r="H10" i="144"/>
  <c r="I10" i="144" s="1"/>
  <c r="H11" i="144"/>
  <c r="I11" i="144"/>
  <c r="H12" i="144"/>
  <c r="I12" i="144"/>
  <c r="H13" i="144"/>
  <c r="I13" i="144"/>
  <c r="H14" i="144"/>
  <c r="I14" i="144" s="1"/>
  <c r="H15" i="144"/>
  <c r="I15" i="144"/>
  <c r="H16" i="144"/>
  <c r="I16" i="144" s="1"/>
  <c r="H17" i="144"/>
  <c r="I17" i="144"/>
  <c r="H18" i="144"/>
  <c r="I18" i="144"/>
  <c r="B19" i="144"/>
  <c r="C19" i="144"/>
  <c r="D19" i="144"/>
  <c r="E19" i="144"/>
  <c r="F19" i="144"/>
  <c r="G19" i="144"/>
  <c r="H19" i="144"/>
  <c r="H8" i="27"/>
  <c r="I8" i="27" s="1"/>
  <c r="H9" i="27"/>
  <c r="I9" i="27" s="1"/>
  <c r="H10" i="27"/>
  <c r="I10" i="27" s="1"/>
  <c r="H11" i="27"/>
  <c r="I11" i="27" s="1"/>
  <c r="H12" i="27"/>
  <c r="I12" i="27" s="1"/>
  <c r="H13" i="27"/>
  <c r="I13" i="27" s="1"/>
  <c r="H14" i="27"/>
  <c r="I14" i="27" s="1"/>
  <c r="H15" i="27"/>
  <c r="I15" i="27"/>
  <c r="H16" i="27"/>
  <c r="I16" i="27" s="1"/>
  <c r="H17" i="27"/>
  <c r="I17" i="27"/>
  <c r="H18" i="27"/>
  <c r="I18" i="27" s="1"/>
  <c r="B19" i="27"/>
  <c r="C19" i="27"/>
  <c r="D19" i="27"/>
  <c r="E19" i="27"/>
  <c r="F19" i="27"/>
  <c r="G19" i="27"/>
  <c r="H19" i="27"/>
  <c r="F7" i="172"/>
  <c r="L7" i="172"/>
  <c r="M7" i="172" s="1"/>
  <c r="F8" i="172"/>
  <c r="L8" i="172"/>
  <c r="M8" i="172" s="1"/>
  <c r="M14" i="172" s="1"/>
  <c r="C9" i="172"/>
  <c r="D9" i="172"/>
  <c r="E9" i="172"/>
  <c r="F9" i="172"/>
  <c r="G9" i="172"/>
  <c r="H9" i="172"/>
  <c r="I9" i="172"/>
  <c r="J9" i="172"/>
  <c r="K9" i="172"/>
  <c r="L9" i="172"/>
  <c r="F10" i="172"/>
  <c r="L10" i="172"/>
  <c r="M10" i="172" s="1"/>
  <c r="F11" i="172"/>
  <c r="L11" i="172"/>
  <c r="M11" i="172" s="1"/>
  <c r="C12" i="172"/>
  <c r="D12" i="172"/>
  <c r="E12" i="172"/>
  <c r="F12" i="172"/>
  <c r="G12" i="172"/>
  <c r="H12" i="172"/>
  <c r="I12" i="172"/>
  <c r="J12" i="172"/>
  <c r="K12" i="172"/>
  <c r="L12" i="172"/>
  <c r="M12" i="172"/>
  <c r="C13" i="172"/>
  <c r="D13" i="172"/>
  <c r="E13" i="172"/>
  <c r="F13" i="172"/>
  <c r="G13" i="172"/>
  <c r="H13" i="172"/>
  <c r="I13" i="172"/>
  <c r="J13" i="172"/>
  <c r="K13" i="172"/>
  <c r="L13" i="172"/>
  <c r="C14" i="172"/>
  <c r="D14" i="172"/>
  <c r="E14" i="172"/>
  <c r="F14" i="172"/>
  <c r="G14" i="172"/>
  <c r="H14" i="172"/>
  <c r="I14" i="172"/>
  <c r="J14" i="172"/>
  <c r="K14" i="172"/>
  <c r="L14" i="172"/>
  <c r="C15" i="172"/>
  <c r="D15" i="172"/>
  <c r="E15" i="172"/>
  <c r="F15" i="172"/>
  <c r="G15" i="172"/>
  <c r="H15" i="172"/>
  <c r="I15" i="172"/>
  <c r="J15" i="172"/>
  <c r="K15" i="172"/>
  <c r="L15" i="172"/>
  <c r="B15" i="44"/>
  <c r="C15" i="44"/>
  <c r="D15" i="44"/>
  <c r="E15" i="44"/>
  <c r="F15" i="44"/>
  <c r="B18" i="44"/>
  <c r="C18" i="44"/>
  <c r="B19" i="44"/>
  <c r="C19" i="44"/>
  <c r="B20" i="44"/>
  <c r="C20" i="44"/>
  <c r="B21" i="44"/>
  <c r="C21" i="44"/>
  <c r="B22" i="44"/>
  <c r="C22" i="44"/>
  <c r="B23" i="44"/>
  <c r="C23" i="44"/>
  <c r="B24" i="44"/>
  <c r="C24" i="44"/>
  <c r="B25" i="44"/>
  <c r="C25" i="44"/>
  <c r="B26" i="44"/>
  <c r="D26" i="44" s="1"/>
  <c r="C26" i="44"/>
  <c r="B15" i="43"/>
  <c r="C15" i="43"/>
  <c r="D15" i="43"/>
  <c r="E15" i="43"/>
  <c r="F15" i="43"/>
  <c r="B18" i="43"/>
  <c r="C18" i="43"/>
  <c r="B19" i="43"/>
  <c r="C19" i="43"/>
  <c r="B20" i="43"/>
  <c r="C20" i="43"/>
  <c r="B21" i="43"/>
  <c r="C21" i="43"/>
  <c r="B22" i="43"/>
  <c r="C22" i="43"/>
  <c r="B23" i="43"/>
  <c r="C23" i="43"/>
  <c r="B24" i="43"/>
  <c r="C24" i="43"/>
  <c r="B25" i="43"/>
  <c r="C25" i="43"/>
  <c r="B26" i="43"/>
  <c r="C26" i="43"/>
  <c r="E26" i="43" s="1"/>
  <c r="B15" i="42"/>
  <c r="C15" i="42"/>
  <c r="D15" i="42"/>
  <c r="E15" i="42"/>
  <c r="F15" i="42"/>
  <c r="B18" i="42"/>
  <c r="C18" i="42"/>
  <c r="B19" i="42"/>
  <c r="C19" i="42"/>
  <c r="B20" i="42"/>
  <c r="C20" i="42"/>
  <c r="B21" i="42"/>
  <c r="C21" i="42"/>
  <c r="B22" i="42"/>
  <c r="C22" i="42"/>
  <c r="B23" i="42"/>
  <c r="C23" i="42"/>
  <c r="B24" i="42"/>
  <c r="C24" i="42"/>
  <c r="B25" i="42"/>
  <c r="C25" i="42"/>
  <c r="B26" i="42"/>
  <c r="C26" i="42"/>
  <c r="D26" i="42"/>
  <c r="A47" i="522"/>
  <c r="B47" i="522"/>
  <c r="C47" i="522"/>
  <c r="A48" i="522"/>
  <c r="B48" i="522"/>
  <c r="C48" i="522"/>
  <c r="A49" i="522"/>
  <c r="B49" i="522"/>
  <c r="C49" i="522"/>
  <c r="A50" i="522"/>
  <c r="B50" i="522"/>
  <c r="C50" i="522"/>
  <c r="A51" i="522"/>
  <c r="B51" i="522"/>
  <c r="C51" i="522"/>
  <c r="A52" i="522"/>
  <c r="B52" i="522"/>
  <c r="C52" i="522"/>
  <c r="A47" i="521"/>
  <c r="B47" i="521"/>
  <c r="C47" i="521"/>
  <c r="A48" i="521"/>
  <c r="B48" i="521"/>
  <c r="C48" i="521"/>
  <c r="A49" i="521"/>
  <c r="B49" i="521"/>
  <c r="C49" i="521"/>
  <c r="A50" i="521"/>
  <c r="B50" i="521"/>
  <c r="C50" i="521"/>
  <c r="A51" i="521"/>
  <c r="B51" i="521"/>
  <c r="C51" i="521"/>
  <c r="A52" i="521"/>
  <c r="B52" i="521"/>
  <c r="C52" i="521"/>
  <c r="C47" i="520"/>
  <c r="D47" i="520"/>
  <c r="C48" i="520"/>
  <c r="D48" i="520"/>
  <c r="C49" i="520"/>
  <c r="D49" i="520"/>
  <c r="C50" i="520"/>
  <c r="D50" i="520"/>
  <c r="C51" i="520"/>
  <c r="D51" i="520"/>
  <c r="C52" i="520"/>
  <c r="D52" i="520"/>
  <c r="C53" i="520"/>
  <c r="D53" i="520"/>
  <c r="A47" i="518"/>
  <c r="B47" i="518"/>
  <c r="C47" i="518"/>
  <c r="A48" i="518"/>
  <c r="B48" i="518"/>
  <c r="C48" i="518"/>
  <c r="A49" i="518"/>
  <c r="B49" i="518"/>
  <c r="C49" i="518"/>
  <c r="A50" i="518"/>
  <c r="B50" i="518"/>
  <c r="C50" i="518"/>
  <c r="A51" i="518"/>
  <c r="B51" i="518"/>
  <c r="C51" i="518"/>
  <c r="A52" i="518"/>
  <c r="B52" i="518"/>
  <c r="C52" i="518"/>
  <c r="A47" i="507"/>
  <c r="B47" i="507"/>
  <c r="C47" i="507"/>
  <c r="D47" i="507"/>
  <c r="A48" i="507"/>
  <c r="B48" i="507"/>
  <c r="C48" i="507"/>
  <c r="D48" i="507"/>
  <c r="A49" i="507"/>
  <c r="B49" i="507"/>
  <c r="C49" i="507"/>
  <c r="D49" i="507"/>
  <c r="A50" i="507"/>
  <c r="B50" i="507"/>
  <c r="C50" i="507"/>
  <c r="D50" i="507"/>
  <c r="A51" i="507"/>
  <c r="B51" i="507"/>
  <c r="C51" i="507"/>
  <c r="D51" i="507"/>
  <c r="A52" i="507"/>
  <c r="B52" i="507"/>
  <c r="C52" i="507"/>
  <c r="D52" i="507"/>
  <c r="A47" i="506"/>
  <c r="A48" i="506"/>
  <c r="A49" i="506"/>
  <c r="A50" i="506"/>
  <c r="A52" i="506"/>
  <c r="D8" i="505"/>
  <c r="G8" i="505"/>
  <c r="H8" i="505"/>
  <c r="I8" i="505"/>
  <c r="J8" i="505"/>
  <c r="D9" i="505"/>
  <c r="G9" i="505"/>
  <c r="H9" i="505"/>
  <c r="I9" i="505"/>
  <c r="J9" i="505"/>
  <c r="D10" i="505"/>
  <c r="G10" i="505"/>
  <c r="H10" i="505"/>
  <c r="J10" i="505" s="1"/>
  <c r="I10" i="505"/>
  <c r="D11" i="505"/>
  <c r="G11" i="505"/>
  <c r="H11" i="505"/>
  <c r="I11" i="505"/>
  <c r="J11" i="505"/>
  <c r="D12" i="505"/>
  <c r="G12" i="505"/>
  <c r="H12" i="505"/>
  <c r="I12" i="505"/>
  <c r="J12" i="505"/>
  <c r="D13" i="505"/>
  <c r="G13" i="505"/>
  <c r="H13" i="505"/>
  <c r="I13" i="505"/>
  <c r="J13" i="505" s="1"/>
  <c r="A47" i="505"/>
  <c r="D47" i="505"/>
  <c r="A48" i="505"/>
  <c r="D48" i="505"/>
  <c r="A49" i="505"/>
  <c r="D49" i="505"/>
  <c r="A51" i="505"/>
  <c r="D51" i="505"/>
  <c r="D52" i="505"/>
  <c r="D8" i="504"/>
  <c r="G8" i="504"/>
  <c r="H8" i="504"/>
  <c r="J8" i="504" s="1"/>
  <c r="I8" i="504"/>
  <c r="D9" i="504"/>
  <c r="G9" i="504"/>
  <c r="H9" i="504"/>
  <c r="I9" i="504"/>
  <c r="J9" i="504" s="1"/>
  <c r="D10" i="504"/>
  <c r="G10" i="504"/>
  <c r="H10" i="504"/>
  <c r="I10" i="504"/>
  <c r="J10" i="504"/>
  <c r="D11" i="504"/>
  <c r="G11" i="504"/>
  <c r="H11" i="504"/>
  <c r="I11" i="504"/>
  <c r="J11" i="504"/>
  <c r="D12" i="504"/>
  <c r="G12" i="504"/>
  <c r="H12" i="504"/>
  <c r="I12" i="504"/>
  <c r="J12" i="504"/>
  <c r="D13" i="504"/>
  <c r="G13" i="504"/>
  <c r="H13" i="504"/>
  <c r="I13" i="504"/>
  <c r="J13" i="504" s="1"/>
  <c r="A47" i="504"/>
  <c r="A48" i="504"/>
  <c r="A49" i="504"/>
  <c r="A51" i="504"/>
  <c r="C8" i="497" l="1"/>
  <c r="C9" i="497"/>
  <c r="C10" i="497"/>
  <c r="E8" i="497"/>
  <c r="E11" i="497" s="1"/>
  <c r="E9" i="497"/>
  <c r="E10" i="497"/>
  <c r="G8" i="497"/>
  <c r="G11" i="497" s="1"/>
  <c r="G9" i="497"/>
  <c r="G10" i="497"/>
  <c r="B26" i="32"/>
  <c r="B32" i="32" s="1"/>
  <c r="H20" i="32"/>
  <c r="C26" i="32"/>
  <c r="C32" i="32" s="1"/>
  <c r="I20" i="32"/>
  <c r="M13" i="172"/>
  <c r="M9" i="172"/>
  <c r="M15" i="172" s="1"/>
  <c r="I19" i="144"/>
  <c r="I19" i="145"/>
  <c r="I19" i="27"/>
  <c r="C11" i="497" l="1"/>
</calcChain>
</file>

<file path=xl/sharedStrings.xml><?xml version="1.0" encoding="utf-8"?>
<sst xmlns="http://schemas.openxmlformats.org/spreadsheetml/2006/main" count="7212" uniqueCount="1830">
  <si>
    <t xml:space="preserve">أمى </t>
  </si>
  <si>
    <t>Read &amp; Write</t>
  </si>
  <si>
    <t>يقرأ ويكتب</t>
  </si>
  <si>
    <t>Primary</t>
  </si>
  <si>
    <t>ابتدائية</t>
  </si>
  <si>
    <t>السكان</t>
  </si>
  <si>
    <t>Population</t>
  </si>
  <si>
    <t>السكان الذكور</t>
  </si>
  <si>
    <t>السكان الإناث</t>
  </si>
  <si>
    <t>Preparatory</t>
  </si>
  <si>
    <t>إعدادية</t>
  </si>
  <si>
    <t>Secondary</t>
  </si>
  <si>
    <t>ثانوية</t>
  </si>
  <si>
    <t>Diploma</t>
  </si>
  <si>
    <t>دبلوم</t>
  </si>
  <si>
    <t>جدول رقم (7)</t>
  </si>
  <si>
    <t>الحالة العملية</t>
  </si>
  <si>
    <t>Employer</t>
  </si>
  <si>
    <t xml:space="preserve">صاحب عمل ويديره </t>
  </si>
  <si>
    <t>Own Account Worker</t>
  </si>
  <si>
    <t>يعمل لحسابه</t>
  </si>
  <si>
    <t>Employee</t>
  </si>
  <si>
    <t>يعمل بأجر</t>
  </si>
  <si>
    <t>Legislators, Senior Officials And Managers</t>
  </si>
  <si>
    <t xml:space="preserve">                         الحالة التعليمية
القطـــــــاع </t>
  </si>
  <si>
    <t xml:space="preserve">                         الحالة التعليمية
المهنــــة </t>
  </si>
  <si>
    <t xml:space="preserve">                           الحالة التعليمية
المهنــــة </t>
  </si>
  <si>
    <t>Professionals</t>
  </si>
  <si>
    <t>الاختصاصيون</t>
  </si>
  <si>
    <t>Technicians And Associate Professionals</t>
  </si>
  <si>
    <t>الفنيون والاختصاصيون المساعدون</t>
  </si>
  <si>
    <t>Clerks</t>
  </si>
  <si>
    <t>الكتبة</t>
  </si>
  <si>
    <t>Service Workers And Shop And Market Sales Workers</t>
  </si>
  <si>
    <t>العاملون في الخدمات والباعة في المحلات التجارية والأسواق</t>
  </si>
  <si>
    <t>Skilled Agricultural And Fishery Workers</t>
  </si>
  <si>
    <t>Craft And Related Trades Workers</t>
  </si>
  <si>
    <t>Plant And Machine Operators And Assemblers</t>
  </si>
  <si>
    <t>Elementary Occupations</t>
  </si>
  <si>
    <t>المهن العادية</t>
  </si>
  <si>
    <t xml:space="preserve">Occupation </t>
  </si>
  <si>
    <t xml:space="preserve">المهنــــة </t>
  </si>
  <si>
    <t>Higher Diploma</t>
  </si>
  <si>
    <t>دبلوم عالى</t>
  </si>
  <si>
    <t>ماجستير</t>
  </si>
  <si>
    <t xml:space="preserve">الحالة التعليمية </t>
  </si>
  <si>
    <t xml:space="preserve">Educational Status </t>
  </si>
  <si>
    <t>التعليم</t>
  </si>
  <si>
    <t xml:space="preserve">Government Department </t>
  </si>
  <si>
    <t xml:space="preserve">إدارة حكومية </t>
  </si>
  <si>
    <t xml:space="preserve">مؤسسة / شركة حكومية </t>
  </si>
  <si>
    <t xml:space="preserve">Mixed </t>
  </si>
  <si>
    <t>مختلط</t>
  </si>
  <si>
    <t xml:space="preserve">Private </t>
  </si>
  <si>
    <t xml:space="preserve">خاص </t>
  </si>
  <si>
    <t xml:space="preserve">Diplomatic/International/Regional </t>
  </si>
  <si>
    <t xml:space="preserve">دبلوماسى / دولى / اقليمى </t>
  </si>
  <si>
    <t>Domestic</t>
  </si>
  <si>
    <t>منزلى</t>
  </si>
  <si>
    <t>Nationality</t>
  </si>
  <si>
    <r>
      <t xml:space="preserve">المشتغلون بأجر
</t>
    </r>
    <r>
      <rPr>
        <sz val="10"/>
        <rFont val="Arial"/>
        <family val="2"/>
      </rPr>
      <t>Paid employment Workers</t>
    </r>
  </si>
  <si>
    <t>Workers in paid employment are those with status in employment = employee.</t>
  </si>
  <si>
    <t>القطاع</t>
  </si>
  <si>
    <t>Sector</t>
  </si>
  <si>
    <t>Economic Activity</t>
  </si>
  <si>
    <r>
      <t xml:space="preserve">متوسط ساعات العمل
</t>
    </r>
    <r>
      <rPr>
        <sz val="10"/>
        <rFont val="Arial"/>
        <family val="2"/>
      </rPr>
      <t>Average Work Hours</t>
    </r>
  </si>
  <si>
    <r>
      <t>عدد المشتغلين</t>
    </r>
    <r>
      <rPr>
        <sz val="10"/>
        <rFont val="Arial"/>
        <family val="2"/>
      </rPr>
      <t xml:space="preserve">
Paid employment Workers</t>
    </r>
  </si>
  <si>
    <r>
      <t>متوسط ساعات العمل</t>
    </r>
    <r>
      <rPr>
        <sz val="10"/>
        <rFont val="Arial"/>
        <family val="2"/>
      </rPr>
      <t xml:space="preserve">
Average Work Hours</t>
    </r>
  </si>
  <si>
    <t>جدول رقم (2)</t>
  </si>
  <si>
    <t>جدول رقم (3)</t>
  </si>
  <si>
    <t>جدول رقم (6)</t>
  </si>
  <si>
    <t>لا يشمل المتعطلين الذين لم يسبق لهم العمل</t>
  </si>
  <si>
    <t xml:space="preserve">                                المهنة
النشاط الاقتصادي </t>
  </si>
  <si>
    <t xml:space="preserve">                                            الحالة العملية
المهنــــة </t>
  </si>
  <si>
    <t xml:space="preserve">                        الحالة التعليمية
القطـــــــاع </t>
  </si>
  <si>
    <t>جدول رقم (8)</t>
  </si>
  <si>
    <t>جدول رقم (9)</t>
  </si>
  <si>
    <t>جدول رقم (10)</t>
  </si>
  <si>
    <t>جدول رقم (11)</t>
  </si>
  <si>
    <t>جدول رقم (16)</t>
  </si>
  <si>
    <t>جدول رقم (15)</t>
  </si>
  <si>
    <t>جدول رقم (14)</t>
  </si>
  <si>
    <t>جدول رقم (13)</t>
  </si>
  <si>
    <t>البلدية</t>
  </si>
  <si>
    <t>Municipality</t>
  </si>
  <si>
    <t>Table No. (2)</t>
  </si>
  <si>
    <t>السكان (15 سنة فأكثر)</t>
  </si>
  <si>
    <t>المشتغلون</t>
  </si>
  <si>
    <t>Population (15 Years &amp; above)</t>
  </si>
  <si>
    <t>Employed</t>
  </si>
  <si>
    <t>Economically Inactive</t>
  </si>
  <si>
    <t>الدوحة</t>
  </si>
  <si>
    <t>الريان</t>
  </si>
  <si>
    <t>الوكرة</t>
  </si>
  <si>
    <t>أم صلال</t>
  </si>
  <si>
    <t>الخور</t>
  </si>
  <si>
    <t>الشمال</t>
  </si>
  <si>
    <t>الظعاين</t>
  </si>
  <si>
    <t>Doha</t>
  </si>
  <si>
    <t>Al Rayyan</t>
  </si>
  <si>
    <t>Al Wakra</t>
  </si>
  <si>
    <t>Umm Salal</t>
  </si>
  <si>
    <t>Al Shamal</t>
  </si>
  <si>
    <t>Al Khor</t>
  </si>
  <si>
    <t>السكان القطريون (15 سنة فأكثر) حسب الحالة التعليمية وفئات العمر</t>
  </si>
  <si>
    <t>الذكور القطريون (15 سنة فأكثر) حسب الحالة التعليمية وفئات العمر</t>
  </si>
  <si>
    <t>الإناث القطريات (15 سنة فأكثر) حسب الحالة التعليمية وفئات العمر</t>
  </si>
  <si>
    <t>السكان غير القطريين (15 سنة فأكثر) حسب الحالة التعليمية وفئات العمر</t>
  </si>
  <si>
    <t>الذكور غير القطريين (15 سنة فأكثر) حسب الحالة التعليمية وفئات العمر</t>
  </si>
  <si>
    <t>الإناث غير القطريات (15 سنة فأكثر) حسب الحالة التعليمية وفئات العمر</t>
  </si>
  <si>
    <t>السكان (15 سنة فأكثر) حسب الحالة التعليمية وفئات العمر</t>
  </si>
  <si>
    <t>السكان الذكور (15 سنة فأكثر) حسب الحالة التعليمية وفئات العمر</t>
  </si>
  <si>
    <t>السكان الإناث (15 سنة فأكثر) حسب الحالة التعليمية وفئات العمر</t>
  </si>
  <si>
    <t>Table No. (3)</t>
  </si>
  <si>
    <t>Educational Status</t>
  </si>
  <si>
    <t>الحالة التعليمية</t>
  </si>
  <si>
    <t>جامعي فما فوق</t>
  </si>
  <si>
    <t xml:space="preserve">Total </t>
  </si>
  <si>
    <t>أمي</t>
  </si>
  <si>
    <t>ابتدائي</t>
  </si>
  <si>
    <t>إعدادي</t>
  </si>
  <si>
    <t>ثانوي</t>
  </si>
  <si>
    <t>دبلوم أقل من الجامعة</t>
  </si>
  <si>
    <t>75 +</t>
  </si>
  <si>
    <t>70 - 74</t>
  </si>
  <si>
    <t>المشتغلات</t>
  </si>
  <si>
    <t>Pre.U. Diploma</t>
  </si>
  <si>
    <t>65 - 69</t>
  </si>
  <si>
    <t>جدول رقم (17)</t>
  </si>
  <si>
    <t>Table No. (17)</t>
  </si>
  <si>
    <t>Marital Status</t>
  </si>
  <si>
    <t>الحالة الزواجية</t>
  </si>
  <si>
    <t>لم يسبق له الزواج</t>
  </si>
  <si>
    <t>متزوج</t>
  </si>
  <si>
    <t>مطلق</t>
  </si>
  <si>
    <t>أرمل</t>
  </si>
  <si>
    <t>Never Married</t>
  </si>
  <si>
    <t>Table No. (100)</t>
  </si>
  <si>
    <t>جدول رقم (100)</t>
  </si>
  <si>
    <t>جدول رقم (101)</t>
  </si>
  <si>
    <t>Table No. (101)</t>
  </si>
  <si>
    <t>Table No. (102)</t>
  </si>
  <si>
    <t>جدول رقم (102)</t>
  </si>
  <si>
    <t xml:space="preserve">فئات العمر </t>
  </si>
  <si>
    <t xml:space="preserve">Age Groups </t>
  </si>
  <si>
    <t>Married</t>
  </si>
  <si>
    <t>Divorced</t>
  </si>
  <si>
    <t>Widowed</t>
  </si>
  <si>
    <t>جدول رقم (18)</t>
  </si>
  <si>
    <t>Table No. (18)</t>
  </si>
  <si>
    <t>جدول رقم (19)</t>
  </si>
  <si>
    <t>Table No. (19)</t>
  </si>
  <si>
    <t>جدول رقم (20)</t>
  </si>
  <si>
    <t>Table No. (20)</t>
  </si>
  <si>
    <t>جدول رقم (21)</t>
  </si>
  <si>
    <t>Table No. (21)</t>
  </si>
  <si>
    <t>جدول رقم (22)</t>
  </si>
  <si>
    <t>Table No. (22)</t>
  </si>
  <si>
    <t>جدول رقم (23)</t>
  </si>
  <si>
    <t>Table No. (23)</t>
  </si>
  <si>
    <t>جدول رقم (24)</t>
  </si>
  <si>
    <t>Table No. (24)</t>
  </si>
  <si>
    <t>University and above</t>
  </si>
  <si>
    <t>جدول رقم (26)</t>
  </si>
  <si>
    <t>Table No. (26)</t>
  </si>
  <si>
    <t>Table No. (27)</t>
  </si>
  <si>
    <t>جدول رقم (27)</t>
  </si>
  <si>
    <t>جدول رقم (28)</t>
  </si>
  <si>
    <t>Table No. (28)</t>
  </si>
  <si>
    <t>جدول رقم (29)</t>
  </si>
  <si>
    <t>Table No. (29)</t>
  </si>
  <si>
    <t>جدول رقم (30)</t>
  </si>
  <si>
    <t>Table No. (30)</t>
  </si>
  <si>
    <t>منزلي</t>
  </si>
  <si>
    <t>القطــــاع</t>
  </si>
  <si>
    <t>Table No. (31)</t>
  </si>
  <si>
    <t>جدول رقم (31)</t>
  </si>
  <si>
    <t>Stability at Work</t>
  </si>
  <si>
    <t>دائم</t>
  </si>
  <si>
    <t>Permanent</t>
  </si>
  <si>
    <t>يعمل لدوى ذويه بدون أجر</t>
  </si>
  <si>
    <t>Unpaid Family Worker</t>
  </si>
  <si>
    <t>جدول رقم (32)</t>
  </si>
  <si>
    <t>Table No. (32)</t>
  </si>
  <si>
    <t>جدول رقم (33)</t>
  </si>
  <si>
    <t>Table No. (33)</t>
  </si>
  <si>
    <t>جدول رقم (34)</t>
  </si>
  <si>
    <t>Table No. (34)</t>
  </si>
  <si>
    <t>جدول رقم (35)</t>
  </si>
  <si>
    <t>Table No. (35)</t>
  </si>
  <si>
    <t>جدول رقم (36)</t>
  </si>
  <si>
    <t>Table No. (36)</t>
  </si>
  <si>
    <t>جدول رقم (37)</t>
  </si>
  <si>
    <t>Table No. (37)</t>
  </si>
  <si>
    <t>جدول رقم (38)</t>
  </si>
  <si>
    <t>Table No. (38)</t>
  </si>
  <si>
    <t>جدول رقم (39)</t>
  </si>
  <si>
    <t>Table No. (39)</t>
  </si>
  <si>
    <t>جدول رقم (40)</t>
  </si>
  <si>
    <t>Table No. (40)</t>
  </si>
  <si>
    <t>جدول رقم (41)</t>
  </si>
  <si>
    <t>Table No. (41)</t>
  </si>
  <si>
    <t>يعمل لدى ذويه بدون أجر</t>
  </si>
  <si>
    <t>جدول رقم (42)</t>
  </si>
  <si>
    <t>Table No. (42)</t>
  </si>
  <si>
    <t>جدول رقم (43)</t>
  </si>
  <si>
    <t>Table No. (43)</t>
  </si>
  <si>
    <t xml:space="preserve">Diplomatic/ International/ Regional </t>
  </si>
  <si>
    <t xml:space="preserve">                                                  Sector
Economic Activity </t>
  </si>
  <si>
    <t xml:space="preserve">                                        الحالة التعليمية
المهنــــة </t>
  </si>
  <si>
    <t>جدول رقم (44)</t>
  </si>
  <si>
    <t>Table No. (44)</t>
  </si>
  <si>
    <t>جدول رقم (45)</t>
  </si>
  <si>
    <t>Table No. (45)</t>
  </si>
  <si>
    <t>جدول رقم (47)</t>
  </si>
  <si>
    <t>Table No. (47)</t>
  </si>
  <si>
    <t xml:space="preserve">                         فئات العمر
المهنــــة </t>
  </si>
  <si>
    <t xml:space="preserve">                       Age Group
Occupation </t>
  </si>
  <si>
    <t>جدول رقم (51)</t>
  </si>
  <si>
    <t>Table No. (51)</t>
  </si>
  <si>
    <t>جدول رقم (52)</t>
  </si>
  <si>
    <t>Table No. (52)</t>
  </si>
  <si>
    <t>جدول رقم (50)</t>
  </si>
  <si>
    <t>Table No. (50)</t>
  </si>
  <si>
    <t>جدول رقم (53)</t>
  </si>
  <si>
    <t>Table No. (53)</t>
  </si>
  <si>
    <t xml:space="preserve">                          القطـــاع
النشاط الاقتصادي </t>
  </si>
  <si>
    <t>Table No. (54)</t>
  </si>
  <si>
    <t>جدول رقم (54)</t>
  </si>
  <si>
    <t>جدول رقم (55)</t>
  </si>
  <si>
    <t>Table No. (55)</t>
  </si>
  <si>
    <t>جدول رقم (56)</t>
  </si>
  <si>
    <t>Table No. (56)</t>
  </si>
  <si>
    <t>جدول رقم (57)</t>
  </si>
  <si>
    <t>Table No. (57)</t>
  </si>
  <si>
    <t>جدول رقم (59)</t>
  </si>
  <si>
    <t>Table No. (59)</t>
  </si>
  <si>
    <t>جدول رقم (60)</t>
  </si>
  <si>
    <t>Table No. (60)</t>
  </si>
  <si>
    <t>جدول رقم (61)</t>
  </si>
  <si>
    <t>Table No. (61)</t>
  </si>
  <si>
    <t>جدول رقم (62)</t>
  </si>
  <si>
    <t>Table No. (62)</t>
  </si>
  <si>
    <t>جدول رقم (63)</t>
  </si>
  <si>
    <t>Table No. (63)</t>
  </si>
  <si>
    <t>جدول رقم (64)</t>
  </si>
  <si>
    <t>Table No. (64)</t>
  </si>
  <si>
    <t>جدول رقم (65)</t>
  </si>
  <si>
    <t>Table No. (65)</t>
  </si>
  <si>
    <t>جدول رقم (66)</t>
  </si>
  <si>
    <t>Table No. (66)</t>
  </si>
  <si>
    <t>Table No. (116)</t>
  </si>
  <si>
    <t>جدول رقم (116)</t>
  </si>
  <si>
    <t>Table No. (115)</t>
  </si>
  <si>
    <t>جدول رقم (115)</t>
  </si>
  <si>
    <t>جدول رقم (67)</t>
  </si>
  <si>
    <t>Table No. (67)</t>
  </si>
  <si>
    <t>جدول رقم (68)</t>
  </si>
  <si>
    <t>Table No. (68)</t>
  </si>
  <si>
    <t xml:space="preserve">Government Company / Corporation </t>
  </si>
  <si>
    <t xml:space="preserve">Government Company / Corporation  </t>
  </si>
  <si>
    <t>جدول رقم (69)</t>
  </si>
  <si>
    <t>Table No. (69)</t>
  </si>
  <si>
    <t>جدول رقم (70)</t>
  </si>
  <si>
    <t>Table No. (70)</t>
  </si>
  <si>
    <t>جدول رقم (71)</t>
  </si>
  <si>
    <t>Table No. (71)</t>
  </si>
  <si>
    <t>جدول رقم (72)</t>
  </si>
  <si>
    <t>Table No. (72)</t>
  </si>
  <si>
    <t>جدول رقم (73)</t>
  </si>
  <si>
    <t>Table No. (73)</t>
  </si>
  <si>
    <t>جدول رقم (74)</t>
  </si>
  <si>
    <t>Table No. (74)</t>
  </si>
  <si>
    <t>جدول رقم (75)</t>
  </si>
  <si>
    <t>Table No. (75)</t>
  </si>
  <si>
    <t>Table No. (77)</t>
  </si>
  <si>
    <t>جدول رقم (78)</t>
  </si>
  <si>
    <t>Table No. (78)</t>
  </si>
  <si>
    <t>جدول رقم (79)</t>
  </si>
  <si>
    <t>جدول رقم (80)</t>
  </si>
  <si>
    <t>Table No. (80)</t>
  </si>
  <si>
    <t>جدول رقم (81)</t>
  </si>
  <si>
    <t>Table No. (81)</t>
  </si>
  <si>
    <t>جدول رقم (83)</t>
  </si>
  <si>
    <t>Table No. (83)</t>
  </si>
  <si>
    <t>جدول رقم (84)</t>
  </si>
  <si>
    <t>Table No. (84)</t>
  </si>
  <si>
    <t>Table No. (85)</t>
  </si>
  <si>
    <t>جدول رقم (85)</t>
  </si>
  <si>
    <t>جدول رقم (86)</t>
  </si>
  <si>
    <t>Table No. (86)</t>
  </si>
  <si>
    <t>جدول رقم (87)</t>
  </si>
  <si>
    <t>Table No. (87)</t>
  </si>
  <si>
    <t>جدول رقم (88)</t>
  </si>
  <si>
    <t>Table No. (88)</t>
  </si>
  <si>
    <t>جدول رقم (12)</t>
  </si>
  <si>
    <t>Table No (12)</t>
  </si>
  <si>
    <t>Table No (13)</t>
  </si>
  <si>
    <t>Table No (14)</t>
  </si>
  <si>
    <t>Table No (15)</t>
  </si>
  <si>
    <t>جدول رقم (46)</t>
  </si>
  <si>
    <t>Table No. (46)</t>
  </si>
  <si>
    <t>جدول رقم (48)</t>
  </si>
  <si>
    <t>Table No. (48)</t>
  </si>
  <si>
    <t>جدول رقم (49)</t>
  </si>
  <si>
    <t>Table No. (49)</t>
  </si>
  <si>
    <t>جدول رقم (82)</t>
  </si>
  <si>
    <t>Table No. (82)</t>
  </si>
  <si>
    <t>Table No. (91)</t>
  </si>
  <si>
    <t>جدول رقم (91)</t>
  </si>
  <si>
    <t>جدول رقم (90)</t>
  </si>
  <si>
    <t>Table No. (90)</t>
  </si>
  <si>
    <t>جدول رقم (89)</t>
  </si>
  <si>
    <t>Table No. (89)</t>
  </si>
  <si>
    <t>Table No. (94)</t>
  </si>
  <si>
    <t>جدول رقم (94)</t>
  </si>
  <si>
    <t>Table No. (93)</t>
  </si>
  <si>
    <t>جدول رقم (93)</t>
  </si>
  <si>
    <t>جدول رقم (92)</t>
  </si>
  <si>
    <t>Table No. (92)</t>
  </si>
  <si>
    <t>جدول رقم (95)</t>
  </si>
  <si>
    <t>Table No. (95)</t>
  </si>
  <si>
    <t>جدول رقم (96)</t>
  </si>
  <si>
    <t>Table No. (96)</t>
  </si>
  <si>
    <t>Table No. (97)</t>
  </si>
  <si>
    <t>جدول رقم (97)</t>
  </si>
  <si>
    <t>Table No (16)</t>
  </si>
  <si>
    <t>Al Daayen</t>
  </si>
  <si>
    <t>Qatari</t>
  </si>
  <si>
    <t>Non-Qatari</t>
  </si>
  <si>
    <t xml:space="preserve"> Employment Status</t>
  </si>
  <si>
    <t>Not including persons seeking work for the first time</t>
  </si>
  <si>
    <t xml:space="preserve">Government Company/ Corporation   </t>
  </si>
  <si>
    <t xml:space="preserve">Government Company/Corporation  </t>
  </si>
  <si>
    <t xml:space="preserve">                            Employment Status
Occupation </t>
  </si>
  <si>
    <t xml:space="preserve">                             Employment Status
Occupation </t>
  </si>
  <si>
    <t xml:space="preserve">Government Company/Corporation </t>
  </si>
  <si>
    <t>Attended</t>
  </si>
  <si>
    <t>Not Attended</t>
  </si>
  <si>
    <t>No. of Repetition Males</t>
  </si>
  <si>
    <t>No. of Repetition Females</t>
  </si>
  <si>
    <t xml:space="preserve">University and above </t>
  </si>
  <si>
    <t>جدول رقم (99)</t>
  </si>
  <si>
    <t>Table No. (99)</t>
  </si>
  <si>
    <t>جدول رقم (98)</t>
  </si>
  <si>
    <t>Table No. (98)</t>
  </si>
  <si>
    <t>جدول رقم (103)</t>
  </si>
  <si>
    <t>Table No. (103)</t>
  </si>
  <si>
    <t>جدول رقم (76)</t>
  </si>
  <si>
    <t>Table No. (76)</t>
  </si>
  <si>
    <t>Social Status</t>
  </si>
  <si>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</si>
  <si>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r>
      <t xml:space="preserve">متوسط الأجر الشهري
</t>
    </r>
    <r>
      <rPr>
        <sz val="10"/>
        <rFont val="Arial"/>
        <family val="2"/>
      </rPr>
      <t>Monthly Average Wage</t>
    </r>
  </si>
  <si>
    <t>المشتغلون بأجر هم الذين تكون حالتهم العملية = يعمل بأجر</t>
  </si>
  <si>
    <t>جدول رقم (104)</t>
  </si>
  <si>
    <t>Table No. (104)</t>
  </si>
  <si>
    <t>جدول رقم (106)</t>
  </si>
  <si>
    <t>Table No. (106)</t>
  </si>
  <si>
    <t>جدول رقم (108)</t>
  </si>
  <si>
    <t>Table No. (108)</t>
  </si>
  <si>
    <t>التحق</t>
  </si>
  <si>
    <t>لم يلتحق</t>
  </si>
  <si>
    <t>جدول رقم (109)</t>
  </si>
  <si>
    <t>Table No. (109)</t>
  </si>
  <si>
    <t>لغـة انجليزية</t>
  </si>
  <si>
    <t>حاسب آلــى</t>
  </si>
  <si>
    <t>English Language</t>
  </si>
  <si>
    <t>Computer</t>
  </si>
  <si>
    <t>Total Repetitions</t>
  </si>
  <si>
    <t>Total Persons</t>
  </si>
  <si>
    <t>عدد تكرارات الذكور</t>
  </si>
  <si>
    <t>عدد تكرارات الإناث</t>
  </si>
  <si>
    <t xml:space="preserve">                                  الحالة العملية
المهنــــة </t>
  </si>
  <si>
    <t xml:space="preserve">                                            الحالة العملية
النشاط الاقتصادي </t>
  </si>
  <si>
    <t xml:space="preserve">                                      القطـــاع
المهنة </t>
  </si>
  <si>
    <t xml:space="preserve">                                      Sector
Economic Activity </t>
  </si>
  <si>
    <t>جدول رقم (1)</t>
  </si>
  <si>
    <t>Table No. (1)</t>
  </si>
  <si>
    <t>جدول رقم (5)</t>
  </si>
  <si>
    <t>Table No (9)</t>
  </si>
  <si>
    <t>Table No (10)</t>
  </si>
  <si>
    <t>Table No (11)</t>
  </si>
  <si>
    <t>No. of repetition Total</t>
  </si>
  <si>
    <t>جدول رقم (110)</t>
  </si>
  <si>
    <t>Table No. (110)</t>
  </si>
  <si>
    <t>جدول رقم (111)</t>
  </si>
  <si>
    <t>Table No. (111)</t>
  </si>
  <si>
    <t>01 - 06</t>
  </si>
  <si>
    <t>07 - 12</t>
  </si>
  <si>
    <t>13 +</t>
  </si>
  <si>
    <t>جدول رقم (112)</t>
  </si>
  <si>
    <t>Table No. (112)</t>
  </si>
  <si>
    <t>Table No. (79)</t>
  </si>
  <si>
    <t>Repetition : Means every person has a maximum of three choices</t>
  </si>
  <si>
    <t>No. Of Repetition Males</t>
  </si>
  <si>
    <t>No. Of Repetition Females</t>
  </si>
  <si>
    <t>Not including perosns seeking work for the first time</t>
  </si>
  <si>
    <t>قلة فرص العمل</t>
  </si>
  <si>
    <t>نقص الخبرة</t>
  </si>
  <si>
    <t>قلة الأجر</t>
  </si>
  <si>
    <t>البحث عن عمل أفضل</t>
  </si>
  <si>
    <t>عدم وجود العمل المناسب</t>
  </si>
  <si>
    <t>عدم وجود مؤهلات علمية مناسبة</t>
  </si>
  <si>
    <t>أخــــرى</t>
  </si>
  <si>
    <t>Lack Of Job Opportunities</t>
  </si>
  <si>
    <t>Lack Of Experiance</t>
  </si>
  <si>
    <t>Low Wage</t>
  </si>
  <si>
    <t>Search For A Better Job</t>
  </si>
  <si>
    <t>Lack Of Suitable Work</t>
  </si>
  <si>
    <t>Lack Of Adequate Academic Qualifications</t>
  </si>
  <si>
    <t>جدول رقم (113)</t>
  </si>
  <si>
    <t>عـــــــــــرض عليهم</t>
  </si>
  <si>
    <t>لم يعـــــرض عليهم</t>
  </si>
  <si>
    <t>Offered</t>
  </si>
  <si>
    <t>Not Offered</t>
  </si>
  <si>
    <t>جدول رقم (114)</t>
  </si>
  <si>
    <t>Table No. (114)</t>
  </si>
  <si>
    <t>Table No. (113)</t>
  </si>
  <si>
    <t>راغـــــــــــــــــــــــب</t>
  </si>
  <si>
    <t>غير راغـــــــــــــــــب</t>
  </si>
  <si>
    <t>Willing</t>
  </si>
  <si>
    <t>Not Willing</t>
  </si>
  <si>
    <t>قلة الأجـــــر</t>
  </si>
  <si>
    <t>ساعات الــدوام</t>
  </si>
  <si>
    <t>Hours Of Work</t>
  </si>
  <si>
    <t>Registration At The Labour Dept.</t>
  </si>
  <si>
    <t>Application To Employers</t>
  </si>
  <si>
    <t>Contact With Relatives And Friends</t>
  </si>
  <si>
    <t>Advertising In Daily Newspapers</t>
  </si>
  <si>
    <t>Manufacturing</t>
  </si>
  <si>
    <t>Construction</t>
  </si>
  <si>
    <t>Education</t>
  </si>
  <si>
    <t>M.A / M.Sc.</t>
  </si>
  <si>
    <t>Ph.D.</t>
  </si>
  <si>
    <t>Other Methods</t>
  </si>
  <si>
    <t>التسجيل فى إدارة العمل</t>
  </si>
  <si>
    <t>متابعة المكتب الذى سجل فيه سابقا</t>
  </si>
  <si>
    <t>التقدم بطلب لأرباب العمل</t>
  </si>
  <si>
    <t>الإتصال بالأقارب والمعارف</t>
  </si>
  <si>
    <t>الإعلان بالصحف</t>
  </si>
  <si>
    <t>إجراءات أخرى</t>
  </si>
  <si>
    <t>مجموع التكرارات</t>
  </si>
  <si>
    <t>مجموع الأفراد</t>
  </si>
  <si>
    <t>Total of Repetitions</t>
  </si>
  <si>
    <t>Total of Persons</t>
  </si>
  <si>
    <t>التكرار : يعنى ان لكل فرد ثلاثة اختيارات كحد أعلى</t>
  </si>
  <si>
    <t>البحث عن عمل يشمل العمل بأجر أو العمل لحسابه</t>
  </si>
  <si>
    <t>السكان الإناث (15 سنة فأكثر)</t>
  </si>
  <si>
    <t>Female Population (15 Years &amp; above)</t>
  </si>
  <si>
    <t>السكان الذكور (15 سنة فأكثر)</t>
  </si>
  <si>
    <t>Male Population (15 Years &amp; above)</t>
  </si>
  <si>
    <t>جدول رقم (25)</t>
  </si>
  <si>
    <t>Table No. (25)</t>
  </si>
  <si>
    <t>Table No. (58)</t>
  </si>
  <si>
    <t>جدول رقم (58)</t>
  </si>
  <si>
    <t>لا يشمل المتعطلات اللاتي لم يسبق لهن العمل</t>
  </si>
  <si>
    <t>Repetition : Means every person has a maximum of three choice</t>
  </si>
  <si>
    <t>عدد تكرار الذكور</t>
  </si>
  <si>
    <t>عدد تكرار الإناث</t>
  </si>
  <si>
    <t>No. Of Repetition Total</t>
  </si>
  <si>
    <t>جدول رقم (107)</t>
  </si>
  <si>
    <t>Table No. (107)</t>
  </si>
  <si>
    <t>جدول رقم (105)</t>
  </si>
  <si>
    <t>Table No. (105)</t>
  </si>
  <si>
    <t>Took Steps Last Month And Waiting For Reply</t>
  </si>
  <si>
    <t>Lack Of Adequate Qualifications</t>
  </si>
  <si>
    <t>Family Responsibilities</t>
  </si>
  <si>
    <t>Others</t>
  </si>
  <si>
    <t xml:space="preserve">                                          الحالة العملية
المهنــــة </t>
  </si>
  <si>
    <t xml:space="preserve">                                 Occupation
Economic Activity </t>
  </si>
  <si>
    <t xml:space="preserve">                                           القطاع
المهنــــة </t>
  </si>
  <si>
    <t xml:space="preserve">                                        Sector
Occupation </t>
  </si>
  <si>
    <t xml:space="preserve">                                          القطـــاع
النشاط الاقتصادي </t>
  </si>
  <si>
    <t xml:space="preserve">                                         Sector
Economic Activity </t>
  </si>
  <si>
    <t>اتخاذ إجراء قبل الشهر الماضى وفى انتظار النتيجة</t>
  </si>
  <si>
    <t>نقص التدريب والخبرة اللازمة</t>
  </si>
  <si>
    <t>نقص المؤهل العلمى المناسب</t>
  </si>
  <si>
    <t>مسئوليات عائلية</t>
  </si>
  <si>
    <t>المجموع</t>
  </si>
  <si>
    <t>Total</t>
  </si>
  <si>
    <t>Females</t>
  </si>
  <si>
    <t>Males</t>
  </si>
  <si>
    <t>ذكور</t>
  </si>
  <si>
    <t>إناث</t>
  </si>
  <si>
    <t>الجنسية</t>
  </si>
  <si>
    <t>قطريون</t>
  </si>
  <si>
    <t>Economically Active</t>
  </si>
  <si>
    <t>غير قطريين</t>
  </si>
  <si>
    <t>جدول رقم (77)</t>
  </si>
  <si>
    <t>فئات العمر</t>
  </si>
  <si>
    <t>Age Groups</t>
  </si>
  <si>
    <t>19 - 15</t>
  </si>
  <si>
    <t>24 - 20</t>
  </si>
  <si>
    <t>29 - 25</t>
  </si>
  <si>
    <t>34 - 30</t>
  </si>
  <si>
    <t>39 - 35</t>
  </si>
  <si>
    <t>44 - 40</t>
  </si>
  <si>
    <t>49 - 45</t>
  </si>
  <si>
    <t>54 - 50</t>
  </si>
  <si>
    <t>59 - 55</t>
  </si>
  <si>
    <t>64 - 60</t>
  </si>
  <si>
    <t>65 +</t>
  </si>
  <si>
    <t>15 - 19</t>
  </si>
  <si>
    <t>20 - 24</t>
  </si>
  <si>
    <t>25 - 29</t>
  </si>
  <si>
    <t>30 - 34</t>
  </si>
  <si>
    <t>35 - 39</t>
  </si>
  <si>
    <t>40 - 44</t>
  </si>
  <si>
    <t>45 - 49</t>
  </si>
  <si>
    <t>50 - 54</t>
  </si>
  <si>
    <t>55 - 59</t>
  </si>
  <si>
    <t>60 - 64</t>
  </si>
  <si>
    <t>Illiterate</t>
  </si>
  <si>
    <r>
      <t>الحالة التعليمية</t>
    </r>
    <r>
      <rPr>
        <b/>
        <sz val="10"/>
        <rFont val="Arial"/>
        <family val="2"/>
      </rPr>
      <t xml:space="preserve"> Educational Status</t>
    </r>
  </si>
  <si>
    <r>
      <t xml:space="preserve">المجموع
</t>
    </r>
    <r>
      <rPr>
        <b/>
        <sz val="10"/>
        <rFont val="Arial"/>
        <family val="2"/>
      </rPr>
      <t>Total</t>
    </r>
  </si>
  <si>
    <r>
      <t xml:space="preserve">المجموع </t>
    </r>
    <r>
      <rPr>
        <b/>
        <sz val="10"/>
        <rFont val="Arial"/>
        <family val="2"/>
      </rPr>
      <t>Total</t>
    </r>
  </si>
  <si>
    <t xml:space="preserve">                              المهنة
النشاط الاقتصادي </t>
  </si>
  <si>
    <t>جدول رقم (4)</t>
  </si>
  <si>
    <t>Table No. (4)</t>
  </si>
  <si>
    <t>Discouraged To Find Work</t>
  </si>
  <si>
    <t>أسباب العمل</t>
  </si>
  <si>
    <t>Working Reasons</t>
  </si>
  <si>
    <t xml:space="preserve">السكان (15 سنة فأكثر) حسب العلاقة بقوة العمل وفئات العمــــر </t>
  </si>
  <si>
    <r>
      <t xml:space="preserve">عدد المشتغلين
</t>
    </r>
    <r>
      <rPr>
        <sz val="10"/>
        <rFont val="Arial"/>
        <family val="2"/>
      </rPr>
      <t>Paid employ-ment Workers</t>
    </r>
  </si>
  <si>
    <t xml:space="preserve">                                      المهنة
النشاط الاقتصادي </t>
  </si>
  <si>
    <t xml:space="preserve">                                   المهنة
النشاط الاقتصادي </t>
  </si>
  <si>
    <t xml:space="preserve">السكان الذكور (15 سنة فأكثر) حسب العلاقة بقوة العمل وفئات العمــــر </t>
  </si>
  <si>
    <t xml:space="preserve">السكان الإناث (15 سنة فأكثر) حسب العلاقة بقوة العمل وفئات العمــــر </t>
  </si>
  <si>
    <t>Male Population</t>
  </si>
  <si>
    <t>Female Population</t>
  </si>
  <si>
    <t>الزراعة  والحراجة وصيد الأسماك</t>
  </si>
  <si>
    <t>التعدين واستغلال المحاجر</t>
  </si>
  <si>
    <t>الصناعة التحويلية</t>
  </si>
  <si>
    <t>إمدادات الكهرباء والغاز والبخار وتكييف الهواء</t>
  </si>
  <si>
    <t>إمدادات المياه وأنشطة الصرف وإدارة النفايات ومعالجتها</t>
  </si>
  <si>
    <t>التشييد</t>
  </si>
  <si>
    <t>تجارة الجملة والتجزئة؛ إصلاح المركبات ذات المحركات والدراجات النارية</t>
  </si>
  <si>
    <t>النقل والتخزين</t>
  </si>
  <si>
    <t>أنشطة خدمات الإقامة والطعام</t>
  </si>
  <si>
    <t>المعلومات والاتصالات</t>
  </si>
  <si>
    <t>الأنشطة المالية وأنشطة التأمين</t>
  </si>
  <si>
    <t>الأنشطة العقارية</t>
  </si>
  <si>
    <t>الأنشطة المهنية والعلمية والتقنية</t>
  </si>
  <si>
    <t>أنشطة الخدمات الإدارية وخدمات الدعم</t>
  </si>
  <si>
    <t>الإدارة العامة والدفاع؛ والضمان الاجتماعي الإلزامي</t>
  </si>
  <si>
    <t>الأنشطة في مجال صحة الإنسان والعمل الاجتماعي</t>
  </si>
  <si>
    <t>الفنون والترفيه والتسلية</t>
  </si>
  <si>
    <t>أنشطة الخدمات الأخرى</t>
  </si>
  <si>
    <t>أنشطة الأُسَر المعيشية التي تستخدم أفراداً؛ وأنشطة الأُسَر المعيشية في إنتاج سلع وخدمات غير مميَّزة لاستعمالها الخاص</t>
  </si>
  <si>
    <t>أنشطة المنظمات والهيئات غير الخاضعة للولاية القضائية الوطنية</t>
  </si>
  <si>
    <t>Agriculture, forestry and fishing</t>
  </si>
  <si>
    <t>Mining and quarrying</t>
  </si>
  <si>
    <t>Electricity, gas, steam and air conditioning supply</t>
  </si>
  <si>
    <t>Water supply; sewerage, waste management and remediation activities</t>
  </si>
  <si>
    <t>Wholesale and retail trade; repair of motor vehicles and motorcycles</t>
  </si>
  <si>
    <t>Transportation and storage</t>
  </si>
  <si>
    <t>Accommodation and food service activities</t>
  </si>
  <si>
    <t>Information and communication</t>
  </si>
  <si>
    <t>Financial and insurance activities</t>
  </si>
  <si>
    <t>Real estate activities</t>
  </si>
  <si>
    <t>Professional, scientific and technical activities</t>
  </si>
  <si>
    <t>Administrative and support service activities</t>
  </si>
  <si>
    <t>Public administration and defence; compulsory social security</t>
  </si>
  <si>
    <t>Human health and social work activities</t>
  </si>
  <si>
    <t>Arts, entertainment and recreation</t>
  </si>
  <si>
    <t>Other service activities</t>
  </si>
  <si>
    <t>Activities of households as employers; undifferentiated goods- and services-producing activities of households for own use</t>
  </si>
  <si>
    <t>Activities of extraterritorial organizations and bodies</t>
  </si>
  <si>
    <t>غير ربحي</t>
  </si>
  <si>
    <t>Non profit</t>
  </si>
  <si>
    <t>ذكور Male</t>
  </si>
  <si>
    <t>اناث Female</t>
  </si>
  <si>
    <t>المديرون Managers</t>
  </si>
  <si>
    <t>الكتبة Clerks</t>
  </si>
  <si>
    <t xml:space="preserve">الفنيون Technicians </t>
  </si>
  <si>
    <t>العاملون في الخدمات والباعة Service Workers And Shop</t>
  </si>
  <si>
    <t>المهن العادية  Elementary Occupations</t>
  </si>
  <si>
    <t>العاملون في الحرف Craft  Workers</t>
  </si>
  <si>
    <t>التعليم Education</t>
  </si>
  <si>
    <t>النقل والتخزين Transportation and storage</t>
  </si>
  <si>
    <t>الصناعة التحويلية Manufacturing</t>
  </si>
  <si>
    <t>التشييد Construction</t>
  </si>
  <si>
    <t>القطريون Qataris</t>
  </si>
  <si>
    <t>التجارة  Trade</t>
  </si>
  <si>
    <t>أمي
Illiterate</t>
  </si>
  <si>
    <t>يقرأ ويكتب
Read &amp; Write</t>
  </si>
  <si>
    <t>إعدادية
 Preparatory</t>
  </si>
  <si>
    <t>ثانوية
.Secondary</t>
  </si>
  <si>
    <t>دبلوم أقل من الجامعة
Pre.U. Diploma</t>
  </si>
  <si>
    <t>جامعي فما فوق
University and above</t>
  </si>
  <si>
    <t>ابتدائية 
Primary</t>
  </si>
  <si>
    <t>إعدادية
Preparatory</t>
  </si>
  <si>
    <t>ثانوية 
Secondary</t>
  </si>
  <si>
    <t>دبلوم
Diploma</t>
  </si>
  <si>
    <t>الأنشطة العقارية Real estate activities</t>
  </si>
  <si>
    <t>أنشطة الأُسَر المعيشية التي تستخدم أفراداً Activities of households as employers</t>
  </si>
  <si>
    <t xml:space="preserve">الإدارة العامة   Public administration </t>
  </si>
  <si>
    <t>أنشطة الخدمات الإدارية   Administrative service activities</t>
  </si>
  <si>
    <t>النقل والتخزين Transportation &amp; storage</t>
  </si>
  <si>
    <t>التعدين واستغلال المحاجر Mining &amp; quarrying</t>
  </si>
  <si>
    <t>إمدادات الكهرباء والغاز والبخار وتكييف الهواء Electricity, gas, steam &amp; air conditioning supply</t>
  </si>
  <si>
    <t>أنشطة خدمات الإقامة والطعام Accommodation &amp; food service activities</t>
  </si>
  <si>
    <t>المعلومات والاتصالات Information &amp; communication</t>
  </si>
  <si>
    <t>الأنشطة المالية وأنشطة التأمين Financial &amp; insurance activities</t>
  </si>
  <si>
    <t>الأنشطة المهنية والعلمية والتقنية  Professional, scientific &amp; technical activities</t>
  </si>
  <si>
    <t>الأنشطة في مجال صحة الإنسان والعمل الاجتماعي Human health &amp; social work activities</t>
  </si>
  <si>
    <t>أنشطة المنظمات والهيئات غير الخاضعة للولاية القضائية الوطنية Activities of extraterritorial organizations &amp; bodies</t>
  </si>
  <si>
    <t>65+</t>
  </si>
  <si>
    <t>Table No. (5)</t>
  </si>
  <si>
    <t>Table No. (6)</t>
  </si>
  <si>
    <t>Table No. (8)</t>
  </si>
  <si>
    <t>Table No. (7)</t>
  </si>
  <si>
    <t>الدوحة
 Doha</t>
  </si>
  <si>
    <t>الريان
 Al Rayyan</t>
  </si>
  <si>
    <t>الوكرة
 Al Wakra</t>
  </si>
  <si>
    <t>الخور
 Al Khor</t>
  </si>
  <si>
    <t>أم صلال
 Umm Salal</t>
  </si>
  <si>
    <t>الشمال
Al Shamal</t>
  </si>
  <si>
    <t>الظعاين
Al Daayen</t>
  </si>
  <si>
    <t>الظعاين
 Al Daayen</t>
  </si>
  <si>
    <t>الشمال
 Al Shamal</t>
  </si>
  <si>
    <t>75+</t>
  </si>
  <si>
    <t xml:space="preserve">                                 Employment Status
  Economic Activity </t>
  </si>
  <si>
    <t xml:space="preserve">                                                     الحالة العملية
النشاط الاقتصادي </t>
  </si>
  <si>
    <t xml:space="preserve">                                   Occupation
Economic Activity </t>
  </si>
  <si>
    <t xml:space="preserve">                Educational Status
Occupation </t>
  </si>
  <si>
    <t xml:space="preserve">                                        Sector
Occupation </t>
  </si>
  <si>
    <t xml:space="preserve">                          Educational Status
Economic Activity </t>
  </si>
  <si>
    <t xml:space="preserve">                                الحالة التعليمية
النشاط الاقتصادي </t>
  </si>
  <si>
    <t xml:space="preserve">                               الحالة التعليمية
النشاط الاقتصادي </t>
  </si>
  <si>
    <t xml:space="preserve">                            الحالة التعليمية
النشاط الاقتصادي </t>
  </si>
  <si>
    <t xml:space="preserve">                            Age Group
Economic Activity </t>
  </si>
  <si>
    <t xml:space="preserve">                          فئات العمر
النشاط الاقتصادي </t>
  </si>
  <si>
    <t xml:space="preserve">                    Educational Status
Sector </t>
  </si>
  <si>
    <t xml:space="preserve">Diplomatic/International/ Regional </t>
  </si>
  <si>
    <t xml:space="preserve">                                  الحالة العملية
النشاط الاقتصادي </t>
  </si>
  <si>
    <t xml:space="preserve">                                         Employment Status
Economic Activity </t>
  </si>
  <si>
    <t xml:space="preserve">                                  Employment Status
Economic Activity </t>
  </si>
  <si>
    <t xml:space="preserve">                                   الحالة التعليمية
المهنــــة </t>
  </si>
  <si>
    <t xml:space="preserve">                                   Educational Status
   Occupation </t>
  </si>
  <si>
    <t xml:space="preserve">                         Employment Status
  Occupation </t>
  </si>
  <si>
    <t xml:space="preserve">                          Employment Status
  Occupation </t>
  </si>
  <si>
    <t xml:space="preserve">                                      Occupation
  Economic Activity </t>
  </si>
  <si>
    <t xml:space="preserve">                                 المهنة
النشاط الاقتصادي </t>
  </si>
  <si>
    <t xml:space="preserve">                                     Occupation
  Economic Activity </t>
  </si>
  <si>
    <t xml:space="preserve">                                المهنة
النشاط الاقتصادي </t>
  </si>
  <si>
    <t xml:space="preserve">                                        Occupation
    Economic Activity </t>
  </si>
  <si>
    <t xml:space="preserve">                    Educational Status
 Occupation </t>
  </si>
  <si>
    <t xml:space="preserve">                    Educational Status
 Sector </t>
  </si>
  <si>
    <t xml:space="preserve">                   Educational Status
            Sector </t>
  </si>
  <si>
    <t xml:space="preserve">                  Educational Status
Sector </t>
  </si>
  <si>
    <t xml:space="preserve">                            القطـــاع
المهنة </t>
  </si>
  <si>
    <t xml:space="preserve">                                      Sector
 Occupation </t>
  </si>
  <si>
    <t xml:space="preserve">                                  Sector
      Occupation </t>
  </si>
  <si>
    <t xml:space="preserve">                                   القطـــاع
المهنة </t>
  </si>
  <si>
    <t xml:space="preserve">                            Employment Status
   Occupation </t>
  </si>
  <si>
    <t xml:space="preserve">                                      Educational Status
      Occupation </t>
  </si>
  <si>
    <t xml:space="preserve">                                   Educational Status
    Occupation </t>
  </si>
  <si>
    <t xml:space="preserve">                                    Employment Status
 Economic Activity </t>
  </si>
  <si>
    <t xml:space="preserve">                                Employment Status
Occupation </t>
  </si>
  <si>
    <t xml:space="preserve">                         Educational Status
Economic Activity </t>
  </si>
  <si>
    <t xml:space="preserve">                           Educational Status
Economic Activity </t>
  </si>
  <si>
    <t>التعدين واستغلال المحاجرMining and quarrying</t>
  </si>
  <si>
    <t>الصناعة التحويليةManufacturing</t>
  </si>
  <si>
    <t>إمدادات الكهرباء والغاز والبخار وتكييف الهواءElectricity, gas, steam and air conditioning supply</t>
  </si>
  <si>
    <t>إمدادات المياه وأنشطة الصرف وإدارة النفايات ومعالجتهاWater supply; sewerage, waste management and remediation activities</t>
  </si>
  <si>
    <t>التشييدConstruction</t>
  </si>
  <si>
    <t>تجارة الجملة والتجزئة؛ إصلاح المركبات ذات المحركات والدراجات الناريةWholesale and retail trade; repair of motor vehicles and motorcycles</t>
  </si>
  <si>
    <t>النقل والتخزينTransportation and storage</t>
  </si>
  <si>
    <t>أنشطة خدمات الإقامة والطعامAccommodation and food service activities</t>
  </si>
  <si>
    <t>المعلومات والاتصالاتInformation and communication</t>
  </si>
  <si>
    <t>الأنشطة المالية وأنشطة التأمينFinancial and insurance activities</t>
  </si>
  <si>
    <t>الأنشطة العقاريةReal estate activities</t>
  </si>
  <si>
    <t>الأنشطة المهنية والعلمية والتقنيةProfessional, scientific and technical activities</t>
  </si>
  <si>
    <t xml:space="preserve">إدارة حكومية Government Department </t>
  </si>
  <si>
    <t xml:space="preserve">خاص Private </t>
  </si>
  <si>
    <t>الأنشطة الأخرى Other Activites</t>
  </si>
  <si>
    <t xml:space="preserve">أنشطة الخدمات الإدارية وخدمات الدعم Administrative and support service activities </t>
  </si>
  <si>
    <t>الأنشطة المهنية والعلمية والتقنية Professional, scientific and technical activities</t>
  </si>
  <si>
    <t xml:space="preserve">التعليم Education </t>
  </si>
  <si>
    <t>المعلومات والاتصالات Information and communication</t>
  </si>
  <si>
    <t>الأنشطة المالية وأنشطة التأمين Financial and insurance activities</t>
  </si>
  <si>
    <t>الزراعة  والحراجة وصيد الأسماك Agriculture, forestry and fishing</t>
  </si>
  <si>
    <t>الأنشطة في مجال صحة الإنسان والعمل الاجتماعي Human health and social work activities</t>
  </si>
  <si>
    <t>أنشطة خدمات الإقامة والطعام Accommodation and food service activities</t>
  </si>
  <si>
    <t xml:space="preserve">التعدين واستغلال المحاجر Mining and quarrying </t>
  </si>
  <si>
    <t xml:space="preserve">مؤسسة / شركة حكومية Government Company/Corporation  </t>
  </si>
  <si>
    <t>الزراعة والحراجة وصيد الأسماك</t>
  </si>
  <si>
    <t xml:space="preserve">تجارة الجملة والتجزئة؛ إصلاح المركبات ذات المحركات والدراجات النارية
</t>
  </si>
  <si>
    <t xml:space="preserve">Water supply; sewerage, waste management and remediation activities
</t>
  </si>
  <si>
    <t xml:space="preserve">Wholesale and retail trade; repair of motor vehicles and motorcycles
</t>
  </si>
  <si>
    <t>Follow-up With Office Where Registered</t>
  </si>
  <si>
    <t>اليأس من ايجاد فرصة عمل</t>
  </si>
  <si>
    <t>Lack Of Necessary Training And Experience</t>
  </si>
  <si>
    <t>1 - 6</t>
  </si>
  <si>
    <t>7 - 12</t>
  </si>
  <si>
    <t>مجموع الأفراد المتعطلون القطريون الحاصلون على الثانوية العامة والتحقوا بدورات تدريبية</t>
  </si>
  <si>
    <t>gender</t>
  </si>
  <si>
    <t>السكان والقوى العاملة حسب البلدية</t>
  </si>
  <si>
    <t>الذكور من السكان والقوى العاملة حسب البلدية</t>
  </si>
  <si>
    <t>الإناث من السكان والقوى العاملة حسب البلدية</t>
  </si>
  <si>
    <t>محو أمية</t>
  </si>
  <si>
    <t>جامعى</t>
  </si>
  <si>
    <t>دكتوراة</t>
  </si>
  <si>
    <t>Literacy</t>
  </si>
  <si>
    <t xml:space="preserve">University </t>
  </si>
  <si>
    <t xml:space="preserve">السكان (15 سنة فأكثر) حسب العلاقة بقوة العمل والجنسية والنوع </t>
  </si>
  <si>
    <r>
      <rPr>
        <b/>
        <sz val="12"/>
        <rFont val="Arial"/>
        <family val="2"/>
      </rPr>
      <t>المجموع</t>
    </r>
    <r>
      <rPr>
        <b/>
        <sz val="14"/>
        <rFont val="Arial"/>
        <family val="2"/>
      </rPr>
      <t xml:space="preserve"> </t>
    </r>
    <r>
      <rPr>
        <b/>
        <sz val="10"/>
        <rFont val="Arial"/>
        <family val="2"/>
      </rPr>
      <t>Total</t>
    </r>
  </si>
  <si>
    <t>مؤقت</t>
  </si>
  <si>
    <t>متقطع</t>
  </si>
  <si>
    <t>Temporary</t>
  </si>
  <si>
    <t xml:space="preserve">Irregular </t>
  </si>
  <si>
    <t>أخرى</t>
  </si>
  <si>
    <t>Other</t>
  </si>
  <si>
    <t>أيـــام العمل</t>
  </si>
  <si>
    <t>النسبة</t>
  </si>
  <si>
    <t>Percentage</t>
  </si>
  <si>
    <t>Where :</t>
  </si>
  <si>
    <t>حيث</t>
  </si>
  <si>
    <t>LF</t>
  </si>
  <si>
    <t xml:space="preserve">  =   </t>
  </si>
  <si>
    <t>Y</t>
  </si>
  <si>
    <t>× 100</t>
  </si>
  <si>
    <t xml:space="preserve">It is calculated as follows: </t>
  </si>
  <si>
    <t>ويحسب كما يلي:</t>
  </si>
  <si>
    <t>percentage of the current economically active population in age group (15-24 years)  of the total number of labor force</t>
  </si>
  <si>
    <t>عدد الافراد العاملين في الفئة العمرية 15 إلى 24 منسوباً إلى إجمالي عدد القوى العاملة بالمئة.</t>
  </si>
  <si>
    <t>6- Percentage of youth in labor force</t>
  </si>
  <si>
    <t>6- نسبة الشباب في قوة العمل</t>
  </si>
  <si>
    <t>E</t>
  </si>
  <si>
    <t>(Pop - E)</t>
  </si>
  <si>
    <t>5- Economic dependency ratio</t>
  </si>
  <si>
    <t>Percentage of employed persons of the labor force.</t>
  </si>
  <si>
    <t xml:space="preserve">هو نسبة المشتغلين إلى القوى العاملة من السكان. </t>
  </si>
  <si>
    <t>4- Employment rate</t>
  </si>
  <si>
    <t>U</t>
  </si>
  <si>
    <t>Percentage of unemployed of the labor force .</t>
  </si>
  <si>
    <t>هو نسبة المتعطلين عن العمل إلى القوى العاملة</t>
  </si>
  <si>
    <t>2- Unemployment rate</t>
  </si>
  <si>
    <t>2- معدل البطالة</t>
  </si>
  <si>
    <t>=</t>
  </si>
  <si>
    <t>percentage of the current economically active population, i.e. the labor force, of the population in working age .</t>
  </si>
  <si>
    <t xml:space="preserve">هو نسبة السكان الناشطين حالياً أي القوى العاملة، إلى السكان في سن العمل. </t>
  </si>
  <si>
    <t xml:space="preserve">اشتملت هذه النشــرة على عدد من المؤشرات فيما يلي نعرض تعريفاً مختصراً لكل منها :-  </t>
  </si>
  <si>
    <t>Indicators</t>
  </si>
  <si>
    <t>Study of the relation between occupation and education specialization.</t>
  </si>
  <si>
    <t>دراسة العلاقة بين المهنة والتخصص التعليمي.</t>
  </si>
  <si>
    <t>Estimate labor force size in the State of Qatar.</t>
  </si>
  <si>
    <t>تقدير حجم قوة العمل في دولة قطر.</t>
  </si>
  <si>
    <t>Survey objectives</t>
  </si>
  <si>
    <t>Survey description</t>
  </si>
  <si>
    <t>الاجمالي</t>
  </si>
  <si>
    <t>Large collective households</t>
  </si>
  <si>
    <t>الأسر الجماعية الكبيرة</t>
  </si>
  <si>
    <t>Small collective households</t>
  </si>
  <si>
    <t>الأسر الجماعية الصغيرة</t>
  </si>
  <si>
    <t>Non-Qatari households</t>
  </si>
  <si>
    <t>الأسر غير القطرية</t>
  </si>
  <si>
    <t>Qatari households</t>
  </si>
  <si>
    <t xml:space="preserve">الأسر القطرية </t>
  </si>
  <si>
    <t>Particular</t>
  </si>
  <si>
    <t>العينة Sample</t>
  </si>
  <si>
    <t>القوائم Lists</t>
  </si>
  <si>
    <t xml:space="preserve">البيان </t>
  </si>
  <si>
    <t>and small and large collective households</t>
  </si>
  <si>
    <t xml:space="preserve">The final sample of Qatari, non-Qatari households </t>
  </si>
  <si>
    <t>في الأسر الجماعية الصغيرة والكبيرة</t>
  </si>
  <si>
    <t>العينة النهائية للأسر القطرية وغير القطرية والأفراد</t>
  </si>
  <si>
    <t xml:space="preserve">4- Non-Qatari large collective households (7 persons or more).  </t>
  </si>
  <si>
    <t>3- Non-Qatari small collective households (2 – 6 persons).</t>
  </si>
  <si>
    <t>2- Non-Qatari regular (non-collective) households</t>
  </si>
  <si>
    <t>1- Qatari households.</t>
  </si>
  <si>
    <t>تنفيذ المســح</t>
  </si>
  <si>
    <t>Economically Inactive Population (15 Years &amp; above) by Nationality , gender &amp; Marital Status</t>
  </si>
  <si>
    <t>Economically Inactive Population (15 Years &amp; above) by Nationality , gender &amp; Age Group</t>
  </si>
  <si>
    <t>Economically Inactive Population (15 Years &amp; above) by Nationality , gender &amp; Educational Status</t>
  </si>
  <si>
    <t>113</t>
  </si>
  <si>
    <t>Unemployed Qataris (15 Years &amp; above) by gender and Willingness to Work in Private Sector</t>
  </si>
  <si>
    <t>112</t>
  </si>
  <si>
    <t>Unemployed (15 Years &amp; above) by Nationality , gender &amp; Reasons of Unemploment</t>
  </si>
  <si>
    <t>Unemployed (15 Years &amp; above) by Nationality , gender &amp; Duration of Employment Search in Months</t>
  </si>
  <si>
    <t>Unemployed Qataris ( 15 Years And Above ) Less Than Secondary By gender And Readiness To Train For Craft Work</t>
  </si>
  <si>
    <t>Unemployed (15 Years &amp; above) by Nationality , gender &amp; Methods of Employment Search</t>
  </si>
  <si>
    <t>Unemployed (15 Years &amp; above) by Nationality , gender &amp; Age Groups</t>
  </si>
  <si>
    <t>Unemployed (15 Years &amp; above) by Nationality, gender &amp; Educational Status</t>
  </si>
  <si>
    <t>Economically Active Non-Qatari Population (15 Years &amp; above) by Sector &amp; Economic Activity</t>
  </si>
  <si>
    <t>Economically Active Non-Qatari Population (15 Years &amp; above) by Sector &amp; Occupation</t>
  </si>
  <si>
    <t>Economically Active Non-Qatari  Females (15 Years &amp; above) by Educational Status &amp; Sector</t>
  </si>
  <si>
    <t>Economically Active Non-Qatari Males (15 Years &amp; above) by Educational Status &amp; Sector</t>
  </si>
  <si>
    <t>Economically Active Non-Qatari Population (15 Years &amp; above) by Educational Status &amp; Sector</t>
  </si>
  <si>
    <t>Economically Active Non-Qatari Population (15 Years &amp; above) by Educational Status &amp; Occupation</t>
  </si>
  <si>
    <t>Economically Active Non-Qatari Population (15 Years &amp; above) by Occupation &amp; Economic Activity</t>
  </si>
  <si>
    <t>Economically Active Non-Qatari Population (15 Years &amp; above) by Employment Status &amp; Economic Activity</t>
  </si>
  <si>
    <t>Economically Active Non-Qatari Population (15 Years &amp; above) by Employment Status &amp; Occupation</t>
  </si>
  <si>
    <t>Economically Active Qatari Population (15 Years &amp; above) by Sector &amp; Economic Activity</t>
  </si>
  <si>
    <t>Economically Active Qatari Population (15 Years &amp; above) by Sector &amp; Occupation</t>
  </si>
  <si>
    <t>Economically Active Qatari Population (15 Years &amp; above) by Educational Status &amp; Occupation</t>
  </si>
  <si>
    <t>Economically Active Qatari Population (15 Years &amp; above) by Occupation &amp; Economic Activity</t>
  </si>
  <si>
    <t>Economically Active Qatari Population (15 Years &amp; above) by Employment Status &amp; Economic Activity</t>
  </si>
  <si>
    <t>Economically Active Qatari Population (15 Years &amp; above) by Employment Status &amp; Occupation</t>
  </si>
  <si>
    <t>Economically Active Population (15 Years &amp; above) by Educational Status &amp; Sector</t>
  </si>
  <si>
    <t>Economically Active Population (15 Years &amp; above) by Age Groups &amp; Economic Activity</t>
  </si>
  <si>
    <t>Economically Active Population (15 Years &amp; above) by Sector &amp; Economic Activity</t>
  </si>
  <si>
    <t>Economically Active Population (15 Years &amp; above) by Educational Status &amp; Economic Activity</t>
  </si>
  <si>
    <t>Economically Active Population (15 Years &amp; above) by Age Groups &amp; Occupation</t>
  </si>
  <si>
    <t>Economically Active Population (15 Years &amp; above) by Sector &amp; Occupation</t>
  </si>
  <si>
    <t>Economically Active Population (15 Years &amp; above) by Educational Status &amp; Occupation</t>
  </si>
  <si>
    <t>Economically Active Population (15 Years &amp; above) by Occupation &amp; Economic Activity</t>
  </si>
  <si>
    <t>Economically Active Population (15 Years &amp; above) by Employment Status &amp; Economic Activity</t>
  </si>
  <si>
    <t>Economically Active Population (15 Years &amp; above) by Employment Status &amp; Occupation</t>
  </si>
  <si>
    <t>Employed Persons (15 Years &amp; above) by Nationality , gender &amp; Stability at Work</t>
  </si>
  <si>
    <t>Employed Persons (15 Years &amp; above) and Average Work Hours by gender &amp; Sector</t>
  </si>
  <si>
    <t>Employed Persons (15 Years &amp; above) and Average Work Hours by gender &amp; Educational Status</t>
  </si>
  <si>
    <t>Employed Persons (15 Years &amp; above) and Average Work Hours by gender &amp; Economic Activity</t>
  </si>
  <si>
    <t>Employed Persons (15 Years &amp; above) and Average Work Hours by Nationality, gender &amp; Occupation</t>
  </si>
  <si>
    <t>Workers in Paid Employment (15 Years &amp; above) and Average Monthly Wage (Q.R.) by gender and Sector</t>
  </si>
  <si>
    <t>Workers in Paid Employment (15 Years &amp; above) and Average Monthly Wage (Q.R.) by gender and Educational Status</t>
  </si>
  <si>
    <t>Workers in Paid Employment (15 Years &amp; above) and Average Monthly Wage (Q.R.) by gender and Economic Activity</t>
  </si>
  <si>
    <t>Workers in Paid Employment (15 Years &amp; above) and Average Monthly Wage (Q.R.) by gender and Occupation</t>
  </si>
  <si>
    <t>Economically Active Population (15 Years and above) by Nationality , gender &amp; Sector</t>
  </si>
  <si>
    <t>Economically Active Population (15 Years and above) by Nationality, gender &amp; Economic Activity</t>
  </si>
  <si>
    <t>Economically Active Population (15 Years and above) by Nationality, gender &amp; Educational Status</t>
  </si>
  <si>
    <t>Economically Active Population (15 Years and above) by Nationality , gender &amp; Age Group</t>
  </si>
  <si>
    <t>Economically Active Population (15 Years and above) by Nationality, gender &amp; Occupation</t>
  </si>
  <si>
    <t>Economically Active Population (15 Years and above) by Nationality, gender &amp; Employment Status</t>
  </si>
  <si>
    <t>Population (15 Years &amp; above) by Nationality , gender &amp; Marital Status</t>
  </si>
  <si>
    <t>Female Population (15 Years &amp; above) by Educational Status &amp; Age Groups</t>
  </si>
  <si>
    <t>Male Population (15 Years &amp; above) by Educational Status &amp; Age Groups</t>
  </si>
  <si>
    <t>Population (15 Years &amp; above) by Educational Status &amp; Age Groups</t>
  </si>
  <si>
    <t>Non-Qatari Population (15 Years &amp; above) by Educational Status &amp; Age Groups</t>
  </si>
  <si>
    <t xml:space="preserve"> الذكور القطريون (15 سنة فأكثر) حسب الحالة التعليمية وفئات العمر</t>
  </si>
  <si>
    <t>Qatari Population (15 Years &amp; above) by Educational Status &amp; Age Groups</t>
  </si>
  <si>
    <t>Population (15 Years &amp; above) by Relation to Labour Force and Age Groups</t>
  </si>
  <si>
    <t>السكان (15 سنة فأكثر) حسب العلاقة بقوة العمل وفئات العمر</t>
  </si>
  <si>
    <t>Population (15 Years &amp; above) by Relation to Labour Force, Nationality &amp; gender</t>
  </si>
  <si>
    <t>Tables</t>
  </si>
  <si>
    <t xml:space="preserve">الجداول  </t>
  </si>
  <si>
    <r>
      <t xml:space="preserve">المجموع
</t>
    </r>
    <r>
      <rPr>
        <b/>
        <sz val="8"/>
        <rFont val="Arial"/>
        <family val="2"/>
      </rPr>
      <t>Total</t>
    </r>
  </si>
  <si>
    <t>المجموع Total</t>
  </si>
  <si>
    <t>قطريون Qatari</t>
  </si>
  <si>
    <t>Years</t>
  </si>
  <si>
    <t>السنوات</t>
  </si>
  <si>
    <t>الخدمات
Services</t>
  </si>
  <si>
    <t>الصناعة
Industry</t>
  </si>
  <si>
    <t>الزراعة
Agriculture</t>
  </si>
  <si>
    <t>حصة الإناث في الوظائف المدفوعة الأجر في القطاع غير الزراعي</t>
  </si>
  <si>
    <r>
      <t xml:space="preserve">النسبة
</t>
    </r>
    <r>
      <rPr>
        <b/>
        <sz val="10"/>
        <rFont val="Arial"/>
        <family val="2"/>
      </rPr>
      <t>Percentage</t>
    </r>
  </si>
  <si>
    <t>نسبة الذين يعملون لحسابهم الخاص والذين يعملون لدى العائلة 
من إجمالي القوى العاملة</t>
  </si>
  <si>
    <t>معدل البطالة للشباب (15 -24 سنة) حسب الجنسية والنوع</t>
  </si>
  <si>
    <t>النوع</t>
  </si>
  <si>
    <t>المشتغلون (15 سنة فأكثر) ومتوسط ساعات العمل حسب الجنسية والنوع والمهنة</t>
  </si>
  <si>
    <t>المشتغلون (15 سنة فأكثر) ومتوسط ساعات العمل حسب النوع والحالة التعليمية</t>
  </si>
  <si>
    <t>المشتغلون (15 سنة فأكثر) ومتوسط ساعات العمل حسب النوع والقطاع</t>
  </si>
  <si>
    <t>المتعطلون (15 سنة فأكثر) حسب الجنسية والنوع والحالة التعليمية</t>
  </si>
  <si>
    <t xml:space="preserve">                الجنسية والنوع
الحالة التعليمية</t>
  </si>
  <si>
    <t>المتعطلون (15 سنة فأكثر) حسب الجنسية والنوع والفئات العمرية</t>
  </si>
  <si>
    <t>المتعطلون (15 سنة فأكثر) حسب الجنسية والنوع وإجراءات البحث عن عمل</t>
  </si>
  <si>
    <t xml:space="preserve">                   الجنسية والنوع
إجراءات البحث عن 
عمل (خلال الشهر السابق 
لأسبوع المسح)</t>
  </si>
  <si>
    <t xml:space="preserve">                           الجنسية والنوع
اسباب عدم البحث
 عن عمل</t>
  </si>
  <si>
    <t>المتعطلون القطريون ( 15 سنة فأكثر ) الحاصلون على الثانوية الذين التحقوا بدورات تدريبية 
حسب النوع ونوع الدورة</t>
  </si>
  <si>
    <t>المتعطلون القطريون ( 15 سنة فأكثر ) دون الثانوية حسب النوع واستعدادهم للتدريب فى المجال الحرفى</t>
  </si>
  <si>
    <t>المتعطلون ( 15 سنة فأكثر ) حسب الجنسية والنوع ومدة البحث عن العمل بالشهور</t>
  </si>
  <si>
    <t xml:space="preserve">                الجنسية والنوع
مدة البحث عن 
العمل بالشهور</t>
  </si>
  <si>
    <t>المتعطلون ( 15 سنة فأكثر ) حسب الجنسية والنوع وأسباب التعطل</t>
  </si>
  <si>
    <t xml:space="preserve">                          الجنسية والنوع
أسباب التعطل</t>
  </si>
  <si>
    <t>المتعطلون القطريون ( 15 سنة فأكثر ) حسب النوع والحصول على عرض للعمل بالقطاع الخاص</t>
  </si>
  <si>
    <t xml:space="preserve">                                   النوع
العرض للعمل
فى القطاع الخاص </t>
  </si>
  <si>
    <t>المتعطلون القطريون ( 15 سنة فأكثر ) حسب النوع والرغبة للعمل فى القطاع الخاص</t>
  </si>
  <si>
    <t xml:space="preserve">                                     النوع
الرغبة للعمل 
فى القطاع الخاص </t>
  </si>
  <si>
    <t xml:space="preserve">                 النـوع
الأسباب</t>
  </si>
  <si>
    <t xml:space="preserve">                    الجنسية والنوع
الحالة التعليمية</t>
  </si>
  <si>
    <t xml:space="preserve">                    الجنسية والنوع
فئات العمر</t>
  </si>
  <si>
    <t xml:space="preserve">                 الجنسية والنوع
الحالة الزواجية</t>
  </si>
  <si>
    <t>المشتغلون بأجر (15 سنة فأكثر) ومتوسط الأجر الشهري (بالريال القطري)  حسب النوع والمهنة</t>
  </si>
  <si>
    <t>المشتغلون بأجر (15 سنة فأكثر) ومتوسط الأجر الشهري (بالريال القطري) حسب النوع والحالة التعليمية</t>
  </si>
  <si>
    <t>المشتغلون بأجر (15 سنة فأكثر) ومتوسط الأجر الشهري (بالريال القطري) حسب النوع والقطاع</t>
  </si>
  <si>
    <t>المتعطلون القطريون (15 سنة فأكثر) حسب النوع والرغبة للعمل في القطاع الخاص</t>
  </si>
  <si>
    <t>السكان (15 سنة فأكثر) حسب العلاقة بقوة العمل والجنسية والنوع</t>
  </si>
  <si>
    <t>السكان (15 سنة فأكثر) حسب الجنسية والنوع والحالة الزواجية</t>
  </si>
  <si>
    <t>المتعطلون (15 سنة فأكثر) حسب الجنسية  والنوع وفئات العمر</t>
  </si>
  <si>
    <t>المتعطلون (15 سنة فأكثر) حسب الجنسية والنوع ومدة البحث عن العمل بالشهور</t>
  </si>
  <si>
    <t>المتعطلون (15 سنة فأكثر) حسب الجنسية والنوع وأسباب التعطل</t>
  </si>
  <si>
    <r>
      <t>Pop</t>
    </r>
    <r>
      <rPr>
        <vertAlign val="subscript"/>
        <sz val="10"/>
        <rFont val="Arial"/>
        <family val="2"/>
      </rPr>
      <t xml:space="preserve"> (15 years &amp;above)</t>
    </r>
  </si>
  <si>
    <t>3- نسبة العمالة للسكان</t>
  </si>
  <si>
    <t xml:space="preserve">3- Employment to population ratio </t>
  </si>
  <si>
    <t>Percentage of employed persons of the working-age population</t>
  </si>
  <si>
    <t>7- حصة الإناث في الوظائف المدفوعة الأجر في القطاع غير الزراعي</t>
  </si>
  <si>
    <t>The number of women in non-agricultural paid employment divided by the total number of persons in paid employment in the non-agricultural sector.</t>
  </si>
  <si>
    <t>1- معدل المشاركة الاقتصادية  *</t>
  </si>
  <si>
    <t>1- Paricipation rate *</t>
  </si>
  <si>
    <t>* المنقح</t>
  </si>
  <si>
    <t>* Refined</t>
  </si>
  <si>
    <t>المشتغلون (15 سنة فأكثر) حسب الجنسية والنوع والإستقرار في العمل</t>
  </si>
  <si>
    <t>المتعطلون القطريون ( 15 سنة فأكثر ) دون الثانوية حسب النوع واستعدادهم للتدريب فى المجال الحرفي</t>
  </si>
  <si>
    <t xml:space="preserve">           الجنسية والنوع
    السنوات</t>
  </si>
  <si>
    <t>إناث Female</t>
  </si>
  <si>
    <t xml:space="preserve">                                 النوع
مدى الإستعداد
للتدريب فى المجال الحرفي</t>
  </si>
  <si>
    <t xml:space="preserve">              الجنسية والنوع
    السنوات</t>
  </si>
  <si>
    <t>غير القطريين Non-Qataris</t>
  </si>
  <si>
    <t>غير قطريين Non-Qatari</t>
  </si>
  <si>
    <t>معدل المشاركة الاقتصادية للإناث القطريات (15 سنة فأكثر) حسب فئات العمر</t>
  </si>
  <si>
    <t>معدل المشاركة الاقتصادية للإناث (15 سنة فأكثر) حسب فئات العمر</t>
  </si>
  <si>
    <t>معدل المشاركة الاقتصادية لإجمالي السكان (15 سنة فأكثر) حسب فئات العمر</t>
  </si>
  <si>
    <t>نسبة العمالة لإجمالي السكان حسب النوع</t>
  </si>
  <si>
    <t>معدل البطالة (15 سنة فأكثر) حسب الجنسية والنوع</t>
  </si>
  <si>
    <t>العاملون في الخدمات والباعة في المحلات التجارية والأسواق Service Workers And Shop And Market Sales Workers</t>
  </si>
  <si>
    <t>مشغلو الآلات والمعدات ومجمعوها Plant And Machine Operators And Assemblers</t>
  </si>
  <si>
    <t xml:space="preserve">أنشطة المنظمات والهيئات غير الخاضعة للولاية القضائية الوطنية Activities of extraterritorial organizations and bodies </t>
  </si>
  <si>
    <t>إمدادات المياه وأنشطة الصرف وإدارة النفايات ومعالجتها Water supply; sewerage, waste management and remediation  activities</t>
  </si>
  <si>
    <t>أنشطة الخدمات الأخرى Other service activities</t>
  </si>
  <si>
    <t>إمدادات الكهرباء والغاز والبخار وتكييف الهواء Electricity, gas, steam and air conditioning supply</t>
  </si>
  <si>
    <t>الفنون والترفيه والتسلية Arts, entertainment and recreation</t>
  </si>
  <si>
    <t>الإدارة العامة والدفاع؛ والضمان الاجتماعي الإلزامي Public administration and defence; compulsory social security</t>
  </si>
  <si>
    <t>أنشطة الأُسَر المعيشية التي تستخدم أفراداً  Activities of households as employers</t>
  </si>
  <si>
    <t xml:space="preserve">تجارة الجملة والتجزئة Wholesale and retail trade </t>
  </si>
  <si>
    <t>المهن العادية Elementary Occupations</t>
  </si>
  <si>
    <t>العمال المهرة في الزراعة وصيد الأسماك Skilled Agricultural And Fishery Workers</t>
  </si>
  <si>
    <t>العاملون في الحرف وما إليها من المهن Craft And Related Trades Workers</t>
  </si>
  <si>
    <t>الفنيون والإختصاصيون المساعدون Technicians And Associate Professionals</t>
  </si>
  <si>
    <t>الإختصاصيون Professionals</t>
  </si>
  <si>
    <t>المشرعون وموظفو الإدارة العليا والمديرون Legislators, Senior Officials And Managers</t>
  </si>
  <si>
    <t>إبتدائية
Primary</t>
  </si>
  <si>
    <t>منزلي Domestic</t>
  </si>
  <si>
    <t>غير ربحي Non profit</t>
  </si>
  <si>
    <t xml:space="preserve">مختلط Mixed </t>
  </si>
  <si>
    <t xml:space="preserve">دبلوماسي / دولي / اقليمي </t>
  </si>
  <si>
    <t>مشغلو الآلات والمعدات Plant And Machine</t>
  </si>
  <si>
    <t>العمال المهرة في الزراعة وصيد الأسماك   Agricultural And Fishery Workers</t>
  </si>
  <si>
    <t xml:space="preserve">أمي </t>
  </si>
  <si>
    <t xml:space="preserve">دبلوماسي / دولي / إقليمي Diplomatic/International/Regional </t>
  </si>
  <si>
    <t>الإستقرار في العمل</t>
  </si>
  <si>
    <t>Definitions</t>
  </si>
  <si>
    <t xml:space="preserve">اشتملت هذه النشــرة على عدد من المصطلحات فيما يلي نعرض تعريفاً مختصراً لكل منها :-  </t>
  </si>
  <si>
    <t>This bulletin contains a number of terminologies. Underneath are brief definitions for each:</t>
  </si>
  <si>
    <t>1- السكان النشيطون اقتصاديا (القوى العاملة)</t>
  </si>
  <si>
    <t>1 - Economically active population (Labor Force)</t>
  </si>
  <si>
    <t xml:space="preserve">People in the working age including employed and unemployed </t>
  </si>
  <si>
    <t>2- المشتغلون:</t>
  </si>
  <si>
    <t>2 - Employed :</t>
  </si>
  <si>
    <t>All persons aged 15 years an above, who were during the week preceding the survey:</t>
  </si>
  <si>
    <t>أ-</t>
  </si>
  <si>
    <t>A- Perform a work for a wage, salary, profits or household gains, whether it was in cash or in kind.</t>
  </si>
  <si>
    <t>ب-</t>
  </si>
  <si>
    <t>B- Temporarily not employed, however, they are still have an official relation with their work</t>
  </si>
  <si>
    <t xml:space="preserve">3- العاملون بأجر: </t>
  </si>
  <si>
    <t>3 - Paid work :</t>
  </si>
  <si>
    <t>The persons who have work, whether they were working or temporarily not working, and performing their work in exchange for wage and salary, whether in cash or in kind.</t>
  </si>
  <si>
    <t xml:space="preserve">4-  العاملون لحسابهم: </t>
  </si>
  <si>
    <t>The persons who own a project, and work or temporarily do not work. Those persons are performing their work profits or household gains, whether in cash or in kind, through a commercial work, farm, contract to present services or other projects.</t>
  </si>
  <si>
    <t>5- المتعطلون :</t>
  </si>
  <si>
    <t>All persons aged 15 years and over who were, during the week preceding the survey, without work and were willing to work and looking seriously for work. There is a distinction between two kinds of unemployed persons:</t>
  </si>
  <si>
    <t>الزراعة  والحراجة وصيد الأسماكAgriculture, forestry and fishing</t>
  </si>
  <si>
    <t>أنشطة الخدمات الإدارية وخدمات الدعمAdministrative and support service activities</t>
  </si>
  <si>
    <t>الإدارة العامة والدفاع؛ والضمان الاجتماعي الإلزاميPublic administration and defence; compulsory social security</t>
  </si>
  <si>
    <t>التعليمEducation</t>
  </si>
  <si>
    <t>الأنشطة في مجال صحة الإنسان والعمل الاجتماعيHuman health and social work activities</t>
  </si>
  <si>
    <t>الفنون والترفيه والتسليةArts, entertainment and recreation</t>
  </si>
  <si>
    <t>أنشطة الخدمات الأخرىOther service activities</t>
  </si>
  <si>
    <t>أنشطة الأُسَر المعيشية التي تستخدم أفراداً؛ وأنشطة الأُسَر المعيشية في إنتاج سلع وخدمات غير مميَّزة لاستعمالها الخاصActivities of households as employers; undifferentiated goods- and services-producing activities of households for own use</t>
  </si>
  <si>
    <t>أنشطة المنظمات والهيئات غير الخاضعة للولاية القضائية الوطنيةActivities of extraterritorial organizations and bodies</t>
  </si>
  <si>
    <t>Measuring employment and unemployment levels in the State of Qatar</t>
  </si>
  <si>
    <t>بناء قاعدة بيانات حديثة وتوفير كافة البيانات والمعلومات اللازمة للقيام بالدراسات</t>
  </si>
  <si>
    <t>Construction of updated database and make all data and information available for studies</t>
  </si>
  <si>
    <t>المتعطلون الذين يبحثون عن عمل للمرة الأولى: هم الأشخاص الذين لم يعملوا من قبل وكانوا خلال الأسبوع السابق للمسح يبحثون بنشاط عن عمل. يطلق على هؤلاء الأشخاص أيضاً تسمية "الداخلون الجدد".</t>
  </si>
  <si>
    <t>First time unemployed: They are the persons who never worked previously, and were during the week preceding the survey looking actively for work. Those are called “new comers” too</t>
  </si>
  <si>
    <t>المتعطلون الذين سبق لهم العمل: هم الأشخاص الذين لهم خبرة عمل سابقة وكانوا خلال الأسبوع السابق للمسح بدون عمل ويبحثون بنشاط عن عمل.</t>
  </si>
  <si>
    <t>Unemployed who previously worked: They are the persons with previous experience work and during the week preceding the survey were actively looking for work.</t>
  </si>
  <si>
    <t>LF : هو إجمالي عدد القوى العاملة  خلال سنة معينة.</t>
  </si>
  <si>
    <t xml:space="preserve">LF : Total number of labor force (Economically active) in a specific year. </t>
  </si>
  <si>
    <t xml:space="preserve">U : Total number of Unemployed person  in a specific year. </t>
  </si>
  <si>
    <t xml:space="preserve">LF : Total number of labor force (Economically active population) in a specific year. </t>
  </si>
  <si>
    <t>E : هو إجمالي عدد المشتغلين خلال سنة معينة.</t>
  </si>
  <si>
    <t xml:space="preserve">  عدد إجمالي السكان خلال سنة معينة : Pop</t>
  </si>
  <si>
    <t xml:space="preserve">Pop : Total number of population  in a specific year. </t>
  </si>
  <si>
    <t>E : إجمالي عدد المشتغلين خلال سنة معينة.</t>
  </si>
  <si>
    <t>Y: عدد السكان للفئة العمرية (15-24 ) سنة خلال سنة معينة</t>
  </si>
  <si>
    <t xml:space="preserve">Y: Number of population  in age group (15-24)years  in a specific year. </t>
  </si>
  <si>
    <t>أهــداف المســح</t>
  </si>
  <si>
    <t>المؤشـــرات</t>
  </si>
  <si>
    <t>تعــــاريف</t>
  </si>
  <si>
    <t>هم فئة السكان في سن العمل التي تضم العاملين الفعليين والعاطلين عن العمل</t>
  </si>
  <si>
    <t>يعود للأشخاص الذين لهم عمل ويعملون ولو لم يكونوا على رأس عملهم وقت المسح، لكنهم يؤدون عملهم، مقابل أجر أو راتب نقدي أو عيني.</t>
  </si>
  <si>
    <t>أ- يؤدون عملا من أجل الحصول على أجر أو راتب أو أرباح أو مكاسب عائلية سواء كان ذلك نقدا أو عينيا.</t>
  </si>
  <si>
    <t xml:space="preserve">ب- لا يعملون مؤقتا ولكن لهم ارتباط رسمي بعملهم. </t>
  </si>
  <si>
    <t xml:space="preserve">هو نسبة المشتغلين إلى السكان في سن العمل. </t>
  </si>
  <si>
    <t>LF : هو إجمالي عدد السكان النشيطين اقتصاديا (القوى العاملة)  خلال سنة معينة.</t>
  </si>
  <si>
    <t xml:space="preserve">E: All employed persons aged 15 years an above  in a specific year. </t>
  </si>
  <si>
    <t xml:space="preserve">LF : Total number of economically active (labor force ) in a specific year. </t>
  </si>
  <si>
    <t>This bulletin contains indicators underneath are brief definitions for each:</t>
  </si>
  <si>
    <t>5- نسبة الإعالة الاقتصادية</t>
  </si>
  <si>
    <t>LF : إجمالي عدد السكان النشيطين اقتصاديا (القوى العاملة)  خلال سنة معينة.</t>
  </si>
  <si>
    <t>7- Female share of paid jobs in non-agriculture sector</t>
  </si>
  <si>
    <t xml:space="preserve">LF : Total number of  economically active population (labor force) in a specific year. </t>
  </si>
  <si>
    <t>Number of non-employed(unemploed and inactive popuation) of the number of employed  .</t>
  </si>
  <si>
    <t>قياس مستوى الاستخدام والبطالة في دولة قطر</t>
  </si>
  <si>
    <t>المشتغلون بأجر (15 سنة فأكثر) ومتوسط الأجر الشهري (بالريال القطري) حسب النوع والنشاط الاقتصادي</t>
  </si>
  <si>
    <t>المشتغلون (15 سنة فأكثر) ومتوسط ساعات العمل حسب  النوع والنشاط الاقتصادي</t>
  </si>
  <si>
    <t>المشتغلون (15 سنة فأكثر) حسب الجنسية والنوع والاستقرار في العمل</t>
  </si>
  <si>
    <t>المتعطلون القطريون ( 15 سنة فأكثر ) الحاصلون على الثانوية الذين التحقوا بدورات تدريبية غير الراغبين بالعمل في القطاع الخاص حسب النوع وأسباب عدم الرغبة</t>
  </si>
  <si>
    <t>السكان النشيطون اقتصادياً (15 سنة فأكثر) حسب الجنسية والنوع والحالة العملية</t>
  </si>
  <si>
    <t>السكان النشيطون اقتصادياً (15 سنة فأكثر) حسب الجنسية والنوع والمهنة</t>
  </si>
  <si>
    <t>السكان النشيطون اقتصادياً (15 سنة فأكثر) حسب الجنسية والنوع وفئات العمر</t>
  </si>
  <si>
    <t>السكان النشيطون اقتصادياً (15 سنة فأكثر) حسب الجنسية والنوع والحالة التعليمية</t>
  </si>
  <si>
    <t>السكان النشيطون اقتصادياً (15 سنة فأكثر) حسب الجنسية والنوع والنشاط الاقتصادي</t>
  </si>
  <si>
    <t>السكان النشيطون اقتصادياً (15 سنة فأكثر) حسب الجنسية والنوع والقطاع</t>
  </si>
  <si>
    <t>السكان النشيطون اقتصادياً (15 سنة فأكثر) حسب الحالة العملية والمهنة</t>
  </si>
  <si>
    <t>الذكور النشيطون اقتصادياً (15 سنة فأكثر) حسب الحالة العملية والمهنة</t>
  </si>
  <si>
    <t>الإناث النشيطات اقتصادياً (15 سنة فأكثر) حسب الحالة العملية والمهنة</t>
  </si>
  <si>
    <t>السكان النشيطون اقتصادياً (15 سنة فأكثر) حسب الحالة العملية والنشاط الاقتصادي</t>
  </si>
  <si>
    <t>الذكور النشيطون اقتصادياً (15 سنة فأكثر) حسب الحالة العملية والنشاط الاقتصادي</t>
  </si>
  <si>
    <t>الإناث النشيطات اقتصادياً (15 سنة فأكثر) حسب الحالة العملية والنشاط الاقتصادي</t>
  </si>
  <si>
    <t>السكان النشيطون اقتصادياً (15 سنة فأكثر) حسب المهنة والنشاط الاقتصادي</t>
  </si>
  <si>
    <t>الذكور النشيطون اقتصادياً (15 سنة فأكثر) حسب المهنة والنشاط الاقتصادي</t>
  </si>
  <si>
    <t>الإناث النشيطات اقتصادياً (15 سنة فأكثر) حسب المهنة والنشاط الاقتصادي</t>
  </si>
  <si>
    <t>السكان النشيطون اقتصادياً (15 سنة فأكثر) حسب الحالة التعليمية والمهنة</t>
  </si>
  <si>
    <t>الذكور النشيطون اقتصادياً (15 سنة فأكثر) حسب الحالة التعليمية والمهنة</t>
  </si>
  <si>
    <t>الإناث النشيطات اقتصادياً (15 سنة فأكثر) حسب الحالة التعليمية والمهنة</t>
  </si>
  <si>
    <t>السكان النشيطون اقتصادياً (15 سنة فأكثر) حسب القطاع والمهنة</t>
  </si>
  <si>
    <t>الذكور النشيطون اقتصادياً (15 سنة فأكثر) حسب القطاع والمهنة</t>
  </si>
  <si>
    <t>الإناث النشيطات اقتصادياً (15 سنة فأكثر) حسب القطاع والمهنة</t>
  </si>
  <si>
    <t>السكان النشيطون اقتصادياً (15 سنة فأكثر) حسب فئات العمر والمهنة</t>
  </si>
  <si>
    <t>الذكور النشيطون اقتصادياً (15 سنة فأكثر) حسب فئات العمر والمهنة</t>
  </si>
  <si>
    <t>الإناث النشيطات اقتصادياً (15 سنة فأكثر) حسب فئات العمر والمهنة</t>
  </si>
  <si>
    <t>السكان النشيطون اقتصادياً (15 سنة فأكثر) حسب الحالة التعليمية والنشاط الاقتصادي</t>
  </si>
  <si>
    <t>الذكور النشيطون اقتصادياً (15 سنة فأكثر) حسب الحالة التعليمية والنشاط الاقتصادي</t>
  </si>
  <si>
    <t>الإناث النشيطات اقتصادياً (15 سنة فأكثر) حسب الحالة التعليمية والنشاط الاقتصادي</t>
  </si>
  <si>
    <t>السكان النشيطون اقتصادياً (15 سنة فأكثر) حسب القطاع  والنشاط الاقتصادي</t>
  </si>
  <si>
    <t>الذكور النشيطون اقتصادياً (15 سنة فأكثر) حسب القطاع  والنشاط الاقتصادي</t>
  </si>
  <si>
    <t>الإناث النشيطات اقتصادياً (15 سنة فأكثر) حسب القطاع  والنشاط الاقتصادي</t>
  </si>
  <si>
    <t>السكان النشيطون اقتصادياً (15 سنة فأكثر) حسب فئات العمر والنشاط الاقتصادي</t>
  </si>
  <si>
    <t>الذكور النشيطون اقتصادياً (15 سنة فأكثر) حسب فئات العمر والنشاط الاقتصادي</t>
  </si>
  <si>
    <t>الإناث النشيطات اقتصادياً (15 سنة فأكثر) حسب فئات العمر والنشاط الاقتصادي</t>
  </si>
  <si>
    <t>السكان النشيطون اقتصادياً (15 سنة فأكثر) حسب الحالة التعليمية والقطاع</t>
  </si>
  <si>
    <t>الذكور النشيطون اقتصادياً (15 سنة فأكثر) حسب الحالة التعليمية والقطاع</t>
  </si>
  <si>
    <t>الإناث النشيطات اقتصادياً (15 سنة فأكثر) حسب الحالة التعليمية والقطاع</t>
  </si>
  <si>
    <t>السكان القطريون النشيطون اقتصادياً (15 سنة فأكثر) حسب الحالة العملية والمهنة</t>
  </si>
  <si>
    <t>الذكور القطريون النشيطون اقتصادياً (15 سنة فأكثر) حسب الحالة العملية والمهنة</t>
  </si>
  <si>
    <t>الإناث القطريات النشيطات اقتصادياً (15 سنة فأكثر) حسب الحالة العملية والمهنة</t>
  </si>
  <si>
    <t>السكان القطريون النشيطون اقتصادياً (15 سنة فأكثر) حسب الحالة العملية والنشاط الاقتصادي</t>
  </si>
  <si>
    <t>الذكور القطريون النشيطون اقتصادياً (15 سنة فأكثر) حسب الحالة العملية والنشاط الاقتصادي</t>
  </si>
  <si>
    <t>الإناث القطريات النشيطات اقتصادياً (15 سنة فأكثر) حسب الحالة العملية والنشاط الاقتصادي</t>
  </si>
  <si>
    <t>السكان القطريون النشيطون اقتصادياً (15 سنة فأكثر) حسب المهنة والنشاط الاقتصادي</t>
  </si>
  <si>
    <t>الذكور القطريون النشيطون اقتصادياً (15 سنة فأكثر) حسب المهنة والنشاط الاقتصادي</t>
  </si>
  <si>
    <t>الإناث القطريات النشيطات اقتصادياً (15 سنة فأكثر) حسب المهنة والنشاط الاقتصادي</t>
  </si>
  <si>
    <t>السكان القطريون النشيطون اقتصادياً (15 سنة فأكثر) حسب الحالة التعليمية والمهنة</t>
  </si>
  <si>
    <t>الذكور القطريون النشيطون اقتصادياً (15 سنة فأكثر) حسب الحالة التعليمية والمهنة</t>
  </si>
  <si>
    <t>الإناث القطريات النشيطات اقتصادياً (15 سنة فأكثر) حسب الحالة التعليمية والمهنة</t>
  </si>
  <si>
    <t>السكان القطريون النشيطون اقتصادياً (15 سنة فأكثر) حسب القطاع والمهنة</t>
  </si>
  <si>
    <t>الذكور القطريون النشيطون اقتصادياً (15 سنة فأكثر) حسب القطاع والمهنة</t>
  </si>
  <si>
    <t>الإناث القطريات النشيطات اقتصادياً (15 سنة فأكثر) حسب القطاع والمهنة</t>
  </si>
  <si>
    <t>السكان القطريون النشيطون اقتصادياً (15 سنة فأكثر) حسب القطاع والنشاط الاقتصادي</t>
  </si>
  <si>
    <t>الذكور القطريون النشيطون اقتصادياً (15 سنة فأكثر) حسب القطاع والنشاط الاقتصادي</t>
  </si>
  <si>
    <t>الإناث القطريات النشيطات اقتصادياً (15 سنة فأكثر) حسب القطاع والنشاط الاقتصادي</t>
  </si>
  <si>
    <t>السكان غير القطريين النشيطين اقتصادياً (15 سنة فأكثر) حسب الحالة العملية والمهنة</t>
  </si>
  <si>
    <t>الذكور غير القطريين النشيطين اقتصادياً (15 سنة فأكثر) حسب الحالة العملية والمهنة</t>
  </si>
  <si>
    <t>الإناث غير القطريات النشيطات اقتصادياً (15 سنة فأكثر) حسب الحالة العملية والمهنة</t>
  </si>
  <si>
    <t>السكان غير القطريين النشيطين اقتصادياً (15 سنة فأكثر) حسب الحالة العملية والنشاط الاقتصادي</t>
  </si>
  <si>
    <t>الذكور غير القطريين النشيطين اقتصادياً (15 سنة فأكثر) حسب الحالة العملية والنشاط الاقتصادي</t>
  </si>
  <si>
    <t>الإناث غير القطريات النشيطات اقتصادياً (15 سنة فأكثر) حسب الحالة العملية والنشاط الاقتصادي</t>
  </si>
  <si>
    <t>السكان غير القطريين النشيطين اقتصادياً (15 سنة فأكثر) حسب المهنة والنشاط الاقتصادي</t>
  </si>
  <si>
    <t>الذكور غير القطريين النشيطين اقتصادياً (15 سنة فأكثر) حسب المهنة والنشاط الاقتصادي</t>
  </si>
  <si>
    <t>الإناث غير القطريات النشيطات اقتصادياً (15 سنة فأكثر) حسب المهنة والنشاط الاقتصادي</t>
  </si>
  <si>
    <t>السكان غير القطريين النشيطين اقتصادياً (15 سنة فأكثر) حسب الحالة التعليمية والمهنة</t>
  </si>
  <si>
    <t>الذكور غير القطريين النشيطين اقتصادياً (15 سنة فأكثر) حسب الحالة التعليمية والمهنة</t>
  </si>
  <si>
    <t>الإناث غير القطريات النشيطات اقتصادياً (15 سنة فأكثر) حسب الحالة التعليمية والمهنة</t>
  </si>
  <si>
    <t>السكان غير القطريين النشيطين اقتصادياً (15 سنة فأكثر) حسب الحالة التعليمية والقطاع</t>
  </si>
  <si>
    <t>الذكور غير القطريين النشيطين اقتصادياً (15 سنة فأكثر) حسب الحالة التعليمية والقطاع</t>
  </si>
  <si>
    <t>السكان غير القطريين النشيطين اقتصادياً (15 سنة فأكثر) حسب القطاع والمهنة</t>
  </si>
  <si>
    <t>الذكور غير القطريين النشيطين اقتصادياً (15 سنة فأكثر) حسب القطاع والمهنة</t>
  </si>
  <si>
    <t>الإناث غير القطريات النشيطات اقتصادياً (15 سنة فأكثر) حسب القطاع والمهنة</t>
  </si>
  <si>
    <t>السكان غير القطريين النشيطين اقتصادياً (15 سنة فأكثر) حسب القطاع والنشاط الاقتصادي</t>
  </si>
  <si>
    <t>الذكور غير القطريين النشيطين اقتصادياً (15 سنة فأكثر) حسب القطاع والنشاط الاقتصادي</t>
  </si>
  <si>
    <t>الإناث غير القطريات النشيطات اقتصادياً (15 سنة فأكثر) حسب القطاع والنشاط الاقتصادي</t>
  </si>
  <si>
    <t xml:space="preserve"> هم كافة الأشخاص البالغين 15 سنة فأكثر وكانوا يعملون خلال  الأسبوع السابق من المسح:</t>
  </si>
  <si>
    <t>توزيع قوة العمل حسب الخصائص المختلفة : فئات العمر – النوع – المستوى التعليمي – الحالة الزواجية – الحالة العملية – النشاط الاقتصادي – المهنة – القطاع ... إلخ.</t>
  </si>
  <si>
    <t>Distribution of labor force by different characteristics: Age groups, gender, educational level, marital status, employment status, economic activity, occupation, sector… etc.</t>
  </si>
  <si>
    <t>Study the population classified outside labor force by: age groups, gender, nationality, educational level, marital status, desire to work, reasons of abstaining from work and reasons for leaving previous work.</t>
  </si>
  <si>
    <t>معدل المشاركة الاقتصادية حسب الجنسية والنوع</t>
  </si>
  <si>
    <t>المشتغلون (15 سنة فأكثر) ومتوسط ساعات العمل حسب النوع والنشاط الاقتصادي</t>
  </si>
  <si>
    <t>النشاط الاقتصادي</t>
  </si>
  <si>
    <t>نسبة الإعالة الاقتصادية حسب النوع</t>
  </si>
  <si>
    <t>معدل المشاركة الاقتصادية للشباب (15- 24 سنة) حسب الجنسية والنوع</t>
  </si>
  <si>
    <t xml:space="preserve">السكان النشيطون اقتصادياً (15 سنة فأكثر) حسب الجنسية والنوع </t>
  </si>
  <si>
    <t xml:space="preserve">السكان النشيطون اقتصادياً (15 سنة فأكثر) حسب الجنسية والنوع والقطاع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</si>
  <si>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</si>
  <si>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</si>
  <si>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</si>
  <si>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( 15 سنة فأكثر ) حسب الجنسية والنوع والحالة العملية </t>
  </si>
  <si>
    <t>معدل المشاركة الاقتصادية للذكور القطريين (15 سنة فأكثر) حسب فئات العمر</t>
  </si>
  <si>
    <t xml:space="preserve">معدل المشاركة الاقتصادية  لإجمالي القطريين (15 سنة فأكثر) حسب فئات العمر </t>
  </si>
  <si>
    <t>معدل المشاركة الاقتصادية للذكور (15 سنة فأكثر) حسب فئات العمر</t>
  </si>
  <si>
    <t>المتعطلون (15 سنة فأكثر) الذين لم يتخذوا أي إجراء للبحث عن عمل حسب الجنسية  والنوع والسبب</t>
  </si>
  <si>
    <t>المتعطلون القطريون ( 15 سنة فأكثر ) الحاصلون على الثانوية الذين التحقوا بدورات تدريبية 
غير الراغبين بالعمل في القطاع الخاص حسب النوع وأسباب عدم الرغبة</t>
  </si>
  <si>
    <t>LABOR FORCE PARTICIPATION RATE ( LFPR)  BY NATIOANLITY &amp; GENDER</t>
  </si>
  <si>
    <t>ECONOMICALLY ACTIVE POPULATION (15 YEARS &amp; ABOVE) BY NATIONALITY &amp; GENDER</t>
  </si>
  <si>
    <t>ECONOMICALLY INACTIVE POPULATION (15 YEARS &amp; ABOVE) BY NATIONALITY &amp; GENDER</t>
  </si>
  <si>
    <t>EMPLOYMENT TO POPULATION RATIO BY GENDER</t>
  </si>
  <si>
    <t>EMPLOYMENT RATE BY NATIONALITY &amp; GENDER</t>
  </si>
  <si>
    <t>ECONOMIC DEPENDENCY RATIO BY GENDER</t>
  </si>
  <si>
    <t>متوسط الأجر الشهري بالريال القطري للمشتغلين بأجر (15 سنة فأكثر) 
حسب النوع ومؤشر المساواة بين الجنسين</t>
  </si>
  <si>
    <t>SELF-EMPLOYED AND FAMILY-EMPLOYED PERCENTAGE OUT 
OF TOTAL LABOR FORCE</t>
  </si>
  <si>
    <t>POPULATION &amp; LABOUR FORCE BY MUNICIPALITY</t>
  </si>
  <si>
    <t>MALE POPULATION AND LABOUR FORCE BY MUNICIPALITY</t>
  </si>
  <si>
    <t>FEMALE POPULATION AND LABOUR FORCE BY MUNICIPALITY</t>
  </si>
  <si>
    <t>POPULATION (15 YEARS AND ABOVE) BY RELATION TO LABOUR FORCE, 
NATIONALITY &amp; GENDER</t>
  </si>
  <si>
    <t>POPULATION (15 YEARS &amp; ABOVE) BY RELATION TO LABOUR FORCE
 &amp; AGE GROUPS</t>
  </si>
  <si>
    <t>MALE POPULATION (15 YEARS &amp; ABOVE) BY RELATION 
TO LABOUR FORCE &amp; AGE GROUPS</t>
  </si>
  <si>
    <t>FEMALE POPULATION (15 YEARS &amp; ABOVE) BY RELATION 
TO LABOUR FORCE &amp; AGE GROUPS</t>
  </si>
  <si>
    <t>QATARI POPULATION (15 YEARS &amp; ABOVE) BY EDUCATIONAL STATUS &amp; AGE GROUPS</t>
  </si>
  <si>
    <t>QATARI MALES (15 YEARS &amp; ABOVE) BY EDUCATIONAL STATUS &amp; AGE GROUPS</t>
  </si>
  <si>
    <t>QATARI FEMALES (15 YEARS &amp; ABOVE) BY EDUCATIONAL STATUS &amp; AGE GROUPS</t>
  </si>
  <si>
    <t>NON-QATARI POPULATION (15 YEARS &amp; ABOVE) BY EDUCATIONAL STATUS &amp; AGE GROUPS</t>
  </si>
  <si>
    <t>NON-QATARI MALES (15 YEARS &amp; ABOVE) BY EDUCATIONAL STATUS &amp; AGE GROUPS</t>
  </si>
  <si>
    <t>NON-QATARI FEMALES (15 YEARS &amp; ABOVE) BY EDUCATIONAL STATUS &amp; AGE GROUPS</t>
  </si>
  <si>
    <t>POPULATION (15 YEARS &amp; ABOVE) BY EDUCATIONAL STATUS &amp; AGE GROUPS</t>
  </si>
  <si>
    <t>MALE POPULATION (15 YEARS &amp; ABOVE) BY EDUCATIONAL STATUS &amp; AGE GROUPS</t>
  </si>
  <si>
    <t>FEMALE POPULATION (15 YEARS &amp; ABOVE) BY EDUCATIONAL STATUS &amp; AGE GROUPS</t>
  </si>
  <si>
    <t>POPULATION (15 YEARS &amp; ABOVE) BY NATIONALITY, GENDER &amp; MARITAL STATUS</t>
  </si>
  <si>
    <t xml:space="preserve">ECONOMICALLY ACTIVE POPULATION ( 15 YEARS &amp; ABOVE ) BY NATIONALITY, 
GENDER &amp; EMPLOYMENT STATUS  </t>
  </si>
  <si>
    <t>ECONOMICALLY ACTIVE POPULATION (15 YEARS &amp; ABOVE) BY NATIONALITY , 
GENDER &amp; OCCUPATION</t>
  </si>
  <si>
    <t>ECONOMICALLY ACTIVE POPULATION (15 YEARS &amp; ABOVE) BY NATIONALITY , 
GENDER &amp; AGE GROUPS</t>
  </si>
  <si>
    <t>ECONOMICALLY ACTIVE POPULATION (15 YEARS &amp; ABOVE) BY NATIONALITY, 
GENDER &amp; EDUCATIONAL STATUS</t>
  </si>
  <si>
    <t>ECONOMICALLY ACTIVE POPULATION (15 YEARS &amp; ABOVE) BY NATIONALITY, GENDER &amp; ECONOMIC ACTIVITY</t>
  </si>
  <si>
    <t>EMPLOYED PERSONS (15 YEARS &amp; ABOVE) AND  AVERAGE WORK HOURS BY NATIONALITY, GENDER &amp; OCCUPATION</t>
  </si>
  <si>
    <t>EMPLOYED PERSONS (15 YEARS &amp; ABOVE) AND AVERAGE WORK HOURS BY GENDER &amp; ECONOMIC ACTIVITY</t>
  </si>
  <si>
    <t>EMPLOYED PERSONS (15 YEARS &amp; ABOVE) AND AVERAGE WORK HOURS 
BY GENDER &amp; EDUCATIONAL STATUS</t>
  </si>
  <si>
    <t>EMPLOYED PERSONS (15 YEARS &amp; ABOVE) AND AVERAGE WORK HOURS BY GENDER &amp; SECTOR</t>
  </si>
  <si>
    <t>EMPLOYED PERSONS ( 15 YEARS &amp; ABOVE ) BY NATIONALITY, GENDER &amp; STABILITY AT WORK</t>
  </si>
  <si>
    <t>ECONOMICALLY ACTIVE FEMALES (15 YEARS &amp; ABOVE) BY STATUS IN EMPLOYMENT &amp; OCCUPATION</t>
  </si>
  <si>
    <t>ECONOMICALLY ACTIVE POPULATION (15 YEARS &amp; ABOVE) BY STATUS IN EMPLOYMENT &amp; ECONOMIC ACTIVITY</t>
  </si>
  <si>
    <t>ECONOMICALLY ACTIVE MALES (15 YEARS &amp; ABOVE) BY STATUS IN EMPLOYMENT &amp; ECONOMIC ACTIVITY</t>
  </si>
  <si>
    <t>ECONOMICALLY ACTIVE FEMALES (15 YEARS &amp; ABOVE) BY STATUS IN EMPLOYMENT &amp; ECONOMIC ACTIVITY</t>
  </si>
  <si>
    <t>ECONOMICALLY ACTIVE POPULATION (15 YEARS &amp; ABOVE) BY OCCUPATION &amp; ECONOMIC ACTIVITY</t>
  </si>
  <si>
    <t>ECONOMICALLY ACTIVE MALES (15YEARS &amp; ABOVE) BY OCCUPATION &amp; ECONOMIC ACTIVITY</t>
  </si>
  <si>
    <t>ECONOMICALLY ACTIVE FEMALES (15 YEARS &amp; ABOVE) BY OCCUPATION &amp; ECONOMIC ACTIVITY</t>
  </si>
  <si>
    <t>ECONOMICALLY ACTIVE POPULATION (15 YEARS &amp; ABOVE) BY EDUCATIONAL STATUS &amp; OCCUPATION</t>
  </si>
  <si>
    <t>ECONOMICALLY ACTIVE MALES (15 YEARS &amp; ABOVE) BY EDUCATIONAL STATUS &amp; OCCUPATION</t>
  </si>
  <si>
    <t>ECONOMICALLY ACTIVE FEMALES (15 YEARS &amp; ABOVE) BY EDUCATIONAL STATUS &amp; OCCUPATION</t>
  </si>
  <si>
    <t>ECONOMICALLY ACTIVE POPULATION (15 YEARS &amp; ABOVE) BY SECTOR &amp; OCCUPATION</t>
  </si>
  <si>
    <t>ECONOMICALLY ACTIVE MALES (15 YEARS &amp; ABOVE) BY SECTOR &amp; OCCUPATION</t>
  </si>
  <si>
    <t>ECONOMICALLY ACTIVE FEMALES (15 YEARS &amp; ABOVE) BY SECTOR &amp; OCCUPATION</t>
  </si>
  <si>
    <t>ECONOMICALLY ACTIVE POPULATION (15 YEARS &amp; ABOVE) BY AGE GROUP &amp; OCCUPATION</t>
  </si>
  <si>
    <t>ECONOMICALLY ACTIVE MALES (15 YEARS &amp; ABOVE) BY AGE GROUP &amp; OCCUPATION</t>
  </si>
  <si>
    <t>ECONOMICALLY ACTIVE FEMALES (15 YEARS &amp; ABOVE) BY AGE GROUP &amp; OCCUPATION</t>
  </si>
  <si>
    <t>ECONOMICALLY ACTIVE POPULATION (15 YEARS &amp; ABOVE) BY EDUCATIONAL STATUS &amp; ECONOMIC ACTIVITY</t>
  </si>
  <si>
    <t>ECONOMICALLY ACTIVE MALES (15 YEARS &amp; ABOVE) BY EDUCATIONAL STATUS &amp; ECONOMIC ACTIVITY</t>
  </si>
  <si>
    <t>ECONOMICALLY ACTIVE FEMALES (15 YEARS &amp; ABOVE) BY EDUCATIONAL STATUS &amp; ECONOMIC ACTIVITY</t>
  </si>
  <si>
    <t>ECONOMICALLY ACTIVE POPULATION (15 YEARS &amp; ABOVE) BY SECTOR &amp; ECONOMIC ACTIVITY</t>
  </si>
  <si>
    <t>ECONOMICALLY ACTIVE MALES (15 YEARS &amp; ABOVE) BY SECTOR &amp; ECONOMIC ACTIVITY</t>
  </si>
  <si>
    <t>ECONOMICALLY ACTIVE FEMALES (15 YEARS &amp; ABOVE) BY SECTOR &amp; ECONOMIC ACTIVITY</t>
  </si>
  <si>
    <t>ECONOMICALLY ACTIVE POPULATION (15 YEARS &amp; ABOVE) BY AGE GROUP &amp; ECONOMIC ACTIVITY</t>
  </si>
  <si>
    <t>ECONOMICALLY ACTIVE MALES (15 YEARS &amp; ABOVE) BY AGE GROUP &amp; ECONOMIC ACTIVITY</t>
  </si>
  <si>
    <t>ECONOMICALLY ACTIVE FEMALES (15 YEARS &amp; ABOVE) BY AGE GROUP &amp; ECONOMIC ACTIVITY</t>
  </si>
  <si>
    <t>ECONOMICALLY ACTIVE POPULATION (15 YEARS &amp; ABOVE) BY EDUCATIONAL STATUS &amp; SECTOR</t>
  </si>
  <si>
    <t>ECONOMICALLY ACTIVE MALES (15 YEARS &amp; ABOVE) BY EDUCATIONAL STATUS &amp; SECTOR</t>
  </si>
  <si>
    <t>ECONOMICALLY ACTIVE FEMALES (15 YEARS &amp; ABOVE) BY EDUCATIONAL STATUS &amp; SECTOR</t>
  </si>
  <si>
    <t>ECONOMICALLY ACTIVE QATARI POPULATION (15 YEARS &amp; ABOVE) 
BY STATUS IN EMPLOYMENT &amp; OCCUPATION</t>
  </si>
  <si>
    <t>ECONOMICALLY ACTIVE QATARI MALES (15 YEARS &amp; ABOVE) 
BY STATUS IN EMPLOYMENT &amp; OCCUPATION</t>
  </si>
  <si>
    <t>ECONOMICALLY ACTIVE QATARI FEMALES (15 YEARS &amp; ABOVE) 
BY STATUS IN EMPLOYMENT &amp; OCCUPATION</t>
  </si>
  <si>
    <t>ECONOMICALLY ACTIVE QATARI POPULATION (15 YEARS &amp; ABOVE)
 BY STATUS IN EMPLOYMENT &amp; ECONOMIC ACTIVITY</t>
  </si>
  <si>
    <t>ECONOMICALLY ACTIVE QATARI MALES (15 YEARS &amp; ABOVE) 
BY STATUS IN EMPLOYMENT &amp; ECONOMIC ACTIVITY</t>
  </si>
  <si>
    <t>ECONOMICALLY ACTIVE QATARI FEMALES (15 YEARS &amp; ABOVE) 
BY STATUS IN EMPLOYMENT &amp; ECONOMIC ACTIVITY</t>
  </si>
  <si>
    <t>ECONOMICALLY ACTIVE QATARI POPULATION (15 YEARS &amp; ABOVE) BY OCCUPATION &amp; ECONOMIC ACTIVITY</t>
  </si>
  <si>
    <t>ECONOMICALLY ACTIVE QATARI MALES (15 YEARS &amp; ABOVE) BY OCCUPATION &amp; ECONOMIC ACTIVITY</t>
  </si>
  <si>
    <t>ECONOMICALLY ACTIVE QATARI FEMALES (15 YEARS &amp; ABOVE) BY OCCUPATION &amp; ECONOMIC ACTIVITY</t>
  </si>
  <si>
    <t>ECONOMICALLY ACTIVE QATARI POPULATION (15 YEARS &amp; ABOVE) BY EDUCATIONAL STATUS &amp; OCCUPATION</t>
  </si>
  <si>
    <t xml:space="preserve">  ECONOMICALLY ACTIVE QATARI MALES (15 YEARS &amp; ABOVE) BY EDUCATIONAL STATUS &amp; OCCUPATION</t>
  </si>
  <si>
    <t>ECONOMICALLY ACTIVE QATARI FEMALES (15 YEARS &amp; ABOVE) BY EDUCATIONAL STATUS &amp; OCCUPATION</t>
  </si>
  <si>
    <t>ECONOMICALLY ACTIVE QATARI POPULATION (15 YEARS &amp; ABOVE) BY SECTOR &amp; OCCUPATION</t>
  </si>
  <si>
    <t>ECONOMICALLY ACTIVE QATARI MALES (15 YEARS &amp; ABOVE) BY SECTOR &amp; OCCUPATION</t>
  </si>
  <si>
    <t>ECONOMICALLY ACTIVE QATARI FEMALES (15 YEARS &amp; ABOVE) BY SECTOR &amp; OCCUPATION</t>
  </si>
  <si>
    <t>ECONOMICALLY ACTIVE QATARI POPULATION (15 YEARS &amp; ABOVE) BY SECTOR &amp; ECONOMIC ACTIVITY</t>
  </si>
  <si>
    <t>ECONOMICALLY ACTIVE QATARI MALES (15 YEARS &amp; ABOVE) BY SECTOR &amp; ECONOMIC ACTIVITY</t>
  </si>
  <si>
    <t>ECONOMICALLY ACTIVE QATARI FEMALES (15 YEARS &amp; ABOVE) BY SECTOR &amp; ECONOMIC ACTIVITY</t>
  </si>
  <si>
    <t>ECONOMICALLY ACTIVE NON-QATARI POPULATION (15 YEARS &amp; ABOVE) 
BY STATUS IN EMPLOYMENT &amp; OCCUPATION</t>
  </si>
  <si>
    <t>المشرعون وموظفو الإدارة العليا والمديرون</t>
  </si>
  <si>
    <t>العمال المهرة في الزراعة وصيد الأسماك</t>
  </si>
  <si>
    <t>مشغلو الآلات والمعدات ومجمعوها</t>
  </si>
  <si>
    <t>العاملون في الحرف وما إليها من المهن</t>
  </si>
  <si>
    <t>ECONOMICALLY ACTIVE NON-QATARI MALES (15 YEARS &amp; ABOVE) 
BY STATUS IN EMPLOYMENT &amp; OCCUPATION</t>
  </si>
  <si>
    <t>ECONOMICALLY ACTIVE NON-QATARI FEMALES (15 YEARS &amp; ABOVE)
BY STATUS IN EMPLOYMENT &amp; OCCUPATION</t>
  </si>
  <si>
    <t>ECONOMICALLY ACTIVE NON-QATARI POPULATION (15 YEARS &amp; ABOVE) 
BY STATUS IN EMPLOYMENT &amp; ECONOMIC ACTIVITY</t>
  </si>
  <si>
    <t xml:space="preserve">                                   الحالة العملية
النشاط الاقتصادي </t>
  </si>
  <si>
    <t xml:space="preserve">                                      Occupation
   Economic Activity </t>
  </si>
  <si>
    <t>ECONOMICALLY ACTIVE NON-QATARI MALES (15 YEARS &amp; ABOVE) 
BY STATUS IN EMPLOYMENT &amp; ECONOMIC ACTIVITY</t>
  </si>
  <si>
    <t xml:space="preserve">                                            الحالة العملية
النشاط الاقتصادي </t>
  </si>
  <si>
    <t xml:space="preserve">                                      Occupation
   Economic Activity </t>
  </si>
  <si>
    <t>ECONOMICALLY ACTIVE NON-QATARI FEMALES (15 YEARS &amp; ABOVE) 
BY STATUS IN EMPLOYMENT &amp; ECONOMIC ACTIVITY</t>
  </si>
  <si>
    <t>ECONOMICALLY ACTIVE NON-QATARI POPULATION (15 YEARS &amp; ABOVE) BY OCCUPATION &amp; ECONOMIC ACTIVITY</t>
  </si>
  <si>
    <t>ECONOMICALLY ACTIVE NON-QATARI MALES (15 YEARS &amp; ABOVE) BY OCCUPATION &amp; ECONOMIC ACTIVITY</t>
  </si>
  <si>
    <t>ECONOMICALLY ACTIVE NON-QATARI FEMALES (15 YEARS &amp; ABOVE) BY OCCUPATION &amp; ECONOMIC ACTIVITY</t>
  </si>
  <si>
    <t>ECONOMICALLY ACTIVE NON-QATARI POPULATION (15 YEARS &amp; ABOVE) 
BY EDUCATIONAL STATUS &amp; OCCUPATION</t>
  </si>
  <si>
    <t>ECONOMICALLY ACTIVE NON-QATARI  MALES (15 YEARS &amp; ABOVE)
 BY EDUCATIONAL STATUS &amp; OCCUPATION</t>
  </si>
  <si>
    <t>ECONOMICALLY ACTIVE NON-QATARI FEMALES (15 YEARS &amp; ABOVE) 
BY EDUCATIONAL STATUS &amp; OCCUPATION</t>
  </si>
  <si>
    <t>ECONOMICALLY ACTIVE NON-QATARI POPULATION (15 YEARS &amp; ABOVE) 
BY EDUCATIONAL STATUS &amp; SECTOR</t>
  </si>
  <si>
    <t>ECONOMICALLY ACTIVE NON-QATARI MALES (15 YEARS &amp; ABOVE) 
BY EDUCATIONAL STATUS &amp; SECTOR</t>
  </si>
  <si>
    <t>ECONOMICALLY ACTIVE NON-QATARI  FEMALES (15 YEARS &amp; ABOVE)
 BY EDUCATIONAL STATUS &amp; SECTOR</t>
  </si>
  <si>
    <t>ECONOMICALLY ACTIVE NON-QATARI POPULATION (15 YEARS &amp; ABOVE) 
BY SECTOR &amp; OCCUPATION</t>
  </si>
  <si>
    <t>ECONOMICALLY ACTIVE NON-QATARI MALES (15 YEARS &amp; ABOVE) BY SECTOR &amp; OCCUPATION</t>
  </si>
  <si>
    <t>ECONOMICALLY ACTIVE NON-QATARI FEMALES (15 YEARS &amp; ABOVE) BY SECTOR &amp; OCCUPATION</t>
  </si>
  <si>
    <t>ECONOMICALLY ACTIVE NON-QATARI POPULATION (15 YEARS &amp; ABOVE) BY SECTOR &amp; ECONOMIC ACTIVITY</t>
  </si>
  <si>
    <t>ECONOMICALLY ACTIVE NON-QATARI MALES (15 YEARS &amp; ABOVE) BY SECTOR &amp; ECONOMIC ACTIVITY</t>
  </si>
  <si>
    <t>ECONOMICALLY ACTIVE NON-QATARI FEMALES (15 YEARS &amp; ABOVE) BY SECTOR &amp; ECONOMIC ACTIVITY</t>
  </si>
  <si>
    <t>UNEMPLOYED (15 YEARS &amp; ABOVE) BY NATIONALITY, GENDER &amp; EDUCATIONAL STATUS</t>
  </si>
  <si>
    <t>UNEMPLOYED (15 YEARS &amp; ABOVE) BY NATIONALITY , GENDER &amp; AGE GROUP</t>
  </si>
  <si>
    <t>UNEMPLOYED (15 YEARS &amp; ABOVE) BY NATIONALITY, GENDER &amp; METHODS OF EMPLOYMENT SEARCH</t>
  </si>
  <si>
    <t>UNEMPLOYED QATARIS ( 15 YEARS &amp; ABOVE ) WITH SECONDARY EDUCATION 
WHO ATTENDED TRAINING PROGRAMS BY GENDER &amp; TYPE OF TRAINING</t>
  </si>
  <si>
    <t>UNEMPLOYED QATARIS ( 15 YEARS &amp; ABOVE ) LESS THAN SECONDARY 
BY GENDER &amp; READINESS TO TRAIN FOR CRAFT WORK</t>
  </si>
  <si>
    <t>UNEMPLOYED ( 15 YEARS &amp; ABOVE ) BY NATIONALITY, GENDER &amp; DURATION 
OF EMPLOYMENT SEARCH IN MONTHS</t>
  </si>
  <si>
    <t>UNEMPLOYED ( 15 YEARS &amp; ABOVE ) BY NATIONALITY, GENDER &amp; REASONS OF UNEMPLOYMENT</t>
  </si>
  <si>
    <t>UNEMPLOYED QATARIS ( 15 YEARS &amp; ABOVE ) BY GENDER 
&amp; WHETHER OFFERED WORK IN PRIVATE SECTOR</t>
  </si>
  <si>
    <t>UNEMPLOYED QATARIS ( 15 YEARS &amp; ABOVE ) BY GENDER &amp; WILLINGNESS 
TO WORK IN PRIVATE SECTOR</t>
  </si>
  <si>
    <t>ECONOMICALLY INACTIVE POPULATION (15 YEARS &amp; ABOVE)
BY NATIONALITY, GENDER &amp; AGE GROUP</t>
  </si>
  <si>
    <t>ECONOMICALLY INACTIVE POPULATION (15 YEARS &amp; ABOVE) 
BY NATIONALITY, GENDER &amp; MARITAL STATUS</t>
  </si>
  <si>
    <t>YOUTH PARTICIPATION RATE (15 - 24 YEARS) BY NATIONALITY &amp; GENDER</t>
  </si>
  <si>
    <t>الإناث المشتغلات باجر في القطاع غير الزراعي
Femal paid employment in non-agricultura sector</t>
  </si>
  <si>
    <t>ECONOMICALLY INACTIVE POPULATION (15 YEARS &amp; ABOVE) BY NATIONALITY, 
GENDER &amp; EDUCATIONAL STATUS</t>
  </si>
  <si>
    <t>Unemployed Qataris ( 15 years &amp; above ) by gender &amp; whether offered work In private sector</t>
  </si>
  <si>
    <t>الإناث النشيطات اقتصادياً (15 سنة فأكثر) حسب القطاع والنشاط الاقتصادي</t>
  </si>
  <si>
    <t>الذكور النشيطون اقتصادياً (15 سنة فأكثر) حسب القطاع والنشاط الاقتصادي</t>
  </si>
  <si>
    <t>السكان النشيطون اقتصادياً (15 سنة فأكثر) حسب القطاع والنشاط الاقتصادي</t>
  </si>
  <si>
    <t>السكان غير النشيطين اقتصادياً (15 سنة فأكثر) حسب الجنسية والنوع والفئات العمرية</t>
  </si>
  <si>
    <t>السكان غير النشيطين اقتصادياً (15 سنة فأكثر)  حسب الجنسية  والنوع والحالة الزواجية</t>
  </si>
  <si>
    <t>السكان غير النشيطين اقتصادياً (15 سنة فأكثر) حسب الجنسية والنوع</t>
  </si>
  <si>
    <t>غير النشيطين اقتصادياً</t>
  </si>
  <si>
    <t>النشيطون اقتصادياً</t>
  </si>
  <si>
    <t>غير النشيطات اقتصادياً Economically Inactive</t>
  </si>
  <si>
    <t>المتعطلون القطريون ( 15 سنة فأكثر ) الحاصلون على الثانوية حسب النــوع والإلتحاق بدورات تدريبية</t>
  </si>
  <si>
    <t>UNEMPLOYED QATARIS( 15 YEARS &amp; ABOVE ) WITH SECONDARY EDUCATION 
BY GENDER &amp; TRAINING PROGRAM ATTENDANCE</t>
  </si>
  <si>
    <t xml:space="preserve">               الجنسية والنوع
    السنوات</t>
  </si>
  <si>
    <t xml:space="preserve">                الجنسية والنوع
    السنوات</t>
  </si>
  <si>
    <t xml:space="preserve">                    Econnomic activity                                        &amp;gender 
    Years                     </t>
  </si>
  <si>
    <t xml:space="preserve">                      النشاط الاقتصادي                                      والنوع
    السنوات</t>
  </si>
  <si>
    <t xml:space="preserve">                  Nationality &amp; gender  
    Years                     </t>
  </si>
  <si>
    <t xml:space="preserve">                     الجنسية والنوع
    السنوات</t>
  </si>
  <si>
    <t>النشيطون اقتصادياً Economically Active</t>
  </si>
  <si>
    <t>غير النشيطين اقتصادياً  Economically Inactive</t>
  </si>
  <si>
    <t>النشيطات اقتصادياً Economically Active</t>
  </si>
  <si>
    <t>النشيطات اقتصادياً</t>
  </si>
  <si>
    <t>غير النشيطات اقتصادياً</t>
  </si>
  <si>
    <t>تماشياً مع النمو المطرد الذي تشهده البلاد في شتى نواحي الحياة الاجتماعية والاقتصادية وما واكب ذلك من طلب متزايد على القوى العاملة، تأتي أهمية الإحصاءات والدراسات المتعلقة بنمو وتركيب وتوزيع القوى البشرية وقوة العمل بمختلف أنواعها وخصائصها.</t>
  </si>
  <si>
    <t>In line with the steady growth of the State of Qatar in various aspects of social and economic life along with a growing demand for labor force, comes the importance of statistics and studies on growth, structure and distribution of manpower and labor force as well as their various characteristics of types.</t>
  </si>
  <si>
    <t>الأشخاص الذين يملكون يديرون أو ينفذون مشروعا مقابل مبلغ مقطوع أو غير محدد لكن ليس دورياَ أو منتظماً أو ثابتاً، ويعملون أو لا يعملون مؤقتا. وهؤلاء الأشخاص هم الذين يؤدون عملاً من أجل الحصول على أرباح أو مكاسب عائلية أو فردية، نقدا أو عينياً من خلال عمل تجاري أو علمي أو تقني أو مزرعة أو تعهد بأداء خدمات أو مشاريع أخرى</t>
  </si>
  <si>
    <t>هم كافة الأفراد الذين تتراوح أعمارهم بين 15 سنة فأكثر، والذين كانوا أثناء الأسبوع السابق من المسح بدون عمل يبحثون عن عمل بشكل نشط وهم جاهزون حالياً للعمل. هنالك تمييز بين نوعين من المتعطلين:</t>
  </si>
  <si>
    <t>a-</t>
  </si>
  <si>
    <t>b-</t>
  </si>
  <si>
    <t xml:space="preserve">هو عدد السكان غير المشتغلين (العاطلون والسكان غير النشيطين) إلى عدد المشتغلين </t>
  </si>
  <si>
    <t>عدد الإناث المشتغلات بأجر في القطاع غير الزراعي منسوباً إلى إجمالي "المشتغلون بأجر" في القطاع الغير الزراعي</t>
  </si>
  <si>
    <r>
      <t xml:space="preserve">الأسر </t>
    </r>
    <r>
      <rPr>
        <sz val="10"/>
        <rFont val="Arial"/>
        <family val="2"/>
      </rPr>
      <t>Households</t>
    </r>
  </si>
  <si>
    <r>
      <t xml:space="preserve">الأفراد
</t>
    </r>
    <r>
      <rPr>
        <sz val="10"/>
        <rFont val="Arial"/>
        <family val="2"/>
      </rPr>
      <t>Individuals</t>
    </r>
  </si>
  <si>
    <t>لم يتخذ أي إجراءات خلال الشهر السابق للمسح</t>
  </si>
  <si>
    <t>No steps taken during the last month</t>
  </si>
  <si>
    <t>13+</t>
  </si>
  <si>
    <t>تدريب مهني</t>
  </si>
  <si>
    <t>Vocational Training</t>
  </si>
  <si>
    <t>U : هو إجمالي عدد المتعطلين خلال سنة معينة.</t>
  </si>
  <si>
    <t>إجمالي المشتغلين بأجر في القطاع غير الزراعي
Total number of persons in paid employment in non-agricultural sector</t>
  </si>
  <si>
    <t>دراسة السكان المصنفين خارج قوة العمل من حيث: فئات العمر، النوع، الجنسية، المستوى التعليمي، الحالة الزواجية، الرغبة في العمل، أسباب العزوف عن العمل، وأسباب ترك العمل السابق.</t>
  </si>
  <si>
    <t xml:space="preserve">لا يشمل المشتغلين المتغيبين مؤقتاً وعددهم </t>
  </si>
  <si>
    <t xml:space="preserve">لا يشمل المتغيبين مؤقتاً وعددهم </t>
  </si>
  <si>
    <t>السكان غير النشيطين اقتصادياً (15 سنة فأكثر) حسب الجنسية والنوع والحالة التعليمية</t>
  </si>
  <si>
    <t>ام صلال</t>
  </si>
  <si>
    <t>الشحانية</t>
  </si>
  <si>
    <t>Al Sheehaniya</t>
  </si>
  <si>
    <t>الشحانية
Al Sheehaniya</t>
  </si>
  <si>
    <t>الإعتقاد بعدم وجود العمل المناسب</t>
  </si>
  <si>
    <t>Not Believing In Availability Of Suitable Work</t>
  </si>
  <si>
    <r>
      <t xml:space="preserve">ذكور
</t>
    </r>
    <r>
      <rPr>
        <b/>
        <sz val="8"/>
        <rFont val="Arial"/>
        <family val="2"/>
      </rPr>
      <t>Male</t>
    </r>
  </si>
  <si>
    <r>
      <t xml:space="preserve">مجموع
</t>
    </r>
    <r>
      <rPr>
        <b/>
        <sz val="8"/>
        <rFont val="Arial"/>
        <family val="2"/>
      </rPr>
      <t>Total</t>
    </r>
  </si>
  <si>
    <r>
      <t xml:space="preserve">إناث
</t>
    </r>
    <r>
      <rPr>
        <b/>
        <sz val="8"/>
        <rFont val="Arial"/>
        <family val="2"/>
      </rPr>
      <t>Female</t>
    </r>
  </si>
  <si>
    <r>
      <t xml:space="preserve">ذكور
</t>
    </r>
    <r>
      <rPr>
        <b/>
        <sz val="10"/>
        <rFont val="Arial"/>
        <family val="2"/>
      </rPr>
      <t>Males</t>
    </r>
  </si>
  <si>
    <r>
      <t xml:space="preserve">إناث
</t>
    </r>
    <r>
      <rPr>
        <b/>
        <sz val="10"/>
        <rFont val="Arial"/>
        <family val="2"/>
      </rPr>
      <t>Females</t>
    </r>
  </si>
  <si>
    <r>
      <t xml:space="preserve">مؤشر المساواة بين الجنسين
</t>
    </r>
    <r>
      <rPr>
        <b/>
        <sz val="10"/>
        <rFont val="Arial"/>
        <family val="2"/>
      </rPr>
      <t>GPI</t>
    </r>
  </si>
  <si>
    <r>
      <t xml:space="preserve">النشيطون اقتصادياً
</t>
    </r>
    <r>
      <rPr>
        <b/>
        <sz val="10"/>
        <color indexed="8"/>
        <rFont val="Arial"/>
        <family val="2"/>
      </rPr>
      <t>Economically Active</t>
    </r>
  </si>
  <si>
    <r>
      <t xml:space="preserve">غير النشيطين اقتصادياً
</t>
    </r>
    <r>
      <rPr>
        <b/>
        <sz val="10"/>
        <color indexed="8"/>
        <rFont val="Arial"/>
        <family val="2"/>
      </rPr>
      <t>Economically Inactive</t>
    </r>
  </si>
  <si>
    <r>
      <t xml:space="preserve">المجموع الكلي
</t>
    </r>
    <r>
      <rPr>
        <b/>
        <sz val="9"/>
        <rFont val="Arial"/>
        <family val="2"/>
      </rPr>
      <t>Grand Total</t>
    </r>
  </si>
  <si>
    <r>
      <t xml:space="preserve">النشيطون اقتصادياً
</t>
    </r>
    <r>
      <rPr>
        <b/>
        <sz val="9"/>
        <rFont val="Arial"/>
        <family val="2"/>
      </rPr>
      <t>Economically Active</t>
    </r>
    <r>
      <rPr>
        <b/>
        <sz val="10"/>
        <rFont val="Arial"/>
        <family val="2"/>
      </rPr>
      <t xml:space="preserve"> </t>
    </r>
  </si>
  <si>
    <r>
      <rPr>
        <b/>
        <sz val="12"/>
        <rFont val="Arial"/>
        <family val="2"/>
      </rPr>
      <t>غير النشيطين اقتصادياً</t>
    </r>
    <r>
      <rPr>
        <b/>
        <sz val="10"/>
        <rFont val="Arial"/>
        <family val="2"/>
      </rPr>
      <t xml:space="preserve"> Economically Inactive</t>
    </r>
  </si>
  <si>
    <r>
      <t xml:space="preserve">عاجز
</t>
    </r>
    <r>
      <rPr>
        <b/>
        <sz val="10"/>
        <color indexed="8"/>
        <rFont val="Arial"/>
        <family val="2"/>
      </rPr>
      <t xml:space="preserve">Disabled </t>
    </r>
  </si>
  <si>
    <r>
      <t xml:space="preserve">المجموع العام
</t>
    </r>
    <r>
      <rPr>
        <b/>
        <sz val="9"/>
        <color indexed="8"/>
        <rFont val="Arial"/>
        <family val="2"/>
      </rPr>
      <t>Grand Total</t>
    </r>
  </si>
  <si>
    <r>
      <t xml:space="preserve">المجموع
</t>
    </r>
    <r>
      <rPr>
        <b/>
        <sz val="9"/>
        <color indexed="8"/>
        <rFont val="Arial"/>
        <family val="2"/>
      </rPr>
      <t>Total</t>
    </r>
    <r>
      <rPr>
        <b/>
        <sz val="10"/>
        <color indexed="8"/>
        <rFont val="Arial"/>
        <family val="2"/>
      </rPr>
      <t xml:space="preserve"> </t>
    </r>
  </si>
  <si>
    <r>
      <t xml:space="preserve">أخرى
</t>
    </r>
    <r>
      <rPr>
        <b/>
        <sz val="9"/>
        <color indexed="8"/>
        <rFont val="Arial"/>
        <family val="2"/>
      </rPr>
      <t>Other</t>
    </r>
  </si>
  <si>
    <r>
      <t xml:space="preserve">متقاعد
</t>
    </r>
    <r>
      <rPr>
        <b/>
        <sz val="9"/>
        <color indexed="8"/>
        <rFont val="Arial"/>
        <family val="2"/>
      </rPr>
      <t>Retired</t>
    </r>
    <r>
      <rPr>
        <b/>
        <sz val="10"/>
        <color indexed="8"/>
        <rFont val="Arial"/>
        <family val="2"/>
      </rPr>
      <t xml:space="preserve"> </t>
    </r>
  </si>
  <si>
    <r>
      <t xml:space="preserve">متفرغ للدراسة
</t>
    </r>
    <r>
      <rPr>
        <b/>
        <sz val="9"/>
        <color indexed="8"/>
        <rFont val="Arial"/>
        <family val="2"/>
      </rPr>
      <t>Student</t>
    </r>
  </si>
  <si>
    <r>
      <t xml:space="preserve">متفرغة لأعمال المنزل
</t>
    </r>
    <r>
      <rPr>
        <b/>
        <sz val="9"/>
        <color indexed="8"/>
        <rFont val="Arial"/>
        <family val="2"/>
      </rPr>
      <t>Housewife</t>
    </r>
  </si>
  <si>
    <r>
      <t xml:space="preserve">متعطل سبق له العمل
</t>
    </r>
    <r>
      <rPr>
        <b/>
        <sz val="9"/>
        <color indexed="8"/>
        <rFont val="Arial"/>
        <family val="2"/>
      </rPr>
      <t xml:space="preserve">Unemployed with previous employment </t>
    </r>
  </si>
  <si>
    <r>
      <t xml:space="preserve">متعطل لم يسبق له العمل
</t>
    </r>
    <r>
      <rPr>
        <b/>
        <sz val="9"/>
        <color indexed="8"/>
        <rFont val="Arial"/>
        <family val="2"/>
      </rPr>
      <t>Seeking Work for first time</t>
    </r>
    <r>
      <rPr>
        <b/>
        <sz val="10"/>
        <color indexed="8"/>
        <rFont val="Arial"/>
        <family val="2"/>
      </rPr>
      <t xml:space="preserve">  </t>
    </r>
  </si>
  <si>
    <r>
      <t xml:space="preserve">مشتغل
</t>
    </r>
    <r>
      <rPr>
        <b/>
        <sz val="9"/>
        <color indexed="8"/>
        <rFont val="Arial"/>
        <family val="2"/>
      </rPr>
      <t>Employed</t>
    </r>
  </si>
  <si>
    <t>Housewife</t>
  </si>
  <si>
    <t>Student</t>
  </si>
  <si>
    <t>Disabled</t>
  </si>
  <si>
    <t>Retired</t>
  </si>
  <si>
    <r>
      <t>متفرغة لأعمال المنزل</t>
    </r>
    <r>
      <rPr>
        <b/>
        <sz val="10"/>
        <rFont val="Arial"/>
        <family val="2"/>
      </rPr>
      <t xml:space="preserve"> </t>
    </r>
  </si>
  <si>
    <r>
      <t>متفرغ للدراسة</t>
    </r>
    <r>
      <rPr>
        <b/>
        <sz val="10"/>
        <rFont val="Arial"/>
        <family val="2"/>
      </rPr>
      <t xml:space="preserve"> </t>
    </r>
  </si>
  <si>
    <t>عاجز</t>
  </si>
  <si>
    <r>
      <t>متقاعد</t>
    </r>
    <r>
      <rPr>
        <b/>
        <sz val="9"/>
        <rFont val="Arial"/>
        <family val="2"/>
      </rPr>
      <t xml:space="preserve"> </t>
    </r>
  </si>
  <si>
    <r>
      <t>المجموع</t>
    </r>
    <r>
      <rPr>
        <b/>
        <sz val="10"/>
        <rFont val="Arial"/>
        <family val="2"/>
      </rPr>
      <t xml:space="preserve"> </t>
    </r>
  </si>
  <si>
    <t xml:space="preserve">متفرغة لأعمال المنزل </t>
  </si>
  <si>
    <r>
      <t xml:space="preserve">قطريون
</t>
    </r>
    <r>
      <rPr>
        <b/>
        <sz val="10"/>
        <rFont val="Arabic Transparent"/>
        <charset val="178"/>
      </rPr>
      <t>Qatari</t>
    </r>
  </si>
  <si>
    <r>
      <t xml:space="preserve">غير قطريين
</t>
    </r>
    <r>
      <rPr>
        <b/>
        <sz val="10"/>
        <rFont val="Arabic Transparent"/>
        <charset val="178"/>
      </rPr>
      <t>Non-Qatari</t>
    </r>
  </si>
  <si>
    <r>
      <t xml:space="preserve">المجموع
</t>
    </r>
    <r>
      <rPr>
        <b/>
        <sz val="10"/>
        <rFont val="Arabic Transparent"/>
        <charset val="178"/>
      </rPr>
      <t>Total</t>
    </r>
  </si>
  <si>
    <r>
      <t>ذكــور</t>
    </r>
    <r>
      <rPr>
        <b/>
        <sz val="10"/>
        <rFont val="Arial"/>
        <family val="2"/>
      </rPr>
      <t xml:space="preserve"> Males</t>
    </r>
  </si>
  <si>
    <r>
      <t xml:space="preserve">إناث  </t>
    </r>
    <r>
      <rPr>
        <b/>
        <sz val="10"/>
        <rFont val="Arial"/>
        <family val="2"/>
      </rPr>
      <t>Females</t>
    </r>
  </si>
  <si>
    <r>
      <t xml:space="preserve">إناث
</t>
    </r>
    <r>
      <rPr>
        <b/>
        <sz val="10"/>
        <rFont val="Arial"/>
        <family val="2"/>
      </rPr>
      <t xml:space="preserve"> Females</t>
    </r>
  </si>
  <si>
    <r>
      <rPr>
        <b/>
        <sz val="12"/>
        <rFont val="Arial"/>
        <family val="2"/>
      </rPr>
      <t>المجموع</t>
    </r>
    <r>
      <rPr>
        <b/>
        <sz val="14"/>
        <rFont val="Arial"/>
        <family val="2"/>
      </rPr>
      <t xml:space="preserve">
</t>
    </r>
    <r>
      <rPr>
        <b/>
        <sz val="10"/>
        <rFont val="Arial"/>
        <family val="2"/>
      </rPr>
      <t>Total</t>
    </r>
  </si>
  <si>
    <r>
      <t xml:space="preserve">ذكــور
</t>
    </r>
    <r>
      <rPr>
        <b/>
        <sz val="10"/>
        <rFont val="Arial"/>
        <family val="2"/>
      </rPr>
      <t>Males</t>
    </r>
  </si>
  <si>
    <r>
      <t xml:space="preserve">غير القطريين </t>
    </r>
    <r>
      <rPr>
        <b/>
        <sz val="10"/>
        <rFont val="Arial"/>
        <family val="2"/>
      </rPr>
      <t>Non-Qataris</t>
    </r>
  </si>
  <si>
    <r>
      <t xml:space="preserve">القطريون </t>
    </r>
    <r>
      <rPr>
        <b/>
        <sz val="10"/>
        <rFont val="Arial"/>
        <family val="2"/>
      </rPr>
      <t>Qataris</t>
    </r>
  </si>
  <si>
    <r>
      <t xml:space="preserve">إناث
 </t>
    </r>
    <r>
      <rPr>
        <b/>
        <sz val="10"/>
        <rFont val="Arial"/>
        <family val="2"/>
      </rPr>
      <t>Females</t>
    </r>
  </si>
  <si>
    <r>
      <t xml:space="preserve">ذكــور </t>
    </r>
    <r>
      <rPr>
        <b/>
        <sz val="10"/>
        <rFont val="Arial"/>
        <family val="2"/>
      </rPr>
      <t>Males</t>
    </r>
  </si>
  <si>
    <t xml:space="preserve">المجموع
</t>
  </si>
  <si>
    <r>
      <t xml:space="preserve">إناث
</t>
    </r>
    <r>
      <rPr>
        <b/>
        <sz val="8"/>
        <rFont val="Arial"/>
        <family val="2"/>
      </rPr>
      <t>Females</t>
    </r>
  </si>
  <si>
    <r>
      <t xml:space="preserve">ذكور
</t>
    </r>
    <r>
      <rPr>
        <b/>
        <sz val="8"/>
        <rFont val="Arial"/>
        <family val="2"/>
      </rPr>
      <t>Males</t>
    </r>
  </si>
  <si>
    <t xml:space="preserve">قطريون Qatari </t>
  </si>
  <si>
    <t>ذكور
Male</t>
  </si>
  <si>
    <t>إناث
Female</t>
  </si>
  <si>
    <t>اقل من الابتدائي
 Less than primary</t>
  </si>
  <si>
    <t>الابتدائي 
 Primary</t>
  </si>
  <si>
    <t xml:space="preserve">الاعدادي والثانوي وتدريب مهني 
 Preparatory &amp; Secondary &amp; Vocational Training </t>
  </si>
  <si>
    <t>دبلوم اقل من الجامعة
 Pre.U. Diploma</t>
  </si>
  <si>
    <t xml:space="preserve">جامعي فما فوق
 University and above
</t>
  </si>
  <si>
    <t>العمال المهرة في الزراعة وصيد الأسماك
Skilled Agricultural And Fishery Workers</t>
  </si>
  <si>
    <t xml:space="preserve">المشرعون وموظفو الإدارة العليا والمديرون
Legislators, Senior Officials And Managers
</t>
  </si>
  <si>
    <t>الكتبة  
Clerks</t>
  </si>
  <si>
    <t>الفنيون والاختصاصيون المساعدون
Technicians And Associate Professionals</t>
  </si>
  <si>
    <t>الاختصاصيون
Professionals</t>
  </si>
  <si>
    <t>العاملون في الخدمات والباعة في المحلات التجارية والأسواق
Service Workers And Shop And Market Sales Workers</t>
  </si>
  <si>
    <t>مشغلو الآلات والمعدات ومجمعوها
Plant And Machine Operators And Assemblers</t>
  </si>
  <si>
    <t>المهن العادية
Elementary Occupations</t>
  </si>
  <si>
    <t>العاملون في الحرف وما إليها من المهن
Craft And Related Trades Workers</t>
  </si>
  <si>
    <t>غير ربحي
Non profit</t>
  </si>
  <si>
    <t xml:space="preserve">مختلط
Mixed </t>
  </si>
  <si>
    <t xml:space="preserve">مؤسسة / شركة حكومية 
Government Company/ Corporation   </t>
  </si>
  <si>
    <t xml:space="preserve">إدارة حكومية 
Government Department </t>
  </si>
  <si>
    <t>منزلى
Domestic</t>
  </si>
  <si>
    <t xml:space="preserve">خاص 
Private </t>
  </si>
  <si>
    <t>أمى 
Illiterate</t>
  </si>
  <si>
    <t>يقرأ ويكتب 
Read &amp; Write</t>
  </si>
  <si>
    <t>ابتدائية
Primary</t>
  </si>
  <si>
    <t>ثانوية
Secondary</t>
  </si>
  <si>
    <t xml:space="preserve">جامعي فما فوق
University and above </t>
  </si>
  <si>
    <t>منزلي 
Domestic</t>
  </si>
  <si>
    <t>غير ربحي 
Non profit</t>
  </si>
  <si>
    <t xml:space="preserve">مختلط 
Mixed </t>
  </si>
  <si>
    <t xml:space="preserve">دبلوماسي / دولي / اقليمي 
Diplomatic/ International/ Regional </t>
  </si>
  <si>
    <r>
      <t xml:space="preserve">قطريون
</t>
    </r>
    <r>
      <rPr>
        <b/>
        <sz val="9"/>
        <rFont val="Arial"/>
        <family val="2"/>
      </rPr>
      <t>Qataris</t>
    </r>
  </si>
  <si>
    <r>
      <t xml:space="preserve">غير قطريين
</t>
    </r>
    <r>
      <rPr>
        <b/>
        <sz val="9"/>
        <rFont val="Arial"/>
        <family val="2"/>
      </rPr>
      <t>Non-Qataris</t>
    </r>
  </si>
  <si>
    <r>
      <t xml:space="preserve">المجموع
</t>
    </r>
    <r>
      <rPr>
        <b/>
        <sz val="9"/>
        <rFont val="Arial"/>
        <family val="2"/>
      </rPr>
      <t>Total</t>
    </r>
  </si>
  <si>
    <r>
      <rPr>
        <b/>
        <sz val="11"/>
        <rFont val="Arial"/>
        <family val="2"/>
      </rPr>
      <t>الزراعة</t>
    </r>
    <r>
      <rPr>
        <b/>
        <sz val="10"/>
        <rFont val="Arial"/>
        <family val="2"/>
      </rPr>
      <t xml:space="preserve">
</t>
    </r>
    <r>
      <rPr>
        <b/>
        <sz val="9"/>
        <rFont val="Arial"/>
        <family val="2"/>
      </rPr>
      <t>Agriculture</t>
    </r>
  </si>
  <si>
    <r>
      <rPr>
        <b/>
        <sz val="11"/>
        <rFont val="Arial"/>
        <family val="2"/>
      </rPr>
      <t>الصناعة</t>
    </r>
    <r>
      <rPr>
        <b/>
        <sz val="10"/>
        <rFont val="Arial"/>
        <family val="2"/>
      </rPr>
      <t xml:space="preserve">
</t>
    </r>
    <r>
      <rPr>
        <b/>
        <sz val="9"/>
        <rFont val="Arial"/>
        <family val="2"/>
      </rPr>
      <t>Industry</t>
    </r>
  </si>
  <si>
    <r>
      <rPr>
        <b/>
        <sz val="11"/>
        <rFont val="Arial"/>
        <family val="2"/>
      </rPr>
      <t>الخدمات</t>
    </r>
    <r>
      <rPr>
        <b/>
        <sz val="10"/>
        <rFont val="Arial"/>
        <family val="2"/>
      </rPr>
      <t xml:space="preserve">
</t>
    </r>
    <r>
      <rPr>
        <b/>
        <sz val="9"/>
        <rFont val="Arial"/>
        <family val="2"/>
      </rPr>
      <t>Services</t>
    </r>
  </si>
  <si>
    <r>
      <rPr>
        <b/>
        <sz val="11"/>
        <rFont val="Arial"/>
        <family val="2"/>
      </rPr>
      <t>المجموع</t>
    </r>
    <r>
      <rPr>
        <b/>
        <sz val="10"/>
        <rFont val="Arial"/>
        <family val="2"/>
      </rPr>
      <t xml:space="preserve">
</t>
    </r>
    <r>
      <rPr>
        <b/>
        <sz val="9"/>
        <rFont val="Arial"/>
        <family val="2"/>
      </rPr>
      <t>Total</t>
    </r>
  </si>
  <si>
    <t xml:space="preserve">                 الجنسية والنوع
    السنوات</t>
  </si>
  <si>
    <t xml:space="preserve">                  Nationality &amp; gender  
    Year                     </t>
  </si>
  <si>
    <t>Not Including Employed Temporarily Absent</t>
  </si>
  <si>
    <t>No. of Repetition Total</t>
  </si>
  <si>
    <t xml:space="preserve">                                  Gender
Type
of Training </t>
  </si>
  <si>
    <t xml:space="preserve">                                     Gender
Ready To Be
Trained On Craft Work</t>
  </si>
  <si>
    <t xml:space="preserve">                      Gender
Reasons</t>
  </si>
  <si>
    <t xml:space="preserve">                 Nationality &amp; Gender
Educational Status</t>
  </si>
  <si>
    <t xml:space="preserve">         Nationality &amp; Gender
Marital Status</t>
  </si>
  <si>
    <t xml:space="preserve">                  Nationality &amp; Gender
Age Groups</t>
  </si>
  <si>
    <t xml:space="preserve">                                  Gender
Willingness
to Work in Private Sector</t>
  </si>
  <si>
    <t xml:space="preserve">                                 Gender
Offer to 
Work in Private Sector</t>
  </si>
  <si>
    <t xml:space="preserve">                  Nationality &amp; Gender
Reasons of Unemployment</t>
  </si>
  <si>
    <t xml:space="preserve">          Nationality &amp;                               Gender
Duration
of Employment 
Search in Months</t>
  </si>
  <si>
    <t xml:space="preserve">                               Nationality &amp; Gender
Reasons for not Seeking 
Employment</t>
  </si>
  <si>
    <t xml:space="preserve">                               Nationality &amp; Gender
Methods of Employment 
Search (During Month Prior 
to Survey Week)</t>
  </si>
  <si>
    <t xml:space="preserve">                                      Sector
  Occupation </t>
  </si>
  <si>
    <t xml:space="preserve">                                                  Sector
   Economic Activity </t>
  </si>
  <si>
    <t xml:space="preserve">                                        Occupation
       Economic Activity </t>
  </si>
  <si>
    <t xml:space="preserve">                                  Occupation
    Economic Activity </t>
  </si>
  <si>
    <t xml:space="preserve">                                       Occupation
       Economic Activity </t>
  </si>
  <si>
    <t xml:space="preserve">                               Sector
Economic Activity </t>
  </si>
  <si>
    <t xml:space="preserve">                                Sector
Economic Activity </t>
  </si>
  <si>
    <t xml:space="preserve">                 Nationality
                       &amp;Gender
  Years                     </t>
  </si>
  <si>
    <t xml:space="preserve">                   Nationality
                      &amp;Gender
  Years                     </t>
  </si>
  <si>
    <t>رقم الجدول
Table No.</t>
  </si>
  <si>
    <t>رقم الصفحة
Page No.</t>
  </si>
  <si>
    <t>فقد قامت وزارة التخطيط التنموي والإحصاء بتنفيذ مسح القوى العاملة بالعينة بالدولة للوقوف على حجم وتركيبة القوى العاملة في قطر . يوفر المسح بيانات هامة حول العلاقة بين سوق العمل والخصائص الديموغرافية والاجتماعية والاقتصادية للسكان مثل التعليم والمهن . هذه البيانات تعتبر ضرورية لتصميم وتقييم سياسات وبرامج الدولة كالتخطيط الاقتصادي الكلي وتخطيط تنمية الموارد البشرية .</t>
  </si>
  <si>
    <t>The Ministry of Development Planning and Statistics carried out a national labor force sample survey to provide measures of the size and structure of the labor force in Qatar.  The survey provides important information on the relation between the labor market and the sociodemographic and economic characteristics of the population, such as education and occupation.  This information is essential for the design and evaluation of government policies and programs, such as macro-economic planning and human resources development planning.</t>
  </si>
  <si>
    <t>كما نود أن نعبر عن تقديرنا لجميع أسر العينة التي كان لتجاوبها وتعاونها أكبر الأثر في إنجاح هذا المسح، وكذلك الشكر لجميع الذين عملوا في هذا المسح من داخل الوزاة أو خارجها.</t>
  </si>
  <si>
    <t>We would like to extend our appreciation to all sample households for their co-operation and positive response which made this task a success. We also thank all those who worked on this survey, whether from inside or outside the Ministry.</t>
  </si>
  <si>
    <t>وقد جرى تنفيذ المسح آخذين في الاعتبار توصيات منظمة العمل الدولية، حيث يتم جمع البيانات بشكل شهري، ويتم نشر خصائص القوى العاملة بشكل ربع سنوي من خلال موقع الوزارة على الإنترنت.</t>
  </si>
  <si>
    <t>The survey was implemented taking into account the recommendations of the International Labor Organization, Where data is collected on a monthly basis, and labor force characteristics are published on a quarterly basis on MDPS website.</t>
  </si>
  <si>
    <t>تقديم</t>
  </si>
  <si>
    <t>Preface</t>
  </si>
  <si>
    <t>أهداف المسح</t>
  </si>
  <si>
    <t>تنفيذ المسح</t>
  </si>
  <si>
    <t>الملاحق</t>
  </si>
  <si>
    <t>الملحق (ج): استمارة مسح القوى العاملة</t>
  </si>
  <si>
    <t>Survey Objectives</t>
  </si>
  <si>
    <t>Survey Implementation</t>
  </si>
  <si>
    <t>Annex</t>
  </si>
  <si>
    <t>الإناث غير القطريات النشيطات اقتصادياً (15 سنة فأكثر) حسب الحالة التعليمية والقطاع</t>
  </si>
  <si>
    <t>Table No. (16)</t>
  </si>
  <si>
    <t>Table No. (15)</t>
  </si>
  <si>
    <t>Table No. (14)</t>
  </si>
  <si>
    <t>Table No. (13)</t>
  </si>
  <si>
    <t>Table No. (12)</t>
  </si>
  <si>
    <t>Table No. (11)</t>
  </si>
  <si>
    <t>Table No. (10)</t>
  </si>
  <si>
    <t>Table No. (9)</t>
  </si>
  <si>
    <t>الموضوع</t>
  </si>
  <si>
    <t>Subject</t>
  </si>
  <si>
    <t>التعاريف</t>
  </si>
  <si>
    <t>المؤشرات</t>
  </si>
  <si>
    <t xml:space="preserve">Definitions </t>
  </si>
  <si>
    <t>الملحق (أ): المنهجية المتبعة في المسح</t>
  </si>
  <si>
    <t>الملحق (ب): الأخطاء القياسية في تقديرات المسح</t>
  </si>
  <si>
    <t>وزير التخطيط التنموي والإحصاء</t>
  </si>
  <si>
    <t xml:space="preserve">Minister of Development Planning and Statistics </t>
  </si>
  <si>
    <t>وصف المسح</t>
  </si>
  <si>
    <t>Survey Description</t>
  </si>
  <si>
    <t>وصف المســح</t>
  </si>
  <si>
    <t>بناء قاعدة بيانات حديثة وتوفير كافة البيانات والمعلومات اللازمة للقيام بالدراسات .</t>
  </si>
  <si>
    <t>Establishment of updated database and provision of all data and information necessary for conduct of studies.</t>
  </si>
  <si>
    <t>علاقة السكان بقوة العاملة</t>
  </si>
  <si>
    <t>Relation of population with labor market</t>
  </si>
  <si>
    <t>الجـــداول المنشـــورة</t>
  </si>
  <si>
    <t xml:space="preserve">تعرض نتائج مسح القوى العاملة في 116 جدول مقسمة وفق المجموعات التالية: </t>
  </si>
  <si>
    <t xml:space="preserve">أ- خصائص السكان. </t>
  </si>
  <si>
    <t xml:space="preserve">ب- العلاقة بقوة العمل. </t>
  </si>
  <si>
    <t xml:space="preserve">ج- خصائص القوى العاملة (النشطون اقتصادياً). </t>
  </si>
  <si>
    <t xml:space="preserve">د- خصائص المشتغلون. </t>
  </si>
  <si>
    <t xml:space="preserve">هـ - خصائص المتعطلون </t>
  </si>
  <si>
    <t xml:space="preserve">و- خصائص الذين هم خارج قوة العمل (غير النشطون اقتصادياً). </t>
  </si>
  <si>
    <t>Published Tables</t>
  </si>
  <si>
    <t>The Labor Force Survey results are presented in 116 tables divided into the following groups:</t>
  </si>
  <si>
    <t>Male or female.  Refers to the universal, biologically determined difference between men and women.  According to the ILO, data are disaggregated by sex, not by gender, with the latter referring to social differences.</t>
  </si>
  <si>
    <t>محسوب بالسنوات بناءً على تاريخ الميلاد</t>
  </si>
  <si>
    <r>
      <t>يوجه لكافة الأشخاص البالغين من العمر 15 سنة فأكثر ويكون واحداً من الحالات التالية: لم يتزوج أبداً ، متزوج، مطلق أو أرمل.</t>
    </r>
    <r>
      <rPr>
        <sz val="13"/>
        <rFont val="Arial"/>
        <family val="2"/>
      </rPr>
      <t xml:space="preserve"> </t>
    </r>
  </si>
  <si>
    <t>Asked of all persons aged 15 years and above. Consists of one of the following: never married, married, divorced, or widowed.</t>
  </si>
  <si>
    <r>
      <t>يوجه للمشتغلين في إشارة للعمل الحالي والمتعطلين الذين سبق لهم العمل إشارة إلى آخر عمل. في دولة قطر تنتسب المؤسسات والمنشآت إلى القطاعات التالية:</t>
    </r>
    <r>
      <rPr>
        <sz val="13"/>
        <rFont val="Arial"/>
        <family val="2"/>
      </rPr>
      <t xml:space="preserve"> </t>
    </r>
  </si>
  <si>
    <t xml:space="preserve">أ- دائرة حكومية : </t>
  </si>
  <si>
    <t>وهى الأجهزة الحكومية المرتبطة بالأنشطة الإدارية أو الخدمية مثل الوزارات والمدارس الحكومية والمراكز الصحية والمستشفيات.</t>
  </si>
  <si>
    <t xml:space="preserve">ب- شركات / مؤسسات حكومية : </t>
  </si>
  <si>
    <t>ج- خاص :</t>
  </si>
  <si>
    <t xml:space="preserve">د- مختلط : </t>
  </si>
  <si>
    <t>وهى المنشآت التي تساهم الحكومة في رأسمالها مع طرف آخر سواء كان محلياً (مثل بنك قطر الوطني) أو أجنبياً (مثل شركة قطر للأسمدة الكيماوية).</t>
  </si>
  <si>
    <t xml:space="preserve">هـ- دبلوماسي / دولي / إقليمي : </t>
  </si>
  <si>
    <t xml:space="preserve">و- القطـاع المنزلي : </t>
  </si>
  <si>
    <t xml:space="preserve">ويشمل كافة أولئك الذين يعملون لدى الأسر في مقابل أجر ، سواء كانوا ذكوراً أو إناثاً مثل الخدم والطباخين والسائقين ... إلخ. </t>
  </si>
  <si>
    <t>Asked of the employed in reference to current employment and the unemployed who worked before in reference to last employment.  In Qatar, employing establishments/firms/ enterprises are affiliated to the following sectors:</t>
  </si>
  <si>
    <t>Government bodies engaged in administrative or service activities, such as ministries, public schools, public health centers, and hospitals.</t>
  </si>
  <si>
    <t>Companies engaged in productive activities whose capital is entirely owned by government, such as Central Bank of Qatar, Qatar Petroleum.</t>
  </si>
  <si>
    <t>Establishments owned by individuals or a group of individuals either Qatari nationals or non-Qataris, whether natural or legal personalities.</t>
  </si>
  <si>
    <t>Establishments in which the government shares capital with another party, whether national (such as Qatar National Bank) or foreign (such as Gulf Air Corporation).</t>
  </si>
  <si>
    <t>Establishments engaged in diplomatic or consulate activities on behalf of other countries or those belonging to regional or international organizations.</t>
  </si>
  <si>
    <t>Includes all those working in a household for a salary, either males or females, such as housemaids, cooks, drivers, and gardeners.</t>
  </si>
  <si>
    <t xml:space="preserve">أ- أصحاب العمل هم أولئك المشتغلون الذين يعملون لحسابهم أو مع شريك واحد أو عدة شركاء ويحوزون على عمل يوصف بأنه "توظيف ذاتي" ويقومون بتوظيف شخص أو أكثر للعمل لديهم في أعمالهم "كمشتغلين". </t>
  </si>
  <si>
    <t xml:space="preserve">ب- العاملين لحسابهم هم أولئك المشتغلون الذين يعملون لحسابهم أو مع شريك واحد أو عدة شركاء ويحوزون على عمل يوصف بأنه "توظيف ذاتي" ولا يقومون بتوظيف أي "مشتغلون" بصفة مستمرة. </t>
  </si>
  <si>
    <t xml:space="preserve">ج- العاملين بأجر هم كافة أولئك المشتغلون الذين يحوزون على عمل يوصف بأنه "عمل بأجر". </t>
  </si>
  <si>
    <t>د- العاملين للأسر بدون أجر هم أولئك المشتغلون الذين يحوزون على عمل يوصف بأنه "توظيف ذاتي" في منشأة سوقية يديرها شخص تربطهم به علاقة قرابة ويعيش مع نفس الأسرة ولا يمكن اعتبارهم شركاء حيث أن درجة التزامهم بتشغيل المنشأة فيما يتعلق بأوقات العمل والعوامل الأخرى لا ترقي إلى مستوى التزامات رب المنشأة.</t>
  </si>
  <si>
    <t xml:space="preserve">هـ- آخرون هم أولئك المشتغلون الذين لم يصنفوا حسب الحالة ويشمل أولئك الذين لم تتوفر عنهم بيانات وافية وكذلك أولئك الذين لا يمكن تصنيفهم مع أي من الفئات السابقة. </t>
  </si>
  <si>
    <r>
      <t>يوجه للأشخاص المشتغلون أثناء أسبوع المسح وهى ساعات العمل الفعلية المؤداة خلال أسبوع المسح ويشمل ذات ساعات العمل العادية والساعات الإضافية (عمل إضافي). "متوسط الساعات المؤداة" هى المتوسط لكافة الأشخاص المشتغلون.</t>
    </r>
    <r>
      <rPr>
        <sz val="13"/>
        <rFont val="Arial"/>
        <family val="2"/>
      </rPr>
      <t xml:space="preserve"> </t>
    </r>
  </si>
  <si>
    <t>يوجه للأشخاص الذين تكون حالتهم العملية "عاملين بأجر" ويشمل مدفوعات الأجور/الرواتب علاوة على قيمة المدفوعات العينية مثل المسكن والسيارة ومخصصاتهم غير النقدية الأخرى. "متوسط الأجر الشهري" هو المتوسط لكافة العاملين الحاليين بأجر.</t>
  </si>
  <si>
    <r>
      <t>أي أن كان عقد الاستخدام دائم أو مؤقت أو موسمي أو عرضي.</t>
    </r>
    <r>
      <rPr>
        <sz val="13"/>
        <rFont val="Arial"/>
        <family val="2"/>
      </rPr>
      <t xml:space="preserve"> </t>
    </r>
  </si>
  <si>
    <t xml:space="preserve">Asked of the employed in reference to current employment and the unemployed who worked before in reference to last employment.  The International Classification of Status in Employment (ICSE) is used to distinguish among:  employers, own-account workers, employees, unpaid family workers, and others, as follows: </t>
  </si>
  <si>
    <t>Asked of persons at work during the survey week.  The number of hours actually worked during the survey week, including normal scheduled hours and additional hours (overtime). “Average Hours Worked” is the average over all persons at work.</t>
  </si>
  <si>
    <t>Asked of those whose current status in employment is “employee”.  Includes wage/salary payments as well as the value of in-kind payments such as housing, vehicle, and other employer non-cash provisions.  “Average Monthly Earnings” is the average over all current employees.</t>
  </si>
  <si>
    <t>Whether the employment contract is permanent, temporary, seasonal, or occasional.</t>
  </si>
  <si>
    <t>الرسوم</t>
  </si>
  <si>
    <t>Graphs</t>
  </si>
  <si>
    <t xml:space="preserve">السكان حسب العلاقة بقوة العمل والبلدية (بالألف) </t>
  </si>
  <si>
    <t xml:space="preserve">POPULATION BY RELATION TO LABOUR FORCE &amp; MUNICIPALITY (THOUSANDS)  </t>
  </si>
  <si>
    <t xml:space="preserve">الذكور حسب العلاقة بقوة العمل والبلدية (بالألف) </t>
  </si>
  <si>
    <t xml:space="preserve">MALE BY RELATION TO LABOUR FORCE &amp; MUNICIPALITY (THOUSAND) </t>
  </si>
  <si>
    <t xml:space="preserve">الإناث حسب العلاقة بقوة العمل والبلدية (بالألف) </t>
  </si>
  <si>
    <t xml:space="preserve">FEMALE BY RELATION TO LABOUR FORCE &amp; MUNICIPALITY (THOUSAND) </t>
  </si>
  <si>
    <t xml:space="preserve">السكان النشيطون اقتصادياً (15سنة فأكثر) حسب النوع و المهنة (بالألف) </t>
  </si>
  <si>
    <t xml:space="preserve">ECONOMICALLY ACTIVE POPULATION (15 YEARS &amp;ABOVE)BY GENDER &amp; OCCUPATION (THOUSANDS)   </t>
  </si>
  <si>
    <t>السكان النشيطون اقتصادياً (15سنة فأكثر) حسب النوع و فئات العمر (بالألف)</t>
  </si>
  <si>
    <t xml:space="preserve">ECONOMICALLY ACTIVE POPULATION (15 YEARS &amp; ABOVE) BY GENDER &amp; AGE GROUP (THOUSAND) </t>
  </si>
  <si>
    <t>السكان النشيطون اقتصادياً (15سنة فأكثر) حسب النوع و الحالة التعليمية (بالألف)</t>
  </si>
  <si>
    <t xml:space="preserve">السكان النشيطون اقتصادياً (15 سنة فأكثر) حسب النشاط الاقتصادي (بالألف) </t>
  </si>
  <si>
    <t xml:space="preserve">ECONOMICALLY ACTIVE POPULATION (15 YEARS &amp; ABOVE) BY ECONOMIC ACTIVE (THOUSAND)  </t>
  </si>
  <si>
    <t xml:space="preserve">السكان النشيطون اقتصادياً (15 سنة فأكثر) حسب الجنسية والقطاع (بالألف) </t>
  </si>
  <si>
    <t xml:space="preserve">ECONOMICALLY ACTIVE POPULATION (15 YEARS &amp;ABOVE)BY NATIONALITY &amp; SECTOR (THOUSAND)  </t>
  </si>
  <si>
    <t xml:space="preserve">متوسط ساعات عمل المشتغلين (15سنة فأكثر) حسب النوع والمهنة </t>
  </si>
  <si>
    <t xml:space="preserve">AVERAGE WORK HOURS FOR EMPLOYED PERSONS (15 YEARS &amp; ABOVE) BY GENDER &amp; OCCUPATION </t>
  </si>
  <si>
    <t xml:space="preserve">متوسط ساعات عمل المشتغلين (15 سنة فأكثر)  حسب النوع والقطاع  </t>
  </si>
  <si>
    <t xml:space="preserve">AVERAGE WORK HOURS FOR EMPLOYED PERSONS (15 YEARS &amp; ABOVE) BY GENDER &amp; SECTOR </t>
  </si>
  <si>
    <t xml:space="preserve">المتعطلون (15 سنة فأكثر) حسب الجنسية والحالة التعليمية </t>
  </si>
  <si>
    <t xml:space="preserve">UNEMPLOYED (15 YEARS &amp; ABOVE) BY NATIONALITY &amp; EDUCATIONAL STATUS </t>
  </si>
  <si>
    <t xml:space="preserve">المتعطلون ( 15سنة فأكثر) حسب النوع وفئات العمر  </t>
  </si>
  <si>
    <t xml:space="preserve">UNEMPLOYED (15 YEARS &amp; ABOVE) BY GENDER &amp; AGE GROUPS </t>
  </si>
  <si>
    <t xml:space="preserve">المتعطلون (15 سنة فأكثر ) حسب النوع ومدة البحث عن العمل بالشهور </t>
  </si>
  <si>
    <t>UNEMPLOYED ( 15 YEARS &amp; ABOVE ) BY  GENDER &amp; DURATION OF EMPLOYMENT SEARCH IN MONTHS</t>
  </si>
  <si>
    <t xml:space="preserve">السكان غير النشيطين اقتصادياً (15 سنة فأكثر) حسب النوع والحالة التعليمية </t>
  </si>
  <si>
    <t xml:space="preserve">ECONOMICALLY INACTIVE POPULATION (15 YEARS &amp; ABOVE) BY GENDER &amp; EDUCATIONAL STATUS </t>
  </si>
  <si>
    <t xml:space="preserve">السكان غير النشيطين اقتصادياً (15 سنة فأكثر) حسب النوع والفئات العمرية </t>
  </si>
  <si>
    <t>ECONOMICALLY INACTIVE POPULATION (15 YEARS &amp; ABOVE) BY GENDER &amp; AGE GROUP</t>
  </si>
  <si>
    <t>دولة قطر تقسم إدارياً إلى ثمانية بلديات: الدوحة ، الريان ، الوكرة ، أم صلال، الخور ، الشمال، الظعاين و الشيحانية.</t>
  </si>
  <si>
    <t>رقم الرسم
Graph No.</t>
  </si>
  <si>
    <t>f- Characteristics of those Out of the Labor Force (Economically Inactive)</t>
  </si>
  <si>
    <r>
      <t>ذكور أو إناث ويشير إلى التحديد البيولوجي العام للفارق بين الرجال والنساء. وفقاً لمنظمة العمل الدولية (ILO) فإن البيانات مفصلة حسب الجنس وليس النوع حيث أن الأخير يشير إلى الفوارق الاجتماعية.</t>
    </r>
    <r>
      <rPr>
        <sz val="13"/>
        <rFont val="Arial"/>
        <family val="2"/>
      </rPr>
      <t xml:space="preserve"> </t>
    </r>
  </si>
  <si>
    <r>
      <t>يوجه للمشتغلين في إشارة إلى العمل الحالي وإلى المتعطلين الذين سبق لهم العمل في إشارة إلى آخر عمل. تم استخدام التصنيف الدولي للحالة العملية (ISCE) للتمييز بين أصحاب الأعمال ، العاملين لحسابهم، العاملين بأجر، العاملين للأسر بدون أجر ، آخرون وذلك على النحو التالي:</t>
    </r>
    <r>
      <rPr>
        <sz val="13"/>
        <rFont val="Arial"/>
        <family val="2"/>
      </rPr>
      <t xml:space="preserve"> </t>
    </r>
  </si>
  <si>
    <t>6- البلديــــــات</t>
  </si>
  <si>
    <t>7- الجنـــــــس:</t>
  </si>
  <si>
    <t>8- العمــــــــــر:</t>
  </si>
  <si>
    <t>9- الحـــالة الاجتمـــــاعية:</t>
  </si>
  <si>
    <t>10- المستــــــوى التـعليـــمي:</t>
  </si>
  <si>
    <t>11- القطــــــــاع:</t>
  </si>
  <si>
    <t>12- النشــــاط الاقتصــادي:</t>
  </si>
  <si>
    <t>13- المهنــة:</t>
  </si>
  <si>
    <r>
      <t>14- الحالـة العمليــة:</t>
    </r>
    <r>
      <rPr>
        <sz val="11"/>
        <rFont val="Arial"/>
        <family val="2"/>
      </rPr>
      <t xml:space="preserve"> </t>
    </r>
  </si>
  <si>
    <t>15- سـاعات العمل المـؤادة خلال أسبوع المسـح:</t>
  </si>
  <si>
    <t>17- الاستقــــرار في العمل:</t>
  </si>
  <si>
    <t xml:space="preserve">17- Stability at work.  </t>
  </si>
  <si>
    <t xml:space="preserve">15- Hours worked during survey week.  </t>
  </si>
  <si>
    <r>
      <t>14- Status in Employment</t>
    </r>
    <r>
      <rPr>
        <sz val="10"/>
        <rFont val="Arial"/>
        <family val="2"/>
      </rPr>
      <t xml:space="preserve"> </t>
    </r>
  </si>
  <si>
    <t xml:space="preserve">13- Occupation  </t>
  </si>
  <si>
    <t xml:space="preserve">12- Economic Activity  </t>
  </si>
  <si>
    <t xml:space="preserve">11- Sector  </t>
  </si>
  <si>
    <t xml:space="preserve">10- Educational Level </t>
  </si>
  <si>
    <t>9- Marital Status</t>
  </si>
  <si>
    <t>8- Age</t>
  </si>
  <si>
    <t xml:space="preserve">6- Municipality  </t>
  </si>
  <si>
    <t>5 - Unemployed :</t>
  </si>
  <si>
    <t>4 - Self employed :</t>
  </si>
  <si>
    <t>a)     Employers are those workers who, working on their own account or with one or a few partners, hold the type of job defined as a "self-employment" and have engaged one or more persons to work for them in their business as "employees".</t>
  </si>
  <si>
    <t>b)    Own-account workers are those workers who, working on their own account or with one or more partners, hold the type of job defined as a "self-employment", and have not engaged on a continuous basis any "employees".</t>
  </si>
  <si>
    <t>c)     Employees are all those workers who hold the type of job defined as "paid employment".</t>
  </si>
  <si>
    <t xml:space="preserve">d)    Unpaid family workers are those workers who hold a "self-employment" job in a market-oriented establishment operated by a related person living in the same household, who cannot be regarded as a partner, because their degree of commitment to the operation of the establishment, in terms of working time or other factors, is not at a level comparable to that of the head of the establishment. </t>
  </si>
  <si>
    <t xml:space="preserve">e)     Other.  Workers not classifiable by status, including those for whom insufficient relevant information is available and those who cannot be included in any of the preceding categories. </t>
  </si>
  <si>
    <t xml:space="preserve"> The State of Qatar is divided into eight municipalities:  Doha, Rayyan, Al Wakra, Um Slal, Al Khor, Al Shamal, Al Dha'ain and Al Sheehaniya.</t>
  </si>
  <si>
    <r>
      <t>يوجه لكافة الأشخاص البالغين من العمر 10 سنوات فأكثر ويعني أعلى مستوى تعليمي تم إكماله. إتساقاً مع تعداد 2010 حيث تم استخدام دليل التصنيف المعياري التعليمي المبنى على التنصيف المعياري الدولي للتعليم (ISCED) الصادر من منظمة التربية والعلوم والثقافة التابعة للأمم المتحدة (UNESCO) وذلك لتصنيف الردود. تم ترميز البيانات على مستوى الحد الخامس ولكن تم التبويب على المستوى الرئيسي فقط.</t>
    </r>
    <r>
      <rPr>
        <sz val="13"/>
        <rFont val="Arial"/>
        <family val="2"/>
      </rPr>
      <t xml:space="preserve"> </t>
    </r>
  </si>
  <si>
    <t>Asked of all persons aged 10 years and above.  It is the highest educational level completed.  Consistent with the 2010 Census, the Directory of Standard Classification of Education, based on UNESCO’s International Standard Classification of Education (ISCED), was used to classify responses.  Information was coded at the five-digit level and tabulated at the broad level only.</t>
  </si>
  <si>
    <r>
      <t>يوجه للمشتغلين في إشارة للعمل الحالي والمتعطلين الذين سبق لهم العمل في إشارة إلى آخر عمل. النشاط الاقتصادي هو نوع العمل الذي تزاوله المنشأة أو الشركة المخدمة بغض النظر عن مهنة الشخص أو حالته العملية. إذا كانت المنشأة تزاول أكثر من نشاط واحد يتم تحديد النشاط الاقتصادي الرئيسي. اتساقاً مع تعداد 2010 فقد تم استخدام التصنيف الصناعي المعياري الدولي لكافة الأنشطة الاقتصادية (ISIC4) الصادر من الأمم المتحدة. تم ترميز البيانات على مستوى الحد الرابع وجرى تبويبها على الأقسام العريضة.</t>
    </r>
    <r>
      <rPr>
        <sz val="13"/>
        <rFont val="Arial"/>
        <family val="2"/>
      </rPr>
      <t xml:space="preserve"> </t>
    </r>
  </si>
  <si>
    <t>Asked of the employed in reference to current employment and the unemployed who worked before in reference to last employment.  Economic activity is the type of work in which the employing firm or enterprise engages, irrespective of the person’s occupation or status in employment.  If the firm engages in more than one activity, the primary economic activity is determined.  Consistent with the 2010 Census, the UN International Standard Industrial Classification of All Economic Activities (ISIC4) was used.  Information was coded at the four-digit level and tabulated at the broad “section” level.</t>
  </si>
  <si>
    <t xml:space="preserve">وهى تشير إلى نوع العمل الذي يزاوله الشخص بغض النظر عن النشاط الاقتصادي للمنشأة المخدمة وبغض النظر عن الحالة العملية للشخص. إذا كان الشخص يمارس أكثر من مهنة واحدة يتم تحديد المهنة الرئيسية. يوجه إلى المشتغلين (المهنة الحالية) والمتعطلون الذين سبق لهم العمل (آخر مهنة جرت مزاولتها قبل أن يصبح متعطلاً) . إتساقاً مع تعداد 2010 فقد جرى استخدام التصنيف المعياري الدولي (ISCO88) الصادر من منظمة العمل الدولية. تم ترميز البيانات على مستوى الحد الرابع وجرى تبويبها على مستوى "المجموعات الرئيسية". </t>
  </si>
  <si>
    <t>Refers to the type of work practiced by a person, irrespective of the employing establishment’s economic activity and irrespective of the person’s status in employment.  If the individual practices more than one occupation, the primary  occupation is determined.  Primary occupation is asked of the employed (current occupation) and the unemployed who worked before (last practiced occupation before unemployment).  Consistent with the 2010 Census, the ILO International Standard Classification of Occupations (ISCO88) was used.  Information was coded at the four-digit level and tabulated at the “major group level”.</t>
  </si>
  <si>
    <t>16- إجمالي الأجر الشهري:</t>
  </si>
  <si>
    <t xml:space="preserve">16- Total monthly wage.  </t>
  </si>
  <si>
    <t xml:space="preserve"> قائمة الجداول</t>
  </si>
  <si>
    <t xml:space="preserve"> قائمة الرسوم البيانية</t>
  </si>
  <si>
    <t>a.  Characteristics of the Population</t>
  </si>
  <si>
    <t>b. Relationship with the Labor Force</t>
  </si>
  <si>
    <t>c.  Characteristics of the Labor Force (Economically Active)</t>
  </si>
  <si>
    <t>d. Characteristics of the Employed</t>
  </si>
  <si>
    <t>e.  Characteristics of Unemployed</t>
  </si>
  <si>
    <t xml:space="preserve"> تم توزيع وحدات المعاينة على أساس أربعة مجالات:</t>
  </si>
  <si>
    <t xml:space="preserve">The sampling units are distributed on the basis of four categories: 
</t>
  </si>
  <si>
    <t>The sampling frame used for this survey is based on Census of Population, Housing, and Establishments 2015 . The whole country is divided into small geographical areas called Census blocks.  These were enumeration areas during the Census.  These Blocks were combined to create Primary Sampling Units (PSUs). Separate frames were constructed; for Qatari households, non-Qatari households and small collective households (2-6 persons). For the large collective households (7 or more persons) the list of all such households from census is used as frame.</t>
  </si>
  <si>
    <t>Calculated in years, based on date of birth.</t>
  </si>
  <si>
    <r>
      <t>7- Sex</t>
    </r>
    <r>
      <rPr>
        <sz val="11"/>
        <rFont val="Arial"/>
        <family val="2"/>
      </rPr>
      <t xml:space="preserve"> </t>
    </r>
  </si>
  <si>
    <t xml:space="preserve">f)     Domestic sector:  </t>
  </si>
  <si>
    <t xml:space="preserve">e)    Diplomatic/International/Regional:  </t>
  </si>
  <si>
    <t xml:space="preserve">d)    Mixed:  </t>
  </si>
  <si>
    <t xml:space="preserve">c)    Private:  </t>
  </si>
  <si>
    <t xml:space="preserve">a)    Governmental department:  </t>
  </si>
  <si>
    <t xml:space="preserve">b)   Government corporation/company:  </t>
  </si>
  <si>
    <t xml:space="preserve">وهى الشركات المرتبطة بالأنشطة الإنتاجية والتي يكون رأسمالها مملوكاً بالكامل للحكومة مثل مصرف قطر المركزي، قطر للبترول. </t>
  </si>
  <si>
    <t xml:space="preserve">وهى المنشآت التي يمتلكها الأفراد أو مجموعة من الأفراد سواء كانوا قطريون أو غير قطريين وسواء كانوا طبيعين أو إعتباريين. </t>
  </si>
  <si>
    <t xml:space="preserve">وهى المؤسسات المرتبطة بالأنشطة الدبلوماسية أو القنصلية نيابة عن دول أخرى أو تلك التي تتبع لمنظمات إقليمية أو دولية. </t>
  </si>
  <si>
    <r>
      <t xml:space="preserve">Pop </t>
    </r>
    <r>
      <rPr>
        <vertAlign val="subscript"/>
        <sz val="12"/>
        <rFont val="Arial"/>
        <family val="2"/>
      </rPr>
      <t>(15 years &amp;above)</t>
    </r>
    <r>
      <rPr>
        <sz val="12"/>
        <rFont val="Arial"/>
        <family val="2"/>
      </rPr>
      <t>:
عدد السكان في سن العمل 15 سنة فأكثر(يشمل السكان النشيطون اقتصاديا والسكان غير النشيطين اقتصاديا) خلال سنة معينة</t>
    </r>
  </si>
  <si>
    <r>
      <t xml:space="preserve">Pop </t>
    </r>
    <r>
      <rPr>
        <vertAlign val="subscript"/>
        <sz val="12"/>
        <rFont val="Arial"/>
        <family val="2"/>
      </rPr>
      <t>(15 years &amp;above)</t>
    </r>
    <r>
      <rPr>
        <sz val="12"/>
        <rFont val="Arial"/>
        <family val="2"/>
      </rPr>
      <t>:
عدد السكان في سن العمل 15 سنة فأكثر خلال سنة معينة</t>
    </r>
  </si>
  <si>
    <r>
      <t xml:space="preserve">Pop </t>
    </r>
    <r>
      <rPr>
        <vertAlign val="subscript"/>
        <sz val="9"/>
        <rFont val="Arial"/>
        <family val="2"/>
      </rPr>
      <t>(15 years &amp;above)</t>
    </r>
    <r>
      <rPr>
        <sz val="9"/>
        <rFont val="Arial"/>
        <family val="2"/>
      </rPr>
      <t xml:space="preserve"> : Population at age 15 year and above in a specific year. </t>
    </r>
  </si>
  <si>
    <r>
      <t xml:space="preserve">Pop </t>
    </r>
    <r>
      <rPr>
        <vertAlign val="subscript"/>
        <sz val="10"/>
        <rFont val="Arial"/>
        <family val="2"/>
      </rPr>
      <t>(15 years &amp;above)</t>
    </r>
    <r>
      <rPr>
        <sz val="10"/>
        <rFont val="Arial"/>
        <family val="2"/>
      </rPr>
      <t xml:space="preserve"> : Population( incloude economically active population and economically in active population at age 15 year and above in a specific year. </t>
    </r>
  </si>
  <si>
    <t>PERCENTAGE OF EMPLOYMENT (15 YEARS &amp; ABOVE) BY ECONOMIC ACTIVITY &amp; GENDER</t>
  </si>
  <si>
    <t>UNEMPLOYMENT RATE (15 YEARS &amp; ABOVE) BY NATIONALITY &amp; GENDER</t>
  </si>
  <si>
    <t>المحتويات</t>
  </si>
  <si>
    <t>Contents</t>
  </si>
  <si>
    <t>الباب الأول : مؤشرات القوى العاملة</t>
  </si>
  <si>
    <t>الباب الثاني : الجداول والرسوم البيانية لنتائج المسح</t>
  </si>
  <si>
    <t>Chapter One: Population and Labor Force</t>
  </si>
  <si>
    <t>الفصل الأول : السكان والقوى العاملة</t>
  </si>
  <si>
    <t>الفصل الثاني : السكان النشيطون اقتصادياً</t>
  </si>
  <si>
    <t>Chapter Two: Economically Active Population</t>
  </si>
  <si>
    <t>الفصل الثالث : السكان المتعطلون</t>
  </si>
  <si>
    <t>Chapter Three: Unemployed Population</t>
  </si>
  <si>
    <t>Chapter Four: Economically Inactive Population</t>
  </si>
  <si>
    <t>الفصل الرابع: السكان غير النشيطين اقتصادياً</t>
  </si>
  <si>
    <t>  Annex  (A) : Survey Methodology of Survey</t>
  </si>
  <si>
    <t xml:space="preserve"> Annex  (B) :  Standard Errors of Survey Estimates</t>
  </si>
  <si>
    <t>  Annex  (C) : Labor Force Survey Questionnaire</t>
  </si>
  <si>
    <t>د. صالح بن محمد النابت</t>
  </si>
  <si>
    <t>Dr. Saleh bin Mohamed Al-Nabit</t>
  </si>
  <si>
    <t>2012 - 2017</t>
  </si>
  <si>
    <r>
      <t>1-</t>
    </r>
    <r>
      <rPr>
        <b/>
        <sz val="7"/>
        <rFont val="Sakkal Majalla"/>
      </rPr>
      <t xml:space="preserve"> </t>
    </r>
    <r>
      <rPr>
        <b/>
        <sz val="12"/>
        <rFont val="Sakkal Majalla"/>
      </rPr>
      <t xml:space="preserve">الأسر القطرية </t>
    </r>
  </si>
  <si>
    <r>
      <t>2-</t>
    </r>
    <r>
      <rPr>
        <b/>
        <sz val="7"/>
        <rFont val="Sakkal Majalla"/>
      </rPr>
      <t xml:space="preserve"> </t>
    </r>
    <r>
      <rPr>
        <b/>
        <sz val="12"/>
        <rFont val="Sakkal Majalla"/>
      </rPr>
      <t xml:space="preserve">الأسر غير القطرية (غير جماعية) </t>
    </r>
  </si>
  <si>
    <r>
      <t>3-</t>
    </r>
    <r>
      <rPr>
        <b/>
        <sz val="7"/>
        <rFont val="Sakkal Majalla"/>
      </rPr>
      <t xml:space="preserve"> </t>
    </r>
    <r>
      <rPr>
        <b/>
        <sz val="12"/>
        <rFont val="Sakkal Majalla"/>
      </rPr>
      <t>الأسر الجماعية الصغيرة غير القطرية (2 – 6 أفراد)</t>
    </r>
  </si>
  <si>
    <r>
      <t>4-</t>
    </r>
    <r>
      <rPr>
        <b/>
        <sz val="7"/>
        <rFont val="Sakkal Majalla"/>
      </rPr>
      <t xml:space="preserve"> </t>
    </r>
    <r>
      <rPr>
        <b/>
        <sz val="12"/>
        <rFont val="Sakkal Majalla"/>
      </rPr>
      <t>الأسرة الجماعية الكبيرة غير القطرية (7 أفراد أو أكثر).</t>
    </r>
  </si>
  <si>
    <t>يستند إطار أخذ العينات المستخدم في هذا المسح إلى التعداد المبسط للسكان والمساكن والمنشآت 2015. وقد تم تقسيم الدولة إلى وحدات جغرافية صغيرة تسمى كتل التعداد، والتي كانت بمثابة مناطق العد المستخدمة في التعداد. وقد تم جمع هذه الكتل لوضع وحدات المعاينة الأولية. وفضلاً عن ذلك، تم وضع أطر معاينة منفصلة؛ للأسر القطرية  والأسر غير القطرية والأسر الجماعية الصغيرة (من فردين إلى 6 أفراد). ويتم استخدام قائمة التعداد الخاصة بجميع الأسر الجماعية الكبيرة (7 أشخاص فأكثر) كإطار.</t>
  </si>
  <si>
    <t>ECONOMICALLY ACTIVE POPULATION (15 YEARS &amp; ABOVE) BY NATIONALITY ,
 GENDER &amp; SECTOR</t>
  </si>
  <si>
    <t>ECONOMICALLY ACTIVE POPULATION (15 YEARS &amp; ABOVE) BY STATUS 
IN EMPLOYMENT &amp; OCCUPATION</t>
  </si>
  <si>
    <t>ECONOMICALLY ACTIVE MALES (15 YEARS &amp; ABOVE) BY STATUS 
IN EMPLOYMENT &amp; OCCUPATION</t>
  </si>
  <si>
    <t>Discharged</t>
  </si>
  <si>
    <t>استغناء من جهة العمل</t>
  </si>
  <si>
    <t xml:space="preserve">                                              Sector
    Occupation </t>
  </si>
  <si>
    <t xml:space="preserve">                                   القطاع
المهنــــة </t>
  </si>
  <si>
    <t xml:space="preserve">                                     القطاع
المهنــــة </t>
  </si>
  <si>
    <t xml:space="preserve">                                           Sector
    Occupation </t>
  </si>
  <si>
    <t xml:space="preserve">                                         Sector
    Occupation </t>
  </si>
  <si>
    <t xml:space="preserve">                                      القطاع
المهنــــة </t>
  </si>
  <si>
    <t xml:space="preserve">                                         القطـــاع
النشاط الاقتصادي </t>
  </si>
  <si>
    <t xml:space="preserve">                                   القطـــاع
النشاط الاقتصادي </t>
  </si>
  <si>
    <t xml:space="preserve">                 الجنسية والنوع
فئات العمر</t>
  </si>
  <si>
    <t>UNEMPLOYED QATARIS ( 15 YEARS &amp; ABOVE ) WITH SECONDARY EDUCATION 
WHO HAVE ATTENDED TRAINING COURSES NOT WILLING TO WORK
 IN THE PRIVATE  SECTOR BY GENDER &amp; REASONS</t>
  </si>
  <si>
    <t xml:space="preserve">                                  Gender
Training Program 
Attendance</t>
  </si>
  <si>
    <t xml:space="preserve">                                       النوع
الالتحاق بدورات تدريبية</t>
  </si>
  <si>
    <t xml:space="preserve">                                               Sector
Economic Activity </t>
  </si>
  <si>
    <t xml:space="preserve">    المجموع</t>
  </si>
  <si>
    <t>The labor force survey estimates for 2017 are based on probability sampling technique composed of 9200 households and 60278 individuals, distributed as shown in the table below.</t>
  </si>
  <si>
    <t xml:space="preserve">تقوم تقديرات مسح القوى العاملة لعام 2017 على أساس عينة احتمالية مكونة من 9200 أسرة و 60278 فرداً موزعين حسب ما هو موضح في الجدول. </t>
  </si>
  <si>
    <t xml:space="preserve">وتتم عملية جمع البيانات بصفة شهرية وتنشر الخصائص الرئيسية للقوى العاملة بصفة ربع سنوية. استند تصميم العينة لمسح القوى العاملة 2017 على تقنية المعاينة الاحتمالية. ويتم تصميم عينة ذات مرحلتين، المرحلة الأولى هي تحديد وحدات المعاينة الأولية، والمرحلة الثانية هي اختيار عينه من الأسر المعيشية داخل كل وحدة من وحدات المعاينة الأولية المحددة. ويطلق على الوحدة المختارة في المرحلة الأولى "وحدة المعاينة الأولية"، بينما يطلق على الوحدة المختارة في المرحلة الثانية "وحدة المعاينة الثانوية". </t>
  </si>
  <si>
    <t>The data is collected monthly and key labor force characteristics are published every Quarter.
The sample design for the labor force survey 2017 was based on probability sampling technique. A two-stage sample design is used, selecting PSUs at the first stage and a sample of households within each selected PSU at the second stage.  The unit chosen at the first stage is called the Primary Sampling Unit and the unit selected at the second stage is called the Secondary Sampling Unit.</t>
  </si>
  <si>
    <t>45+</t>
  </si>
  <si>
    <t>QATARI MALE PARTICIPATION RATE (15 YEARS &amp; ABOVE) 
BY AGE GROUP</t>
  </si>
  <si>
    <t xml:space="preserve">               السنوات       
   فئات العمر</t>
  </si>
  <si>
    <t xml:space="preserve">                   Years         
  Age Groups</t>
  </si>
  <si>
    <t>QATARI FEMALE PARTICIPATION RATE 
(15 YEARS &amp; ABOVE)  BY AGE GROUP</t>
  </si>
  <si>
    <t xml:space="preserve">             السنوات       
   فئات العمر</t>
  </si>
  <si>
    <t xml:space="preserve">                    Years         
  Age Groups</t>
  </si>
  <si>
    <t>TOTAL QATARI PARTICIPATION RATE
(15 YEARS &amp; ABOVE) BY  AGE GROUP</t>
  </si>
  <si>
    <t xml:space="preserve">              السنوات       
   فئات العمر</t>
  </si>
  <si>
    <t xml:space="preserve">                   Years         
  Age Groups</t>
  </si>
  <si>
    <t>معدل المشاركة الاقتصادية  للذكور غير القطريين (15 سنة فأكثر)
 حسب فئات العمر</t>
  </si>
  <si>
    <t>NON-QATARI MALE PARTICIPATION RATE
(15 YEARS &amp; ABOVE)  BY  AGE GROUP</t>
  </si>
  <si>
    <t xml:space="preserve">                  Years         
  Age Groups</t>
  </si>
  <si>
    <t>معدل المشاركة الاقتصادية  للإناث غير القطريات (15 سنة فأكثر)
 حسب فئات العمر</t>
  </si>
  <si>
    <t>NON-QATARI FEMALE PARTICIPATION RATE
(15 YEARS &amp; ABOVE)  BY AGE GROUP</t>
  </si>
  <si>
    <t xml:space="preserve">معدل المشاركة الاقتصادية  لإجمالي غير القطريين (15 سنة فأكثر) 
حسب فئات العمر </t>
  </si>
  <si>
    <t>TOTAL NON-QATARI PARTICIPATION RATE
(15 YEARS &amp; ABOVE) BY  AGE GROUP</t>
  </si>
  <si>
    <t>MALE PARTICIPATION RATE(15 YEARS &amp; ABOVE)  
BY AGE GROUP</t>
  </si>
  <si>
    <t>FEMALE PARTICIPATION RATE (15 YEARS &amp; ABOVE)  
BY AGE GROUP</t>
  </si>
  <si>
    <t>FEMALE SHARE OF PAID JOBS IN 
NON-AGRICULTURE SECTOR</t>
  </si>
  <si>
    <t xml:space="preserve">                       Nationality 
                            &amp; Gender
Age Group</t>
  </si>
  <si>
    <t>AVERAGE MONTHLY WAGE (Q.R.) FOR WORKERS IN PAID 
EMPLOYMENT  ( 15 YEARS AND ABOVE ) BY GENDER &amp; GPI</t>
  </si>
  <si>
    <r>
      <t xml:space="preserve">1- نطــاق المسـح
</t>
    </r>
    <r>
      <rPr>
        <sz val="12"/>
        <rFont val="Sakkal Majalla"/>
      </rPr>
      <t>السكان المستهدفون بمسح القوى العاملة هم كافة الأسر القطرية وغير القطرية داخل الدولة. وهذا يشمل الأشخاص الذين يعيشون في أسر عادية وفي أسر جماعية وهذه مجموعة أشخاص لا تربطهم صلة قرابة ويتشاركون الظروف المعيشية في وحدة سكنية، مثل التجمعات العمالية، والطلاب القاطنين في الأقسام الداخلية، والممرضات في المستشفيات ... إلخ. وقد شمل هذا المسح كلاً من الأسر الجماعية الصغيرة (المكونة من أفراد يقل عددهم عن 7 أشخاص) والأسر الجماعية الكبيرة (التي تضم 7 أشخاص أو أكثر). ولم يشمل أماكن الإقامة القصيرة مثل الفنادق.</t>
    </r>
  </si>
  <si>
    <r>
      <t xml:space="preserve">2. فترة الإسناد الزمني
</t>
    </r>
    <r>
      <rPr>
        <sz val="12"/>
        <rFont val="Sakkal Majalla"/>
      </rPr>
      <t>يتم جمع البيانات كل شهر، وتكون الفترة المرجعية للمسح هي الأسبوع السابق لأسبوع إجراء المقابلات.</t>
    </r>
  </si>
  <si>
    <r>
      <t xml:space="preserve">3. المحاور التي تمت تغطيتها
</t>
    </r>
    <r>
      <rPr>
        <sz val="12"/>
        <rFont val="Sakkal Majalla"/>
      </rPr>
      <t>قام المسح بقياس إحصاءات القوى العاملة الرئيسية – السكان النشيطين اقتصادياً، الاستخدام والبطالة والمتغيرات الديموغرافية، والاجتماعية، والاقتصادية ذات العلاقة، وشمل القطاع، النشاط الاقتصادي، المهنة، المستوى التعليمي،... إلخ. وبالإضافة إلى المحاور الرئيسية فقد استقصى المسح عن الدخل، ساعات العمل ونوعه للمشتغلين، المهنة الحالية والسابقة، النشاط الاقتصادي، الحالة العملية، الاستقرار في العمل، أسباب عدم العمل بدوام كامل، العمل الثانوي (مهن متعددة)، فترة البحث عن العمل وأساليبه ، أسباب البطالة أو عدم البحث عن العمل، الرغبة والاستعداد للعمل أو التدريب بغرض العمل والمتغيرات الأخرى. كذلك فلقد بحث المسح الأساليب التي استخدمت في السابق من قبل العاملين القطريين (أقل من 25 سنة) للحصول على وظائفهم الحالية والأسباب الخاصة لعدم البحث عن عمل في القطاع الخاص من قبل القطريين المتعطلين.</t>
    </r>
  </si>
  <si>
    <r>
      <rPr>
        <b/>
        <sz val="10"/>
        <rFont val="Arial"/>
        <family val="2"/>
      </rPr>
      <t xml:space="preserve">1. Survey scope </t>
    </r>
    <r>
      <rPr>
        <sz val="10"/>
        <rFont val="Arial"/>
        <family val="2"/>
      </rPr>
      <t xml:space="preserve">
The target population for the labor force survey was all Qatari and non-Qatari households in the state. This included persons living in regular households as well as in collective households. Collective households are groups of unrelated persons sharing living arrangements in a residential unit, such as labor camps, students in dormitories, nurses in hospitals, and others. The survey covered both small collective households (composed of less than 7 persons) and large collective households (composed of 7 persons and above). Short period accommodations, such as hotels, were kept out of the scope of the survey.</t>
    </r>
  </si>
  <si>
    <r>
      <rPr>
        <b/>
        <sz val="10"/>
        <rFont val="Arial"/>
        <family val="2"/>
      </rPr>
      <t>2. Reference period</t>
    </r>
    <r>
      <rPr>
        <sz val="10"/>
        <rFont val="Arial"/>
        <family val="2"/>
      </rPr>
      <t xml:space="preserve">
The data collection for the survey is done every month. The reference period for the survey is the week prior to the week the interview is conducted.</t>
    </r>
  </si>
  <si>
    <r>
      <rPr>
        <b/>
        <sz val="10"/>
        <rFont val="Arial"/>
        <family val="2"/>
      </rPr>
      <t>3. Topics covered</t>
    </r>
    <r>
      <rPr>
        <sz val="10"/>
        <rFont val="Arial"/>
        <family val="2"/>
      </rPr>
      <t xml:space="preserve">
The survey measured the key labor force statistics: Economically active population, employment and unemployment as well as relevant demographic, social and economic variables including sectors, economic activities, occupations, educational levels… etc. In addition, the survey investigated: income, hours and type of work for the employees, current and previous occupation, economic activity, employment status, work stability, reasons for working part-time, secondary work (multiple jobs) length and methods of looking for job, reasons for unemployment or not seeking work, desire and readiness for work, or for training to work and other variables. Besides, the survey explored the methods previously used by the Qatari employees (less than 25 years old) to get their current jobs and the reasons of the unemployed Qatari nationals for not seeking jobs in the private sector.</t>
    </r>
  </si>
  <si>
    <t xml:space="preserve"> Diplomatic/International/Regional</t>
  </si>
  <si>
    <t>دبلوماسى / دولى / اقليمى 
 Diplomatic/International/Regional</t>
  </si>
  <si>
    <t>لزراعة  والحراجة وصيد الأسماك  Agriculture, forestry and fishing</t>
  </si>
  <si>
    <t>إمدادات المياه وأنشطة الصرف والنفايات  Water supply; sewerage and waste activities</t>
  </si>
  <si>
    <t>التعدين واستغلال المحاجر Mining and quarrying</t>
  </si>
  <si>
    <t>الصناعة التحويلية  Manufacturing</t>
  </si>
  <si>
    <t>التشييد  Construction</t>
  </si>
  <si>
    <t>التجارة Trade</t>
  </si>
  <si>
    <t xml:space="preserve">أنشطة الأُسَر المعيشية Activities of households </t>
  </si>
  <si>
    <t>الفنون والترفيه  Arts &amp; entertainment</t>
  </si>
  <si>
    <t>أنشطة الصحة والعمل الاجتماعي  health and social work activities</t>
  </si>
  <si>
    <t>إمدادات الكهرباء والغاز والتكييف Electricity, gas and air conditioning supply</t>
  </si>
  <si>
    <t xml:space="preserve">أنشطة المنظمات غير الخاضعة للولاية القضائية الوطنية Activities of extraterritorial organizations </t>
  </si>
  <si>
    <t>أنشطة الخدمات الإدارية Administrative service activities</t>
  </si>
  <si>
    <t>إمدادات المياه وأنشطة الصرف والنفايات  Water supply; sewerage, waste activities</t>
  </si>
  <si>
    <t>الإدارة العامة والدفاع؛ والضمان Public administration and defence; social security</t>
  </si>
  <si>
    <t>UNEMPLOYED (15 YEARS &amp; ABOVE) WHO DID NOT TAKE ANY STEPS 
TO SEEK EMPLOYMENT BY NATIONALITY , GENDER &amp; REASON</t>
  </si>
  <si>
    <t xml:space="preserve">                             النوع
نــوع الدورة</t>
  </si>
  <si>
    <t>غير مســـــــــــــتعد</t>
  </si>
  <si>
    <t>Not Ready</t>
  </si>
  <si>
    <t>Total Persons of Unemployed Qataris with Secondary Education who Have attend training courses</t>
  </si>
  <si>
    <t xml:space="preserve">متوسط الأجر الشهري (بالريال القطري) للمشتغلين بأجر (15سنة فأكثر) حسب النوع و القطاع (بالألف)   </t>
  </si>
  <si>
    <t>متوسط الأجر الشهري (بالريال القطري) للمشتغلين بأجر (15سنة فأكثر) حسب النوع والمهنة (بالألف)</t>
  </si>
  <si>
    <t>MONTHLY AVERAGE WAGE (Q.R.) FOR PAID EMPLOYMENT WORKERS (15 YEARS &amp; ABOVE) BY GENDER &amp; OCCUPATION (THOUSAND)</t>
  </si>
  <si>
    <t>MONTHLY AVERAGE WAGE (Q.R.) FOR PAID EMPLOYMENT WORKERS (15 YEARS &amp; ABOVE) BY GENDER &amp; SECTOR (THOUSANDS)</t>
  </si>
  <si>
    <t xml:space="preserve">متوسط ساعات عمل المشتغلين (15 سنة فأكثر) حسب النشاط الاقتصادي </t>
  </si>
  <si>
    <t xml:space="preserve">AVERAGE WORK HOURS FOR EMPLOYED PERSONS (15 YEARS &amp; ABOVE) BY ECONOMIC ACTIVITY </t>
  </si>
  <si>
    <t>TOTAL POPULATION PARTICIPATION RATE 
(15 YEARS &amp; ABOVE) BY AGE GROUP</t>
  </si>
  <si>
    <t xml:space="preserve">ECONOMICALLY ACTIVE POPULATION (15 YEARS &amp; ABOVE) BY GENDER &amp; EDUCATIONAL STATUS(THOUSAND) </t>
  </si>
  <si>
    <t>Population &amp; labour Force by Municipality</t>
  </si>
  <si>
    <t>Male Population &amp; labour Force by Municipality</t>
  </si>
  <si>
    <t>Female Population &amp; labour Force by Municipality</t>
  </si>
  <si>
    <t>السكان الذكور (15 سنة فأكثر) حسب العلاقة بقوة العمل وفئات العمر</t>
  </si>
  <si>
    <t>Male Population (15 Years &amp; above) by Relation to Labour Force and Age Groups</t>
  </si>
  <si>
    <t>Female Population (15 Years &amp; above) by Relation to Labour Force and Age Groups</t>
  </si>
  <si>
    <t>السكان الإناث (15 سنة فأكثر) حسب العلاقة بقوة العمل وفئات العمر</t>
  </si>
  <si>
    <t>Qatari Male (15 Years &amp; above) by Educational Status &amp; Age Groups</t>
  </si>
  <si>
    <t>Qatari Female (15 Years &amp; above) by Educational Status &amp; Age Groups</t>
  </si>
  <si>
    <t>Non-Qatari Male (15 Years &amp; above) by Educational Status &amp; Age Groups</t>
  </si>
  <si>
    <t>Non-Qatari Female (15 Years &amp; above) by Educational Status &amp; Age Groups</t>
  </si>
  <si>
    <t xml:space="preserve">السكان الذكور (15 سنة فأكثر) حسب الحالة التعليمية وفئات العمر </t>
  </si>
  <si>
    <t xml:space="preserve">السكان الإناث (15 سنة فأكثر) حسب الحالة التعليمية وفئات العمر </t>
  </si>
  <si>
    <t>Second Section : Tables and Chart of the Survey Results 2017</t>
  </si>
  <si>
    <t>الباب الثاني: الجداول والرسوم البيانية لنتائج المسح 2017</t>
  </si>
  <si>
    <t>Chapter One : Population and Labor Force</t>
  </si>
  <si>
    <t>الفصل الأول: السكان والقوى العاملة</t>
  </si>
  <si>
    <t>الفصل الثاني: السكان النشيطون اقتصادياً</t>
  </si>
  <si>
    <t>Chapter Two : Economically Active Population</t>
  </si>
  <si>
    <t>المشتغلون بأجر (15 سنة فأكثر) ومتوسط الأجر الشهري (بالريال القطري) حسب النوع والمهنة</t>
  </si>
  <si>
    <t>WORKERS IN PAID EMPLOYMENT (15 YEARS &amp; ABOVE) AND MONTHLY AVERAGE WAGE (Q.R.), 
BY GENDER &amp; OCCUPATION</t>
  </si>
  <si>
    <t>المشتغلون بأجر (15 سنة فأكثر) ومتوسط الأجر الشهري (بالريال القطري)حسب النوع والنشاط الاقتصادي</t>
  </si>
  <si>
    <t>WORKERS IN PAID EMPLOYMENT (15 YEARS &amp; ABOVE) AND MONTHLY AVERAGE WAGE (Q.R.), 
BY GENDER &amp; ECONOMIC ACTIVITY</t>
  </si>
  <si>
    <t>WORKERS IN PAID EMPLOYMENT (15 YEARS &amp; ABOVE) AND AVERAGE MONTHLY WAGE (Q.R), 
BY GENDER &amp; SECTOR</t>
  </si>
  <si>
    <t>WORKERS IN PAID EMPLOYMENT (15 YEARS &amp; ABOVE) AND MONTHLY AVERAGE WAGE (Q.R.), 
BY GENDER &amp; EDUCATIONAL STATUS</t>
  </si>
  <si>
    <t>Economically Active Males (15 Years &amp; above) by Employment Status &amp; Economic Activity</t>
  </si>
  <si>
    <t>Economically Active Females (15 Years &amp; above) by Employment Status &amp; Economic Activity</t>
  </si>
  <si>
    <t>Economically Active Males (15 Years &amp; above) by Occupation &amp; Economic Activity</t>
  </si>
  <si>
    <t>Economically Active Females (15 Years &amp; above) by Occupation &amp; Economic Activity</t>
  </si>
  <si>
    <t>Economically Active Males (15 Years &amp; above) by Educational Status &amp; Occupation</t>
  </si>
  <si>
    <t>Economically Active Females (15 Years &amp; above) by Educational Status &amp; Occupation</t>
  </si>
  <si>
    <t>Economically Active Males (15 Years &amp; above) by Sector &amp; Occupation</t>
  </si>
  <si>
    <t>Economically Active Females (15 Years &amp; above) by Sector &amp; Occupation</t>
  </si>
  <si>
    <t>Economically Active Males (15 Years &amp; above) by Age Groups &amp; Occupation</t>
  </si>
  <si>
    <t>Economically Active Females (15 Years &amp; above) by Age Groups &amp; Occupation</t>
  </si>
  <si>
    <t>Economically Active Males (15 Years &amp; above) by Educational Status &amp; Economic Activity</t>
  </si>
  <si>
    <t>Economically Active Females (15 Years &amp; above) by Educational Status &amp; Economic Activity</t>
  </si>
  <si>
    <t>Economically Active Males (15 Years &amp; above) by Sector &amp; Economic Activity</t>
  </si>
  <si>
    <t>Economically Active Females (15 Years &amp; above) by Sector &amp; Economic Activity</t>
  </si>
  <si>
    <t>Economically Active Males (15 Years &amp; above) by Age Groups &amp; Economic Activity</t>
  </si>
  <si>
    <t>Economically Active Females (15 Years &amp; above) by Age Groups &amp; Economic Activity</t>
  </si>
  <si>
    <t>Economically Active Males (15 Years &amp; above) by Educational Status &amp; Sector</t>
  </si>
  <si>
    <t>Economically Active Females (15 Years &amp; above) by Educational Status &amp; Sector</t>
  </si>
  <si>
    <t>Economically Active Qatari Males (15 Years &amp; above) by Employment Status &amp; Occupation</t>
  </si>
  <si>
    <t>Economically Active Qatari Females (15 Years &amp; above) by Employment Status &amp; Occupation</t>
  </si>
  <si>
    <t>Economically Active Qatari Males (15 Years &amp; above) by Employment Status &amp; Economic Activity</t>
  </si>
  <si>
    <t>Economically Active Qatari Females (15 Years &amp; above) by Employment Status &amp; Economic Activity</t>
  </si>
  <si>
    <t>Economically Active Qatari Males (15 Years &amp; above) by Occupation &amp; Economic Activity</t>
  </si>
  <si>
    <t>Economically Active Qatari Females (15 Years &amp; above) by Occupation &amp; Economic Activity</t>
  </si>
  <si>
    <t>Economically Active Qatari Males (15 Years &amp; above) by Educational Status &amp; Occupation</t>
  </si>
  <si>
    <t>Economically Active Qatari Females (15 Years &amp; above) by Educational Status &amp; Occupation</t>
  </si>
  <si>
    <t>Economically Active Qatari Males (15 Years &amp; above) by Sector &amp; Occupation</t>
  </si>
  <si>
    <t>Economically Active Qatari Females (15 Years &amp; above) by Sector &amp; Occupation</t>
  </si>
  <si>
    <t>Economically Active Qatari Males (15 Years &amp; above) by Sector &amp; Economic Activity</t>
  </si>
  <si>
    <t>Economically Active Qatari Females (15 Years &amp; above) by Sector &amp; Economic Activity</t>
  </si>
  <si>
    <t>Economically Active Non-Qatari Males (15 Years &amp; above) by Employment Status &amp; Occupation</t>
  </si>
  <si>
    <t>Economically Active Non-Qatari Females (15 Years &amp; above) by Employment Status &amp; Occupation</t>
  </si>
  <si>
    <t>Economically Active Non-Qatari Males (15 Years &amp; above) by Employment Status &amp; Economic Activity</t>
  </si>
  <si>
    <t>Economically Active Non-Qatari Females (15 Years &amp; above) by Employment Status &amp; Economic Activity</t>
  </si>
  <si>
    <t>Economically Active Non-Qatari Males (15 Years &amp; above) by Occupation &amp; Economic Activity</t>
  </si>
  <si>
    <t>Economically Active Non-Qatari Females (15 Years &amp; above) by Occupation &amp; Economic Activity</t>
  </si>
  <si>
    <t>Economically Active Non-Qatari Males (15 Years &amp; above) by Educational Status &amp; Occupation</t>
  </si>
  <si>
    <t>Economically Active Non-Qatari Females (15 Years &amp; above) by Educational Status &amp; Occupation</t>
  </si>
  <si>
    <t>Economically Active Non-Qatari Males (15 Years &amp; above) by Sector &amp; Occupation</t>
  </si>
  <si>
    <t>Economically Active Non-Qatari Females (15 Years &amp; above) by Sector &amp; Occupation</t>
  </si>
  <si>
    <t>Economically Active Non-Qatari Males (15 Years &amp; above) by Sector &amp; Economic Activity</t>
  </si>
  <si>
    <t xml:space="preserve"> Economically Active Non-Qatari Females (15 Years &amp; above) by Sector &amp; Economic Activity</t>
  </si>
  <si>
    <t>الفصل الثالث: السكان المتعطلون</t>
  </si>
  <si>
    <t>Chapter Three : Unemployed Population</t>
  </si>
  <si>
    <t xml:space="preserve">Unemployed (15 Years &amp; above)Who Did not Take Any Steps To seek  Employment by Nationality , gender &amp; Reason </t>
  </si>
  <si>
    <t>Unemployed Qataris (15 Years &amp; above) with Secondary Education by gender and Training Program Attendance</t>
  </si>
  <si>
    <t>المتعطلون القطريون (15 سنة فأكثر) الحاصلون على الثانوية الذين التحقوا بدورات تدريبية حسب النوع ونوع الدورة</t>
  </si>
  <si>
    <t>Unemployed Qataris (15 Years &amp; above) with Secondary Education who Attended Training Programs by gender &amp; Type of Training</t>
  </si>
  <si>
    <t>Chapter Four : Economically Inactive Population</t>
  </si>
  <si>
    <t>السكان غير النشيطين اقتصادياً (15 سنة فأكثر) حسب الجنسية والنوع وفئات العمر</t>
  </si>
  <si>
    <t>Unemployed Qataris ( 15 Years &amp; Above ) With Secondary Education Who Have Attended Training Courses Not Willing to Work In the Private  Sector By gender And Reasons</t>
  </si>
  <si>
    <t>السكان غير النشيطين اقتصادياً (15 سنة فأكثر) حسب الجنسية والنوع والحالة الزواجية</t>
  </si>
  <si>
    <t>AnnexA</t>
  </si>
  <si>
    <t>AnnexB</t>
  </si>
  <si>
    <t>AnnexC</t>
  </si>
  <si>
    <t>Tables List</t>
  </si>
  <si>
    <t>Charts List</t>
  </si>
  <si>
    <t>قائمة الجداول</t>
  </si>
  <si>
    <t>قائمة الرسوم البيانية</t>
  </si>
  <si>
    <t>Second Section: Tables and Chart for Survey Results</t>
  </si>
  <si>
    <t xml:space="preserve">First Section: Labor Force Indicators </t>
  </si>
  <si>
    <t>Table List</t>
  </si>
  <si>
    <t>Economically active population (15 years &amp; above) by nationality &amp; gender</t>
  </si>
  <si>
    <t>Economically inactive population (15 years &amp; above) by nationality &amp; gender</t>
  </si>
  <si>
    <t>Labor force participation Rate ( LFPR)  by Natioanlity &amp; gende</t>
  </si>
  <si>
    <t>Qatari male participation rate (15 years &amp; above) by age group</t>
  </si>
  <si>
    <t>Qatari female participation rate  (15 years &amp; above) by age group</t>
  </si>
  <si>
    <t>Total Qatari  participation rate  (15 years &amp; above) by age group</t>
  </si>
  <si>
    <t>Non-Qatari male participation rate (15 years &amp; above) by age group</t>
  </si>
  <si>
    <t>Non-Qatari female participation rate (15 years &amp; above) by age group</t>
  </si>
  <si>
    <t>Total Non-Qatari  participation rate (15 years &amp; above) by age group</t>
  </si>
  <si>
    <t>Male participation rate (15 years &amp; above) by age group</t>
  </si>
  <si>
    <t>Female participation rate (15 years &amp; above) by age group</t>
  </si>
  <si>
    <t>Total participation rate (15 years &amp; above) by age group</t>
  </si>
  <si>
    <t>Employment to population ratio by Gender</t>
  </si>
  <si>
    <t>Employment rate by nationality &amp; gender</t>
  </si>
  <si>
    <t>Economic dependency ratio by gender</t>
  </si>
  <si>
    <t>Percentage of employment (15 years &amp; above) by economic activity &amp; gender</t>
  </si>
  <si>
    <t>Unemployment rate (15 years &amp; above) by nationality &amp; gender</t>
  </si>
  <si>
    <t>Youth unemployment rate (15-24 years)by nationality &amp; gender</t>
  </si>
  <si>
    <t>Average monthly wage (Q.R.) for workers in paid employment ( 15 years and above ) by gender &amp; GPI</t>
  </si>
  <si>
    <t>Female share of paid jobs in non-agriculture sector</t>
  </si>
  <si>
    <t>First Section : Labor Force Indicators
2012-2017</t>
  </si>
  <si>
    <t>الباب الأول : مؤشرات القوى العاملة
2012-2017</t>
  </si>
  <si>
    <t>السكان النشيطون اقتصاديا (15 سنة فأكثر) حسب الجنسية والنوع</t>
  </si>
  <si>
    <t>السكان غير النشيطين اقتصاديا(15 سنة فأكثر) حسب الجنسية والنوع</t>
  </si>
  <si>
    <t>معدل المشاركة الاقتصادية لإجمالي القطريين (15 سنة فأكثر) حسب فئات العمر</t>
  </si>
  <si>
    <t>معدل المشاركة الاقتصادية للذكور غير القطريين (15 سنة فأكثر) حسب فئات العمر</t>
  </si>
  <si>
    <t>معدل المشاركة الاقتصادية للإناث غير القطريات (15 سنة فأكثر) حسب فئات العمر</t>
  </si>
  <si>
    <t>معدل المشاركة الاقتصادية لإجمالي غير القطريين (15 سنة فأكثر) حسب فئات العمر</t>
  </si>
  <si>
    <t xml:space="preserve">نسبة الإعالة الاقتصادية حسب النوع </t>
  </si>
  <si>
    <t xml:space="preserve">متوسط الأجر الشهري (بالريال القطري) للمشتغلين بأجر (15 سنة فأكثر) حسب النوع ومؤشر المساواة بين الجنسين </t>
  </si>
  <si>
    <t>نسبة الذين يعملون لحسابهم الخاص والذين يعملون لدى العائلة من إجمالي القوى العاملة</t>
  </si>
  <si>
    <t>Self-employed and family-employed percentage out of total labor force</t>
  </si>
  <si>
    <t>Youth participation rate (15-24 years) by nationality &amp; gender</t>
  </si>
  <si>
    <t>Total population participation rate (15 years &amp; above) by age group</t>
  </si>
  <si>
    <t>معدل التوظيف حسب الجنسية والنوع</t>
  </si>
  <si>
    <t>نسبة السكان النشيطين اقتصاديا (15 سنة فأكثر) حسب النشاط الاقتصادي والنوع</t>
  </si>
  <si>
    <t>4- معدل التوظيف</t>
  </si>
  <si>
    <t>Economically Active Males (15 Years &amp; above) by Employment Status &amp; Occupation</t>
  </si>
  <si>
    <t>Economically Active Females (15 Years &amp; above) by Employment Status &amp; Occupation</t>
  </si>
  <si>
    <t>Economically active population (15 years &amp; above) by gender</t>
  </si>
  <si>
    <t>Economically inactive population (15 years &amp; above) by  gender</t>
  </si>
  <si>
    <t>Qatari female participation rate (15 years &amp; above)by age group</t>
  </si>
  <si>
    <t>Total Qatari  participation rate (15 years &amp; above)by age group</t>
  </si>
  <si>
    <t xml:space="preserve">Male participation rate (15 years &amp; above) by age group </t>
  </si>
  <si>
    <t>Female participation rate (15 years &amp; above)by age group</t>
  </si>
  <si>
    <t xml:space="preserve">Employment to population ratio </t>
  </si>
  <si>
    <t xml:space="preserve">Employment rate by gender </t>
  </si>
  <si>
    <t>Economic dependency ratio</t>
  </si>
  <si>
    <t xml:space="preserve">Average monthly wage (Q.R.) for workers in paid employment ( 15 years and above ) </t>
  </si>
  <si>
    <t xml:space="preserve">Female share of paid jobs in non-agriculture sector </t>
  </si>
  <si>
    <t xml:space="preserve">self-employed and family-employed percentage out of total labor force </t>
  </si>
  <si>
    <t xml:space="preserve">السكان النشيطون اقتصاديا (15 سنة فأكثر) حسب النوع </t>
  </si>
  <si>
    <t>السكان غير النشيطين اقتصاديا(15 سنة فأكثر) حسب النوع</t>
  </si>
  <si>
    <t>معدل المشاركة الاقتصادية حسب الجنسية</t>
  </si>
  <si>
    <t>معدل المشاركة الاقتصادية للشباب (15- 24 سنة) حسب الجنسية</t>
  </si>
  <si>
    <t xml:space="preserve">معدل المشاركة الاقتصادية للإناث القطريات (15 سنة فأكثر) حسب فئات العمر </t>
  </si>
  <si>
    <t xml:space="preserve">معدل المشاركة الاقتصادية لإجمالي القطريين (15 سنة فأكثر) حسب فئات العمر  </t>
  </si>
  <si>
    <t xml:space="preserve">معدل المشاركة الاقتصادية للذكور غير القطريين (15 سنة فأكثر) حسب فئات العمر </t>
  </si>
  <si>
    <t xml:space="preserve">معدل المشاركة الاقتصادية للإناث غير القطريات (15 سنة فأكثر) حسب فئات العمر </t>
  </si>
  <si>
    <t>نسبة العمالة لإجمالي السكان</t>
  </si>
  <si>
    <t>معدل التوظيف حسب النوع</t>
  </si>
  <si>
    <t xml:space="preserve">نسبة الإعالة الاقتصادية </t>
  </si>
  <si>
    <t>معدل البطالة (15 سنة فأكثر) حسب النوع</t>
  </si>
  <si>
    <t>معدل البطالة للشباب (15 -24 سنة) حسب النوع</t>
  </si>
  <si>
    <t>متوسط الأجر الشهري (بالريال القطري) للمشتغلين بأجر (15 سنة فأكثر)</t>
  </si>
  <si>
    <t>نسبة حصة الإناث في الوظائف المدفوعة الأجر في القطاع غير الزراعي</t>
  </si>
  <si>
    <t xml:space="preserve">Unemployment rate ( 15 years and above ) by gender </t>
  </si>
  <si>
    <t>Percentage of employment ( 15 years and above ) by economic activity &amp; gender</t>
  </si>
  <si>
    <t xml:space="preserve">Youth unemployment rate  (15-24 years ) by gender </t>
  </si>
  <si>
    <t>Labor force participation Rate by Natioanlity</t>
  </si>
  <si>
    <t>Youth participation rate (15-24 years) by nationality</t>
  </si>
  <si>
    <t>YOUTH UNEMPLOYMENT RATE (15 - 24 YEAR) BY NATIONALITY &amp; GENDER</t>
  </si>
  <si>
    <t>نسبة السكان النشيطين اقتصادياً (15 سنة فأكثر) حسب النشاط الاقتصادي والنوع</t>
  </si>
  <si>
    <t xml:space="preserve">                Nationality                      &amp;Gender 
  Year                     </t>
  </si>
  <si>
    <t xml:space="preserve">Diplomatic/International/
Regional </t>
  </si>
  <si>
    <t>Not Including Employed, Temporarily Absent</t>
  </si>
  <si>
    <t xml:space="preserve">Diplomatic/
International/
Regional </t>
  </si>
  <si>
    <t>Employment search includes search for paid employment or self 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</si>
</sst>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9" formatCode="_-* #,##0_-;_-* #,##0\-;_-* &quot;-&quot;_-;_-@_-"/>
    <numFmt numFmtId="171" formatCode="_-* #,##0.00_-;_-* #,##0.00\-;_-* &quot;-&quot;??_-;_-@_-"/>
    <numFmt numFmtId="189" formatCode="0.0"/>
    <numFmt numFmtId="202" formatCode="0_ "/>
    <numFmt numFmtId="204" formatCode="#,##0.0"/>
    <numFmt numFmtId="205" formatCode="#,##0_ ;\-#,##0\ "/>
    <numFmt numFmtId="209" formatCode="#,##0_ "/>
  </numFmts>
  <fonts count="91" x14ac:knownFonts="1">
    <font>
      <sz val="10"/>
      <name val="Arial"/>
      <charset val="178"/>
    </font>
    <font>
      <sz val="10"/>
      <name val="Arial"/>
      <charset val="178"/>
    </font>
    <font>
      <b/>
      <sz val="13.5"/>
      <name val="Arial"/>
      <family val="2"/>
    </font>
    <font>
      <sz val="10"/>
      <name val="Arial"/>
      <family val="2"/>
    </font>
    <font>
      <b/>
      <sz val="10"/>
      <name val="Arial"/>
      <family val="2"/>
    </font>
    <font>
      <sz val="8"/>
      <name val="Arial"/>
      <family val="2"/>
    </font>
    <font>
      <b/>
      <sz val="12"/>
      <name val="Arial"/>
      <family val="2"/>
    </font>
    <font>
      <sz val="10"/>
      <color indexed="12"/>
      <name val="Arial"/>
      <family val="2"/>
    </font>
    <font>
      <b/>
      <sz val="12"/>
      <color indexed="12"/>
      <name val="Arial"/>
      <family val="2"/>
    </font>
    <font>
      <b/>
      <sz val="10"/>
      <color indexed="12"/>
      <name val="Arial"/>
      <family val="2"/>
    </font>
    <font>
      <sz val="10"/>
      <color indexed="10"/>
      <name val="Arial"/>
      <family val="2"/>
    </font>
    <font>
      <b/>
      <sz val="10"/>
      <color indexed="10"/>
      <name val="Arial"/>
      <family val="2"/>
    </font>
    <font>
      <sz val="12"/>
      <name val="Arial"/>
      <family val="2"/>
    </font>
    <font>
      <b/>
      <sz val="16"/>
      <color indexed="12"/>
      <name val="Arial"/>
      <family val="2"/>
    </font>
    <font>
      <b/>
      <sz val="14"/>
      <color indexed="12"/>
      <name val="Arial"/>
      <family val="2"/>
    </font>
    <font>
      <b/>
      <sz val="12"/>
      <color indexed="12"/>
      <name val="Arial"/>
      <family val="2"/>
    </font>
    <font>
      <b/>
      <sz val="12"/>
      <name val="Arial"/>
      <family val="2"/>
    </font>
    <font>
      <b/>
      <sz val="9"/>
      <name val="Arial"/>
      <family val="2"/>
    </font>
    <font>
      <b/>
      <sz val="12"/>
      <name val="Arial"/>
      <family val="2"/>
      <charset val="178"/>
    </font>
    <font>
      <b/>
      <sz val="11"/>
      <name val="Arial"/>
      <family val="2"/>
      <charset val="178"/>
    </font>
    <font>
      <b/>
      <sz val="8"/>
      <name val="Arial"/>
      <family val="2"/>
    </font>
    <font>
      <u/>
      <sz val="10"/>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b/>
      <sz val="14"/>
      <name val="Arial"/>
      <family val="2"/>
    </font>
    <font>
      <sz val="8"/>
      <name val="Arial"/>
      <family val="2"/>
    </font>
    <font>
      <b/>
      <sz val="14"/>
      <color indexed="12"/>
      <name val="Arabic Transparent"/>
      <charset val="178"/>
    </font>
    <font>
      <sz val="10"/>
      <color indexed="12"/>
      <name val="Arabic Transparent"/>
      <charset val="178"/>
    </font>
    <font>
      <b/>
      <sz val="11"/>
      <name val="Arial"/>
      <family val="2"/>
    </font>
    <font>
      <sz val="9"/>
      <name val="Arial"/>
      <family val="2"/>
    </font>
    <font>
      <sz val="11"/>
      <name val="Arial"/>
      <family val="2"/>
    </font>
    <font>
      <b/>
      <sz val="16"/>
      <name val="Arial"/>
      <family val="2"/>
    </font>
    <font>
      <b/>
      <sz val="10"/>
      <color indexed="8"/>
      <name val="Arial"/>
      <family val="2"/>
    </font>
    <font>
      <b/>
      <sz val="14"/>
      <name val="Arabic Transparent"/>
      <charset val="178"/>
    </font>
    <font>
      <b/>
      <sz val="12"/>
      <name val="Arabic Transparent"/>
      <charset val="178"/>
    </font>
    <font>
      <b/>
      <sz val="10"/>
      <name val="Arabic Transparent"/>
      <charset val="178"/>
    </font>
    <font>
      <b/>
      <sz val="11"/>
      <name val="PT Bold Heading"/>
      <charset val="178"/>
    </font>
    <font>
      <sz val="13"/>
      <name val="Arial"/>
      <family val="2"/>
    </font>
    <font>
      <vertAlign val="subscript"/>
      <sz val="10"/>
      <name val="Arial"/>
      <family val="2"/>
    </font>
    <font>
      <b/>
      <sz val="14"/>
      <name val="Traditional Arabic"/>
      <family val="1"/>
    </font>
    <font>
      <b/>
      <sz val="13"/>
      <name val="Arial"/>
      <family val="2"/>
    </font>
    <font>
      <b/>
      <sz val="13"/>
      <color indexed="10"/>
      <name val="Arial"/>
      <family val="2"/>
    </font>
    <font>
      <b/>
      <sz val="14"/>
      <name val="Sakkal Majalla"/>
    </font>
    <font>
      <sz val="10"/>
      <name val="Arial"/>
      <family val="2"/>
    </font>
    <font>
      <b/>
      <sz val="10"/>
      <color indexed="8"/>
      <name val="Arial"/>
      <family val="2"/>
    </font>
    <font>
      <b/>
      <sz val="9"/>
      <color indexed="8"/>
      <name val="Arial"/>
      <family val="2"/>
    </font>
    <font>
      <b/>
      <sz val="12"/>
      <name val="Sakkal Majalla"/>
    </font>
    <font>
      <sz val="13"/>
      <name val="Sakkal Majalla"/>
    </font>
    <font>
      <vertAlign val="subscript"/>
      <sz val="12"/>
      <name val="Arial"/>
      <family val="2"/>
    </font>
    <font>
      <vertAlign val="subscript"/>
      <sz val="9"/>
      <name val="Arial"/>
      <family val="2"/>
    </font>
    <font>
      <b/>
      <sz val="9"/>
      <name val="Arial Black"/>
      <family val="2"/>
    </font>
    <font>
      <sz val="26"/>
      <name val="Tahoma"/>
      <family val="2"/>
    </font>
    <font>
      <b/>
      <sz val="7"/>
      <name val="Sakkal Majalla"/>
    </font>
    <font>
      <b/>
      <sz val="10"/>
      <name val="Sakkal Majalla"/>
    </font>
    <font>
      <sz val="12"/>
      <name val="Sakkal Majalla"/>
    </font>
    <font>
      <b/>
      <sz val="9"/>
      <name val="PT Bold Heading"/>
      <charset val="178"/>
    </font>
    <font>
      <sz val="10"/>
      <color indexed="8"/>
      <name val="Calibri"/>
      <family val="2"/>
    </font>
    <font>
      <sz val="11"/>
      <color theme="1"/>
      <name val="Calibri"/>
      <family val="2"/>
      <scheme val="minor"/>
    </font>
    <font>
      <sz val="10"/>
      <color rgb="FFFF0000"/>
      <name val="Arial"/>
      <family val="2"/>
    </font>
    <font>
      <b/>
      <sz val="12"/>
      <color theme="1"/>
      <name val="Arial"/>
      <family val="2"/>
    </font>
    <font>
      <sz val="10"/>
      <color theme="1"/>
      <name val="Arial"/>
      <family val="2"/>
    </font>
    <font>
      <b/>
      <sz val="10"/>
      <color theme="1"/>
      <name val="Arial"/>
      <family val="2"/>
    </font>
    <font>
      <sz val="10"/>
      <name val="Calibri"/>
      <family val="2"/>
      <scheme val="minor"/>
    </font>
    <font>
      <b/>
      <sz val="16"/>
      <color theme="0"/>
      <name val="Calibri"/>
      <family val="2"/>
      <scheme val="minor"/>
    </font>
    <font>
      <sz val="10"/>
      <color theme="0"/>
      <name val="Calibri"/>
      <family val="2"/>
      <scheme val="minor"/>
    </font>
    <font>
      <b/>
      <sz val="10"/>
      <name val="Calibri"/>
      <family val="2"/>
      <scheme val="minor"/>
    </font>
    <font>
      <b/>
      <sz val="10"/>
      <color rgb="FFFF0000"/>
      <name val="Arial"/>
      <family val="2"/>
    </font>
    <font>
      <b/>
      <sz val="11"/>
      <color theme="1"/>
      <name val="Arial"/>
      <family val="2"/>
    </font>
    <font>
      <b/>
      <sz val="14"/>
      <color theme="0"/>
      <name val="Arial"/>
      <family val="2"/>
    </font>
    <font>
      <b/>
      <sz val="10"/>
      <color theme="0"/>
      <name val="Arial"/>
      <family val="2"/>
    </font>
    <font>
      <b/>
      <sz val="12"/>
      <color theme="0"/>
      <name val="Arial"/>
      <family val="2"/>
    </font>
    <font>
      <b/>
      <sz val="20"/>
      <color rgb="FFFF0000"/>
      <name val="Arial"/>
      <family val="2"/>
    </font>
    <font>
      <sz val="14"/>
      <color theme="0"/>
      <name val="Arial"/>
      <family val="2"/>
    </font>
    <font>
      <sz val="10"/>
      <color rgb="FFC00000"/>
      <name val="Calibri"/>
      <family val="2"/>
      <scheme val="minor"/>
    </font>
    <font>
      <b/>
      <sz val="20"/>
      <color rgb="FFC00000"/>
      <name val="Sakkal Majalla"/>
    </font>
    <font>
      <sz val="10"/>
      <color rgb="FFC00000"/>
      <name val="Arial"/>
      <family val="2"/>
    </font>
    <font>
      <b/>
      <sz val="16"/>
      <color rgb="FFC00000"/>
      <name val="Arial"/>
      <family val="2"/>
    </font>
    <font>
      <b/>
      <sz val="24"/>
      <color rgb="FFC00000"/>
      <name val="Sakkal Majalla"/>
    </font>
    <font>
      <b/>
      <sz val="15"/>
      <color rgb="FFC00000"/>
      <name val="Arial"/>
      <family val="2"/>
    </font>
    <font>
      <sz val="12"/>
      <name val="Calibri"/>
      <family val="2"/>
      <scheme val="minor"/>
    </font>
    <font>
      <b/>
      <sz val="16"/>
      <color rgb="FFC00000"/>
      <name val="Sakkal Majalla"/>
    </font>
    <font>
      <b/>
      <sz val="14"/>
      <color rgb="FFC00000"/>
      <name val="Arial"/>
      <family val="2"/>
    </font>
    <font>
      <sz val="26"/>
      <color rgb="FF660033"/>
      <name val="Sakkal Majalla"/>
    </font>
    <font>
      <sz val="50"/>
      <color rgb="FF660033"/>
      <name val="Sakkal Majalla"/>
    </font>
    <font>
      <b/>
      <sz val="12"/>
      <color rgb="FFFF0000"/>
      <name val="Arial"/>
      <family val="2"/>
    </font>
    <font>
      <b/>
      <sz val="40"/>
      <color rgb="FF660033"/>
      <name val="Arial Narrow"/>
      <family val="2"/>
    </font>
    <font>
      <b/>
      <sz val="12"/>
      <name val="Calibri"/>
      <family val="2"/>
      <scheme val="minor"/>
    </font>
    <font>
      <b/>
      <sz val="16"/>
      <color rgb="FFC00000"/>
      <name val="Calibri"/>
      <family val="2"/>
      <scheme val="minor"/>
    </font>
  </fonts>
  <fills count="6">
    <fill>
      <patternFill patternType="none"/>
    </fill>
    <fill>
      <patternFill patternType="gray125"/>
    </fill>
    <fill>
      <patternFill patternType="solid">
        <fgColor indexed="43"/>
        <bgColor indexed="64"/>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s>
  <borders count="140">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theme="0"/>
      </left>
      <right style="medium">
        <color theme="0"/>
      </right>
      <top style="thin">
        <color indexed="64"/>
      </top>
      <bottom style="thin">
        <color indexed="64"/>
      </bottom>
      <diagonal/>
    </border>
    <border>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thin">
        <color indexed="64"/>
      </top>
      <bottom style="medium">
        <color theme="0"/>
      </bottom>
      <diagonal/>
    </border>
    <border>
      <left/>
      <right style="medium">
        <color theme="0"/>
      </right>
      <top style="medium">
        <color theme="0"/>
      </top>
      <bottom/>
      <diagonal/>
    </border>
    <border>
      <left/>
      <right style="medium">
        <color theme="0"/>
      </right>
      <top style="thin">
        <color indexed="64"/>
      </top>
      <bottom style="thin">
        <color indexed="64"/>
      </bottom>
      <diagonal/>
    </border>
    <border>
      <left/>
      <right style="medium">
        <color theme="0"/>
      </right>
      <top/>
      <bottom/>
      <diagonal/>
    </border>
    <border>
      <left/>
      <right style="thick">
        <color theme="0"/>
      </right>
      <top/>
      <bottom style="thick">
        <color theme="0"/>
      </bottom>
      <diagonal/>
    </border>
    <border>
      <left/>
      <right style="thick">
        <color theme="0"/>
      </right>
      <top style="thick">
        <color theme="0"/>
      </top>
      <bottom style="thick">
        <color theme="0"/>
      </bottom>
      <diagonal/>
    </border>
    <border>
      <left style="thick">
        <color theme="0"/>
      </left>
      <right style="thick">
        <color theme="0"/>
      </right>
      <top/>
      <bottom style="thin">
        <color indexed="64"/>
      </bottom>
      <diagonal/>
    </border>
    <border>
      <left style="thick">
        <color theme="0"/>
      </left>
      <right style="thick">
        <color theme="0"/>
      </right>
      <top style="thin">
        <color indexed="64"/>
      </top>
      <bottom/>
      <diagonal/>
    </border>
    <border>
      <left style="medium">
        <color theme="0"/>
      </left>
      <right/>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right style="thick">
        <color theme="0"/>
      </right>
      <top style="thick">
        <color theme="0"/>
      </top>
      <bottom/>
      <diagonal/>
    </border>
    <border>
      <left style="medium">
        <color theme="0"/>
      </left>
      <right style="medium">
        <color theme="0"/>
      </right>
      <top style="thin">
        <color indexed="64"/>
      </top>
      <bottom style="medium">
        <color theme="0"/>
      </bottom>
      <diagonal/>
    </border>
    <border>
      <left/>
      <right style="medium">
        <color theme="0"/>
      </right>
      <top style="thin">
        <color indexed="64"/>
      </top>
      <bottom/>
      <diagonal/>
    </border>
    <border>
      <left style="medium">
        <color theme="0"/>
      </left>
      <right style="medium">
        <color theme="0"/>
      </right>
      <top/>
      <bottom/>
      <diagonal/>
    </border>
    <border>
      <left style="medium">
        <color theme="0"/>
      </left>
      <right/>
      <top style="thin">
        <color indexed="64"/>
      </top>
      <bottom style="thin">
        <color indexed="64"/>
      </bottom>
      <diagonal/>
    </border>
    <border>
      <left style="thin">
        <color theme="0"/>
      </left>
      <right style="thin">
        <color theme="0"/>
      </right>
      <top style="thin">
        <color indexed="64"/>
      </top>
      <bottom/>
      <diagonal/>
    </border>
    <border>
      <left style="thin">
        <color theme="0"/>
      </left>
      <right style="thin">
        <color theme="0"/>
      </right>
      <top/>
      <bottom style="thin">
        <color indexed="64"/>
      </bottom>
      <diagonal/>
    </border>
    <border>
      <left style="medium">
        <color theme="0"/>
      </left>
      <right/>
      <top/>
      <bottom/>
      <diagonal/>
    </border>
    <border>
      <left/>
      <right style="thin">
        <color theme="0"/>
      </right>
      <top style="thin">
        <color indexed="64"/>
      </top>
      <bottom/>
      <diagonal/>
    </border>
    <border>
      <left/>
      <right style="thin">
        <color theme="0"/>
      </right>
      <top/>
      <bottom style="thin">
        <color indexed="64"/>
      </bottom>
      <diagonal/>
    </border>
    <border>
      <left/>
      <right style="medium">
        <color theme="0"/>
      </right>
      <top style="thin">
        <color theme="1"/>
      </top>
      <bottom style="thin">
        <color indexed="64"/>
      </bottom>
      <diagonal/>
    </border>
    <border>
      <left/>
      <right style="medium">
        <color theme="0"/>
      </right>
      <top style="thin">
        <color indexed="64"/>
      </top>
      <bottom style="thick">
        <color theme="0"/>
      </bottom>
      <diagonal/>
    </border>
    <border>
      <left/>
      <right style="medium">
        <color theme="0"/>
      </right>
      <top style="thick">
        <color theme="0"/>
      </top>
      <bottom style="thick">
        <color theme="0"/>
      </bottom>
      <diagonal/>
    </border>
    <border>
      <left/>
      <right style="medium">
        <color theme="0"/>
      </right>
      <top/>
      <bottom style="thick">
        <color theme="0"/>
      </bottom>
      <diagonal/>
    </border>
    <border>
      <left/>
      <right style="medium">
        <color theme="0"/>
      </right>
      <top style="thick">
        <color theme="0"/>
      </top>
      <bottom/>
      <diagonal/>
    </border>
    <border>
      <left/>
      <right style="thick">
        <color theme="0"/>
      </right>
      <top style="thick">
        <color theme="0"/>
      </top>
      <bottom style="thin">
        <color indexed="64"/>
      </bottom>
      <diagonal/>
    </border>
    <border>
      <left/>
      <right style="thick">
        <color theme="0"/>
      </right>
      <top style="thin">
        <color indexed="64"/>
      </top>
      <bottom style="thin">
        <color indexed="64"/>
      </bottom>
      <diagonal/>
    </border>
    <border diagonalDown="1">
      <left/>
      <right style="medium">
        <color theme="0"/>
      </right>
      <top style="thin">
        <color indexed="64"/>
      </top>
      <bottom style="thin">
        <color indexed="64"/>
      </bottom>
      <diagonal style="medium">
        <color theme="0"/>
      </diagonal>
    </border>
    <border diagonalUp="1">
      <left style="medium">
        <color theme="0"/>
      </left>
      <right/>
      <top style="thin">
        <color indexed="64"/>
      </top>
      <bottom style="thin">
        <color indexed="64"/>
      </bottom>
      <diagonal style="medium">
        <color theme="0"/>
      </diagonal>
    </border>
    <border>
      <left/>
      <right style="thick">
        <color theme="0"/>
      </right>
      <top style="thin">
        <color indexed="64"/>
      </top>
      <bottom style="thick">
        <color theme="0"/>
      </bottom>
      <diagonal/>
    </border>
    <border>
      <left/>
      <right/>
      <top style="thick">
        <color theme="0"/>
      </top>
      <bottom style="thin">
        <color indexed="64"/>
      </bottom>
      <diagonal/>
    </border>
    <border>
      <left style="medium">
        <color theme="0"/>
      </left>
      <right style="medium">
        <color theme="0"/>
      </right>
      <top/>
      <bottom style="thin">
        <color indexed="64"/>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medium">
        <color theme="0"/>
      </left>
      <right style="medium">
        <color theme="0"/>
      </right>
      <top style="medium">
        <color theme="0"/>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medium">
        <color theme="0"/>
      </left>
      <right style="medium">
        <color theme="0"/>
      </right>
      <top style="thin">
        <color indexed="64"/>
      </top>
      <bottom/>
      <diagonal/>
    </border>
    <border>
      <left style="medium">
        <color theme="0"/>
      </left>
      <right style="medium">
        <color theme="0"/>
      </right>
      <top style="thin">
        <color theme="1"/>
      </top>
      <bottom style="thin">
        <color indexed="64"/>
      </bottom>
      <diagonal/>
    </border>
    <border>
      <left/>
      <right style="medium">
        <color theme="0"/>
      </right>
      <top style="medium">
        <color theme="0"/>
      </top>
      <bottom style="thin">
        <color indexed="64"/>
      </bottom>
      <diagonal/>
    </border>
    <border>
      <left/>
      <right style="medium">
        <color theme="0"/>
      </right>
      <top style="thin">
        <color indexed="64"/>
      </top>
      <bottom style="thin">
        <color theme="1"/>
      </bottom>
      <diagonal/>
    </border>
    <border>
      <left/>
      <right style="thick">
        <color theme="0"/>
      </right>
      <top style="thin">
        <color indexed="64"/>
      </top>
      <bottom style="medium">
        <color theme="0"/>
      </bottom>
      <diagonal/>
    </border>
    <border>
      <left style="thick">
        <color theme="0"/>
      </left>
      <right style="thick">
        <color theme="0"/>
      </right>
      <top style="thin">
        <color indexed="64"/>
      </top>
      <bottom style="medium">
        <color theme="0"/>
      </bottom>
      <diagonal/>
    </border>
    <border>
      <left style="thick">
        <color theme="0"/>
      </left>
      <right/>
      <top style="thin">
        <color indexed="64"/>
      </top>
      <bottom style="medium">
        <color theme="0"/>
      </bottom>
      <diagonal/>
    </border>
    <border>
      <left/>
      <right style="thick">
        <color theme="0"/>
      </right>
      <top style="medium">
        <color theme="0"/>
      </top>
      <bottom style="medium">
        <color theme="0"/>
      </bottom>
      <diagonal/>
    </border>
    <border>
      <left style="thick">
        <color theme="0"/>
      </left>
      <right style="thick">
        <color theme="0"/>
      </right>
      <top style="medium">
        <color theme="0"/>
      </top>
      <bottom style="medium">
        <color theme="0"/>
      </bottom>
      <diagonal/>
    </border>
    <border>
      <left style="thick">
        <color theme="0"/>
      </left>
      <right/>
      <top style="medium">
        <color theme="0"/>
      </top>
      <bottom style="medium">
        <color theme="0"/>
      </bottom>
      <diagonal/>
    </border>
    <border>
      <left/>
      <right style="thick">
        <color theme="0"/>
      </right>
      <top style="medium">
        <color theme="0"/>
      </top>
      <bottom style="thin">
        <color indexed="64"/>
      </bottom>
      <diagonal/>
    </border>
    <border>
      <left style="thick">
        <color theme="0"/>
      </left>
      <right style="thick">
        <color theme="0"/>
      </right>
      <top style="medium">
        <color theme="0"/>
      </top>
      <bottom style="thin">
        <color indexed="64"/>
      </bottom>
      <diagonal/>
    </border>
    <border>
      <left style="thick">
        <color theme="0"/>
      </left>
      <right/>
      <top style="medium">
        <color theme="0"/>
      </top>
      <bottom style="thin">
        <color indexed="64"/>
      </bottom>
      <diagonal/>
    </border>
    <border>
      <left style="thick">
        <color theme="0"/>
      </left>
      <right style="thick">
        <color theme="0"/>
      </right>
      <top style="thin">
        <color indexed="64"/>
      </top>
      <bottom style="thick">
        <color theme="0"/>
      </bottom>
      <diagonal/>
    </border>
    <border>
      <left style="medium">
        <color theme="0"/>
      </left>
      <right/>
      <top style="medium">
        <color theme="0"/>
      </top>
      <bottom/>
      <diagonal/>
    </border>
    <border>
      <left style="medium">
        <color theme="0"/>
      </left>
      <right/>
      <top style="thin">
        <color indexed="64"/>
      </top>
      <bottom style="medium">
        <color theme="0"/>
      </bottom>
      <diagonal/>
    </border>
    <border>
      <left/>
      <right style="medium">
        <color theme="0"/>
      </right>
      <top style="thick">
        <color theme="0"/>
      </top>
      <bottom style="thin">
        <color indexed="64"/>
      </bottom>
      <diagonal/>
    </border>
    <border>
      <left style="medium">
        <color theme="0"/>
      </left>
      <right style="medium">
        <color theme="0"/>
      </right>
      <top style="thin">
        <color indexed="64"/>
      </top>
      <bottom style="thick">
        <color theme="0"/>
      </bottom>
      <diagonal/>
    </border>
    <border>
      <left style="medium">
        <color theme="0"/>
      </left>
      <right style="medium">
        <color theme="0"/>
      </right>
      <top/>
      <bottom style="thick">
        <color theme="0"/>
      </bottom>
      <diagonal/>
    </border>
    <border>
      <left style="medium">
        <color theme="0"/>
      </left>
      <right/>
      <top style="thin">
        <color indexed="64"/>
      </top>
      <bottom/>
      <diagonal/>
    </border>
    <border>
      <left style="medium">
        <color theme="0"/>
      </left>
      <right style="medium">
        <color theme="0"/>
      </right>
      <top style="thin">
        <color theme="0"/>
      </top>
      <bottom style="thin">
        <color indexed="64"/>
      </bottom>
      <diagonal/>
    </border>
    <border>
      <left/>
      <right/>
      <top style="thin">
        <color theme="0"/>
      </top>
      <bottom/>
      <diagonal/>
    </border>
    <border>
      <left style="medium">
        <color theme="0"/>
      </left>
      <right style="medium">
        <color theme="0"/>
      </right>
      <top style="thin">
        <color indexed="64"/>
      </top>
      <bottom style="thin">
        <color theme="1"/>
      </bottom>
      <diagonal/>
    </border>
    <border>
      <left/>
      <right/>
      <top style="medium">
        <color theme="0"/>
      </top>
      <bottom/>
      <diagonal/>
    </border>
    <border>
      <left/>
      <right/>
      <top style="medium">
        <color theme="0"/>
      </top>
      <bottom style="medium">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bottom style="medium">
        <color theme="0"/>
      </bottom>
      <diagonal/>
    </border>
    <border diagonalUp="1">
      <left style="medium">
        <color theme="0"/>
      </left>
      <right/>
      <top style="thin">
        <color indexed="64"/>
      </top>
      <bottom style="medium">
        <color theme="0"/>
      </bottom>
      <diagonal style="medium">
        <color theme="0"/>
      </diagonal>
    </border>
    <border diagonalUp="1">
      <left style="medium">
        <color theme="0"/>
      </left>
      <right/>
      <top style="medium">
        <color theme="0"/>
      </top>
      <bottom/>
      <diagonal style="medium">
        <color theme="0"/>
      </diagonal>
    </border>
    <border diagonalDown="1">
      <left style="medium">
        <color theme="0"/>
      </left>
      <right style="medium">
        <color theme="0"/>
      </right>
      <top style="thin">
        <color indexed="64"/>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diagonalDown="1">
      <left/>
      <right style="medium">
        <color theme="0"/>
      </right>
      <top style="thin">
        <color indexed="64"/>
      </top>
      <bottom style="medium">
        <color theme="0"/>
      </bottom>
      <diagonal style="medium">
        <color theme="0"/>
      </diagonal>
    </border>
    <border diagonalDown="1">
      <left/>
      <right style="medium">
        <color theme="0"/>
      </right>
      <top style="medium">
        <color theme="0"/>
      </top>
      <bottom/>
      <diagonal style="medium">
        <color theme="0"/>
      </diagonal>
    </border>
    <border>
      <left style="thin">
        <color theme="0"/>
      </left>
      <right style="medium">
        <color theme="0"/>
      </right>
      <top style="thin">
        <color indexed="64"/>
      </top>
      <bottom style="thin">
        <color theme="0"/>
      </bottom>
      <diagonal/>
    </border>
    <border>
      <left style="thin">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thin">
        <color theme="0"/>
      </left>
      <right style="medium">
        <color theme="0"/>
      </right>
      <top style="thin">
        <color theme="0"/>
      </top>
      <bottom/>
      <diagonal/>
    </border>
    <border>
      <left style="thin">
        <color theme="0"/>
      </left>
      <right style="medium">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thin">
        <color theme="0"/>
      </right>
      <top style="thin">
        <color indexed="64"/>
      </top>
      <bottom style="medium">
        <color theme="0"/>
      </bottom>
      <diagonal/>
    </border>
    <border>
      <left style="medium">
        <color theme="0"/>
      </left>
      <right style="thin">
        <color theme="0"/>
      </right>
      <top style="medium">
        <color theme="0"/>
      </top>
      <bottom style="thin">
        <color indexed="64"/>
      </bottom>
      <diagonal/>
    </border>
    <border>
      <left style="medium">
        <color theme="0"/>
      </left>
      <right style="thin">
        <color theme="0"/>
      </right>
      <top style="thin">
        <color indexed="64"/>
      </top>
      <bottom style="thin">
        <color theme="0"/>
      </bottom>
      <diagonal/>
    </border>
    <border>
      <left style="medium">
        <color theme="0"/>
      </left>
      <right style="thin">
        <color theme="0"/>
      </right>
      <top style="thin">
        <color theme="0"/>
      </top>
      <bottom style="thin">
        <color theme="0"/>
      </bottom>
      <diagonal/>
    </border>
    <border>
      <left style="medium">
        <color theme="0"/>
      </left>
      <right style="thin">
        <color theme="0"/>
      </right>
      <top style="thin">
        <color theme="0"/>
      </top>
      <bottom style="thin">
        <color indexed="64"/>
      </bottom>
      <diagonal/>
    </border>
    <border>
      <left style="medium">
        <color theme="0"/>
      </left>
      <right style="thin">
        <color theme="0"/>
      </right>
      <top style="thin">
        <color theme="0"/>
      </top>
      <bottom/>
      <diagonal/>
    </border>
    <border>
      <left style="medium">
        <color theme="0"/>
      </left>
      <right style="medium">
        <color theme="0"/>
      </right>
      <top style="thin">
        <color indexed="64"/>
      </top>
      <bottom style="thin">
        <color theme="0"/>
      </bottom>
      <diagonal/>
    </border>
    <border>
      <left style="medium">
        <color theme="0"/>
      </left>
      <right/>
      <top/>
      <bottom style="thin">
        <color indexed="64"/>
      </bottom>
      <diagonal/>
    </border>
    <border>
      <left/>
      <right style="medium">
        <color theme="0"/>
      </right>
      <top/>
      <bottom style="thin">
        <color indexed="64"/>
      </bottom>
      <diagonal/>
    </border>
    <border>
      <left style="thin">
        <color theme="0"/>
      </left>
      <right style="medium">
        <color theme="0"/>
      </right>
      <top style="thin">
        <color indexed="64"/>
      </top>
      <bottom/>
      <diagonal/>
    </border>
    <border>
      <left style="thin">
        <color theme="0"/>
      </left>
      <right style="medium">
        <color theme="0"/>
      </right>
      <top/>
      <bottom/>
      <diagonal/>
    </border>
    <border>
      <left style="thin">
        <color theme="0"/>
      </left>
      <right style="medium">
        <color theme="0"/>
      </right>
      <top/>
      <bottom style="thin">
        <color indexed="64"/>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indexed="64"/>
      </bottom>
      <diagonal/>
    </border>
    <border diagonalUp="1">
      <left style="thin">
        <color theme="0"/>
      </left>
      <right style="medium">
        <color theme="0"/>
      </right>
      <top style="thin">
        <color indexed="64"/>
      </top>
      <bottom style="thin">
        <color theme="0"/>
      </bottom>
      <diagonal style="thin">
        <color theme="0"/>
      </diagonal>
    </border>
    <border diagonalUp="1">
      <left style="thin">
        <color theme="0"/>
      </left>
      <right style="medium">
        <color theme="0"/>
      </right>
      <top style="thin">
        <color theme="0"/>
      </top>
      <bottom style="thin">
        <color indexed="64"/>
      </bottom>
      <diagonal style="thin">
        <color theme="0"/>
      </diagonal>
    </border>
    <border diagonalDown="1">
      <left style="medium">
        <color theme="0"/>
      </left>
      <right style="thin">
        <color theme="0"/>
      </right>
      <top style="thin">
        <color indexed="64"/>
      </top>
      <bottom style="thin">
        <color theme="0"/>
      </bottom>
      <diagonal style="thin">
        <color theme="0"/>
      </diagonal>
    </border>
    <border diagonalDown="1">
      <left style="medium">
        <color theme="0"/>
      </left>
      <right style="thin">
        <color theme="0"/>
      </right>
      <top style="thin">
        <color theme="0"/>
      </top>
      <bottom style="thin">
        <color indexed="64"/>
      </bottom>
      <diagonal style="thin">
        <color theme="0"/>
      </diagonal>
    </border>
    <border diagonalDown="1">
      <left style="medium">
        <color theme="0"/>
      </left>
      <right/>
      <top style="thin">
        <color indexed="64"/>
      </top>
      <bottom/>
      <diagonal style="thin">
        <color theme="0"/>
      </diagonal>
    </border>
    <border diagonalDown="1">
      <left style="medium">
        <color theme="0"/>
      </left>
      <right/>
      <top/>
      <bottom style="thin">
        <color indexed="64"/>
      </bottom>
      <diagonal style="thin">
        <color theme="0"/>
      </diagonal>
    </border>
    <border diagonalUp="1">
      <left style="thin">
        <color theme="0"/>
      </left>
      <right style="medium">
        <color theme="0"/>
      </right>
      <top style="thin">
        <color indexed="64"/>
      </top>
      <bottom/>
      <diagonal style="thick">
        <color theme="0"/>
      </diagonal>
    </border>
    <border diagonalUp="1">
      <left style="thin">
        <color theme="0"/>
      </left>
      <right style="medium">
        <color theme="0"/>
      </right>
      <top/>
      <bottom style="thin">
        <color indexed="64"/>
      </bottom>
      <diagonal style="thick">
        <color theme="0"/>
      </diagonal>
    </border>
    <border diagonalDown="1">
      <left style="medium">
        <color theme="0"/>
      </left>
      <right style="thin">
        <color theme="0"/>
      </right>
      <top style="thin">
        <color indexed="64"/>
      </top>
      <bottom/>
      <diagonal style="thick">
        <color theme="0"/>
      </diagonal>
    </border>
    <border diagonalDown="1">
      <left style="medium">
        <color theme="0"/>
      </left>
      <right style="thin">
        <color theme="0"/>
      </right>
      <top/>
      <bottom style="thin">
        <color indexed="64"/>
      </bottom>
      <diagonal style="thick">
        <color theme="0"/>
      </diagonal>
    </border>
    <border diagonalUp="1">
      <left style="thin">
        <color theme="0"/>
      </left>
      <right style="medium">
        <color theme="0"/>
      </right>
      <top style="thin">
        <color indexed="64"/>
      </top>
      <bottom style="thin">
        <color theme="0"/>
      </bottom>
      <diagonal style="medium">
        <color theme="0"/>
      </diagonal>
    </border>
    <border diagonalUp="1">
      <left style="thin">
        <color theme="0"/>
      </left>
      <right style="medium">
        <color theme="0"/>
      </right>
      <top style="thin">
        <color theme="0"/>
      </top>
      <bottom style="thin">
        <color indexed="64"/>
      </bottom>
      <diagonal style="medium">
        <color theme="0"/>
      </diagonal>
    </border>
    <border diagonalDown="1">
      <left style="medium">
        <color theme="0"/>
      </left>
      <right style="thin">
        <color theme="0"/>
      </right>
      <top style="thin">
        <color indexed="64"/>
      </top>
      <bottom style="thin">
        <color theme="0"/>
      </bottom>
      <diagonal style="medium">
        <color theme="0"/>
      </diagonal>
    </border>
    <border diagonalDown="1">
      <left style="medium">
        <color theme="0"/>
      </left>
      <right style="thin">
        <color theme="0"/>
      </right>
      <top style="thin">
        <color theme="0"/>
      </top>
      <bottom style="thin">
        <color indexed="64"/>
      </bottom>
      <diagonal style="medium">
        <color theme="0"/>
      </diagonal>
    </border>
    <border diagonalUp="1">
      <left style="thin">
        <color theme="0"/>
      </left>
      <right style="medium">
        <color theme="0"/>
      </right>
      <top style="thin">
        <color indexed="64"/>
      </top>
      <bottom/>
      <diagonal style="medium">
        <color theme="0"/>
      </diagonal>
    </border>
    <border diagonalUp="1">
      <left style="thin">
        <color theme="0"/>
      </left>
      <right style="medium">
        <color theme="0"/>
      </right>
      <top/>
      <bottom style="thin">
        <color indexed="64"/>
      </bottom>
      <diagonal style="medium">
        <color theme="0"/>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style="thin">
        <color indexed="64"/>
      </bottom>
      <diagonal style="medium">
        <color theme="0"/>
      </diagonal>
    </border>
    <border diagonalUp="1">
      <left style="thin">
        <color theme="0"/>
      </left>
      <right style="thin">
        <color theme="0"/>
      </right>
      <top style="thin">
        <color indexed="64"/>
      </top>
      <bottom/>
      <diagonal style="medium">
        <color theme="0"/>
      </diagonal>
    </border>
    <border diagonalUp="1">
      <left style="thin">
        <color theme="0"/>
      </left>
      <right style="thin">
        <color theme="0"/>
      </right>
      <top/>
      <bottom style="thin">
        <color indexed="64"/>
      </bottom>
      <diagonal style="medium">
        <color theme="0"/>
      </diagonal>
    </border>
    <border diagonalDown="1">
      <left style="thin">
        <color theme="0"/>
      </left>
      <right style="thin">
        <color theme="0"/>
      </right>
      <top style="thin">
        <color indexed="64"/>
      </top>
      <bottom/>
      <diagonal style="medium">
        <color theme="0"/>
      </diagonal>
    </border>
    <border diagonalDown="1">
      <left style="thin">
        <color theme="0"/>
      </left>
      <right style="thin">
        <color theme="0"/>
      </right>
      <top/>
      <bottom style="thin">
        <color indexed="64"/>
      </bottom>
      <diagonal style="medium">
        <color theme="0"/>
      </diagonal>
    </border>
    <border diagonalDown="1">
      <left style="medium">
        <color theme="0"/>
      </left>
      <right style="thin">
        <color theme="0"/>
      </right>
      <top/>
      <bottom/>
      <diagonal style="thick">
        <color theme="0"/>
      </diagonal>
    </border>
    <border diagonalUp="1">
      <left style="thin">
        <color theme="0"/>
      </left>
      <right style="medium">
        <color theme="0"/>
      </right>
      <top/>
      <bottom/>
      <diagonal style="medium">
        <color theme="0"/>
      </diagonal>
    </border>
    <border diagonalDown="1">
      <left style="medium">
        <color theme="0"/>
      </left>
      <right/>
      <top style="thin">
        <color indexed="64"/>
      </top>
      <bottom/>
      <diagonal style="medium">
        <color theme="0"/>
      </diagonal>
    </border>
    <border diagonalDown="1">
      <left style="medium">
        <color theme="0"/>
      </left>
      <right/>
      <top/>
      <bottom/>
      <diagonal style="medium">
        <color theme="0"/>
      </diagonal>
    </border>
    <border diagonalDown="1">
      <left style="medium">
        <color theme="0"/>
      </left>
      <right/>
      <top/>
      <bottom style="thin">
        <color indexed="64"/>
      </bottom>
      <diagonal style="medium">
        <color theme="0"/>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s>
  <cellStyleXfs count="39">
    <xf numFmtId="0" fontId="0" fillId="0" borderId="0"/>
    <xf numFmtId="171" fontId="1" fillId="0" borderId="0" applyFont="0" applyFill="0" applyBorder="0" applyAlignment="0" applyProtection="0"/>
    <xf numFmtId="171" fontId="3" fillId="0" borderId="0" applyFont="0" applyFill="0" applyBorder="0" applyAlignment="0" applyProtection="0"/>
    <xf numFmtId="171" fontId="46" fillId="0" borderId="0" applyFont="0" applyFill="0" applyBorder="0" applyAlignment="0" applyProtection="0"/>
    <xf numFmtId="171" fontId="3" fillId="0" borderId="0" applyFont="0" applyFill="0" applyBorder="0" applyAlignment="0" applyProtection="0"/>
    <xf numFmtId="0" fontId="14" fillId="0" borderId="0" applyAlignment="0">
      <alignment horizontal="centerContinuous" vertical="center"/>
    </xf>
    <xf numFmtId="0" fontId="14" fillId="0" borderId="0" applyAlignment="0">
      <alignment horizontal="centerContinuous" vertical="center"/>
    </xf>
    <xf numFmtId="0" fontId="15" fillId="0" borderId="0" applyAlignment="0">
      <alignment horizontal="centerContinuous" vertical="center"/>
    </xf>
    <xf numFmtId="0" fontId="8" fillId="0" borderId="0" applyAlignment="0">
      <alignment horizontal="centerContinuous" vertical="center"/>
    </xf>
    <xf numFmtId="0" fontId="16" fillId="2" borderId="1">
      <alignment horizontal="right" vertical="center" wrapText="1"/>
    </xf>
    <xf numFmtId="0" fontId="6" fillId="2" borderId="1">
      <alignment horizontal="right" vertical="center" wrapText="1"/>
    </xf>
    <xf numFmtId="1" fontId="17" fillId="2" borderId="2">
      <alignment horizontal="left" vertical="center" wrapText="1"/>
    </xf>
    <xf numFmtId="1" fontId="18" fillId="2" borderId="3">
      <alignment horizontal="center" vertical="center"/>
    </xf>
    <xf numFmtId="0" fontId="19" fillId="2" borderId="3">
      <alignment horizontal="center" vertical="center" wrapText="1"/>
    </xf>
    <xf numFmtId="0" fontId="20" fillId="2" borderId="3">
      <alignment horizontal="center" vertical="center" wrapText="1"/>
    </xf>
    <xf numFmtId="0" fontId="21" fillId="0" borderId="0" applyNumberFormat="0" applyFill="0" applyBorder="0" applyAlignment="0" applyProtection="0">
      <alignment vertical="top"/>
      <protection locked="0"/>
    </xf>
    <xf numFmtId="0" fontId="1" fillId="0" borderId="0">
      <alignment horizontal="center" vertical="center" readingOrder="2"/>
    </xf>
    <xf numFmtId="0" fontId="22" fillId="0" borderId="0">
      <alignment horizontal="left" vertical="center"/>
    </xf>
    <xf numFmtId="0" fontId="3" fillId="0" borderId="0"/>
    <xf numFmtId="0" fontId="3" fillId="0" borderId="0"/>
    <xf numFmtId="0" fontId="60" fillId="0" borderId="0"/>
    <xf numFmtId="0" fontId="1" fillId="0" borderId="0"/>
    <xf numFmtId="0" fontId="46" fillId="0" borderId="0"/>
    <xf numFmtId="0" fontId="3" fillId="0" borderId="0"/>
    <xf numFmtId="0" fontId="23" fillId="0" borderId="0">
      <alignment horizontal="right" vertical="center"/>
    </xf>
    <xf numFmtId="0" fontId="24" fillId="0" borderId="0">
      <alignment horizontal="left" vertical="center"/>
    </xf>
    <xf numFmtId="0" fontId="16" fillId="0" borderId="0">
      <alignment horizontal="right" vertical="center"/>
    </xf>
    <xf numFmtId="0" fontId="6" fillId="0" borderId="0">
      <alignment horizontal="right" vertical="center"/>
    </xf>
    <xf numFmtId="0" fontId="1" fillId="0" borderId="0">
      <alignment horizontal="left" vertical="center"/>
    </xf>
    <xf numFmtId="0" fontId="3" fillId="0" borderId="0">
      <alignment horizontal="left" vertical="center"/>
    </xf>
    <xf numFmtId="0" fontId="3" fillId="0" borderId="0">
      <alignment horizontal="left" vertical="center"/>
    </xf>
    <xf numFmtId="0" fontId="25" fillId="2" borderId="3" applyAlignment="0">
      <alignment horizontal="center" vertical="center"/>
    </xf>
    <xf numFmtId="0" fontId="25" fillId="2" borderId="3" applyAlignment="0">
      <alignment horizontal="center" vertical="center"/>
    </xf>
    <xf numFmtId="0" fontId="23" fillId="0" borderId="4">
      <alignment horizontal="right" vertical="center" indent="1"/>
    </xf>
    <xf numFmtId="0" fontId="16" fillId="2" borderId="4">
      <alignment horizontal="right" vertical="center" wrapText="1" indent="1" readingOrder="2"/>
    </xf>
    <xf numFmtId="0" fontId="26" fillId="0" borderId="4">
      <alignment horizontal="right" vertical="center" indent="1"/>
    </xf>
    <xf numFmtId="0" fontId="26" fillId="2" borderId="4">
      <alignment horizontal="left" vertical="center" wrapText="1" indent="1"/>
    </xf>
    <xf numFmtId="0" fontId="26" fillId="0" borderId="5">
      <alignment horizontal="left" vertical="center"/>
    </xf>
    <xf numFmtId="0" fontId="26" fillId="0" borderId="6">
      <alignment horizontal="left" vertical="center"/>
    </xf>
  </cellStyleXfs>
  <cellXfs count="1029">
    <xf numFmtId="0" fontId="0" fillId="0" borderId="0" xfId="0"/>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wrapText="1"/>
    </xf>
    <xf numFmtId="0" fontId="7" fillId="0" borderId="0" xfId="0" applyFont="1" applyAlignment="1">
      <alignment vertical="center"/>
    </xf>
    <xf numFmtId="0" fontId="9" fillId="0" borderId="0" xfId="0" applyFont="1" applyAlignment="1">
      <alignment vertical="center" wrapText="1"/>
    </xf>
    <xf numFmtId="0" fontId="11" fillId="0" borderId="0" xfId="0" applyFont="1" applyAlignment="1">
      <alignment vertical="center"/>
    </xf>
    <xf numFmtId="0" fontId="13" fillId="0" borderId="0" xfId="21" applyNumberFormat="1" applyFont="1" applyAlignment="1">
      <alignment vertical="center"/>
    </xf>
    <xf numFmtId="0" fontId="7" fillId="0" borderId="0" xfId="21" applyNumberFormat="1" applyFont="1" applyAlignment="1">
      <alignment vertical="center"/>
    </xf>
    <xf numFmtId="0" fontId="27" fillId="0" borderId="0" xfId="21" applyNumberFormat="1" applyFont="1" applyAlignment="1">
      <alignment horizontal="center" vertical="center"/>
    </xf>
    <xf numFmtId="0" fontId="4" fillId="0" borderId="0" xfId="21" applyNumberFormat="1" applyFont="1" applyAlignment="1">
      <alignment horizontal="center" vertical="center"/>
    </xf>
    <xf numFmtId="0" fontId="3" fillId="0" borderId="0" xfId="21" applyNumberFormat="1" applyFont="1" applyAlignment="1">
      <alignment vertical="center"/>
    </xf>
    <xf numFmtId="0" fontId="6" fillId="0" borderId="0" xfId="21" applyNumberFormat="1" applyFont="1" applyAlignment="1">
      <alignment horizontal="right" vertical="center" readingOrder="2"/>
    </xf>
    <xf numFmtId="0" fontId="11" fillId="0" borderId="0" xfId="0" applyFont="1" applyAlignment="1">
      <alignment vertical="center" wrapText="1"/>
    </xf>
    <xf numFmtId="0" fontId="9" fillId="0" borderId="0" xfId="0" applyFont="1" applyAlignment="1">
      <alignment vertical="center"/>
    </xf>
    <xf numFmtId="0" fontId="13" fillId="0" borderId="0" xfId="21" applyNumberFormat="1" applyFont="1" applyAlignment="1">
      <alignment vertical="center" wrapText="1"/>
    </xf>
    <xf numFmtId="0" fontId="8" fillId="0" borderId="0" xfId="21" applyNumberFormat="1" applyFont="1" applyAlignment="1">
      <alignment vertical="center" wrapText="1"/>
    </xf>
    <xf numFmtId="0" fontId="10" fillId="0" borderId="0" xfId="0" applyFont="1" applyAlignment="1">
      <alignment vertical="center"/>
    </xf>
    <xf numFmtId="0" fontId="10" fillId="0" borderId="0" xfId="21" applyNumberFormat="1" applyFont="1" applyAlignment="1">
      <alignment vertical="center"/>
    </xf>
    <xf numFmtId="0" fontId="11" fillId="0" borderId="0" xfId="21" applyNumberFormat="1" applyFont="1" applyAlignment="1">
      <alignment vertical="center"/>
    </xf>
    <xf numFmtId="0" fontId="29" fillId="0" borderId="0" xfId="0" applyFont="1" applyAlignment="1">
      <alignment vertical="center" wrapText="1"/>
    </xf>
    <xf numFmtId="0" fontId="29"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wrapText="1"/>
    </xf>
    <xf numFmtId="0" fontId="3" fillId="0" borderId="0" xfId="0" applyFont="1" applyAlignment="1"/>
    <xf numFmtId="0" fontId="30" fillId="0" borderId="0" xfId="0" applyFont="1" applyAlignment="1">
      <alignment vertical="center" wrapText="1"/>
    </xf>
    <xf numFmtId="0" fontId="30" fillId="0" borderId="0" xfId="0" applyFont="1" applyAlignment="1">
      <alignment vertical="center"/>
    </xf>
    <xf numFmtId="0" fontId="0" fillId="0" borderId="0" xfId="0" applyBorder="1" applyAlignment="1">
      <alignment vertical="center"/>
    </xf>
    <xf numFmtId="0" fontId="4" fillId="0" borderId="0" xfId="21" applyNumberFormat="1" applyFont="1" applyAlignment="1">
      <alignment vertical="center"/>
    </xf>
    <xf numFmtId="0" fontId="61" fillId="0" borderId="0" xfId="0" applyFont="1" applyAlignment="1">
      <alignment vertical="center"/>
    </xf>
    <xf numFmtId="0" fontId="34" fillId="0" borderId="0" xfId="21" applyNumberFormat="1" applyFont="1" applyAlignment="1">
      <alignment vertical="center"/>
    </xf>
    <xf numFmtId="0" fontId="11" fillId="0" borderId="0" xfId="0" applyFont="1" applyAlignment="1">
      <alignment horizontal="center" vertical="center"/>
    </xf>
    <xf numFmtId="0" fontId="4" fillId="0" borderId="0" xfId="0" applyFont="1" applyAlignment="1">
      <alignment vertical="center"/>
    </xf>
    <xf numFmtId="0" fontId="34" fillId="0" borderId="0" xfId="21" applyNumberFormat="1" applyFont="1" applyAlignment="1">
      <alignment vertical="center" wrapText="1"/>
    </xf>
    <xf numFmtId="189" fontId="3" fillId="0" borderId="0" xfId="21" applyNumberFormat="1" applyFont="1" applyAlignment="1">
      <alignment vertical="center"/>
    </xf>
    <xf numFmtId="205" fontId="4" fillId="3" borderId="10" xfId="1" applyNumberFormat="1" applyFont="1" applyFill="1" applyBorder="1" applyAlignment="1">
      <alignment horizontal="left" vertical="center" wrapText="1" indent="1"/>
    </xf>
    <xf numFmtId="0" fontId="31" fillId="0" borderId="11" xfId="0" applyFont="1" applyFill="1" applyBorder="1" applyAlignment="1">
      <alignment horizontal="right" vertical="center" wrapText="1" indent="1"/>
    </xf>
    <xf numFmtId="0" fontId="31" fillId="3" borderId="12" xfId="0" applyFont="1" applyFill="1" applyBorder="1" applyAlignment="1">
      <alignment horizontal="right" vertical="center" wrapText="1" indent="1"/>
    </xf>
    <xf numFmtId="0" fontId="31" fillId="0" borderId="12" xfId="0" applyFont="1" applyFill="1" applyBorder="1" applyAlignment="1">
      <alignment horizontal="right" vertical="center" wrapText="1" indent="1"/>
    </xf>
    <xf numFmtId="3" fontId="3" fillId="0" borderId="13" xfId="1" applyNumberFormat="1" applyFont="1" applyFill="1" applyBorder="1" applyAlignment="1">
      <alignment horizontal="left" vertical="center" wrapText="1" indent="1"/>
    </xf>
    <xf numFmtId="3" fontId="3" fillId="3" borderId="14" xfId="1" applyNumberFormat="1" applyFont="1" applyFill="1" applyBorder="1" applyAlignment="1">
      <alignment horizontal="left" vertical="center" wrapText="1" indent="1"/>
    </xf>
    <xf numFmtId="3" fontId="3" fillId="0" borderId="14" xfId="1" applyNumberFormat="1" applyFont="1" applyFill="1" applyBorder="1" applyAlignment="1">
      <alignment horizontal="left" vertical="center" wrapText="1" indent="1"/>
    </xf>
    <xf numFmtId="0" fontId="31" fillId="0" borderId="15" xfId="0" applyFont="1" applyFill="1" applyBorder="1" applyAlignment="1">
      <alignment horizontal="right" vertical="center" wrapText="1" indent="1"/>
    </xf>
    <xf numFmtId="0" fontId="31" fillId="0" borderId="16" xfId="0" applyFont="1" applyFill="1" applyBorder="1" applyAlignment="1">
      <alignment horizontal="right" vertical="center" wrapText="1" indent="1"/>
    </xf>
    <xf numFmtId="0" fontId="33" fillId="3" borderId="12" xfId="0" applyFont="1" applyFill="1" applyBorder="1" applyAlignment="1">
      <alignment horizontal="left" vertical="center" wrapText="1" indent="1"/>
    </xf>
    <xf numFmtId="0" fontId="33" fillId="0" borderId="12" xfId="0" applyFont="1" applyFill="1" applyBorder="1" applyAlignment="1">
      <alignment horizontal="left" vertical="center" wrapText="1" indent="1"/>
    </xf>
    <xf numFmtId="0" fontId="31" fillId="3" borderId="16" xfId="0" applyFont="1" applyFill="1" applyBorder="1" applyAlignment="1">
      <alignment horizontal="right" vertical="center" wrapText="1" indent="1"/>
    </xf>
    <xf numFmtId="0" fontId="31" fillId="3" borderId="17" xfId="0" applyFont="1" applyFill="1" applyBorder="1" applyAlignment="1">
      <alignment vertical="center" wrapText="1"/>
    </xf>
    <xf numFmtId="0" fontId="31" fillId="0" borderId="18" xfId="0" applyFont="1" applyFill="1" applyBorder="1" applyAlignment="1">
      <alignment horizontal="right" vertical="center" wrapText="1" indent="1"/>
    </xf>
    <xf numFmtId="0" fontId="62" fillId="0" borderId="19" xfId="19" applyFont="1" applyBorder="1" applyAlignment="1">
      <alignment horizontal="center" vertical="center" wrapText="1" readingOrder="2"/>
    </xf>
    <xf numFmtId="0" fontId="62" fillId="3" borderId="20" xfId="19" applyFont="1" applyFill="1" applyBorder="1" applyAlignment="1">
      <alignment horizontal="center" vertical="center" wrapText="1" readingOrder="2"/>
    </xf>
    <xf numFmtId="0" fontId="62" fillId="0" borderId="20" xfId="19" applyFont="1" applyBorder="1" applyAlignment="1">
      <alignment horizontal="center" vertical="center" wrapText="1" readingOrder="2"/>
    </xf>
    <xf numFmtId="0" fontId="3" fillId="4" borderId="21" xfId="13" applyFont="1" applyFill="1" applyBorder="1" applyAlignment="1">
      <alignment horizontal="center" vertical="top" wrapText="1"/>
    </xf>
    <xf numFmtId="0" fontId="6" fillId="4" borderId="22" xfId="13" applyFont="1" applyFill="1" applyBorder="1" applyAlignment="1">
      <alignment horizontal="center" wrapText="1"/>
    </xf>
    <xf numFmtId="0" fontId="3" fillId="0" borderId="23" xfId="0" applyFont="1" applyFill="1" applyBorder="1" applyAlignment="1">
      <alignment horizontal="left" vertical="center" wrapText="1" indent="1"/>
    </xf>
    <xf numFmtId="0" fontId="3" fillId="3" borderId="24" xfId="0" applyFont="1" applyFill="1" applyBorder="1" applyAlignment="1">
      <alignment horizontal="left" vertical="center" wrapText="1" indent="1"/>
    </xf>
    <xf numFmtId="0" fontId="3" fillId="0" borderId="24" xfId="0" applyFont="1" applyFill="1" applyBorder="1" applyAlignment="1">
      <alignment horizontal="left" vertical="center" wrapText="1" indent="1"/>
    </xf>
    <xf numFmtId="0" fontId="3" fillId="0" borderId="0" xfId="21" applyNumberFormat="1" applyFont="1" applyAlignment="1">
      <alignment vertical="center" wrapText="1"/>
    </xf>
    <xf numFmtId="3" fontId="3" fillId="0" borderId="25" xfId="1" applyNumberFormat="1" applyFont="1" applyFill="1" applyBorder="1" applyAlignment="1">
      <alignment horizontal="left" vertical="center" wrapText="1" indent="1"/>
    </xf>
    <xf numFmtId="0" fontId="62" fillId="0" borderId="26" xfId="19" applyFont="1" applyBorder="1" applyAlignment="1">
      <alignment horizontal="center" vertical="center" wrapText="1" readingOrder="2"/>
    </xf>
    <xf numFmtId="205" fontId="3" fillId="0" borderId="13" xfId="1" applyNumberFormat="1" applyFont="1" applyFill="1" applyBorder="1" applyAlignment="1">
      <alignment horizontal="center" vertical="center" wrapText="1"/>
    </xf>
    <xf numFmtId="205" fontId="3" fillId="3" borderId="14" xfId="1" applyNumberFormat="1" applyFont="1" applyFill="1" applyBorder="1" applyAlignment="1">
      <alignment horizontal="center" vertical="center" wrapText="1"/>
    </xf>
    <xf numFmtId="205" fontId="3" fillId="0" borderId="14" xfId="1" applyNumberFormat="1" applyFont="1" applyFill="1" applyBorder="1" applyAlignment="1">
      <alignment horizontal="center" vertical="center" wrapText="1"/>
    </xf>
    <xf numFmtId="205" fontId="3" fillId="0" borderId="25" xfId="1" applyNumberFormat="1" applyFont="1" applyFill="1" applyBorder="1" applyAlignment="1">
      <alignment horizontal="center" vertical="center" wrapText="1"/>
    </xf>
    <xf numFmtId="205" fontId="3" fillId="0" borderId="27" xfId="1" applyNumberFormat="1" applyFont="1" applyFill="1" applyBorder="1" applyAlignment="1">
      <alignment horizontal="center" vertical="center" wrapText="1"/>
    </xf>
    <xf numFmtId="205" fontId="4" fillId="3" borderId="10" xfId="1" applyNumberFormat="1" applyFont="1" applyFill="1" applyBorder="1" applyAlignment="1">
      <alignment horizontal="center" vertical="center" wrapText="1"/>
    </xf>
    <xf numFmtId="0" fontId="31" fillId="3" borderId="17" xfId="0" applyFont="1" applyFill="1" applyBorder="1" applyAlignment="1">
      <alignment horizontal="center" vertical="center" wrapText="1"/>
    </xf>
    <xf numFmtId="0" fontId="6" fillId="0" borderId="15" xfId="0" applyFont="1" applyFill="1" applyBorder="1" applyAlignment="1">
      <alignment horizontal="right" vertical="center" wrapText="1" indent="1"/>
    </xf>
    <xf numFmtId="0" fontId="6" fillId="3" borderId="12" xfId="0" applyFont="1" applyFill="1" applyBorder="1" applyAlignment="1">
      <alignment horizontal="right" vertical="center" wrapText="1" indent="1"/>
    </xf>
    <xf numFmtId="0" fontId="6" fillId="0" borderId="12" xfId="0" applyFont="1" applyFill="1" applyBorder="1" applyAlignment="1">
      <alignment horizontal="right" vertical="center" wrapText="1" indent="1"/>
    </xf>
    <xf numFmtId="0" fontId="6" fillId="3" borderId="16" xfId="0" applyFont="1" applyFill="1" applyBorder="1" applyAlignment="1">
      <alignment horizontal="right" vertical="center" wrapText="1" indent="1"/>
    </xf>
    <xf numFmtId="0" fontId="6" fillId="0" borderId="17" xfId="0" applyFont="1" applyFill="1" applyBorder="1" applyAlignment="1">
      <alignment horizontal="right" vertical="center" wrapText="1" indent="1"/>
    </xf>
    <xf numFmtId="0" fontId="6" fillId="0" borderId="28" xfId="0" applyFont="1" applyFill="1" applyBorder="1" applyAlignment="1">
      <alignment horizontal="right" vertical="center" wrapText="1" indent="1"/>
    </xf>
    <xf numFmtId="3" fontId="3" fillId="0" borderId="29" xfId="1" applyNumberFormat="1" applyFont="1" applyFill="1" applyBorder="1" applyAlignment="1">
      <alignment horizontal="left" vertical="center" wrapText="1" indent="1"/>
    </xf>
    <xf numFmtId="3" fontId="4" fillId="0" borderId="29" xfId="1" applyNumberFormat="1" applyFont="1" applyFill="1" applyBorder="1" applyAlignment="1">
      <alignment horizontal="left" vertical="center" wrapText="1" indent="1"/>
    </xf>
    <xf numFmtId="0" fontId="6" fillId="3" borderId="17" xfId="0" applyFont="1" applyFill="1" applyBorder="1" applyAlignment="1">
      <alignment horizontal="right" vertical="center" wrapText="1" indent="1"/>
    </xf>
    <xf numFmtId="3" fontId="4" fillId="0" borderId="30" xfId="0" applyNumberFormat="1" applyFont="1" applyFill="1" applyBorder="1" applyAlignment="1">
      <alignment horizontal="left" vertical="center" wrapText="1" indent="1"/>
    </xf>
    <xf numFmtId="0" fontId="6" fillId="4" borderId="31" xfId="0" applyNumberFormat="1" applyFont="1" applyFill="1" applyBorder="1" applyAlignment="1">
      <alignment horizontal="center" wrapText="1"/>
    </xf>
    <xf numFmtId="0" fontId="3" fillId="4" borderId="32" xfId="0" applyNumberFormat="1" applyFont="1" applyFill="1" applyBorder="1" applyAlignment="1">
      <alignment horizontal="center" vertical="top" wrapText="1"/>
    </xf>
    <xf numFmtId="3" fontId="3" fillId="0" borderId="23" xfId="0" applyNumberFormat="1" applyFont="1" applyFill="1" applyBorder="1" applyAlignment="1">
      <alignment horizontal="left" vertical="center" wrapText="1" indent="1"/>
    </xf>
    <xf numFmtId="3" fontId="3" fillId="3" borderId="24" xfId="0" applyNumberFormat="1" applyFont="1" applyFill="1" applyBorder="1" applyAlignment="1">
      <alignment horizontal="left" vertical="center" wrapText="1" indent="1"/>
    </xf>
    <xf numFmtId="3" fontId="3" fillId="0" borderId="33" xfId="0" applyNumberFormat="1" applyFont="1" applyFill="1" applyBorder="1" applyAlignment="1">
      <alignment horizontal="left" vertical="center" wrapText="1" indent="1"/>
    </xf>
    <xf numFmtId="0" fontId="31" fillId="0" borderId="28" xfId="0" applyFont="1" applyFill="1" applyBorder="1" applyAlignment="1">
      <alignment horizontal="right" vertical="center" wrapText="1" indent="1"/>
    </xf>
    <xf numFmtId="3" fontId="4" fillId="3" borderId="10" xfId="1" applyNumberFormat="1" applyFont="1" applyFill="1" applyBorder="1" applyAlignment="1">
      <alignment horizontal="left" vertical="center" wrapText="1" indent="1"/>
    </xf>
    <xf numFmtId="3" fontId="4" fillId="3" borderId="17" xfId="0" applyNumberFormat="1" applyFont="1" applyFill="1" applyBorder="1" applyAlignment="1">
      <alignment horizontal="left" vertical="center" wrapText="1" indent="1"/>
    </xf>
    <xf numFmtId="0" fontId="6" fillId="3" borderId="12" xfId="0" applyFont="1" applyFill="1" applyBorder="1" applyAlignment="1">
      <alignment horizontal="right" vertical="center" wrapText="1" indent="1" readingOrder="2"/>
    </xf>
    <xf numFmtId="0" fontId="6" fillId="3" borderId="16" xfId="0" applyFont="1" applyFill="1" applyBorder="1" applyAlignment="1">
      <alignment horizontal="right" vertical="center" wrapText="1" indent="1" readingOrder="2"/>
    </xf>
    <xf numFmtId="0" fontId="3" fillId="0" borderId="0" xfId="0" applyFont="1" applyAlignment="1">
      <alignment vertical="center" readingOrder="1"/>
    </xf>
    <xf numFmtId="0" fontId="4" fillId="4" borderId="32" xfId="0" applyFont="1" applyFill="1" applyBorder="1" applyAlignment="1">
      <alignment horizontal="center" vertical="top" wrapText="1"/>
    </xf>
    <xf numFmtId="0" fontId="6" fillId="0" borderId="11" xfId="0" applyFont="1" applyFill="1" applyBorder="1" applyAlignment="1">
      <alignment horizontal="right" vertical="center" wrapText="1" indent="1" readingOrder="2"/>
    </xf>
    <xf numFmtId="0" fontId="6" fillId="4" borderId="34" xfId="0" applyNumberFormat="1" applyFont="1" applyFill="1" applyBorder="1" applyAlignment="1">
      <alignment horizontal="center" wrapText="1"/>
    </xf>
    <xf numFmtId="0" fontId="3" fillId="4" borderId="35" xfId="0" applyNumberFormat="1" applyFont="1" applyFill="1" applyBorder="1" applyAlignment="1">
      <alignment horizontal="center" vertical="top" wrapText="1"/>
    </xf>
    <xf numFmtId="189" fontId="3" fillId="0" borderId="0" xfId="0" applyNumberFormat="1" applyFont="1" applyAlignment="1">
      <alignment vertical="center"/>
    </xf>
    <xf numFmtId="3" fontId="3" fillId="0" borderId="0" xfId="21" applyNumberFormat="1" applyFont="1" applyAlignment="1">
      <alignment vertical="center"/>
    </xf>
    <xf numFmtId="3" fontId="3" fillId="0" borderId="0" xfId="0" applyNumberFormat="1" applyFont="1" applyAlignment="1">
      <alignment vertical="center"/>
    </xf>
    <xf numFmtId="0" fontId="33" fillId="3" borderId="14" xfId="0" applyFont="1" applyFill="1" applyBorder="1" applyAlignment="1">
      <alignment horizontal="left" vertical="center" wrapText="1" indent="1"/>
    </xf>
    <xf numFmtId="202" fontId="6" fillId="0" borderId="0" xfId="0" applyNumberFormat="1" applyFont="1" applyAlignment="1">
      <alignment horizontal="right"/>
    </xf>
    <xf numFmtId="205" fontId="3" fillId="0" borderId="0" xfId="21" applyNumberFormat="1" applyFont="1" applyAlignment="1">
      <alignment vertical="center"/>
    </xf>
    <xf numFmtId="205" fontId="3" fillId="0" borderId="0" xfId="0" applyNumberFormat="1" applyFont="1" applyAlignment="1">
      <alignment vertical="center"/>
    </xf>
    <xf numFmtId="0" fontId="31" fillId="3" borderId="28" xfId="0" applyFont="1" applyFill="1" applyBorder="1" applyAlignment="1">
      <alignment horizontal="right" vertical="center" wrapText="1" indent="1"/>
    </xf>
    <xf numFmtId="0" fontId="31" fillId="5" borderId="17" xfId="0" applyFont="1" applyFill="1" applyBorder="1" applyAlignment="1">
      <alignment horizontal="right" vertical="center" wrapText="1" indent="1"/>
    </xf>
    <xf numFmtId="0" fontId="31" fillId="5" borderId="36" xfId="0" applyFont="1" applyFill="1" applyBorder="1" applyAlignment="1">
      <alignment horizontal="right" vertical="center" wrapText="1" indent="1"/>
    </xf>
    <xf numFmtId="0" fontId="31" fillId="5" borderId="12" xfId="0" applyFont="1" applyFill="1" applyBorder="1" applyAlignment="1">
      <alignment horizontal="right" vertical="center" wrapText="1" indent="1"/>
    </xf>
    <xf numFmtId="49" fontId="3" fillId="0" borderId="0" xfId="0" applyNumberFormat="1" applyFont="1" applyAlignment="1">
      <alignment vertical="center" readingOrder="1"/>
    </xf>
    <xf numFmtId="1" fontId="0" fillId="0" borderId="0" xfId="0" applyNumberFormat="1" applyAlignment="1">
      <alignment vertical="center"/>
    </xf>
    <xf numFmtId="205" fontId="0" fillId="0" borderId="0" xfId="0" applyNumberFormat="1" applyAlignment="1">
      <alignment vertical="center"/>
    </xf>
    <xf numFmtId="0" fontId="62" fillId="0" borderId="37" xfId="19" applyFont="1" applyBorder="1" applyAlignment="1">
      <alignment horizontal="center" vertical="center" wrapText="1" readingOrder="2"/>
    </xf>
    <xf numFmtId="0" fontId="62" fillId="3" borderId="38" xfId="19" applyFont="1" applyFill="1" applyBorder="1" applyAlignment="1">
      <alignment horizontal="center" vertical="center" wrapText="1" readingOrder="2"/>
    </xf>
    <xf numFmtId="0" fontId="62" fillId="0" borderId="38" xfId="19" applyFont="1" applyBorder="1" applyAlignment="1">
      <alignment horizontal="center" vertical="center" wrapText="1" readingOrder="2"/>
    </xf>
    <xf numFmtId="0" fontId="62" fillId="0" borderId="39" xfId="19" applyFont="1" applyBorder="1" applyAlignment="1">
      <alignment horizontal="center" vertical="center" wrapText="1" readingOrder="2"/>
    </xf>
    <xf numFmtId="0" fontId="62" fillId="0" borderId="40" xfId="19" applyFont="1" applyBorder="1" applyAlignment="1">
      <alignment horizontal="center" vertical="center" wrapText="1" readingOrder="2"/>
    </xf>
    <xf numFmtId="0" fontId="31" fillId="3" borderId="17" xfId="0" applyFont="1" applyFill="1" applyBorder="1" applyAlignment="1">
      <alignment horizontal="right" vertical="center" wrapText="1" indent="1"/>
    </xf>
    <xf numFmtId="0" fontId="3" fillId="5" borderId="0" xfId="18" applyFont="1" applyFill="1" applyBorder="1" applyAlignment="1">
      <alignment horizontal="justify" vertical="center"/>
    </xf>
    <xf numFmtId="0" fontId="3" fillId="5" borderId="0" xfId="18" applyFont="1" applyFill="1" applyAlignment="1">
      <alignment vertical="center"/>
    </xf>
    <xf numFmtId="0" fontId="3" fillId="0" borderId="0" xfId="18"/>
    <xf numFmtId="0" fontId="3" fillId="0" borderId="0" xfId="18" applyFont="1" applyAlignment="1">
      <alignment horizontal="left" vertical="top" wrapText="1" indent="1" readingOrder="1"/>
    </xf>
    <xf numFmtId="0" fontId="6" fillId="0" borderId="0" xfId="18" applyFont="1" applyAlignment="1">
      <alignment horizontal="right" vertical="top" wrapText="1" indent="1" readingOrder="2"/>
    </xf>
    <xf numFmtId="0" fontId="3" fillId="0" borderId="0" xfId="18" applyFont="1"/>
    <xf numFmtId="0" fontId="12" fillId="0" borderId="0" xfId="18" applyFont="1" applyBorder="1" applyAlignment="1">
      <alignment horizontal="left" vertical="center" wrapText="1" readingOrder="1"/>
    </xf>
    <xf numFmtId="0" fontId="3" fillId="0" borderId="0" xfId="18" applyBorder="1"/>
    <xf numFmtId="0" fontId="4" fillId="0" borderId="0" xfId="18" applyFont="1" applyBorder="1" applyAlignment="1">
      <alignment horizontal="left" vertical="top" wrapText="1" readingOrder="1"/>
    </xf>
    <xf numFmtId="0" fontId="3" fillId="0" borderId="0" xfId="18" applyFont="1" applyAlignment="1">
      <alignment vertical="top" wrapText="1" readingOrder="1"/>
    </xf>
    <xf numFmtId="0" fontId="6" fillId="0" borderId="0" xfId="18" applyFont="1" applyBorder="1" applyAlignment="1">
      <alignment horizontal="center" vertical="center" wrapText="1" readingOrder="2"/>
    </xf>
    <xf numFmtId="0" fontId="27" fillId="0" borderId="0" xfId="18" applyFont="1" applyBorder="1" applyAlignment="1">
      <alignment horizontal="center" vertical="center" wrapText="1" readingOrder="2"/>
    </xf>
    <xf numFmtId="0" fontId="34" fillId="0" borderId="0" xfId="18" applyFont="1" applyBorder="1" applyAlignment="1">
      <alignment horizontal="center" vertical="center" wrapText="1" readingOrder="2"/>
    </xf>
    <xf numFmtId="0" fontId="3" fillId="0" borderId="0" xfId="18" applyFont="1" applyAlignment="1">
      <alignment vertical="center"/>
    </xf>
    <xf numFmtId="0" fontId="3" fillId="0" borderId="0" xfId="18" applyFont="1" applyFill="1" applyAlignment="1">
      <alignment vertical="center"/>
    </xf>
    <xf numFmtId="0" fontId="27" fillId="5" borderId="0" xfId="18" applyFont="1" applyFill="1" applyAlignment="1">
      <alignment vertical="center"/>
    </xf>
    <xf numFmtId="0" fontId="3" fillId="0" borderId="0" xfId="18" applyFont="1" applyAlignment="1">
      <alignment horizontal="left" vertical="center" indent="1" readingOrder="1"/>
    </xf>
    <xf numFmtId="0" fontId="3" fillId="0" borderId="0" xfId="18" applyFont="1" applyFill="1" applyAlignment="1">
      <alignment vertical="center" readingOrder="1"/>
    </xf>
    <xf numFmtId="0" fontId="3" fillId="0" borderId="0" xfId="18" applyFont="1" applyAlignment="1">
      <alignment horizontal="right" vertical="center" indent="1"/>
    </xf>
    <xf numFmtId="0" fontId="3" fillId="0" borderId="0" xfId="18" applyFont="1" applyAlignment="1">
      <alignment horizontal="right" vertical="center" indent="1" readingOrder="1"/>
    </xf>
    <xf numFmtId="0" fontId="32" fillId="0" borderId="0" xfId="18" applyFont="1" applyAlignment="1">
      <alignment horizontal="left" vertical="center" indent="1" readingOrder="1"/>
    </xf>
    <xf numFmtId="0" fontId="32" fillId="5" borderId="0" xfId="18" applyFont="1" applyFill="1" applyAlignment="1">
      <alignment horizontal="left" vertical="center" indent="1" readingOrder="1"/>
    </xf>
    <xf numFmtId="0" fontId="3" fillId="5" borderId="0" xfId="18" applyFont="1" applyFill="1" applyAlignment="1">
      <alignment horizontal="right" vertical="center" indent="1" readingOrder="1"/>
    </xf>
    <xf numFmtId="0" fontId="3" fillId="5" borderId="0" xfId="18" applyFont="1" applyFill="1" applyBorder="1" applyAlignment="1">
      <alignment vertical="center"/>
    </xf>
    <xf numFmtId="0" fontId="32" fillId="5" borderId="24" xfId="15" applyFont="1" applyFill="1" applyBorder="1" applyAlignment="1" applyProtection="1">
      <alignment horizontal="left" wrapText="1" indent="1" readingOrder="1"/>
    </xf>
    <xf numFmtId="0" fontId="32" fillId="0" borderId="14" xfId="18" applyNumberFormat="1" applyFont="1" applyFill="1" applyBorder="1" applyAlignment="1">
      <alignment horizontal="center" vertical="center" wrapText="1" readingOrder="1"/>
    </xf>
    <xf numFmtId="0" fontId="3" fillId="5" borderId="12" xfId="15" applyFont="1" applyFill="1" applyBorder="1" applyAlignment="1" applyProtection="1">
      <alignment horizontal="right" vertical="center" wrapText="1" indent="1" readingOrder="2"/>
    </xf>
    <xf numFmtId="0" fontId="32" fillId="3" borderId="24" xfId="15" applyFont="1" applyFill="1" applyBorder="1" applyAlignment="1" applyProtection="1">
      <alignment horizontal="left" wrapText="1" indent="1" readingOrder="1"/>
    </xf>
    <xf numFmtId="0" fontId="32" fillId="3" borderId="14" xfId="18" applyNumberFormat="1" applyFont="1" applyFill="1" applyBorder="1" applyAlignment="1">
      <alignment horizontal="center" vertical="center" wrapText="1" readingOrder="1"/>
    </xf>
    <xf numFmtId="0" fontId="3" fillId="3" borderId="12" xfId="15" applyFont="1" applyFill="1" applyBorder="1" applyAlignment="1" applyProtection="1">
      <alignment horizontal="right" vertical="center" wrapText="1" indent="1" readingOrder="2"/>
    </xf>
    <xf numFmtId="0" fontId="3" fillId="0" borderId="0" xfId="18" applyFont="1" applyAlignment="1">
      <alignment horizontal="center" vertical="center"/>
    </xf>
    <xf numFmtId="0" fontId="40" fillId="0" borderId="0" xfId="18" applyFont="1" applyFill="1" applyAlignment="1">
      <alignment vertical="center" readingOrder="1"/>
    </xf>
    <xf numFmtId="169" fontId="3" fillId="0" borderId="0" xfId="18" applyNumberFormat="1"/>
    <xf numFmtId="0" fontId="63" fillId="3" borderId="20" xfId="19" applyFont="1" applyFill="1" applyBorder="1" applyAlignment="1">
      <alignment horizontal="center" vertical="center" wrapText="1"/>
    </xf>
    <xf numFmtId="0" fontId="63" fillId="0" borderId="20" xfId="19" applyFont="1" applyBorder="1" applyAlignment="1">
      <alignment horizontal="center" vertical="center" wrapText="1"/>
    </xf>
    <xf numFmtId="0" fontId="63" fillId="0" borderId="19" xfId="19" applyFont="1" applyBorder="1" applyAlignment="1">
      <alignment horizontal="center" vertical="center" wrapText="1"/>
    </xf>
    <xf numFmtId="0" fontId="4" fillId="4" borderId="10" xfId="13" applyFont="1" applyFill="1" applyBorder="1">
      <alignment horizontal="center" vertical="center" wrapText="1"/>
    </xf>
    <xf numFmtId="189" fontId="3" fillId="0" borderId="0" xfId="18" applyNumberFormat="1"/>
    <xf numFmtId="0" fontId="62" fillId="5" borderId="41" xfId="19" applyFont="1" applyFill="1" applyBorder="1" applyAlignment="1">
      <alignment horizontal="center" vertical="center" wrapText="1" readingOrder="2"/>
    </xf>
    <xf numFmtId="0" fontId="62" fillId="3" borderId="41" xfId="19" applyFont="1" applyFill="1" applyBorder="1" applyAlignment="1">
      <alignment horizontal="center" vertical="center" wrapText="1" readingOrder="2"/>
    </xf>
    <xf numFmtId="0" fontId="62" fillId="5" borderId="20" xfId="19" applyFont="1" applyFill="1" applyBorder="1" applyAlignment="1">
      <alignment horizontal="center" vertical="center" wrapText="1" readingOrder="2"/>
    </xf>
    <xf numFmtId="0" fontId="64" fillId="3" borderId="42" xfId="19" applyFont="1" applyFill="1" applyBorder="1" applyAlignment="1">
      <alignment horizontal="center" vertical="center" wrapText="1"/>
    </xf>
    <xf numFmtId="0" fontId="62" fillId="3" borderId="42" xfId="19" applyFont="1" applyFill="1" applyBorder="1" applyAlignment="1">
      <alignment horizontal="center" vertical="center" wrapText="1"/>
    </xf>
    <xf numFmtId="0" fontId="63" fillId="0" borderId="26" xfId="19" applyFont="1" applyBorder="1" applyAlignment="1">
      <alignment horizontal="center" vertical="center" wrapText="1"/>
    </xf>
    <xf numFmtId="1" fontId="4" fillId="4" borderId="43" xfId="11" applyFont="1" applyFill="1" applyBorder="1">
      <alignment horizontal="left" vertical="center" wrapText="1"/>
    </xf>
    <xf numFmtId="0" fontId="6" fillId="4" borderId="44" xfId="10" applyFont="1" applyFill="1" applyBorder="1">
      <alignment horizontal="right" vertical="center" wrapText="1"/>
    </xf>
    <xf numFmtId="0" fontId="64" fillId="5" borderId="41" xfId="19" applyFont="1" applyFill="1" applyBorder="1" applyAlignment="1">
      <alignment horizontal="center" vertical="center" wrapText="1"/>
    </xf>
    <xf numFmtId="0" fontId="64" fillId="3" borderId="41" xfId="19" applyFont="1" applyFill="1" applyBorder="1" applyAlignment="1">
      <alignment horizontal="center" vertical="center" wrapText="1"/>
    </xf>
    <xf numFmtId="0" fontId="62" fillId="5" borderId="45" xfId="19" applyFont="1" applyFill="1" applyBorder="1" applyAlignment="1">
      <alignment horizontal="center" vertical="center" wrapText="1" readingOrder="2"/>
    </xf>
    <xf numFmtId="204" fontId="3" fillId="0" borderId="0" xfId="18" applyNumberFormat="1"/>
    <xf numFmtId="0" fontId="64" fillId="5" borderId="46" xfId="19" applyFont="1" applyFill="1" applyBorder="1" applyAlignment="1">
      <alignment horizontal="center" vertical="center" wrapText="1"/>
    </xf>
    <xf numFmtId="0" fontId="64" fillId="3" borderId="46" xfId="19" applyFont="1" applyFill="1" applyBorder="1" applyAlignment="1">
      <alignment horizontal="center" vertical="center" wrapText="1"/>
    </xf>
    <xf numFmtId="0" fontId="34" fillId="0" borderId="0" xfId="6" applyFont="1" applyAlignment="1">
      <alignment vertical="center"/>
    </xf>
    <xf numFmtId="0" fontId="6" fillId="0" borderId="0" xfId="8" applyFont="1" applyAlignment="1">
      <alignment vertical="center"/>
    </xf>
    <xf numFmtId="0" fontId="38" fillId="4" borderId="29" xfId="0" applyFont="1" applyFill="1" applyBorder="1" applyAlignment="1">
      <alignment horizontal="center" vertical="center" wrapText="1"/>
    </xf>
    <xf numFmtId="0" fontId="3" fillId="4" borderId="47" xfId="0" applyFont="1" applyFill="1" applyBorder="1" applyAlignment="1">
      <alignment horizontal="center" vertical="center" wrapText="1"/>
    </xf>
    <xf numFmtId="0" fontId="0" fillId="5" borderId="0" xfId="0" applyFill="1"/>
    <xf numFmtId="0" fontId="3" fillId="0" borderId="7" xfId="18" applyBorder="1"/>
    <xf numFmtId="0" fontId="3" fillId="0" borderId="0" xfId="18" applyAlignment="1">
      <alignment horizontal="right" readingOrder="2"/>
    </xf>
    <xf numFmtId="0" fontId="3" fillId="0" borderId="0" xfId="18" applyAlignment="1">
      <alignment wrapText="1"/>
    </xf>
    <xf numFmtId="0" fontId="43" fillId="0" borderId="0" xfId="18" applyFont="1" applyBorder="1" applyAlignment="1">
      <alignment vertical="top" wrapText="1" readingOrder="2"/>
    </xf>
    <xf numFmtId="0" fontId="43" fillId="0" borderId="0" xfId="18" applyFont="1" applyBorder="1" applyAlignment="1">
      <alignment horizontal="right" vertical="top" wrapText="1" readingOrder="2"/>
    </xf>
    <xf numFmtId="0" fontId="43" fillId="0" borderId="0" xfId="18" applyFont="1" applyFill="1" applyBorder="1" applyAlignment="1">
      <alignment horizontal="right" vertical="top" wrapText="1" readingOrder="2"/>
    </xf>
    <xf numFmtId="0" fontId="31" fillId="0" borderId="0" xfId="18" applyFont="1" applyBorder="1" applyAlignment="1">
      <alignment horizontal="left" vertical="top" wrapText="1"/>
    </xf>
    <xf numFmtId="0" fontId="4" fillId="0" borderId="0" xfId="18" applyFont="1" applyBorder="1" applyAlignment="1">
      <alignment horizontal="left" vertical="top" wrapText="1"/>
    </xf>
    <xf numFmtId="0" fontId="33" fillId="0" borderId="0" xfId="18" applyFont="1" applyBorder="1" applyAlignment="1">
      <alignment horizontal="left" vertical="top" wrapText="1"/>
    </xf>
    <xf numFmtId="0" fontId="14" fillId="0" borderId="0" xfId="18" applyFont="1" applyFill="1" applyBorder="1" applyAlignment="1">
      <alignment horizontal="center" vertical="center" wrapText="1" readingOrder="2"/>
    </xf>
    <xf numFmtId="0" fontId="43" fillId="0" borderId="0" xfId="18" applyFont="1" applyFill="1" applyBorder="1" applyAlignment="1">
      <alignment vertical="top" wrapText="1" readingOrder="2"/>
    </xf>
    <xf numFmtId="49" fontId="43" fillId="0" borderId="0" xfId="18" applyNumberFormat="1" applyFont="1" applyAlignment="1">
      <alignment horizontal="center" vertical="top" readingOrder="2"/>
    </xf>
    <xf numFmtId="0" fontId="6" fillId="0" borderId="0" xfId="18" applyFont="1" applyAlignment="1">
      <alignment horizontal="right" vertical="center" wrapText="1" readingOrder="2"/>
    </xf>
    <xf numFmtId="0" fontId="44" fillId="0" borderId="0" xfId="18" applyFont="1" applyFill="1" applyBorder="1" applyAlignment="1">
      <alignment horizontal="right" vertical="top" wrapText="1" readingOrder="2"/>
    </xf>
    <xf numFmtId="0" fontId="44" fillId="0" borderId="0" xfId="18" applyFont="1" applyFill="1" applyBorder="1" applyAlignment="1">
      <alignment horizontal="justify" vertical="top" wrapText="1" readingOrder="2"/>
    </xf>
    <xf numFmtId="0" fontId="43" fillId="0" borderId="0" xfId="18" applyFont="1" applyFill="1" applyBorder="1" applyAlignment="1">
      <alignment horizontal="right" vertical="center" wrapText="1" readingOrder="2"/>
    </xf>
    <xf numFmtId="0" fontId="3" fillId="0" borderId="0" xfId="18" applyFont="1" applyAlignment="1">
      <alignment vertical="center" wrapText="1"/>
    </xf>
    <xf numFmtId="0" fontId="12" fillId="0" borderId="0" xfId="18" applyFont="1" applyAlignment="1">
      <alignment horizontal="left" vertical="center" wrapText="1" readingOrder="1"/>
    </xf>
    <xf numFmtId="0" fontId="3" fillId="0" borderId="0" xfId="18" applyFont="1" applyAlignment="1">
      <alignment horizontal="right" vertical="center" wrapText="1" readingOrder="1"/>
    </xf>
    <xf numFmtId="0" fontId="3" fillId="0" borderId="0" xfId="18" applyFont="1" applyBorder="1" applyAlignment="1">
      <alignment horizontal="center" wrapText="1" readingOrder="1"/>
    </xf>
    <xf numFmtId="0" fontId="31" fillId="3" borderId="36" xfId="0" applyFont="1" applyFill="1" applyBorder="1" applyAlignment="1">
      <alignment horizontal="right" vertical="center" wrapText="1" indent="1"/>
    </xf>
    <xf numFmtId="204" fontId="3" fillId="5" borderId="48" xfId="2" applyNumberFormat="1" applyFont="1" applyFill="1" applyBorder="1" applyAlignment="1">
      <alignment horizontal="right" vertical="center" indent="1"/>
    </xf>
    <xf numFmtId="204" fontId="3" fillId="3" borderId="49" xfId="2" applyNumberFormat="1" applyFont="1" applyFill="1" applyBorder="1" applyAlignment="1">
      <alignment horizontal="right" vertical="center" indent="1"/>
    </xf>
    <xf numFmtId="204" fontId="3" fillId="3" borderId="50" xfId="2" applyNumberFormat="1" applyFont="1" applyFill="1" applyBorder="1" applyAlignment="1">
      <alignment horizontal="right" vertical="center" indent="1"/>
    </xf>
    <xf numFmtId="204" fontId="3" fillId="5" borderId="50" xfId="2" applyNumberFormat="1" applyFont="1" applyFill="1" applyBorder="1" applyAlignment="1">
      <alignment horizontal="right" vertical="center" indent="1"/>
    </xf>
    <xf numFmtId="189" fontId="3" fillId="0" borderId="51" xfId="19" applyNumberFormat="1" applyFont="1" applyBorder="1" applyAlignment="1">
      <alignment horizontal="right" vertical="center" indent="1" readingOrder="1"/>
    </xf>
    <xf numFmtId="189" fontId="3" fillId="3" borderId="48" xfId="19" applyNumberFormat="1" applyFont="1" applyFill="1" applyBorder="1" applyAlignment="1">
      <alignment horizontal="right" vertical="center" indent="1" readingOrder="1"/>
    </xf>
    <xf numFmtId="189" fontId="3" fillId="0" borderId="48" xfId="19" applyNumberFormat="1" applyFont="1" applyBorder="1" applyAlignment="1">
      <alignment horizontal="right" vertical="center" indent="1" readingOrder="1"/>
    </xf>
    <xf numFmtId="189" fontId="3" fillId="0" borderId="52" xfId="19" applyNumberFormat="1" applyFont="1" applyBorder="1" applyAlignment="1">
      <alignment horizontal="right" vertical="center" indent="1" readingOrder="1"/>
    </xf>
    <xf numFmtId="189" fontId="4" fillId="3" borderId="53" xfId="19" applyNumberFormat="1" applyFont="1" applyFill="1" applyBorder="1" applyAlignment="1">
      <alignment horizontal="right" vertical="center" indent="1" readingOrder="1"/>
    </xf>
    <xf numFmtId="189" fontId="3" fillId="3" borderId="49" xfId="19" applyNumberFormat="1" applyFont="1" applyFill="1" applyBorder="1" applyAlignment="1">
      <alignment horizontal="right" vertical="center" indent="1" readingOrder="1"/>
    </xf>
    <xf numFmtId="189" fontId="3" fillId="5" borderId="49" xfId="19" applyNumberFormat="1" applyFont="1" applyFill="1" applyBorder="1" applyAlignment="1">
      <alignment horizontal="right" vertical="center" indent="1" readingOrder="1"/>
    </xf>
    <xf numFmtId="204" fontId="3" fillId="3" borderId="50" xfId="2" applyNumberFormat="1" applyFont="1" applyFill="1" applyBorder="1" applyAlignment="1">
      <alignment horizontal="right" vertical="center" indent="1" readingOrder="1"/>
    </xf>
    <xf numFmtId="204" fontId="3" fillId="5" borderId="50" xfId="2" applyNumberFormat="1" applyFont="1" applyFill="1" applyBorder="1" applyAlignment="1">
      <alignment horizontal="right" vertical="center" indent="1" readingOrder="1"/>
    </xf>
    <xf numFmtId="3" fontId="3" fillId="3" borderId="49" xfId="19" applyNumberFormat="1" applyFont="1" applyFill="1" applyBorder="1" applyAlignment="1">
      <alignment horizontal="right" vertical="center" indent="1" readingOrder="1"/>
    </xf>
    <xf numFmtId="2" fontId="3" fillId="3" borderId="49" xfId="19" applyNumberFormat="1" applyFont="1" applyFill="1" applyBorder="1" applyAlignment="1">
      <alignment horizontal="right" vertical="center" indent="1" readingOrder="1"/>
    </xf>
    <xf numFmtId="3" fontId="3" fillId="5" borderId="49" xfId="19" applyNumberFormat="1" applyFont="1" applyFill="1" applyBorder="1" applyAlignment="1">
      <alignment horizontal="right" vertical="center" indent="1" readingOrder="1"/>
    </xf>
    <xf numFmtId="2" fontId="3" fillId="5" borderId="49" xfId="19" applyNumberFormat="1" applyFont="1" applyFill="1" applyBorder="1" applyAlignment="1">
      <alignment horizontal="right" vertical="center" indent="1" readingOrder="1"/>
    </xf>
    <xf numFmtId="205" fontId="3" fillId="0" borderId="13" xfId="1" applyNumberFormat="1" applyFont="1" applyFill="1" applyBorder="1" applyAlignment="1">
      <alignment horizontal="right" vertical="center" indent="1" readingOrder="1"/>
    </xf>
    <xf numFmtId="205" fontId="3" fillId="3" borderId="14" xfId="1" applyNumberFormat="1" applyFont="1" applyFill="1" applyBorder="1" applyAlignment="1">
      <alignment horizontal="right" vertical="center" indent="1" readingOrder="1"/>
    </xf>
    <xf numFmtId="205" fontId="3" fillId="0" borderId="14" xfId="1" applyNumberFormat="1" applyFont="1" applyFill="1" applyBorder="1" applyAlignment="1">
      <alignment horizontal="right" vertical="center" indent="1" readingOrder="1"/>
    </xf>
    <xf numFmtId="3" fontId="4" fillId="0" borderId="11" xfId="0" applyNumberFormat="1" applyFont="1" applyFill="1" applyBorder="1" applyAlignment="1">
      <alignment horizontal="right" vertical="center" indent="1" readingOrder="1"/>
    </xf>
    <xf numFmtId="3" fontId="4" fillId="0" borderId="16" xfId="0" applyNumberFormat="1" applyFont="1" applyFill="1" applyBorder="1" applyAlignment="1">
      <alignment horizontal="right" vertical="center" indent="1" readingOrder="1"/>
    </xf>
    <xf numFmtId="3" fontId="4" fillId="0" borderId="13" xfId="1" applyNumberFormat="1" applyFont="1" applyFill="1" applyBorder="1" applyAlignment="1">
      <alignment horizontal="right" vertical="center" indent="1" readingOrder="1"/>
    </xf>
    <xf numFmtId="3" fontId="3" fillId="0" borderId="13" xfId="1" applyNumberFormat="1" applyFont="1" applyFill="1" applyBorder="1" applyAlignment="1">
      <alignment horizontal="right" vertical="center" indent="1" readingOrder="1"/>
    </xf>
    <xf numFmtId="3" fontId="4" fillId="3" borderId="14" xfId="1" applyNumberFormat="1" applyFont="1" applyFill="1" applyBorder="1" applyAlignment="1">
      <alignment horizontal="right" vertical="center" indent="1" readingOrder="1"/>
    </xf>
    <xf numFmtId="3" fontId="3" fillId="3" borderId="14" xfId="1" applyNumberFormat="1" applyFont="1" applyFill="1" applyBorder="1" applyAlignment="1">
      <alignment horizontal="right" vertical="center" indent="1" readingOrder="1"/>
    </xf>
    <xf numFmtId="3" fontId="4" fillId="3" borderId="12" xfId="0" applyNumberFormat="1" applyFont="1" applyFill="1" applyBorder="1" applyAlignment="1">
      <alignment horizontal="right" vertical="center" indent="1" readingOrder="1"/>
    </xf>
    <xf numFmtId="3" fontId="4" fillId="0" borderId="14" xfId="1" applyNumberFormat="1" applyFont="1" applyFill="1" applyBorder="1" applyAlignment="1">
      <alignment horizontal="right" vertical="center" indent="1" readingOrder="1"/>
    </xf>
    <xf numFmtId="3" fontId="3" fillId="0" borderId="14" xfId="1" applyNumberFormat="1" applyFont="1" applyFill="1" applyBorder="1" applyAlignment="1">
      <alignment horizontal="right" vertical="center" indent="1" readingOrder="1"/>
    </xf>
    <xf numFmtId="3" fontId="4" fillId="0" borderId="12" xfId="0" applyNumberFormat="1" applyFont="1" applyFill="1" applyBorder="1" applyAlignment="1">
      <alignment horizontal="right" vertical="center" indent="1" readingOrder="1"/>
    </xf>
    <xf numFmtId="3" fontId="4" fillId="0" borderId="25" xfId="1" applyNumberFormat="1" applyFont="1" applyFill="1" applyBorder="1" applyAlignment="1">
      <alignment horizontal="right" vertical="center" indent="1" readingOrder="1"/>
    </xf>
    <xf numFmtId="3" fontId="3" fillId="0" borderId="25" xfId="1" applyNumberFormat="1" applyFont="1" applyFill="1" applyBorder="1" applyAlignment="1">
      <alignment horizontal="right" vertical="center" indent="1" readingOrder="1"/>
    </xf>
    <xf numFmtId="3" fontId="4" fillId="3" borderId="10" xfId="1" applyNumberFormat="1" applyFont="1" applyFill="1" applyBorder="1" applyAlignment="1">
      <alignment horizontal="right" vertical="center" indent="1" readingOrder="1"/>
    </xf>
    <xf numFmtId="3" fontId="4" fillId="0" borderId="27" xfId="1" applyNumberFormat="1" applyFont="1" applyFill="1" applyBorder="1" applyAlignment="1">
      <alignment horizontal="right" vertical="center" indent="1" readingOrder="1"/>
    </xf>
    <xf numFmtId="3" fontId="4" fillId="0" borderId="27" xfId="0" applyNumberFormat="1" applyFont="1" applyFill="1" applyBorder="1" applyAlignment="1">
      <alignment horizontal="right" vertical="center" indent="1" readingOrder="1"/>
    </xf>
    <xf numFmtId="3" fontId="4" fillId="3" borderId="14" xfId="0" applyNumberFormat="1" applyFont="1" applyFill="1" applyBorder="1" applyAlignment="1">
      <alignment horizontal="right" vertical="center" indent="1" readingOrder="1"/>
    </xf>
    <xf numFmtId="3" fontId="4" fillId="0" borderId="14" xfId="0" applyNumberFormat="1" applyFont="1" applyFill="1" applyBorder="1" applyAlignment="1">
      <alignment horizontal="right" vertical="center" indent="1" readingOrder="1"/>
    </xf>
    <xf numFmtId="3" fontId="4" fillId="0" borderId="13" xfId="0" applyNumberFormat="1" applyFont="1" applyFill="1" applyBorder="1" applyAlignment="1">
      <alignment horizontal="right" vertical="center" indent="1" readingOrder="1"/>
    </xf>
    <xf numFmtId="3" fontId="4" fillId="0" borderId="25" xfId="0" applyNumberFormat="1" applyFont="1" applyFill="1" applyBorder="1" applyAlignment="1">
      <alignment horizontal="right" vertical="center" indent="1" readingOrder="1"/>
    </xf>
    <xf numFmtId="3" fontId="3" fillId="0" borderId="13" xfId="1" applyNumberFormat="1" applyFont="1" applyFill="1" applyBorder="1" applyAlignment="1">
      <alignment horizontal="right" vertical="center" indent="1"/>
    </xf>
    <xf numFmtId="3" fontId="3" fillId="3" borderId="14" xfId="1" applyNumberFormat="1" applyFont="1" applyFill="1" applyBorder="1" applyAlignment="1">
      <alignment horizontal="right" vertical="center" indent="1"/>
    </xf>
    <xf numFmtId="3" fontId="3" fillId="0" borderId="14" xfId="1" applyNumberFormat="1" applyFont="1" applyFill="1" applyBorder="1" applyAlignment="1">
      <alignment horizontal="right" vertical="center" indent="1"/>
    </xf>
    <xf numFmtId="3" fontId="3" fillId="0" borderId="25" xfId="1" applyNumberFormat="1" applyFont="1" applyFill="1" applyBorder="1" applyAlignment="1">
      <alignment horizontal="right" vertical="center" indent="1"/>
    </xf>
    <xf numFmtId="3" fontId="4" fillId="3" borderId="10" xfId="1" applyNumberFormat="1" applyFont="1" applyFill="1" applyBorder="1" applyAlignment="1">
      <alignment horizontal="right" vertical="center" indent="1"/>
    </xf>
    <xf numFmtId="3" fontId="4" fillId="0" borderId="13" xfId="1" applyNumberFormat="1" applyFont="1" applyFill="1" applyBorder="1" applyAlignment="1">
      <alignment horizontal="right" vertical="center" indent="1"/>
    </xf>
    <xf numFmtId="205" fontId="4" fillId="0" borderId="13" xfId="1" applyNumberFormat="1" applyFont="1" applyFill="1" applyBorder="1" applyAlignment="1">
      <alignment horizontal="right" vertical="center" indent="1"/>
    </xf>
    <xf numFmtId="205" fontId="4" fillId="0" borderId="27" xfId="1" applyNumberFormat="1" applyFont="1" applyFill="1" applyBorder="1" applyAlignment="1">
      <alignment horizontal="right" vertical="center" indent="1"/>
    </xf>
    <xf numFmtId="3" fontId="4" fillId="3" borderId="14" xfId="1" applyNumberFormat="1" applyFont="1" applyFill="1" applyBorder="1" applyAlignment="1">
      <alignment horizontal="right" vertical="center" indent="1"/>
    </xf>
    <xf numFmtId="205" fontId="4" fillId="3" borderId="14" xfId="1" applyNumberFormat="1" applyFont="1" applyFill="1" applyBorder="1" applyAlignment="1">
      <alignment horizontal="right" vertical="center" indent="1"/>
    </xf>
    <xf numFmtId="3" fontId="4" fillId="0" borderId="14" xfId="1" applyNumberFormat="1" applyFont="1" applyFill="1" applyBorder="1" applyAlignment="1">
      <alignment horizontal="right" vertical="center" indent="1"/>
    </xf>
    <xf numFmtId="205" fontId="4" fillId="0" borderId="14" xfId="1" applyNumberFormat="1" applyFont="1" applyFill="1" applyBorder="1" applyAlignment="1">
      <alignment horizontal="right" vertical="center" indent="1"/>
    </xf>
    <xf numFmtId="3" fontId="3" fillId="3" borderId="25" xfId="1" applyNumberFormat="1" applyFont="1" applyFill="1" applyBorder="1" applyAlignment="1">
      <alignment horizontal="right" vertical="center" indent="1"/>
    </xf>
    <xf numFmtId="3" fontId="4" fillId="3" borderId="25" xfId="1" applyNumberFormat="1" applyFont="1" applyFill="1" applyBorder="1" applyAlignment="1">
      <alignment horizontal="right" vertical="center" indent="1"/>
    </xf>
    <xf numFmtId="205" fontId="4" fillId="3" borderId="25" xfId="1" applyNumberFormat="1" applyFont="1" applyFill="1" applyBorder="1" applyAlignment="1">
      <alignment horizontal="right" vertical="center" indent="1"/>
    </xf>
    <xf numFmtId="3" fontId="4" fillId="0" borderId="10" xfId="1" applyNumberFormat="1" applyFont="1" applyFill="1" applyBorder="1" applyAlignment="1">
      <alignment horizontal="right" vertical="center" indent="1"/>
    </xf>
    <xf numFmtId="205" fontId="4" fillId="0" borderId="10" xfId="1" applyNumberFormat="1" applyFont="1" applyFill="1" applyBorder="1" applyAlignment="1">
      <alignment horizontal="right" vertical="center" indent="1"/>
    </xf>
    <xf numFmtId="3" fontId="3" fillId="0" borderId="29" xfId="1" applyNumberFormat="1" applyFont="1" applyFill="1" applyBorder="1" applyAlignment="1">
      <alignment horizontal="right" vertical="center" indent="1"/>
    </xf>
    <xf numFmtId="3" fontId="4" fillId="0" borderId="29" xfId="1" applyNumberFormat="1" applyFont="1" applyFill="1" applyBorder="1" applyAlignment="1">
      <alignment horizontal="right" vertical="center" indent="1"/>
    </xf>
    <xf numFmtId="205" fontId="4" fillId="0" borderId="29" xfId="1" applyNumberFormat="1" applyFont="1" applyFill="1" applyBorder="1" applyAlignment="1">
      <alignment horizontal="right" vertical="center" indent="1"/>
    </xf>
    <xf numFmtId="205" fontId="4" fillId="0" borderId="54" xfId="1" applyNumberFormat="1" applyFont="1" applyFill="1" applyBorder="1" applyAlignment="1">
      <alignment horizontal="right" vertical="center" indent="1"/>
    </xf>
    <xf numFmtId="205" fontId="4" fillId="3" borderId="10" xfId="1" applyNumberFormat="1" applyFont="1" applyFill="1" applyBorder="1" applyAlignment="1">
      <alignment horizontal="right" vertical="center" indent="1"/>
    </xf>
    <xf numFmtId="3" fontId="3" fillId="0" borderId="27" xfId="1" applyNumberFormat="1" applyFont="1" applyFill="1" applyBorder="1" applyAlignment="1">
      <alignment horizontal="right" vertical="center" indent="1"/>
    </xf>
    <xf numFmtId="3" fontId="4" fillId="0" borderId="27" xfId="1" applyNumberFormat="1" applyFont="1" applyFill="1" applyBorder="1" applyAlignment="1">
      <alignment horizontal="right" vertical="center" indent="1"/>
    </xf>
    <xf numFmtId="3" fontId="4" fillId="0" borderId="27" xfId="0" applyNumberFormat="1" applyFont="1" applyFill="1" applyBorder="1" applyAlignment="1">
      <alignment horizontal="right" vertical="center" indent="1"/>
    </xf>
    <xf numFmtId="3" fontId="4" fillId="3" borderId="14" xfId="0" applyNumberFormat="1" applyFont="1" applyFill="1" applyBorder="1" applyAlignment="1">
      <alignment horizontal="right" vertical="center" indent="1"/>
    </xf>
    <xf numFmtId="3" fontId="4" fillId="0" borderId="13" xfId="0" applyNumberFormat="1" applyFont="1" applyFill="1" applyBorder="1" applyAlignment="1">
      <alignment horizontal="right" vertical="center" indent="1"/>
    </xf>
    <xf numFmtId="3" fontId="4" fillId="0" borderId="47" xfId="0" applyNumberFormat="1" applyFont="1" applyFill="1" applyBorder="1" applyAlignment="1">
      <alignment horizontal="right" vertical="center" indent="1"/>
    </xf>
    <xf numFmtId="3" fontId="4" fillId="3" borderId="55" xfId="1" applyNumberFormat="1" applyFont="1" applyFill="1" applyBorder="1" applyAlignment="1">
      <alignment horizontal="right" vertical="center" indent="1"/>
    </xf>
    <xf numFmtId="3" fontId="4" fillId="0" borderId="14" xfId="0" applyNumberFormat="1" applyFont="1" applyFill="1" applyBorder="1" applyAlignment="1">
      <alignment horizontal="right" vertical="center" indent="1"/>
    </xf>
    <xf numFmtId="3" fontId="4" fillId="0" borderId="25" xfId="1" applyNumberFormat="1" applyFont="1" applyFill="1" applyBorder="1" applyAlignment="1">
      <alignment horizontal="right" vertical="center" indent="1"/>
    </xf>
    <xf numFmtId="3" fontId="4" fillId="3" borderId="10" xfId="0" applyNumberFormat="1" applyFont="1" applyFill="1" applyBorder="1" applyAlignment="1">
      <alignment horizontal="right" vertical="center" indent="1"/>
    </xf>
    <xf numFmtId="3" fontId="3" fillId="0" borderId="23" xfId="0" applyNumberFormat="1" applyFont="1" applyFill="1" applyBorder="1" applyAlignment="1">
      <alignment horizontal="right" vertical="center" indent="1"/>
    </xf>
    <xf numFmtId="3" fontId="3" fillId="3" borderId="24" xfId="0" applyNumberFormat="1" applyFont="1" applyFill="1" applyBorder="1" applyAlignment="1">
      <alignment horizontal="right" vertical="center" indent="1"/>
    </xf>
    <xf numFmtId="3" fontId="4" fillId="5" borderId="10" xfId="1" applyNumberFormat="1" applyFont="1" applyFill="1" applyBorder="1" applyAlignment="1">
      <alignment horizontal="right" vertical="center" indent="1"/>
    </xf>
    <xf numFmtId="3" fontId="4" fillId="3" borderId="17" xfId="0" applyNumberFormat="1" applyFont="1" applyFill="1" applyBorder="1" applyAlignment="1">
      <alignment horizontal="right" vertical="center" indent="1"/>
    </xf>
    <xf numFmtId="2" fontId="62" fillId="0" borderId="19" xfId="19" applyNumberFormat="1" applyFont="1" applyBorder="1" applyAlignment="1">
      <alignment horizontal="center" vertical="center" readingOrder="2"/>
    </xf>
    <xf numFmtId="2" fontId="62" fillId="3" borderId="20" xfId="19" applyNumberFormat="1" applyFont="1" applyFill="1" applyBorder="1" applyAlignment="1">
      <alignment horizontal="center" vertical="center" readingOrder="2"/>
    </xf>
    <xf numFmtId="2" fontId="62" fillId="0" borderId="20" xfId="19" applyNumberFormat="1" applyFont="1" applyBorder="1" applyAlignment="1">
      <alignment horizontal="center" vertical="center" readingOrder="2"/>
    </xf>
    <xf numFmtId="2" fontId="62" fillId="0" borderId="26" xfId="19" applyNumberFormat="1" applyFont="1" applyBorder="1" applyAlignment="1">
      <alignment horizontal="center" vertical="center" readingOrder="2"/>
    </xf>
    <xf numFmtId="2" fontId="31" fillId="3" borderId="17" xfId="0" applyNumberFormat="1" applyFont="1" applyFill="1" applyBorder="1" applyAlignment="1">
      <alignment horizontal="center" vertical="center"/>
    </xf>
    <xf numFmtId="0" fontId="65" fillId="0" borderId="0" xfId="18" applyFont="1"/>
    <xf numFmtId="0" fontId="66" fillId="5" borderId="0" xfId="18" applyFont="1" applyFill="1" applyBorder="1" applyAlignment="1">
      <alignment horizontal="center" vertical="center"/>
    </xf>
    <xf numFmtId="0" fontId="67" fillId="5" borderId="0" xfId="18" applyFont="1" applyFill="1" applyBorder="1"/>
    <xf numFmtId="0" fontId="68" fillId="4" borderId="50" xfId="13" applyFont="1" applyFill="1" applyBorder="1">
      <alignment horizontal="center" vertical="center" wrapText="1"/>
    </xf>
    <xf numFmtId="0" fontId="68" fillId="5" borderId="11" xfId="15" applyFont="1" applyFill="1" applyBorder="1" applyAlignment="1" applyProtection="1">
      <alignment horizontal="right" vertical="center" wrapText="1" indent="1" readingOrder="2"/>
    </xf>
    <xf numFmtId="0" fontId="68" fillId="3" borderId="12" xfId="15" applyFont="1" applyFill="1" applyBorder="1" applyAlignment="1" applyProtection="1">
      <alignment horizontal="right" vertical="center" wrapText="1" indent="1" readingOrder="2"/>
    </xf>
    <xf numFmtId="0" fontId="68" fillId="5" borderId="12" xfId="15" applyFont="1" applyFill="1" applyBorder="1" applyAlignment="1" applyProtection="1">
      <alignment horizontal="right" vertical="center" wrapText="1" indent="1" readingOrder="2"/>
    </xf>
    <xf numFmtId="0" fontId="68" fillId="3" borderId="56" xfId="15" applyFont="1" applyFill="1" applyBorder="1" applyAlignment="1" applyProtection="1">
      <alignment horizontal="right" vertical="center" wrapText="1" indent="1" readingOrder="2"/>
    </xf>
    <xf numFmtId="0" fontId="68" fillId="3" borderId="57" xfId="15" applyFont="1" applyFill="1" applyBorder="1" applyAlignment="1" applyProtection="1">
      <alignment horizontal="right" vertical="center" wrapText="1" indent="1" readingOrder="2"/>
    </xf>
    <xf numFmtId="0" fontId="65" fillId="0" borderId="0" xfId="0" applyFont="1" applyAlignment="1">
      <alignment horizontal="center" readingOrder="2"/>
    </xf>
    <xf numFmtId="0" fontId="65" fillId="0" borderId="0" xfId="0" applyFont="1"/>
    <xf numFmtId="49" fontId="43" fillId="0" borderId="0" xfId="18" applyNumberFormat="1" applyFont="1" applyAlignment="1">
      <alignment horizontal="left" vertical="top" readingOrder="2"/>
    </xf>
    <xf numFmtId="0" fontId="4" fillId="4" borderId="54" xfId="13" applyFont="1" applyFill="1" applyBorder="1">
      <alignment horizontal="center" vertical="center" wrapText="1"/>
    </xf>
    <xf numFmtId="0" fontId="62" fillId="0" borderId="58" xfId="19" applyFont="1" applyBorder="1" applyAlignment="1">
      <alignment horizontal="center" vertical="center" wrapText="1" readingOrder="2"/>
    </xf>
    <xf numFmtId="3" fontId="3" fillId="5" borderId="59" xfId="35" applyNumberFormat="1" applyFont="1" applyFill="1" applyBorder="1" applyAlignment="1">
      <alignment horizontal="right" vertical="center" indent="1"/>
    </xf>
    <xf numFmtId="0" fontId="63" fillId="0" borderId="60" xfId="19" applyFont="1" applyBorder="1" applyAlignment="1">
      <alignment horizontal="center" vertical="center" wrapText="1"/>
    </xf>
    <xf numFmtId="0" fontId="62" fillId="0" borderId="61" xfId="19" applyFont="1" applyBorder="1" applyAlignment="1">
      <alignment horizontal="center" vertical="center" wrapText="1" readingOrder="2"/>
    </xf>
    <xf numFmtId="3" fontId="3" fillId="5" borderId="62" xfId="35" applyNumberFormat="1" applyFont="1" applyFill="1" applyBorder="1" applyAlignment="1">
      <alignment horizontal="right" vertical="center" indent="1"/>
    </xf>
    <xf numFmtId="0" fontId="63" fillId="0" borderId="63" xfId="19" applyFont="1" applyBorder="1" applyAlignment="1">
      <alignment horizontal="center" vertical="center" wrapText="1"/>
    </xf>
    <xf numFmtId="0" fontId="62" fillId="3" borderId="64" xfId="19" applyFont="1" applyFill="1" applyBorder="1" applyAlignment="1">
      <alignment horizontal="center" vertical="center" wrapText="1" readingOrder="2"/>
    </xf>
    <xf numFmtId="3" fontId="3" fillId="3" borderId="65" xfId="35" applyNumberFormat="1" applyFont="1" applyFill="1" applyBorder="1" applyAlignment="1">
      <alignment horizontal="right" vertical="center" indent="1"/>
    </xf>
    <xf numFmtId="0" fontId="63" fillId="3" borderId="66" xfId="19" applyFont="1" applyFill="1" applyBorder="1" applyAlignment="1">
      <alignment horizontal="center" vertical="center" wrapText="1"/>
    </xf>
    <xf numFmtId="3" fontId="0" fillId="0" borderId="0" xfId="0" applyNumberFormat="1" applyAlignment="1">
      <alignment vertical="center"/>
    </xf>
    <xf numFmtId="3" fontId="4" fillId="3" borderId="17" xfId="0" applyNumberFormat="1" applyFont="1" applyFill="1" applyBorder="1" applyAlignment="1">
      <alignment horizontal="right" vertical="center" indent="1" readingOrder="1"/>
    </xf>
    <xf numFmtId="3" fontId="4" fillId="5" borderId="59" xfId="35" applyNumberFormat="1" applyFont="1" applyFill="1" applyBorder="1" applyAlignment="1">
      <alignment horizontal="right" vertical="center" indent="1"/>
    </xf>
    <xf numFmtId="3" fontId="4" fillId="5" borderId="62" xfId="35" applyNumberFormat="1" applyFont="1" applyFill="1" applyBorder="1" applyAlignment="1">
      <alignment horizontal="right" vertical="center" indent="1"/>
    </xf>
    <xf numFmtId="3" fontId="4" fillId="3" borderId="65" xfId="35" applyNumberFormat="1" applyFont="1" applyFill="1" applyBorder="1" applyAlignment="1">
      <alignment horizontal="right" vertical="center" indent="1"/>
    </xf>
    <xf numFmtId="0" fontId="6" fillId="5" borderId="0" xfId="27" applyFont="1" applyFill="1">
      <alignment horizontal="right" vertical="center"/>
    </xf>
    <xf numFmtId="0" fontId="31" fillId="5" borderId="0" xfId="18" applyFont="1" applyFill="1" applyAlignment="1">
      <alignment vertical="center"/>
    </xf>
    <xf numFmtId="0" fontId="4" fillId="5" borderId="0" xfId="30" applyFont="1" applyFill="1">
      <alignment horizontal="left" vertical="center"/>
    </xf>
    <xf numFmtId="3" fontId="3" fillId="0" borderId="13" xfId="2" applyNumberFormat="1" applyFont="1" applyFill="1" applyBorder="1" applyAlignment="1">
      <alignment horizontal="right" vertical="center" indent="1"/>
    </xf>
    <xf numFmtId="3" fontId="3" fillId="3" borderId="14" xfId="2" applyNumberFormat="1" applyFont="1" applyFill="1" applyBorder="1" applyAlignment="1">
      <alignment horizontal="right" vertical="center" indent="1"/>
    </xf>
    <xf numFmtId="3" fontId="3" fillId="0" borderId="29" xfId="2" applyNumberFormat="1" applyFont="1" applyFill="1" applyBorder="1" applyAlignment="1">
      <alignment horizontal="right" vertical="center" indent="1"/>
    </xf>
    <xf numFmtId="209" fontId="6" fillId="0" borderId="0" xfId="0" applyNumberFormat="1" applyFont="1" applyAlignment="1">
      <alignment horizontal="right"/>
    </xf>
    <xf numFmtId="204" fontId="3" fillId="5" borderId="67" xfId="2" applyNumberFormat="1" applyFont="1" applyFill="1" applyBorder="1" applyAlignment="1">
      <alignment horizontal="right" vertical="center" indent="1"/>
    </xf>
    <xf numFmtId="204" fontId="3" fillId="5" borderId="10" xfId="2" applyNumberFormat="1" applyFont="1" applyFill="1" applyBorder="1" applyAlignment="1">
      <alignment horizontal="right" vertical="center" indent="1"/>
    </xf>
    <xf numFmtId="0" fontId="6" fillId="4" borderId="54" xfId="13" applyFont="1" applyFill="1" applyBorder="1">
      <alignment horizontal="center" vertical="center" wrapText="1"/>
    </xf>
    <xf numFmtId="0" fontId="6" fillId="4" borderId="54" xfId="32" applyFont="1" applyFill="1" applyBorder="1" applyAlignment="1">
      <alignment horizontal="center" vertical="center" wrapText="1"/>
    </xf>
    <xf numFmtId="0" fontId="62" fillId="5" borderId="42" xfId="19" applyFont="1" applyFill="1" applyBorder="1" applyAlignment="1">
      <alignment horizontal="center" vertical="center" wrapText="1" readingOrder="2"/>
    </xf>
    <xf numFmtId="189" fontId="3" fillId="5" borderId="53" xfId="19" applyNumberFormat="1" applyFont="1" applyFill="1" applyBorder="1" applyAlignment="1">
      <alignment horizontal="right" vertical="center" indent="1" readingOrder="1"/>
    </xf>
    <xf numFmtId="0" fontId="64" fillId="5" borderId="42" xfId="19" applyFont="1" applyFill="1" applyBorder="1" applyAlignment="1">
      <alignment horizontal="center" vertical="center" wrapText="1"/>
    </xf>
    <xf numFmtId="204" fontId="3" fillId="5" borderId="10" xfId="2" applyNumberFormat="1" applyFont="1" applyFill="1" applyBorder="1" applyAlignment="1">
      <alignment horizontal="right" vertical="center" indent="1" readingOrder="1"/>
    </xf>
    <xf numFmtId="0" fontId="64" fillId="5" borderId="8" xfId="19" applyFont="1" applyFill="1" applyBorder="1" applyAlignment="1">
      <alignment horizontal="center" vertical="center" wrapText="1"/>
    </xf>
    <xf numFmtId="3" fontId="3" fillId="5" borderId="53" xfId="19" applyNumberFormat="1" applyFont="1" applyFill="1" applyBorder="1" applyAlignment="1">
      <alignment horizontal="right" vertical="center" indent="1" readingOrder="1"/>
    </xf>
    <xf numFmtId="2" fontId="3" fillId="5" borderId="53" xfId="19" applyNumberFormat="1" applyFont="1" applyFill="1" applyBorder="1" applyAlignment="1">
      <alignment horizontal="right" vertical="center" indent="1" readingOrder="1"/>
    </xf>
    <xf numFmtId="0" fontId="3" fillId="5" borderId="11" xfId="15" applyFont="1" applyFill="1" applyBorder="1" applyAlignment="1" applyProtection="1">
      <alignment horizontal="left" vertical="center" wrapText="1" indent="1" readingOrder="2"/>
    </xf>
    <xf numFmtId="0" fontId="3" fillId="3" borderId="12" xfId="15" applyFont="1" applyFill="1" applyBorder="1" applyAlignment="1" applyProtection="1">
      <alignment horizontal="left" vertical="center" wrapText="1" indent="1" readingOrder="2"/>
    </xf>
    <xf numFmtId="0" fontId="3" fillId="5" borderId="12" xfId="15" applyFont="1" applyFill="1" applyBorder="1" applyAlignment="1" applyProtection="1">
      <alignment horizontal="left" vertical="center" wrapText="1" indent="1" readingOrder="2"/>
    </xf>
    <xf numFmtId="0" fontId="3" fillId="3" borderId="56" xfId="15" applyFont="1" applyFill="1" applyBorder="1" applyAlignment="1" applyProtection="1">
      <alignment horizontal="left" vertical="center" wrapText="1" indent="1" readingOrder="2"/>
    </xf>
    <xf numFmtId="0" fontId="3" fillId="3" borderId="57" xfId="15" applyFont="1" applyFill="1" applyBorder="1" applyAlignment="1" applyProtection="1">
      <alignment horizontal="left" vertical="center" wrapText="1" indent="1" readingOrder="2"/>
    </xf>
    <xf numFmtId="205" fontId="69" fillId="0" borderId="0" xfId="21" applyNumberFormat="1" applyFont="1" applyAlignment="1">
      <alignment vertical="center"/>
    </xf>
    <xf numFmtId="0" fontId="69" fillId="0" borderId="0" xfId="21" applyNumberFormat="1" applyFont="1" applyAlignment="1">
      <alignment vertical="center"/>
    </xf>
    <xf numFmtId="3" fontId="69" fillId="0" borderId="0" xfId="0" applyNumberFormat="1" applyFont="1" applyAlignment="1">
      <alignment vertical="center"/>
    </xf>
    <xf numFmtId="0" fontId="69" fillId="0" borderId="0" xfId="0" applyFont="1" applyAlignment="1">
      <alignment vertical="center"/>
    </xf>
    <xf numFmtId="3" fontId="4" fillId="3" borderId="57" xfId="15" applyNumberFormat="1" applyFont="1" applyFill="1" applyBorder="1" applyAlignment="1" applyProtection="1">
      <alignment horizontal="right" vertical="center" indent="1" readingOrder="1"/>
    </xf>
    <xf numFmtId="3" fontId="3" fillId="5" borderId="11" xfId="15" applyNumberFormat="1" applyFont="1" applyFill="1" applyBorder="1" applyAlignment="1" applyProtection="1">
      <alignment horizontal="right" vertical="center" indent="1" readingOrder="1"/>
    </xf>
    <xf numFmtId="3" fontId="3" fillId="3" borderId="12" xfId="15" applyNumberFormat="1" applyFont="1" applyFill="1" applyBorder="1" applyAlignment="1" applyProtection="1">
      <alignment horizontal="right" vertical="center" indent="1" readingOrder="1"/>
    </xf>
    <xf numFmtId="3" fontId="3" fillId="5" borderId="12" xfId="15" applyNumberFormat="1" applyFont="1" applyFill="1" applyBorder="1" applyAlignment="1" applyProtection="1">
      <alignment horizontal="right" vertical="center" indent="1" readingOrder="1"/>
    </xf>
    <xf numFmtId="3" fontId="3" fillId="3" borderId="56" xfId="15" applyNumberFormat="1" applyFont="1" applyFill="1" applyBorder="1" applyAlignment="1" applyProtection="1">
      <alignment horizontal="right" vertical="center" indent="1" readingOrder="1"/>
    </xf>
    <xf numFmtId="205" fontId="3" fillId="3" borderId="25" xfId="1" applyNumberFormat="1" applyFont="1" applyFill="1" applyBorder="1" applyAlignment="1">
      <alignment horizontal="right" vertical="center" indent="1" readingOrder="1"/>
    </xf>
    <xf numFmtId="0" fontId="31" fillId="0" borderId="17" xfId="0" applyFont="1" applyFill="1" applyBorder="1" applyAlignment="1">
      <alignment horizontal="right" vertical="center" wrapText="1" indent="1"/>
    </xf>
    <xf numFmtId="205" fontId="4" fillId="0" borderId="10" xfId="1" applyNumberFormat="1" applyFont="1" applyFill="1" applyBorder="1" applyAlignment="1">
      <alignment horizontal="right" vertical="center" indent="1" readingOrder="1"/>
    </xf>
    <xf numFmtId="0" fontId="17" fillId="0" borderId="30" xfId="0" applyFont="1" applyFill="1" applyBorder="1" applyAlignment="1">
      <alignment horizontal="left" vertical="center" wrapText="1" indent="1"/>
    </xf>
    <xf numFmtId="0" fontId="3" fillId="3" borderId="68" xfId="0" applyFont="1" applyFill="1" applyBorder="1" applyAlignment="1">
      <alignment horizontal="left" vertical="center" wrapText="1" indent="1"/>
    </xf>
    <xf numFmtId="0" fontId="3" fillId="0" borderId="69" xfId="0" applyFont="1" applyFill="1" applyBorder="1" applyAlignment="1">
      <alignment horizontal="left" vertical="center" wrapText="1" indent="1"/>
    </xf>
    <xf numFmtId="205" fontId="4" fillId="0" borderId="0" xfId="21" applyNumberFormat="1" applyFont="1" applyAlignment="1">
      <alignment vertical="center"/>
    </xf>
    <xf numFmtId="3" fontId="3" fillId="0" borderId="29" xfId="1" applyNumberFormat="1" applyFont="1" applyFill="1" applyBorder="1" applyAlignment="1">
      <alignment horizontal="right" vertical="center" indent="1" readingOrder="1"/>
    </xf>
    <xf numFmtId="0" fontId="31" fillId="5" borderId="16" xfId="0" applyFont="1" applyFill="1" applyBorder="1" applyAlignment="1">
      <alignment horizontal="right" vertical="center" wrapText="1" indent="1"/>
    </xf>
    <xf numFmtId="3" fontId="3" fillId="5" borderId="25" xfId="1" applyNumberFormat="1" applyFont="1" applyFill="1" applyBorder="1" applyAlignment="1">
      <alignment horizontal="right" vertical="center" indent="1"/>
    </xf>
    <xf numFmtId="3" fontId="4" fillId="5" borderId="25" xfId="1" applyNumberFormat="1" applyFont="1" applyFill="1" applyBorder="1" applyAlignment="1">
      <alignment horizontal="right" vertical="center" indent="1"/>
    </xf>
    <xf numFmtId="3" fontId="4" fillId="5" borderId="25" xfId="0" applyNumberFormat="1" applyFont="1" applyFill="1" applyBorder="1" applyAlignment="1">
      <alignment horizontal="right" vertical="center" indent="1"/>
    </xf>
    <xf numFmtId="205" fontId="4" fillId="5" borderId="25" xfId="1" applyNumberFormat="1" applyFont="1" applyFill="1" applyBorder="1" applyAlignment="1">
      <alignment horizontal="right" vertical="center" indent="1"/>
    </xf>
    <xf numFmtId="0" fontId="31" fillId="5" borderId="28" xfId="0" applyFont="1" applyFill="1" applyBorder="1" applyAlignment="1">
      <alignment horizontal="right" vertical="center" wrapText="1" indent="1"/>
    </xf>
    <xf numFmtId="0" fontId="4" fillId="4" borderId="17" xfId="13" applyFont="1" applyFill="1" applyBorder="1">
      <alignment horizontal="center" vertical="center" wrapText="1"/>
    </xf>
    <xf numFmtId="189" fontId="3" fillId="0" borderId="19" xfId="19" applyNumberFormat="1" applyFont="1" applyBorder="1" applyAlignment="1">
      <alignment horizontal="right" vertical="center" indent="1" readingOrder="1"/>
    </xf>
    <xf numFmtId="189" fontId="3" fillId="3" borderId="20" xfId="19" applyNumberFormat="1" applyFont="1" applyFill="1" applyBorder="1" applyAlignment="1">
      <alignment horizontal="right" vertical="center" indent="1" readingOrder="1"/>
    </xf>
    <xf numFmtId="189" fontId="3" fillId="0" borderId="20" xfId="19" applyNumberFormat="1" applyFont="1" applyBorder="1" applyAlignment="1">
      <alignment horizontal="right" vertical="center" indent="1" readingOrder="1"/>
    </xf>
    <xf numFmtId="189" fontId="3" fillId="0" borderId="26" xfId="19" applyNumberFormat="1" applyFont="1" applyBorder="1" applyAlignment="1">
      <alignment horizontal="right" vertical="center" indent="1" readingOrder="1"/>
    </xf>
    <xf numFmtId="189" fontId="4" fillId="3" borderId="42" xfId="19" applyNumberFormat="1" applyFont="1" applyFill="1" applyBorder="1" applyAlignment="1">
      <alignment horizontal="right" vertical="center" indent="1" readingOrder="1"/>
    </xf>
    <xf numFmtId="0" fontId="3" fillId="0" borderId="0" xfId="22" applyNumberFormat="1" applyFont="1" applyAlignment="1">
      <alignment vertical="center"/>
    </xf>
    <xf numFmtId="0" fontId="4" fillId="0" borderId="0" xfId="22" applyNumberFormat="1" applyFont="1" applyAlignment="1">
      <alignment vertical="center"/>
    </xf>
    <xf numFmtId="3" fontId="4" fillId="0" borderId="10" xfId="3" applyNumberFormat="1" applyFont="1" applyFill="1" applyBorder="1" applyAlignment="1">
      <alignment horizontal="right" vertical="center" indent="1"/>
    </xf>
    <xf numFmtId="3" fontId="3" fillId="3" borderId="25" xfId="3" applyNumberFormat="1" applyFont="1" applyFill="1" applyBorder="1" applyAlignment="1">
      <alignment horizontal="left" vertical="center" wrapText="1" indent="1"/>
    </xf>
    <xf numFmtId="3" fontId="4" fillId="3" borderId="25" xfId="3" applyNumberFormat="1" applyFont="1" applyFill="1" applyBorder="1" applyAlignment="1">
      <alignment horizontal="right" vertical="center" indent="1"/>
    </xf>
    <xf numFmtId="3" fontId="3" fillId="3" borderId="25" xfId="3" applyNumberFormat="1" applyFont="1" applyFill="1" applyBorder="1" applyAlignment="1">
      <alignment horizontal="right" vertical="center" indent="1"/>
    </xf>
    <xf numFmtId="3" fontId="3" fillId="0" borderId="13" xfId="3" applyNumberFormat="1" applyFont="1" applyFill="1" applyBorder="1" applyAlignment="1">
      <alignment horizontal="left" vertical="center" wrapText="1" indent="1"/>
    </xf>
    <xf numFmtId="3" fontId="4" fillId="0" borderId="13" xfId="3" applyNumberFormat="1" applyFont="1" applyFill="1" applyBorder="1" applyAlignment="1">
      <alignment horizontal="right" vertical="center" indent="1"/>
    </xf>
    <xf numFmtId="3" fontId="3" fillId="0" borderId="13" xfId="3" applyNumberFormat="1" applyFont="1" applyFill="1" applyBorder="1" applyAlignment="1">
      <alignment horizontal="right" vertical="center" indent="1"/>
    </xf>
    <xf numFmtId="3" fontId="3" fillId="3" borderId="14" xfId="3" applyNumberFormat="1" applyFont="1" applyFill="1" applyBorder="1" applyAlignment="1">
      <alignment horizontal="left" vertical="center" wrapText="1" indent="1"/>
    </xf>
    <xf numFmtId="3" fontId="4" fillId="3" borderId="14" xfId="3" applyNumberFormat="1" applyFont="1" applyFill="1" applyBorder="1" applyAlignment="1">
      <alignment horizontal="right" vertical="center" indent="1"/>
    </xf>
    <xf numFmtId="3" fontId="3" fillId="3" borderId="14" xfId="3" applyNumberFormat="1" applyFont="1" applyFill="1" applyBorder="1" applyAlignment="1">
      <alignment horizontal="right" vertical="center" indent="1"/>
    </xf>
    <xf numFmtId="0" fontId="4" fillId="0" borderId="0" xfId="22" applyNumberFormat="1" applyFont="1" applyAlignment="1">
      <alignment horizontal="center" vertical="center"/>
    </xf>
    <xf numFmtId="0" fontId="27" fillId="0" borderId="0" xfId="22" applyNumberFormat="1" applyFont="1" applyAlignment="1">
      <alignment horizontal="center" vertical="center"/>
    </xf>
    <xf numFmtId="0" fontId="7" fillId="0" borderId="0" xfId="22" applyNumberFormat="1" applyFont="1" applyAlignment="1">
      <alignment vertical="center"/>
    </xf>
    <xf numFmtId="0" fontId="13" fillId="0" borderId="0" xfId="22" applyNumberFormat="1" applyFont="1" applyAlignment="1">
      <alignment vertical="center"/>
    </xf>
    <xf numFmtId="0" fontId="6" fillId="0" borderId="0" xfId="22" applyNumberFormat="1" applyFont="1" applyAlignment="1">
      <alignment horizontal="right" vertical="center" readingOrder="2"/>
    </xf>
    <xf numFmtId="3" fontId="4" fillId="3" borderId="10" xfId="3" applyNumberFormat="1" applyFont="1" applyFill="1" applyBorder="1" applyAlignment="1">
      <alignment horizontal="right" vertical="center" indent="1"/>
    </xf>
    <xf numFmtId="3" fontId="3" fillId="0" borderId="29" xfId="3" applyNumberFormat="1" applyFont="1" applyFill="1" applyBorder="1" applyAlignment="1">
      <alignment horizontal="right" vertical="center" indent="1"/>
    </xf>
    <xf numFmtId="3" fontId="4" fillId="5" borderId="10" xfId="3" applyNumberFormat="1" applyFont="1" applyFill="1" applyBorder="1" applyAlignment="1">
      <alignment horizontal="right" vertical="center" indent="1"/>
    </xf>
    <xf numFmtId="3" fontId="4" fillId="5" borderId="10" xfId="3" applyNumberFormat="1" applyFont="1" applyFill="1" applyBorder="1" applyAlignment="1">
      <alignment horizontal="left" vertical="center" wrapText="1" indent="1"/>
    </xf>
    <xf numFmtId="3" fontId="4" fillId="0" borderId="29" xfId="3" applyNumberFormat="1" applyFont="1" applyFill="1" applyBorder="1" applyAlignment="1">
      <alignment horizontal="right" vertical="center" indent="1"/>
    </xf>
    <xf numFmtId="0" fontId="4" fillId="4" borderId="32" xfId="0" applyFont="1" applyFill="1" applyBorder="1" applyAlignment="1">
      <alignment horizontal="center" vertical="center" wrapText="1"/>
    </xf>
    <xf numFmtId="3" fontId="3" fillId="0" borderId="27" xfId="0" applyNumberFormat="1" applyFont="1" applyFill="1" applyBorder="1" applyAlignment="1">
      <alignment horizontal="right" vertical="center" indent="1"/>
    </xf>
    <xf numFmtId="3" fontId="3" fillId="3" borderId="14" xfId="0" applyNumberFormat="1" applyFont="1" applyFill="1" applyBorder="1" applyAlignment="1">
      <alignment horizontal="right" vertical="center" indent="1"/>
    </xf>
    <xf numFmtId="3" fontId="3" fillId="0" borderId="13" xfId="0" applyNumberFormat="1" applyFont="1" applyFill="1" applyBorder="1" applyAlignment="1">
      <alignment horizontal="right" vertical="center" indent="1"/>
    </xf>
    <xf numFmtId="3" fontId="3" fillId="0" borderId="47" xfId="0" applyNumberFormat="1" applyFont="1" applyFill="1" applyBorder="1" applyAlignment="1">
      <alignment horizontal="right" vertical="center" indent="1"/>
    </xf>
    <xf numFmtId="3" fontId="4" fillId="0" borderId="10" xfId="0" applyNumberFormat="1" applyFont="1" applyFill="1" applyBorder="1" applyAlignment="1">
      <alignment horizontal="right" vertical="center" indent="1"/>
    </xf>
    <xf numFmtId="3" fontId="3" fillId="0" borderId="29" xfId="0" applyNumberFormat="1" applyFont="1" applyFill="1" applyBorder="1" applyAlignment="1">
      <alignment horizontal="right" vertical="center" indent="1"/>
    </xf>
    <xf numFmtId="204" fontId="4" fillId="5" borderId="67" xfId="2" applyNumberFormat="1" applyFont="1" applyFill="1" applyBorder="1" applyAlignment="1">
      <alignment horizontal="right" vertical="center" indent="1"/>
    </xf>
    <xf numFmtId="204" fontId="4" fillId="3" borderId="49" xfId="2" applyNumberFormat="1" applyFont="1" applyFill="1" applyBorder="1" applyAlignment="1">
      <alignment horizontal="right" vertical="center" indent="1"/>
    </xf>
    <xf numFmtId="204" fontId="4" fillId="5" borderId="48" xfId="2" applyNumberFormat="1" applyFont="1" applyFill="1" applyBorder="1" applyAlignment="1">
      <alignment horizontal="right" vertical="center" indent="1"/>
    </xf>
    <xf numFmtId="204" fontId="4" fillId="5" borderId="10" xfId="2" applyNumberFormat="1" applyFont="1" applyFill="1" applyBorder="1" applyAlignment="1">
      <alignment horizontal="right" vertical="center" indent="1"/>
    </xf>
    <xf numFmtId="204" fontId="4" fillId="3" borderId="50" xfId="2" applyNumberFormat="1" applyFont="1" applyFill="1" applyBorder="1" applyAlignment="1">
      <alignment horizontal="right" vertical="center" indent="1"/>
    </xf>
    <xf numFmtId="204" fontId="4" fillId="5" borderId="50" xfId="2" applyNumberFormat="1" applyFont="1" applyFill="1" applyBorder="1" applyAlignment="1">
      <alignment horizontal="right" vertical="center" indent="1"/>
    </xf>
    <xf numFmtId="0" fontId="4" fillId="4" borderId="54" xfId="32" applyFont="1" applyFill="1" applyBorder="1" applyAlignment="1">
      <alignment horizontal="center" vertical="center" wrapText="1"/>
    </xf>
    <xf numFmtId="189" fontId="4" fillId="5" borderId="53" xfId="19" applyNumberFormat="1" applyFont="1" applyFill="1" applyBorder="1" applyAlignment="1">
      <alignment horizontal="right" vertical="center" indent="1" readingOrder="1"/>
    </xf>
    <xf numFmtId="189" fontId="4" fillId="3" borderId="49" xfId="19" applyNumberFormat="1" applyFont="1" applyFill="1" applyBorder="1" applyAlignment="1">
      <alignment horizontal="right" vertical="center" indent="1" readingOrder="1"/>
    </xf>
    <xf numFmtId="189" fontId="4" fillId="5" borderId="49" xfId="19" applyNumberFormat="1" applyFont="1" applyFill="1" applyBorder="1" applyAlignment="1">
      <alignment horizontal="right" vertical="center" indent="1" readingOrder="1"/>
    </xf>
    <xf numFmtId="204" fontId="4" fillId="5" borderId="10" xfId="2" applyNumberFormat="1" applyFont="1" applyFill="1" applyBorder="1" applyAlignment="1">
      <alignment horizontal="right" vertical="center" indent="1" readingOrder="1"/>
    </xf>
    <xf numFmtId="204" fontId="4" fillId="3" borderId="50" xfId="2" applyNumberFormat="1" applyFont="1" applyFill="1" applyBorder="1" applyAlignment="1">
      <alignment horizontal="right" vertical="center" indent="1" readingOrder="1"/>
    </xf>
    <xf numFmtId="204" fontId="4" fillId="5" borderId="50" xfId="2" applyNumberFormat="1" applyFont="1" applyFill="1" applyBorder="1" applyAlignment="1">
      <alignment horizontal="right" vertical="center" indent="1" readingOrder="1"/>
    </xf>
    <xf numFmtId="3" fontId="4" fillId="5" borderId="53" xfId="19" applyNumberFormat="1" applyFont="1" applyFill="1" applyBorder="1" applyAlignment="1">
      <alignment horizontal="right" vertical="center" indent="1" readingOrder="1"/>
    </xf>
    <xf numFmtId="3" fontId="4" fillId="3" borderId="49" xfId="19" applyNumberFormat="1" applyFont="1" applyFill="1" applyBorder="1" applyAlignment="1">
      <alignment horizontal="right" vertical="center" indent="1" readingOrder="1"/>
    </xf>
    <xf numFmtId="3" fontId="4" fillId="5" borderId="49" xfId="19" applyNumberFormat="1" applyFont="1" applyFill="1" applyBorder="1" applyAlignment="1">
      <alignment horizontal="right" vertical="center" indent="1" readingOrder="1"/>
    </xf>
    <xf numFmtId="0" fontId="4" fillId="0" borderId="30" xfId="0" applyFont="1" applyFill="1" applyBorder="1" applyAlignment="1">
      <alignment horizontal="left" vertical="center" wrapText="1" indent="1"/>
    </xf>
    <xf numFmtId="3" fontId="4" fillId="0" borderId="29" xfId="1" applyNumberFormat="1" applyFont="1" applyFill="1" applyBorder="1" applyAlignment="1">
      <alignment horizontal="right" vertical="center" indent="1" readingOrder="1"/>
    </xf>
    <xf numFmtId="3" fontId="3" fillId="0" borderId="27" xfId="0" applyNumberFormat="1" applyFont="1" applyFill="1" applyBorder="1" applyAlignment="1">
      <alignment horizontal="right" vertical="center" indent="1" readingOrder="1"/>
    </xf>
    <xf numFmtId="3" fontId="3" fillId="3" borderId="14" xfId="0" applyNumberFormat="1" applyFont="1" applyFill="1" applyBorder="1" applyAlignment="1">
      <alignment horizontal="right" vertical="center" indent="1" readingOrder="1"/>
    </xf>
    <xf numFmtId="3" fontId="3" fillId="0" borderId="14" xfId="0" applyNumberFormat="1" applyFont="1" applyFill="1" applyBorder="1" applyAlignment="1">
      <alignment horizontal="right" vertical="center" indent="1" readingOrder="1"/>
    </xf>
    <xf numFmtId="3" fontId="3" fillId="0" borderId="13" xfId="0" applyNumberFormat="1" applyFont="1" applyFill="1" applyBorder="1" applyAlignment="1">
      <alignment horizontal="right" vertical="center" indent="1" readingOrder="1"/>
    </xf>
    <xf numFmtId="3" fontId="3" fillId="0" borderId="25" xfId="0" applyNumberFormat="1" applyFont="1" applyFill="1" applyBorder="1" applyAlignment="1">
      <alignment horizontal="right" vertical="center" indent="1" readingOrder="1"/>
    </xf>
    <xf numFmtId="3" fontId="3" fillId="0" borderId="24" xfId="0" applyNumberFormat="1" applyFont="1" applyFill="1" applyBorder="1" applyAlignment="1">
      <alignment horizontal="right" vertical="center" indent="1"/>
    </xf>
    <xf numFmtId="3" fontId="3" fillId="0" borderId="68" xfId="0" applyNumberFormat="1" applyFont="1" applyFill="1" applyBorder="1" applyAlignment="1">
      <alignment horizontal="right" vertical="center" indent="1"/>
    </xf>
    <xf numFmtId="205" fontId="4" fillId="0" borderId="25" xfId="1" applyNumberFormat="1" applyFont="1" applyFill="1" applyBorder="1" applyAlignment="1">
      <alignment horizontal="right" vertical="center" indent="1"/>
    </xf>
    <xf numFmtId="3" fontId="3" fillId="0" borderId="24" xfId="0" applyNumberFormat="1" applyFont="1" applyFill="1" applyBorder="1" applyAlignment="1">
      <alignment horizontal="left" vertical="center" wrapText="1" indent="1"/>
    </xf>
    <xf numFmtId="3" fontId="3" fillId="0" borderId="68" xfId="0" applyNumberFormat="1" applyFont="1" applyFill="1" applyBorder="1" applyAlignment="1">
      <alignment horizontal="left" vertical="center" wrapText="1" indent="1"/>
    </xf>
    <xf numFmtId="0" fontId="62" fillId="0" borderId="45" xfId="19" applyFont="1" applyBorder="1" applyAlignment="1">
      <alignment horizontal="center" vertical="center" wrapText="1" readingOrder="2"/>
    </xf>
    <xf numFmtId="3" fontId="3" fillId="0" borderId="27" xfId="1" applyNumberFormat="1" applyFont="1" applyFill="1" applyBorder="1" applyAlignment="1">
      <alignment horizontal="right" vertical="center" indent="1" readingOrder="1"/>
    </xf>
    <xf numFmtId="0" fontId="3" fillId="0" borderId="27" xfId="0" applyFont="1" applyFill="1" applyBorder="1" applyAlignment="1">
      <alignment horizontal="left" vertical="center" wrapText="1" indent="1"/>
    </xf>
    <xf numFmtId="0" fontId="3" fillId="3" borderId="14" xfId="0" applyFont="1" applyFill="1" applyBorder="1" applyAlignment="1">
      <alignment horizontal="left" vertical="center" wrapText="1" indent="1"/>
    </xf>
    <xf numFmtId="0" fontId="3" fillId="0" borderId="10" xfId="0" applyFont="1" applyFill="1" applyBorder="1" applyAlignment="1">
      <alignment horizontal="left" vertical="center" wrapText="1" indent="1"/>
    </xf>
    <xf numFmtId="3" fontId="4" fillId="0" borderId="29" xfId="0" applyNumberFormat="1" applyFont="1" applyFill="1" applyBorder="1" applyAlignment="1">
      <alignment horizontal="right" vertical="center" indent="1"/>
    </xf>
    <xf numFmtId="0" fontId="3" fillId="0" borderId="54" xfId="0" applyFont="1" applyFill="1" applyBorder="1" applyAlignment="1">
      <alignment horizontal="left" vertical="center" wrapText="1" indent="1"/>
    </xf>
    <xf numFmtId="0" fontId="4" fillId="3" borderId="10" xfId="0" applyFont="1" applyFill="1" applyBorder="1" applyAlignment="1">
      <alignment horizontal="left" vertical="center" wrapText="1" indent="1"/>
    </xf>
    <xf numFmtId="0" fontId="3" fillId="0" borderId="14" xfId="0" applyFont="1" applyFill="1" applyBorder="1" applyAlignment="1">
      <alignment horizontal="left" vertical="center" wrapText="1" indent="1"/>
    </xf>
    <xf numFmtId="0" fontId="3" fillId="0" borderId="25" xfId="0" applyFont="1" applyFill="1" applyBorder="1" applyAlignment="1">
      <alignment horizontal="left" vertical="center" wrapText="1" indent="1"/>
    </xf>
    <xf numFmtId="0" fontId="3" fillId="5" borderId="25" xfId="0" applyFont="1" applyFill="1" applyBorder="1" applyAlignment="1">
      <alignment horizontal="left" vertical="center" wrapText="1" indent="1"/>
    </xf>
    <xf numFmtId="3" fontId="4" fillId="3" borderId="10" xfId="1" applyNumberFormat="1" applyFont="1" applyFill="1" applyBorder="1" applyAlignment="1">
      <alignment horizontal="left" vertical="center" indent="1"/>
    </xf>
    <xf numFmtId="0" fontId="4" fillId="4" borderId="32" xfId="0" applyNumberFormat="1" applyFont="1" applyFill="1" applyBorder="1" applyAlignment="1">
      <alignment horizontal="center" vertical="top" wrapText="1"/>
    </xf>
    <xf numFmtId="3" fontId="4" fillId="3" borderId="30" xfId="0" applyNumberFormat="1" applyFont="1" applyFill="1" applyBorder="1" applyAlignment="1">
      <alignment horizontal="left" vertical="center" wrapText="1" indent="1"/>
    </xf>
    <xf numFmtId="3" fontId="3" fillId="0" borderId="10" xfId="0" applyNumberFormat="1" applyFont="1" applyFill="1" applyBorder="1" applyAlignment="1">
      <alignment horizontal="right" vertical="center" indent="1"/>
    </xf>
    <xf numFmtId="3" fontId="3" fillId="3" borderId="25" xfId="0" applyNumberFormat="1" applyFont="1" applyFill="1" applyBorder="1" applyAlignment="1">
      <alignment horizontal="right" vertical="center" indent="1"/>
    </xf>
    <xf numFmtId="3" fontId="3" fillId="0" borderId="54" xfId="0" applyNumberFormat="1" applyFont="1" applyFill="1" applyBorder="1" applyAlignment="1">
      <alignment horizontal="right" vertical="center" indent="1"/>
    </xf>
    <xf numFmtId="0" fontId="4" fillId="4" borderId="47" xfId="0" applyFont="1" applyFill="1" applyBorder="1" applyAlignment="1">
      <alignment horizontal="center" vertical="center" wrapText="1"/>
    </xf>
    <xf numFmtId="0" fontId="17" fillId="4" borderId="47"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17" fillId="4" borderId="29"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4" borderId="54" xfId="0" applyFont="1" applyFill="1" applyBorder="1" applyAlignment="1">
      <alignment horizontal="center" wrapText="1"/>
    </xf>
    <xf numFmtId="0" fontId="3" fillId="4" borderId="47" xfId="0" applyFont="1" applyFill="1" applyBorder="1" applyAlignment="1">
      <alignment horizontal="center" vertical="top" wrapText="1"/>
    </xf>
    <xf numFmtId="0" fontId="4" fillId="4" borderId="47" xfId="0" applyFont="1" applyFill="1" applyBorder="1" applyAlignment="1">
      <alignment horizontal="center" vertical="top" wrapText="1"/>
    </xf>
    <xf numFmtId="0" fontId="17" fillId="4" borderId="47" xfId="0" applyFont="1" applyFill="1" applyBorder="1" applyAlignment="1">
      <alignment horizontal="center" vertical="top" wrapText="1"/>
    </xf>
    <xf numFmtId="3" fontId="3" fillId="3" borderId="14" xfId="0" applyNumberFormat="1" applyFont="1" applyFill="1" applyBorder="1" applyAlignment="1">
      <alignment horizontal="left" vertical="center" wrapText="1" indent="1"/>
    </xf>
    <xf numFmtId="3" fontId="3" fillId="0" borderId="14" xfId="0" applyNumberFormat="1" applyFont="1" applyFill="1" applyBorder="1" applyAlignment="1">
      <alignment horizontal="right" vertical="center" indent="1"/>
    </xf>
    <xf numFmtId="3" fontId="3" fillId="0" borderId="25" xfId="0" applyNumberFormat="1" applyFont="1" applyFill="1" applyBorder="1" applyAlignment="1">
      <alignment horizontal="right" vertical="center" indent="1"/>
    </xf>
    <xf numFmtId="0" fontId="62" fillId="0" borderId="70" xfId="19" applyFont="1" applyBorder="1" applyAlignment="1">
      <alignment horizontal="center" vertical="center" wrapText="1" readingOrder="2"/>
    </xf>
    <xf numFmtId="205" fontId="4" fillId="0" borderId="50" xfId="1" applyNumberFormat="1" applyFont="1" applyFill="1" applyBorder="1" applyAlignment="1">
      <alignment horizontal="right" vertical="center" indent="1"/>
    </xf>
    <xf numFmtId="205" fontId="3" fillId="0" borderId="50" xfId="1" applyNumberFormat="1" applyFont="1" applyFill="1" applyBorder="1" applyAlignment="1">
      <alignment horizontal="center" vertical="center" wrapText="1"/>
    </xf>
    <xf numFmtId="0" fontId="38" fillId="4" borderId="54" xfId="0" applyFont="1" applyFill="1" applyBorder="1" applyAlignment="1">
      <alignment horizontal="center" vertical="center" wrapText="1"/>
    </xf>
    <xf numFmtId="3" fontId="4" fillId="3" borderId="25" xfId="0" applyNumberFormat="1" applyFont="1" applyFill="1" applyBorder="1" applyAlignment="1">
      <alignment horizontal="right" vertical="center" indent="1"/>
    </xf>
    <xf numFmtId="0" fontId="3" fillId="3" borderId="25" xfId="0" applyFont="1" applyFill="1" applyBorder="1" applyAlignment="1">
      <alignment horizontal="left" vertical="center" wrapText="1" indent="1"/>
    </xf>
    <xf numFmtId="0" fontId="4" fillId="0" borderId="10" xfId="0" applyFont="1" applyFill="1" applyBorder="1" applyAlignment="1">
      <alignment horizontal="left" vertical="center" wrapText="1" indent="1"/>
    </xf>
    <xf numFmtId="0" fontId="62" fillId="0" borderId="39" xfId="19" applyFont="1" applyBorder="1" applyAlignment="1">
      <alignment horizontal="right" vertical="center" wrapText="1" indent="1" readingOrder="2"/>
    </xf>
    <xf numFmtId="0" fontId="4" fillId="0" borderId="27" xfId="0" applyFont="1" applyFill="1" applyBorder="1" applyAlignment="1">
      <alignment horizontal="left" vertical="center" wrapText="1" indent="1"/>
    </xf>
    <xf numFmtId="0" fontId="62" fillId="3" borderId="38" xfId="19" applyFont="1" applyFill="1" applyBorder="1" applyAlignment="1">
      <alignment horizontal="right" vertical="center" wrapText="1" indent="1" readingOrder="2"/>
    </xf>
    <xf numFmtId="0" fontId="4" fillId="3" borderId="14" xfId="0" applyFont="1" applyFill="1" applyBorder="1" applyAlignment="1">
      <alignment horizontal="left" vertical="center" wrapText="1" indent="1"/>
    </xf>
    <xf numFmtId="0" fontId="62" fillId="3" borderId="40" xfId="19" applyFont="1" applyFill="1" applyBorder="1" applyAlignment="1">
      <alignment horizontal="right" vertical="center" wrapText="1" indent="1" readingOrder="2"/>
    </xf>
    <xf numFmtId="0" fontId="4" fillId="3" borderId="25" xfId="0" applyFont="1" applyFill="1" applyBorder="1" applyAlignment="1">
      <alignment horizontal="left" vertical="center" wrapText="1" indent="1"/>
    </xf>
    <xf numFmtId="0" fontId="62" fillId="5" borderId="17" xfId="19" applyFont="1" applyFill="1" applyBorder="1" applyAlignment="1">
      <alignment horizontal="right" vertical="center" wrapText="1" indent="1" readingOrder="2"/>
    </xf>
    <xf numFmtId="0" fontId="4" fillId="5" borderId="10" xfId="0" applyFont="1" applyFill="1" applyBorder="1" applyAlignment="1">
      <alignment horizontal="left" vertical="center" wrapText="1" indent="1"/>
    </xf>
    <xf numFmtId="0" fontId="70" fillId="0" borderId="39" xfId="19" applyFont="1" applyBorder="1" applyAlignment="1">
      <alignment horizontal="right" vertical="center" wrapText="1" indent="1" readingOrder="2"/>
    </xf>
    <xf numFmtId="0" fontId="70" fillId="3" borderId="38" xfId="19" applyFont="1" applyFill="1" applyBorder="1" applyAlignment="1">
      <alignment horizontal="right" vertical="center" wrapText="1" indent="1" readingOrder="2"/>
    </xf>
    <xf numFmtId="0" fontId="70" fillId="0" borderId="18" xfId="19" applyFont="1" applyBorder="1" applyAlignment="1">
      <alignment horizontal="right" vertical="center" wrapText="1" indent="1" readingOrder="2"/>
    </xf>
    <xf numFmtId="0" fontId="62" fillId="3" borderId="17" xfId="19" applyFont="1" applyFill="1" applyBorder="1" applyAlignment="1">
      <alignment horizontal="right" vertical="center" wrapText="1" indent="1" readingOrder="2"/>
    </xf>
    <xf numFmtId="0" fontId="62" fillId="0" borderId="38" xfId="19" applyFont="1" applyBorder="1" applyAlignment="1">
      <alignment horizontal="right" vertical="center" wrapText="1" indent="1" readingOrder="2"/>
    </xf>
    <xf numFmtId="0" fontId="62" fillId="0" borderId="40" xfId="19" applyFont="1" applyBorder="1" applyAlignment="1">
      <alignment horizontal="right" vertical="center" wrapText="1" indent="1" readingOrder="2"/>
    </xf>
    <xf numFmtId="0" fontId="4" fillId="4" borderId="47" xfId="0" applyNumberFormat="1" applyFont="1" applyFill="1" applyBorder="1" applyAlignment="1">
      <alignment horizontal="center" vertical="center" wrapText="1"/>
    </xf>
    <xf numFmtId="3" fontId="3" fillId="5" borderId="71" xfId="35" applyNumberFormat="1" applyFont="1" applyFill="1" applyBorder="1" applyAlignment="1">
      <alignment horizontal="right" vertical="center" indent="1"/>
    </xf>
    <xf numFmtId="3" fontId="3" fillId="3" borderId="72" xfId="35" applyNumberFormat="1" applyFont="1" applyFill="1" applyBorder="1" applyAlignment="1">
      <alignment horizontal="right" vertical="center" indent="1"/>
    </xf>
    <xf numFmtId="3" fontId="3" fillId="5" borderId="54" xfId="35" applyNumberFormat="1" applyFont="1" applyFill="1" applyBorder="1" applyAlignment="1">
      <alignment horizontal="right" vertical="center" indent="1"/>
    </xf>
    <xf numFmtId="0" fontId="3" fillId="0" borderId="73" xfId="0" applyFont="1" applyFill="1" applyBorder="1" applyAlignment="1">
      <alignment horizontal="left" vertical="center" wrapText="1" indent="1"/>
    </xf>
    <xf numFmtId="0" fontId="4" fillId="3" borderId="55" xfId="0" applyFont="1" applyFill="1" applyBorder="1" applyAlignment="1">
      <alignment horizontal="left" vertical="center" wrapText="1" indent="1"/>
    </xf>
    <xf numFmtId="0" fontId="4" fillId="4" borderId="74" xfId="0" applyNumberFormat="1" applyFont="1" applyFill="1" applyBorder="1" applyAlignment="1">
      <alignment horizontal="center" vertical="center" wrapText="1" readingOrder="1"/>
    </xf>
    <xf numFmtId="0" fontId="4" fillId="4" borderId="74" xfId="0" applyNumberFormat="1" applyFont="1" applyFill="1" applyBorder="1" applyAlignment="1">
      <alignment horizontal="center" vertical="center" wrapText="1"/>
    </xf>
    <xf numFmtId="0" fontId="4" fillId="4" borderId="47" xfId="0" applyNumberFormat="1" applyFont="1" applyFill="1" applyBorder="1" applyAlignment="1">
      <alignment horizontal="center" vertical="center" wrapText="1" readingOrder="1"/>
    </xf>
    <xf numFmtId="0" fontId="6" fillId="4" borderId="54" xfId="0" applyNumberFormat="1" applyFont="1" applyFill="1" applyBorder="1" applyAlignment="1">
      <alignment horizontal="center" wrapText="1"/>
    </xf>
    <xf numFmtId="0" fontId="3" fillId="4" borderId="47" xfId="0" applyNumberFormat="1" applyFont="1" applyFill="1" applyBorder="1" applyAlignment="1">
      <alignment horizontal="center" vertical="top" wrapText="1"/>
    </xf>
    <xf numFmtId="0" fontId="4" fillId="4" borderId="47" xfId="0" applyNumberFormat="1" applyFont="1" applyFill="1" applyBorder="1" applyAlignment="1">
      <alignment horizontal="center" vertical="top" wrapText="1"/>
    </xf>
    <xf numFmtId="0" fontId="6" fillId="4" borderId="54" xfId="0" applyNumberFormat="1" applyFont="1" applyFill="1" applyBorder="1" applyAlignment="1">
      <alignment horizontal="center"/>
    </xf>
    <xf numFmtId="0" fontId="4" fillId="4" borderId="47" xfId="21" applyNumberFormat="1" applyFont="1" applyFill="1" applyBorder="1" applyAlignment="1">
      <alignment horizontal="center" vertical="top" wrapText="1"/>
    </xf>
    <xf numFmtId="0" fontId="3" fillId="0" borderId="13" xfId="0" applyFont="1" applyFill="1" applyBorder="1" applyAlignment="1">
      <alignment horizontal="left" vertical="center" wrapText="1" indent="1"/>
    </xf>
    <xf numFmtId="0" fontId="33" fillId="0" borderId="13" xfId="0" applyFont="1" applyFill="1" applyBorder="1" applyAlignment="1">
      <alignment horizontal="left" vertical="center" wrapText="1" indent="1"/>
    </xf>
    <xf numFmtId="3" fontId="4" fillId="5" borderId="10" xfId="0" applyNumberFormat="1" applyFont="1" applyFill="1" applyBorder="1" applyAlignment="1">
      <alignment horizontal="right" vertical="center" indent="1"/>
    </xf>
    <xf numFmtId="0" fontId="4" fillId="4" borderId="54" xfId="0" applyNumberFormat="1" applyFont="1" applyFill="1" applyBorder="1" applyAlignment="1">
      <alignment horizontal="center" wrapText="1"/>
    </xf>
    <xf numFmtId="0" fontId="5" fillId="4" borderId="47" xfId="0" applyNumberFormat="1" applyFont="1" applyFill="1" applyBorder="1" applyAlignment="1">
      <alignment horizontal="center" vertical="top" wrapText="1"/>
    </xf>
    <xf numFmtId="0" fontId="17" fillId="4" borderId="47" xfId="0" applyNumberFormat="1" applyFont="1" applyFill="1" applyBorder="1" applyAlignment="1">
      <alignment horizontal="center" vertical="top" wrapText="1"/>
    </xf>
    <xf numFmtId="0" fontId="6" fillId="4" borderId="54" xfId="21" applyNumberFormat="1" applyFont="1" applyFill="1" applyBorder="1" applyAlignment="1">
      <alignment horizontal="center" wrapText="1"/>
    </xf>
    <xf numFmtId="0" fontId="32" fillId="4" borderId="47" xfId="0" applyNumberFormat="1" applyFont="1" applyFill="1" applyBorder="1" applyAlignment="1">
      <alignment horizontal="center" vertical="top" wrapText="1"/>
    </xf>
    <xf numFmtId="0" fontId="3" fillId="0" borderId="27" xfId="0" applyFont="1" applyFill="1" applyBorder="1" applyAlignment="1">
      <alignment horizontal="right" vertical="center" indent="1"/>
    </xf>
    <xf numFmtId="0" fontId="3" fillId="3" borderId="14" xfId="0" applyFont="1" applyFill="1" applyBorder="1" applyAlignment="1">
      <alignment horizontal="right" vertical="center" indent="1"/>
    </xf>
    <xf numFmtId="0" fontId="28" fillId="4" borderId="47" xfId="0" applyNumberFormat="1" applyFont="1" applyFill="1" applyBorder="1" applyAlignment="1">
      <alignment horizontal="center" vertical="top" wrapText="1"/>
    </xf>
    <xf numFmtId="0" fontId="3" fillId="3" borderId="25" xfId="0" applyFont="1" applyFill="1" applyBorder="1" applyAlignment="1">
      <alignment horizontal="right" vertical="center" indent="1"/>
    </xf>
    <xf numFmtId="0" fontId="6" fillId="4" borderId="54" xfId="0" applyFont="1" applyFill="1" applyBorder="1" applyAlignment="1">
      <alignment horizontal="center" wrapText="1"/>
    </xf>
    <xf numFmtId="3" fontId="4" fillId="0" borderId="54" xfId="0" applyNumberFormat="1" applyFont="1" applyFill="1" applyBorder="1" applyAlignment="1">
      <alignment horizontal="right" vertical="center" indent="1"/>
    </xf>
    <xf numFmtId="0" fontId="31" fillId="4" borderId="54" xfId="0" applyFont="1" applyFill="1" applyBorder="1" applyAlignment="1">
      <alignment horizontal="center" wrapText="1"/>
    </xf>
    <xf numFmtId="0" fontId="32" fillId="4" borderId="47" xfId="0" applyFont="1" applyFill="1" applyBorder="1" applyAlignment="1">
      <alignment horizontal="center" vertical="top" wrapText="1"/>
    </xf>
    <xf numFmtId="3" fontId="3" fillId="5" borderId="14" xfId="0" applyNumberFormat="1" applyFont="1" applyFill="1" applyBorder="1" applyAlignment="1">
      <alignment horizontal="right" vertical="center" indent="1"/>
    </xf>
    <xf numFmtId="3" fontId="3" fillId="5" borderId="25" xfId="0" applyNumberFormat="1" applyFont="1" applyFill="1" applyBorder="1" applyAlignment="1">
      <alignment horizontal="right" vertical="center" indent="1"/>
    </xf>
    <xf numFmtId="3" fontId="3" fillId="0" borderId="27" xfId="0" applyNumberFormat="1" applyFont="1" applyFill="1" applyBorder="1" applyAlignment="1">
      <alignment horizontal="left" vertical="center" wrapText="1" indent="1"/>
    </xf>
    <xf numFmtId="3" fontId="3" fillId="0" borderId="54" xfId="0" applyNumberFormat="1" applyFont="1" applyFill="1" applyBorder="1" applyAlignment="1">
      <alignment horizontal="left" vertical="center" wrapText="1" indent="1"/>
    </xf>
    <xf numFmtId="3" fontId="4" fillId="3" borderId="10" xfId="0" applyNumberFormat="1" applyFont="1" applyFill="1" applyBorder="1" applyAlignment="1">
      <alignment horizontal="left" vertical="center" wrapText="1" indent="1"/>
    </xf>
    <xf numFmtId="3" fontId="31" fillId="3" borderId="10" xfId="0" applyNumberFormat="1" applyFont="1" applyFill="1" applyBorder="1" applyAlignment="1">
      <alignment horizontal="left" vertical="center" wrapText="1" indent="1"/>
    </xf>
    <xf numFmtId="3" fontId="4" fillId="5" borderId="55" xfId="0" applyNumberFormat="1" applyFont="1" applyFill="1" applyBorder="1" applyAlignment="1">
      <alignment horizontal="right" vertical="center" indent="1"/>
    </xf>
    <xf numFmtId="3" fontId="4" fillId="3" borderId="27" xfId="0" applyNumberFormat="1" applyFont="1" applyFill="1" applyBorder="1" applyAlignment="1">
      <alignment horizontal="right" vertical="center" indent="1"/>
    </xf>
    <xf numFmtId="3" fontId="4" fillId="5" borderId="14" xfId="0" applyNumberFormat="1" applyFont="1" applyFill="1" applyBorder="1" applyAlignment="1">
      <alignment horizontal="right" vertical="center" indent="1"/>
    </xf>
    <xf numFmtId="0" fontId="38" fillId="4" borderId="29" xfId="0" applyFont="1" applyFill="1" applyBorder="1" applyAlignment="1">
      <alignment horizontal="center" wrapText="1"/>
    </xf>
    <xf numFmtId="0" fontId="37" fillId="4" borderId="54" xfId="0" applyFont="1" applyFill="1" applyBorder="1" applyAlignment="1">
      <alignment horizontal="center" wrapText="1"/>
    </xf>
    <xf numFmtId="3" fontId="4" fillId="5" borderId="27" xfId="0" applyNumberFormat="1" applyFont="1" applyFill="1" applyBorder="1" applyAlignment="1">
      <alignment horizontal="right" vertical="center" indent="1"/>
    </xf>
    <xf numFmtId="3" fontId="4" fillId="5" borderId="50" xfId="0" applyNumberFormat="1" applyFont="1" applyFill="1" applyBorder="1" applyAlignment="1">
      <alignment horizontal="right" vertical="center" indent="1"/>
    </xf>
    <xf numFmtId="0" fontId="20" fillId="4" borderId="47"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0" borderId="54" xfId="0" applyFont="1" applyFill="1" applyBorder="1" applyAlignment="1">
      <alignment horizontal="center" vertical="center" wrapText="1"/>
    </xf>
    <xf numFmtId="0" fontId="62" fillId="3" borderId="17" xfId="19" applyFont="1" applyFill="1" applyBorder="1" applyAlignment="1">
      <alignment horizontal="center" vertical="center" wrapText="1" readingOrder="2"/>
    </xf>
    <xf numFmtId="0" fontId="4" fillId="3" borderId="10" xfId="0" applyFont="1" applyFill="1" applyBorder="1" applyAlignment="1">
      <alignment horizontal="center" vertical="center" wrapText="1"/>
    </xf>
    <xf numFmtId="0" fontId="31" fillId="0" borderId="13" xfId="0" applyFont="1" applyFill="1" applyBorder="1" applyAlignment="1">
      <alignment horizontal="right" vertical="center" wrapText="1" indent="1"/>
    </xf>
    <xf numFmtId="0" fontId="32" fillId="0" borderId="13" xfId="0" applyFont="1" applyFill="1" applyBorder="1" applyAlignment="1">
      <alignment horizontal="left" vertical="center" wrapText="1" indent="1"/>
    </xf>
    <xf numFmtId="0" fontId="31" fillId="0" borderId="25" xfId="0" applyFont="1" applyFill="1" applyBorder="1" applyAlignment="1">
      <alignment horizontal="right" vertical="center" wrapText="1" indent="1"/>
    </xf>
    <xf numFmtId="0" fontId="32" fillId="0" borderId="25" xfId="0" applyFont="1" applyFill="1" applyBorder="1" applyAlignment="1">
      <alignment horizontal="left" vertical="center" wrapText="1" indent="1"/>
    </xf>
    <xf numFmtId="0" fontId="31" fillId="0" borderId="10" xfId="0" applyFont="1" applyFill="1" applyBorder="1" applyAlignment="1">
      <alignment horizontal="right" vertical="center" wrapText="1" indent="1"/>
    </xf>
    <xf numFmtId="3" fontId="4" fillId="0" borderId="10" xfId="0" applyNumberFormat="1" applyFont="1" applyFill="1" applyBorder="1" applyAlignment="1">
      <alignment horizontal="right" vertical="center" indent="1" readingOrder="1"/>
    </xf>
    <xf numFmtId="0" fontId="17" fillId="0" borderId="10" xfId="0" applyFont="1" applyFill="1" applyBorder="1" applyAlignment="1">
      <alignment horizontal="left" vertical="center" wrapText="1" indent="1"/>
    </xf>
    <xf numFmtId="0" fontId="31" fillId="3" borderId="13" xfId="0" applyFont="1" applyFill="1" applyBorder="1" applyAlignment="1">
      <alignment horizontal="right" vertical="center" wrapText="1" indent="1"/>
    </xf>
    <xf numFmtId="3" fontId="3" fillId="3" borderId="13" xfId="0" applyNumberFormat="1" applyFont="1" applyFill="1" applyBorder="1" applyAlignment="1">
      <alignment horizontal="right" vertical="center" indent="1" readingOrder="1"/>
    </xf>
    <xf numFmtId="3" fontId="4" fillId="3" borderId="13" xfId="0" applyNumberFormat="1" applyFont="1" applyFill="1" applyBorder="1" applyAlignment="1">
      <alignment horizontal="right" vertical="center" indent="1" readingOrder="1"/>
    </xf>
    <xf numFmtId="0" fontId="32" fillId="3" borderId="13" xfId="0" applyFont="1" applyFill="1" applyBorder="1" applyAlignment="1">
      <alignment horizontal="left" vertical="center" wrapText="1" indent="1"/>
    </xf>
    <xf numFmtId="0" fontId="31" fillId="3" borderId="25" xfId="0" applyFont="1" applyFill="1" applyBorder="1" applyAlignment="1">
      <alignment horizontal="right" vertical="center" wrapText="1" indent="1"/>
    </xf>
    <xf numFmtId="3" fontId="3" fillId="3" borderId="25" xfId="0" applyNumberFormat="1" applyFont="1" applyFill="1" applyBorder="1" applyAlignment="1">
      <alignment horizontal="right" vertical="center" indent="1" readingOrder="1"/>
    </xf>
    <xf numFmtId="3" fontId="4" fillId="3" borderId="25" xfId="0" applyNumberFormat="1" applyFont="1" applyFill="1" applyBorder="1" applyAlignment="1">
      <alignment horizontal="right" vertical="center" indent="1" readingOrder="1"/>
    </xf>
    <xf numFmtId="0" fontId="32" fillId="3" borderId="25" xfId="0" applyFont="1" applyFill="1" applyBorder="1" applyAlignment="1">
      <alignment horizontal="left" vertical="center" wrapText="1" indent="1"/>
    </xf>
    <xf numFmtId="0" fontId="31" fillId="3" borderId="10" xfId="0" applyFont="1" applyFill="1" applyBorder="1" applyAlignment="1">
      <alignment horizontal="right" vertical="center" wrapText="1" indent="1"/>
    </xf>
    <xf numFmtId="3" fontId="4" fillId="3" borderId="54" xfId="0" applyNumberFormat="1" applyFont="1" applyFill="1" applyBorder="1" applyAlignment="1">
      <alignment horizontal="right" vertical="center" indent="1" readingOrder="1"/>
    </xf>
    <xf numFmtId="0" fontId="17" fillId="3" borderId="54" xfId="0" applyFont="1" applyFill="1" applyBorder="1" applyAlignment="1">
      <alignment horizontal="left" vertical="center" wrapText="1" indent="1"/>
    </xf>
    <xf numFmtId="0" fontId="31" fillId="0" borderId="27" xfId="0" applyFont="1" applyFill="1" applyBorder="1" applyAlignment="1">
      <alignment horizontal="right" vertical="center" wrapText="1" indent="1"/>
    </xf>
    <xf numFmtId="0" fontId="32" fillId="0" borderId="27" xfId="0" applyFont="1" applyFill="1" applyBorder="1" applyAlignment="1">
      <alignment horizontal="left" vertical="center" wrapText="1" indent="1"/>
    </xf>
    <xf numFmtId="0" fontId="4" fillId="4" borderId="47" xfId="0" applyFont="1" applyFill="1" applyBorder="1" applyAlignment="1">
      <alignment horizontal="center" vertical="center" wrapText="1"/>
    </xf>
    <xf numFmtId="0" fontId="4" fillId="3" borderId="10" xfId="0" applyFont="1" applyFill="1" applyBorder="1" applyAlignment="1">
      <alignment horizontal="right" vertical="center" indent="1"/>
    </xf>
    <xf numFmtId="0" fontId="4" fillId="4" borderId="47" xfId="0" applyFont="1" applyFill="1" applyBorder="1" applyAlignment="1">
      <alignment horizontal="center" vertical="center" wrapText="1"/>
    </xf>
    <xf numFmtId="3" fontId="3" fillId="5" borderId="13" xfId="0" applyNumberFormat="1" applyFont="1" applyFill="1" applyBorder="1" applyAlignment="1">
      <alignment horizontal="right" vertical="center" indent="1"/>
    </xf>
    <xf numFmtId="0" fontId="71" fillId="5" borderId="11" xfId="18" applyFont="1" applyFill="1" applyBorder="1" applyAlignment="1">
      <alignment horizontal="center" vertical="center" wrapText="1" readingOrder="1"/>
    </xf>
    <xf numFmtId="0" fontId="72" fillId="5" borderId="13" xfId="18" applyFont="1" applyFill="1" applyBorder="1" applyAlignment="1">
      <alignment horizontal="center" vertical="center" wrapText="1" readingOrder="1"/>
    </xf>
    <xf numFmtId="0" fontId="73" fillId="5" borderId="23" xfId="18" applyFont="1" applyFill="1" applyBorder="1" applyAlignment="1">
      <alignment horizontal="center" vertical="center" wrapText="1" readingOrder="1"/>
    </xf>
    <xf numFmtId="0" fontId="3" fillId="5" borderId="0" xfId="18" applyFont="1" applyFill="1" applyAlignment="1">
      <alignment horizontal="center" vertical="center"/>
    </xf>
    <xf numFmtId="0" fontId="74" fillId="0" borderId="0" xfId="0" applyFont="1"/>
    <xf numFmtId="0" fontId="3" fillId="0" borderId="0" xfId="18" applyFont="1" applyAlignment="1">
      <alignment horizontal="right" vertical="center" readingOrder="2"/>
    </xf>
    <xf numFmtId="0" fontId="75" fillId="5" borderId="11" xfId="18" applyFont="1" applyFill="1" applyBorder="1" applyAlignment="1">
      <alignment horizontal="center" vertical="center" wrapText="1" readingOrder="1"/>
    </xf>
    <xf numFmtId="0" fontId="3" fillId="0" borderId="0" xfId="0" applyFont="1"/>
    <xf numFmtId="0" fontId="3" fillId="0" borderId="0" xfId="0" applyFont="1" applyAlignment="1">
      <alignment horizontal="justify" vertical="center" wrapText="1" readingOrder="1"/>
    </xf>
    <xf numFmtId="0" fontId="5" fillId="5" borderId="24" xfId="15" applyFont="1" applyFill="1" applyBorder="1" applyAlignment="1" applyProtection="1">
      <alignment horizontal="left" wrapText="1" indent="1" readingOrder="1"/>
    </xf>
    <xf numFmtId="0" fontId="3" fillId="5" borderId="0" xfId="18" applyFont="1" applyFill="1" applyBorder="1" applyAlignment="1">
      <alignment horizontal="right"/>
    </xf>
    <xf numFmtId="0" fontId="5" fillId="3" borderId="24" xfId="15" applyFont="1" applyFill="1" applyBorder="1" applyAlignment="1" applyProtection="1">
      <alignment horizontal="left" wrapText="1" indent="1" readingOrder="1"/>
    </xf>
    <xf numFmtId="0" fontId="3" fillId="0" borderId="0" xfId="18" applyFont="1" applyBorder="1" applyAlignment="1">
      <alignment horizontal="left" vertical="top" wrapText="1"/>
    </xf>
    <xf numFmtId="0" fontId="3" fillId="0" borderId="0" xfId="18" applyFont="1" applyAlignment="1">
      <alignment horizontal="right" vertical="top"/>
    </xf>
    <xf numFmtId="0" fontId="33" fillId="0" borderId="0" xfId="0" applyFont="1" applyAlignment="1">
      <alignment horizontal="justify" vertical="center" readingOrder="2"/>
    </xf>
    <xf numFmtId="0" fontId="33" fillId="0" borderId="0" xfId="0" applyFont="1" applyAlignment="1">
      <alignment horizontal="justify" vertical="center" wrapText="1" readingOrder="2"/>
    </xf>
    <xf numFmtId="0" fontId="5" fillId="0" borderId="0" xfId="0" applyFont="1" applyAlignment="1">
      <alignment horizontal="justify" vertical="center" wrapText="1" readingOrder="1"/>
    </xf>
    <xf numFmtId="0" fontId="5" fillId="0" borderId="0" xfId="0" applyFont="1" applyAlignment="1">
      <alignment horizontal="left" vertical="center" wrapText="1" readingOrder="1"/>
    </xf>
    <xf numFmtId="0" fontId="3" fillId="0" borderId="0" xfId="0" applyFont="1" applyAlignment="1">
      <alignment horizontal="justify" vertical="center" wrapText="1" readingOrder="2"/>
    </xf>
    <xf numFmtId="0" fontId="45" fillId="0" borderId="12" xfId="18" applyFont="1" applyFill="1" applyBorder="1" applyAlignment="1">
      <alignment horizontal="right" vertical="center" wrapText="1" indent="1" readingOrder="2"/>
    </xf>
    <xf numFmtId="0" fontId="45" fillId="5" borderId="0" xfId="18" applyFont="1" applyFill="1" applyAlignment="1">
      <alignment horizontal="center" vertical="top" readingOrder="2"/>
    </xf>
    <xf numFmtId="0" fontId="49" fillId="5" borderId="0" xfId="18" applyFont="1" applyFill="1" applyAlignment="1">
      <alignment horizontal="right" vertical="top" wrapText="1" readingOrder="2"/>
    </xf>
    <xf numFmtId="0" fontId="3" fillId="5" borderId="0" xfId="18" applyFont="1" applyFill="1" applyAlignment="1">
      <alignment horizontal="left" vertical="top" wrapText="1"/>
    </xf>
    <xf numFmtId="0" fontId="4" fillId="5" borderId="0" xfId="18" applyFont="1" applyFill="1" applyAlignment="1">
      <alignment horizontal="center" vertical="top"/>
    </xf>
    <xf numFmtId="0" fontId="76" fillId="5" borderId="75" xfId="18" applyFont="1" applyFill="1" applyBorder="1" applyAlignment="1"/>
    <xf numFmtId="0" fontId="77" fillId="5" borderId="0" xfId="18" applyFont="1" applyFill="1" applyAlignment="1">
      <alignment horizontal="center" vertical="center"/>
    </xf>
    <xf numFmtId="0" fontId="78" fillId="5" borderId="0" xfId="18" applyFont="1" applyFill="1" applyAlignment="1">
      <alignment vertical="center"/>
    </xf>
    <xf numFmtId="0" fontId="79" fillId="5" borderId="0" xfId="18" applyFont="1" applyFill="1" applyAlignment="1">
      <alignment horizontal="center" vertical="center"/>
    </xf>
    <xf numFmtId="0" fontId="80" fillId="5" borderId="0" xfId="0" applyFont="1" applyFill="1" applyAlignment="1">
      <alignment horizontal="center" vertical="center"/>
    </xf>
    <xf numFmtId="0" fontId="78" fillId="5" borderId="0" xfId="0" applyFont="1" applyFill="1" applyAlignment="1">
      <alignment vertical="center"/>
    </xf>
    <xf numFmtId="0" fontId="81" fillId="5" borderId="0" xfId="0" applyFont="1" applyFill="1" applyAlignment="1">
      <alignment horizontal="center" vertical="center"/>
    </xf>
    <xf numFmtId="0" fontId="3" fillId="5" borderId="0" xfId="18" applyFill="1" applyAlignment="1">
      <alignment vertical="center"/>
    </xf>
    <xf numFmtId="0" fontId="45" fillId="5" borderId="0" xfId="18" applyFont="1" applyFill="1" applyAlignment="1">
      <alignment horizontal="right" vertical="center" wrapText="1" indent="1" readingOrder="2"/>
    </xf>
    <xf numFmtId="0" fontId="42" fillId="5" borderId="0" xfId="18" applyFont="1" applyFill="1" applyAlignment="1">
      <alignment vertical="justify"/>
    </xf>
    <xf numFmtId="0" fontId="82" fillId="5" borderId="0" xfId="18" applyFont="1" applyFill="1" applyAlignment="1">
      <alignment horizontal="left" vertical="center" wrapText="1" indent="1"/>
    </xf>
    <xf numFmtId="0" fontId="45" fillId="5" borderId="0" xfId="0" applyFont="1" applyFill="1" applyAlignment="1">
      <alignment horizontal="right" vertical="center" indent="1" readingOrder="2"/>
    </xf>
    <xf numFmtId="0" fontId="49" fillId="5" borderId="0" xfId="0" applyFont="1" applyFill="1" applyAlignment="1">
      <alignment vertical="center" readingOrder="2"/>
    </xf>
    <xf numFmtId="0" fontId="4" fillId="5" borderId="0" xfId="0" applyFont="1" applyFill="1" applyAlignment="1">
      <alignment horizontal="left" vertical="center" indent="1" readingOrder="2"/>
    </xf>
    <xf numFmtId="0" fontId="31" fillId="0" borderId="0" xfId="18" applyFont="1" applyBorder="1" applyAlignment="1">
      <alignment horizontal="right" vertical="center" wrapText="1" readingOrder="2"/>
    </xf>
    <xf numFmtId="0" fontId="32" fillId="0" borderId="0" xfId="18" applyFont="1" applyBorder="1" applyAlignment="1">
      <alignment horizontal="left" vertical="center" wrapText="1" readingOrder="1"/>
    </xf>
    <xf numFmtId="49" fontId="17" fillId="0" borderId="0" xfId="18" applyNumberFormat="1" applyFont="1" applyAlignment="1">
      <alignment vertical="top" readingOrder="1"/>
    </xf>
    <xf numFmtId="0" fontId="32" fillId="0" borderId="0" xfId="18" applyFont="1" applyAlignment="1">
      <alignment vertical="center" wrapText="1"/>
    </xf>
    <xf numFmtId="0" fontId="32" fillId="0" borderId="0" xfId="18" applyFont="1" applyBorder="1" applyAlignment="1">
      <alignment vertical="center" wrapText="1"/>
    </xf>
    <xf numFmtId="0" fontId="33" fillId="0" borderId="0" xfId="18" applyFont="1" applyBorder="1" applyAlignment="1">
      <alignment vertical="center" wrapText="1" readingOrder="2"/>
    </xf>
    <xf numFmtId="0" fontId="32" fillId="0" borderId="0" xfId="18" applyFont="1" applyAlignment="1">
      <alignment vertical="top" wrapText="1"/>
    </xf>
    <xf numFmtId="0" fontId="32" fillId="0" borderId="0" xfId="18" applyFont="1" applyAlignment="1">
      <alignment horizontal="left" vertical="top" wrapText="1" readingOrder="2"/>
    </xf>
    <xf numFmtId="0" fontId="32" fillId="0" borderId="0" xfId="18" applyFont="1" applyAlignment="1">
      <alignment horizontal="left" vertical="top" wrapText="1" readingOrder="1"/>
    </xf>
    <xf numFmtId="0" fontId="32" fillId="0" borderId="0" xfId="0" applyFont="1"/>
    <xf numFmtId="0" fontId="32" fillId="0" borderId="0" xfId="0" applyFont="1" applyAlignment="1">
      <alignment horizontal="justify" vertical="center" wrapText="1" readingOrder="1"/>
    </xf>
    <xf numFmtId="0" fontId="4" fillId="0" borderId="0" xfId="0" applyFont="1" applyAlignment="1">
      <alignment horizontal="left" vertical="center" wrapText="1" readingOrder="1"/>
    </xf>
    <xf numFmtId="0" fontId="3" fillId="0" borderId="0" xfId="18" applyFont="1" applyBorder="1" applyAlignment="1">
      <alignment vertical="center" wrapText="1" readingOrder="2"/>
    </xf>
    <xf numFmtId="0" fontId="31" fillId="0" borderId="0" xfId="0" applyFont="1" applyAlignment="1">
      <alignment horizontal="justify" vertical="center" wrapText="1" readingOrder="2"/>
    </xf>
    <xf numFmtId="0" fontId="50" fillId="0" borderId="12" xfId="18" applyFont="1" applyFill="1" applyBorder="1" applyAlignment="1">
      <alignment horizontal="right" vertical="center" wrapText="1" indent="2" readingOrder="2"/>
    </xf>
    <xf numFmtId="0" fontId="3" fillId="0" borderId="24" xfId="18" applyFont="1" applyFill="1" applyBorder="1" applyAlignment="1">
      <alignment horizontal="left" vertical="center" wrapText="1" indent="1" readingOrder="1"/>
    </xf>
    <xf numFmtId="0" fontId="45" fillId="4" borderId="11" xfId="18" applyFont="1" applyFill="1" applyBorder="1" applyAlignment="1">
      <alignment horizontal="center" vertical="center" wrapText="1" readingOrder="1"/>
    </xf>
    <xf numFmtId="0" fontId="4" fillId="4" borderId="13" xfId="18" applyFont="1" applyFill="1" applyBorder="1" applyAlignment="1">
      <alignment horizontal="center" vertical="center" wrapText="1" readingOrder="1"/>
    </xf>
    <xf numFmtId="0" fontId="6" fillId="4" borderId="23" xfId="18" applyFont="1" applyFill="1" applyBorder="1" applyAlignment="1">
      <alignment horizontal="center" vertical="center" wrapText="1" readingOrder="1"/>
    </xf>
    <xf numFmtId="0" fontId="39" fillId="4" borderId="12" xfId="18" applyFont="1" applyFill="1" applyBorder="1" applyAlignment="1">
      <alignment horizontal="center" vertical="center" wrapText="1" readingOrder="2"/>
    </xf>
    <xf numFmtId="0" fontId="32" fillId="4" borderId="14" xfId="18" applyNumberFormat="1" applyFont="1" applyFill="1" applyBorder="1" applyAlignment="1">
      <alignment horizontal="center" vertical="center" wrapText="1" readingOrder="1"/>
    </xf>
    <xf numFmtId="0" fontId="53" fillId="4" borderId="24" xfId="18" applyFont="1" applyFill="1" applyBorder="1" applyAlignment="1">
      <alignment horizontal="center" vertical="center" wrapText="1" readingOrder="1"/>
    </xf>
    <xf numFmtId="0" fontId="27" fillId="4" borderId="11" xfId="18" applyFont="1" applyFill="1" applyBorder="1" applyAlignment="1">
      <alignment horizontal="center" vertical="center" wrapText="1" readingOrder="1"/>
    </xf>
    <xf numFmtId="0" fontId="0" fillId="0" borderId="0" xfId="0" applyAlignment="1">
      <alignment horizontal="center" vertical="center"/>
    </xf>
    <xf numFmtId="0" fontId="79" fillId="0" borderId="0" xfId="18" applyFont="1" applyFill="1" applyBorder="1" applyAlignment="1">
      <alignment vertical="center"/>
    </xf>
    <xf numFmtId="0" fontId="83" fillId="0" borderId="0" xfId="18" applyFont="1" applyFill="1" applyBorder="1" applyAlignment="1">
      <alignment vertical="center"/>
    </xf>
    <xf numFmtId="0" fontId="84" fillId="5" borderId="0" xfId="18" applyFont="1" applyFill="1" applyBorder="1" applyAlignment="1">
      <alignment horizontal="center" vertical="center"/>
    </xf>
    <xf numFmtId="0" fontId="32" fillId="0" borderId="24" xfId="18" applyFont="1" applyFill="1" applyBorder="1" applyAlignment="1">
      <alignment horizontal="left" vertical="center" wrapText="1" indent="2" readingOrder="1"/>
    </xf>
    <xf numFmtId="0" fontId="17" fillId="0" borderId="24" xfId="18" applyFont="1" applyFill="1" applyBorder="1" applyAlignment="1">
      <alignment horizontal="left" vertical="center" wrapText="1" indent="1" readingOrder="1"/>
    </xf>
    <xf numFmtId="0" fontId="43" fillId="5" borderId="0" xfId="18" applyFont="1" applyFill="1" applyBorder="1" applyAlignment="1">
      <alignment horizontal="right" vertical="top" wrapText="1" readingOrder="2"/>
    </xf>
    <xf numFmtId="0" fontId="54" fillId="5" borderId="0" xfId="0" applyFont="1" applyFill="1"/>
    <xf numFmtId="0" fontId="85" fillId="5" borderId="0" xfId="0" applyFont="1" applyFill="1"/>
    <xf numFmtId="0" fontId="86" fillId="5" borderId="0" xfId="0" applyFont="1" applyFill="1"/>
    <xf numFmtId="0" fontId="64" fillId="0" borderId="60" xfId="19" applyFont="1" applyBorder="1" applyAlignment="1">
      <alignment horizontal="center" vertical="center" wrapText="1"/>
    </xf>
    <xf numFmtId="0" fontId="64" fillId="3" borderId="66" xfId="19" applyFont="1" applyFill="1" applyBorder="1" applyAlignment="1">
      <alignment horizontal="center" vertical="center" wrapText="1"/>
    </xf>
    <xf numFmtId="0" fontId="64" fillId="0" borderId="63" xfId="19" applyFont="1" applyBorder="1" applyAlignment="1">
      <alignment horizontal="center" vertical="center" wrapText="1"/>
    </xf>
    <xf numFmtId="0" fontId="6" fillId="5" borderId="0" xfId="21" applyNumberFormat="1" applyFont="1" applyFill="1" applyAlignment="1">
      <alignment vertical="center"/>
    </xf>
    <xf numFmtId="0" fontId="3" fillId="5" borderId="0" xfId="21" applyNumberFormat="1" applyFont="1" applyFill="1" applyAlignment="1">
      <alignment vertical="center"/>
    </xf>
    <xf numFmtId="0" fontId="4" fillId="5" borderId="0" xfId="21" applyNumberFormat="1" applyFont="1" applyFill="1" applyAlignment="1">
      <alignment vertical="center"/>
    </xf>
    <xf numFmtId="0" fontId="6" fillId="5" borderId="0" xfId="0" applyFont="1" applyFill="1" applyAlignment="1">
      <alignment horizontal="right" vertical="center"/>
    </xf>
    <xf numFmtId="0" fontId="6" fillId="5" borderId="0" xfId="0" applyFont="1" applyFill="1" applyAlignment="1">
      <alignment horizontal="right" vertical="center" wrapText="1"/>
    </xf>
    <xf numFmtId="0" fontId="3" fillId="5" borderId="0" xfId="0" applyFont="1" applyFill="1" applyAlignment="1">
      <alignment vertical="center" wrapText="1"/>
    </xf>
    <xf numFmtId="0" fontId="4" fillId="5" borderId="0" xfId="0" applyFont="1" applyFill="1" applyAlignment="1">
      <alignment vertical="center" wrapText="1"/>
    </xf>
    <xf numFmtId="0" fontId="6" fillId="5" borderId="0" xfId="0" applyFont="1" applyFill="1" applyAlignment="1">
      <alignment vertical="center" wrapText="1" readingOrder="2"/>
    </xf>
    <xf numFmtId="209" fontId="62" fillId="0" borderId="0" xfId="0" applyNumberFormat="1" applyFont="1" applyAlignment="1">
      <alignment horizontal="right"/>
    </xf>
    <xf numFmtId="202" fontId="62" fillId="0" borderId="0" xfId="0" applyNumberFormat="1" applyFont="1" applyAlignment="1">
      <alignment horizontal="right"/>
    </xf>
    <xf numFmtId="0" fontId="4" fillId="0" borderId="23" xfId="0" applyFont="1" applyFill="1" applyBorder="1" applyAlignment="1">
      <alignment horizontal="left" vertical="center" wrapText="1" indent="1"/>
    </xf>
    <xf numFmtId="0" fontId="4" fillId="3" borderId="24" xfId="0" applyFont="1" applyFill="1" applyBorder="1" applyAlignment="1">
      <alignment horizontal="left" vertical="center" wrapText="1" indent="1"/>
    </xf>
    <xf numFmtId="0" fontId="4" fillId="3" borderId="68" xfId="0" applyFont="1" applyFill="1" applyBorder="1" applyAlignment="1">
      <alignment horizontal="left" vertical="center" wrapText="1" indent="1"/>
    </xf>
    <xf numFmtId="0" fontId="17" fillId="0" borderId="23" xfId="0" applyFont="1" applyFill="1" applyBorder="1" applyAlignment="1">
      <alignment horizontal="left" vertical="center" wrapText="1" indent="1"/>
    </xf>
    <xf numFmtId="0" fontId="17" fillId="3" borderId="24" xfId="0" applyFont="1" applyFill="1" applyBorder="1" applyAlignment="1">
      <alignment horizontal="left" vertical="center" wrapText="1" indent="1"/>
    </xf>
    <xf numFmtId="0" fontId="17" fillId="3" borderId="68" xfId="0" applyFont="1" applyFill="1" applyBorder="1" applyAlignment="1">
      <alignment horizontal="left" vertical="center" wrapText="1" indent="1"/>
    </xf>
    <xf numFmtId="205" fontId="3" fillId="0" borderId="13" xfId="1" applyNumberFormat="1" applyFont="1" applyFill="1" applyBorder="1" applyAlignment="1">
      <alignment horizontal="right" vertical="center" indent="1"/>
    </xf>
    <xf numFmtId="209" fontId="62" fillId="0" borderId="0" xfId="20" applyNumberFormat="1" applyFont="1" applyAlignment="1">
      <alignment horizontal="right"/>
    </xf>
    <xf numFmtId="202" fontId="62" fillId="0" borderId="0" xfId="20" applyNumberFormat="1" applyFont="1" applyAlignment="1">
      <alignment horizontal="right"/>
    </xf>
    <xf numFmtId="205" fontId="3" fillId="3" borderId="14" xfId="1" applyNumberFormat="1" applyFont="1" applyFill="1" applyBorder="1" applyAlignment="1">
      <alignment horizontal="right" vertical="center" indent="1"/>
    </xf>
    <xf numFmtId="205" fontId="3" fillId="0" borderId="14" xfId="1" applyNumberFormat="1" applyFont="1" applyFill="1" applyBorder="1" applyAlignment="1">
      <alignment horizontal="right" vertical="center" indent="1"/>
    </xf>
    <xf numFmtId="205" fontId="3" fillId="0" borderId="50" xfId="1" applyNumberFormat="1" applyFont="1" applyFill="1" applyBorder="1" applyAlignment="1">
      <alignment horizontal="right" vertical="center" indent="1"/>
    </xf>
    <xf numFmtId="0" fontId="56" fillId="0" borderId="0" xfId="0" applyFont="1" applyAlignment="1">
      <alignment horizontal="center" readingOrder="2"/>
    </xf>
    <xf numFmtId="0" fontId="80" fillId="5" borderId="0" xfId="18" applyFont="1" applyFill="1" applyAlignment="1">
      <alignment horizontal="center" vertical="center"/>
    </xf>
    <xf numFmtId="205" fontId="3" fillId="0" borderId="25" xfId="1" applyNumberFormat="1" applyFont="1" applyFill="1" applyBorder="1" applyAlignment="1">
      <alignment horizontal="right" vertical="center" indent="1"/>
    </xf>
    <xf numFmtId="209" fontId="87" fillId="0" borderId="0" xfId="0" applyNumberFormat="1" applyFont="1" applyAlignment="1">
      <alignment horizontal="right"/>
    </xf>
    <xf numFmtId="3" fontId="61" fillId="0" borderId="0" xfId="0" applyNumberFormat="1" applyFont="1" applyAlignment="1">
      <alignment vertical="center"/>
    </xf>
    <xf numFmtId="0" fontId="4" fillId="4" borderId="29" xfId="0" applyFont="1" applyFill="1" applyBorder="1" applyAlignment="1">
      <alignment horizontal="center" vertical="center" wrapText="1"/>
    </xf>
    <xf numFmtId="0" fontId="6" fillId="0" borderId="16" xfId="0" applyFont="1" applyFill="1" applyBorder="1" applyAlignment="1">
      <alignment horizontal="right" vertical="center" wrapText="1" indent="1"/>
    </xf>
    <xf numFmtId="3" fontId="4" fillId="0" borderId="25" xfId="0" applyNumberFormat="1" applyFont="1" applyFill="1" applyBorder="1" applyAlignment="1">
      <alignment horizontal="right" vertical="center" indent="1"/>
    </xf>
    <xf numFmtId="0" fontId="6" fillId="5" borderId="0" xfId="0" applyFont="1" applyFill="1" applyAlignment="1">
      <alignment horizontal="right" wrapText="1"/>
    </xf>
    <xf numFmtId="0" fontId="3" fillId="5" borderId="0" xfId="0" applyFont="1" applyFill="1" applyAlignment="1">
      <alignment wrapText="1"/>
    </xf>
    <xf numFmtId="0" fontId="4" fillId="5" borderId="0" xfId="0" applyFont="1" applyFill="1" applyAlignment="1">
      <alignment wrapText="1"/>
    </xf>
    <xf numFmtId="0" fontId="7" fillId="0" borderId="0" xfId="0" applyFont="1" applyAlignment="1"/>
    <xf numFmtId="0" fontId="6" fillId="5" borderId="0" xfId="0" applyFont="1" applyFill="1" applyAlignment="1">
      <alignment horizontal="right" readingOrder="2"/>
    </xf>
    <xf numFmtId="0" fontId="6" fillId="5" borderId="0" xfId="0" applyFont="1" applyFill="1" applyAlignment="1">
      <alignment wrapText="1" readingOrder="2"/>
    </xf>
    <xf numFmtId="0" fontId="6" fillId="5" borderId="0" xfId="21" applyNumberFormat="1" applyFont="1" applyFill="1" applyAlignment="1"/>
    <xf numFmtId="0" fontId="3" fillId="5" borderId="0" xfId="21" applyNumberFormat="1" applyFont="1" applyFill="1" applyAlignment="1"/>
    <xf numFmtId="0" fontId="7" fillId="0" borderId="0" xfId="21" applyNumberFormat="1" applyFont="1" applyAlignment="1"/>
    <xf numFmtId="0" fontId="4" fillId="5" borderId="0" xfId="21" applyNumberFormat="1" applyFont="1" applyFill="1" applyAlignment="1"/>
    <xf numFmtId="0" fontId="6" fillId="5" borderId="0" xfId="22" applyNumberFormat="1" applyFont="1" applyFill="1" applyAlignment="1">
      <alignment vertical="center"/>
    </xf>
    <xf numFmtId="0" fontId="3" fillId="5" borderId="0" xfId="22" applyNumberFormat="1" applyFont="1" applyFill="1" applyAlignment="1">
      <alignment vertical="center"/>
    </xf>
    <xf numFmtId="0" fontId="4" fillId="5" borderId="0" xfId="22" applyNumberFormat="1" applyFont="1" applyFill="1" applyAlignment="1">
      <alignment vertical="center"/>
    </xf>
    <xf numFmtId="0" fontId="3" fillId="0" borderId="0" xfId="23" applyNumberFormat="1" applyFont="1" applyAlignment="1">
      <alignment vertical="center"/>
    </xf>
    <xf numFmtId="0" fontId="6" fillId="0" borderId="0" xfId="23" applyNumberFormat="1" applyFont="1" applyAlignment="1">
      <alignment horizontal="right" vertical="center" readingOrder="2"/>
    </xf>
    <xf numFmtId="0" fontId="4" fillId="0" borderId="0" xfId="23" applyNumberFormat="1" applyFont="1" applyAlignment="1">
      <alignment vertical="center"/>
    </xf>
    <xf numFmtId="3" fontId="4" fillId="5" borderId="10" xfId="4" applyNumberFormat="1" applyFont="1" applyFill="1" applyBorder="1" applyAlignment="1">
      <alignment horizontal="left" vertical="center" wrapText="1" indent="1"/>
    </xf>
    <xf numFmtId="3" fontId="4" fillId="5" borderId="10" xfId="4" applyNumberFormat="1" applyFont="1" applyFill="1" applyBorder="1" applyAlignment="1">
      <alignment horizontal="right" vertical="center" indent="1"/>
    </xf>
    <xf numFmtId="3" fontId="3" fillId="3" borderId="25" xfId="4" applyNumberFormat="1" applyFont="1" applyFill="1" applyBorder="1" applyAlignment="1">
      <alignment horizontal="left" vertical="center" wrapText="1" indent="1"/>
    </xf>
    <xf numFmtId="3" fontId="4" fillId="3" borderId="25" xfId="4" applyNumberFormat="1" applyFont="1" applyFill="1" applyBorder="1" applyAlignment="1">
      <alignment horizontal="right" vertical="center" indent="1"/>
    </xf>
    <xf numFmtId="3" fontId="3" fillId="3" borderId="25" xfId="4" applyNumberFormat="1" applyFont="1" applyFill="1" applyBorder="1" applyAlignment="1">
      <alignment horizontal="right" vertical="center" indent="1"/>
    </xf>
    <xf numFmtId="3" fontId="3" fillId="0" borderId="13" xfId="4" applyNumberFormat="1" applyFont="1" applyFill="1" applyBorder="1" applyAlignment="1">
      <alignment horizontal="left" vertical="center" wrapText="1" indent="1"/>
    </xf>
    <xf numFmtId="3" fontId="4" fillId="0" borderId="13" xfId="4" applyNumberFormat="1" applyFont="1" applyFill="1" applyBorder="1" applyAlignment="1">
      <alignment horizontal="right" vertical="center" indent="1"/>
    </xf>
    <xf numFmtId="3" fontId="3" fillId="0" borderId="13" xfId="4" applyNumberFormat="1" applyFont="1" applyFill="1" applyBorder="1" applyAlignment="1">
      <alignment horizontal="right" vertical="center" indent="1"/>
    </xf>
    <xf numFmtId="3" fontId="3" fillId="3" borderId="14" xfId="4" applyNumberFormat="1" applyFont="1" applyFill="1" applyBorder="1" applyAlignment="1">
      <alignment horizontal="left" vertical="center" wrapText="1" indent="1"/>
    </xf>
    <xf numFmtId="3" fontId="4" fillId="3" borderId="14" xfId="4" applyNumberFormat="1" applyFont="1" applyFill="1" applyBorder="1" applyAlignment="1">
      <alignment horizontal="right" vertical="center" indent="1"/>
    </xf>
    <xf numFmtId="3" fontId="3" fillId="3" borderId="14" xfId="4" applyNumberFormat="1" applyFont="1" applyFill="1" applyBorder="1" applyAlignment="1">
      <alignment horizontal="right" vertical="center" indent="1"/>
    </xf>
    <xf numFmtId="0" fontId="4" fillId="0" borderId="0" xfId="23" applyNumberFormat="1" applyFont="1" applyAlignment="1">
      <alignment horizontal="center" vertical="center"/>
    </xf>
    <xf numFmtId="0" fontId="27" fillId="0" borderId="0" xfId="23" applyNumberFormat="1" applyFont="1" applyAlignment="1">
      <alignment horizontal="center" vertical="center"/>
    </xf>
    <xf numFmtId="0" fontId="7" fillId="0" borderId="0" xfId="23" applyNumberFormat="1" applyFont="1" applyAlignment="1">
      <alignment vertical="center"/>
    </xf>
    <xf numFmtId="0" fontId="13" fillId="0" borderId="0" xfId="23" applyNumberFormat="1" applyFont="1" applyAlignment="1">
      <alignment vertical="center"/>
    </xf>
    <xf numFmtId="3" fontId="4" fillId="3" borderId="10" xfId="4" applyNumberFormat="1" applyFont="1" applyFill="1" applyBorder="1" applyAlignment="1">
      <alignment horizontal="left" vertical="center" wrapText="1" indent="1"/>
    </xf>
    <xf numFmtId="3" fontId="4" fillId="3" borderId="10" xfId="4" applyNumberFormat="1" applyFont="1" applyFill="1" applyBorder="1" applyAlignment="1">
      <alignment horizontal="right" vertical="center" indent="1"/>
    </xf>
    <xf numFmtId="3" fontId="3" fillId="0" borderId="29" xfId="4" applyNumberFormat="1" applyFont="1" applyFill="1" applyBorder="1" applyAlignment="1">
      <alignment horizontal="left" vertical="center" wrapText="1" indent="1"/>
    </xf>
    <xf numFmtId="3" fontId="4" fillId="0" borderId="29" xfId="4" applyNumberFormat="1" applyFont="1" applyFill="1" applyBorder="1" applyAlignment="1">
      <alignment horizontal="right" vertical="center" indent="1"/>
    </xf>
    <xf numFmtId="3" fontId="3" fillId="0" borderId="29" xfId="4" applyNumberFormat="1" applyFont="1" applyFill="1" applyBorder="1" applyAlignment="1">
      <alignment horizontal="right" vertical="center" indent="1"/>
    </xf>
    <xf numFmtId="3" fontId="4" fillId="0" borderId="10" xfId="4" applyNumberFormat="1" applyFont="1" applyFill="1" applyBorder="1" applyAlignment="1">
      <alignment horizontal="left" vertical="center" wrapText="1" indent="1"/>
    </xf>
    <xf numFmtId="3" fontId="4" fillId="0" borderId="10" xfId="4" applyNumberFormat="1" applyFont="1" applyFill="1" applyBorder="1" applyAlignment="1">
      <alignment horizontal="right" vertical="center" indent="1"/>
    </xf>
    <xf numFmtId="3" fontId="4" fillId="5" borderId="55" xfId="4" applyNumberFormat="1" applyFont="1" applyFill="1" applyBorder="1" applyAlignment="1">
      <alignment horizontal="left" vertical="center" wrapText="1" indent="1"/>
    </xf>
    <xf numFmtId="3" fontId="4" fillId="5" borderId="55" xfId="4" applyNumberFormat="1" applyFont="1" applyFill="1" applyBorder="1" applyAlignment="1">
      <alignment horizontal="right" vertical="center" indent="1"/>
    </xf>
    <xf numFmtId="0" fontId="10" fillId="0" borderId="0" xfId="23" applyNumberFormat="1" applyFont="1" applyAlignment="1">
      <alignment vertical="center"/>
    </xf>
    <xf numFmtId="0" fontId="11" fillId="0" borderId="0" xfId="23" applyNumberFormat="1" applyFont="1" applyAlignment="1">
      <alignment vertical="center"/>
    </xf>
    <xf numFmtId="0" fontId="34" fillId="0" borderId="0" xfId="23" applyNumberFormat="1" applyFont="1" applyAlignment="1">
      <alignment vertical="center"/>
    </xf>
    <xf numFmtId="3" fontId="3" fillId="5" borderId="14" xfId="4" applyNumberFormat="1" applyFont="1" applyFill="1" applyBorder="1" applyAlignment="1">
      <alignment horizontal="left" vertical="center" wrapText="1" indent="1"/>
    </xf>
    <xf numFmtId="3" fontId="3" fillId="5" borderId="14" xfId="4" applyNumberFormat="1" applyFont="1" applyFill="1" applyBorder="1" applyAlignment="1">
      <alignment horizontal="right" vertical="center" indent="1"/>
    </xf>
    <xf numFmtId="3" fontId="3" fillId="3" borderId="13" xfId="4" applyNumberFormat="1" applyFont="1" applyFill="1" applyBorder="1" applyAlignment="1">
      <alignment horizontal="left" vertical="center" wrapText="1" indent="1"/>
    </xf>
    <xf numFmtId="3" fontId="3" fillId="3" borderId="13" xfId="4" applyNumberFormat="1" applyFont="1" applyFill="1" applyBorder="1" applyAlignment="1">
      <alignment horizontal="right" vertical="center" indent="1"/>
    </xf>
    <xf numFmtId="3" fontId="3" fillId="0" borderId="33" xfId="4" applyNumberFormat="1" applyFont="1" applyFill="1" applyBorder="1" applyAlignment="1">
      <alignment horizontal="left" vertical="center" wrapText="1" indent="1"/>
    </xf>
    <xf numFmtId="3" fontId="3" fillId="3" borderId="24" xfId="4" applyNumberFormat="1" applyFont="1" applyFill="1" applyBorder="1" applyAlignment="1">
      <alignment horizontal="left" vertical="center" wrapText="1" indent="1"/>
    </xf>
    <xf numFmtId="3" fontId="3" fillId="0" borderId="23" xfId="4" applyNumberFormat="1" applyFont="1" applyFill="1" applyBorder="1" applyAlignment="1">
      <alignment horizontal="left" vertical="center" wrapText="1" indent="1"/>
    </xf>
    <xf numFmtId="3" fontId="3" fillId="3" borderId="68" xfId="4" applyNumberFormat="1" applyFont="1" applyFill="1" applyBorder="1" applyAlignment="1">
      <alignment horizontal="left" vertical="center" wrapText="1" indent="1"/>
    </xf>
    <xf numFmtId="3" fontId="4" fillId="5" borderId="73" xfId="4" applyNumberFormat="1" applyFont="1" applyFill="1" applyBorder="1" applyAlignment="1">
      <alignment horizontal="left" vertical="center" wrapText="1" indent="1"/>
    </xf>
    <xf numFmtId="3" fontId="4" fillId="5" borderId="54" xfId="4" applyNumberFormat="1" applyFont="1" applyFill="1" applyBorder="1" applyAlignment="1">
      <alignment horizontal="right" vertical="center" indent="1"/>
    </xf>
    <xf numFmtId="3" fontId="4" fillId="3" borderId="10" xfId="4" applyNumberFormat="1" applyFont="1" applyFill="1" applyBorder="1" applyAlignment="1">
      <alignment horizontal="left" vertical="center" indent="1" readingOrder="2"/>
    </xf>
    <xf numFmtId="3" fontId="3" fillId="5" borderId="50" xfId="4" applyNumberFormat="1" applyFont="1" applyFill="1" applyBorder="1" applyAlignment="1">
      <alignment horizontal="left" vertical="center" wrapText="1" indent="1"/>
    </xf>
    <xf numFmtId="3" fontId="4" fillId="5" borderId="50" xfId="4" applyNumberFormat="1" applyFont="1" applyFill="1" applyBorder="1" applyAlignment="1">
      <alignment horizontal="right" vertical="center" indent="1"/>
    </xf>
    <xf numFmtId="3" fontId="3" fillId="5" borderId="50" xfId="4" applyNumberFormat="1" applyFont="1" applyFill="1" applyBorder="1" applyAlignment="1">
      <alignment horizontal="right" vertical="center" indent="1"/>
    </xf>
    <xf numFmtId="3" fontId="4" fillId="3" borderId="13" xfId="4" applyNumberFormat="1" applyFont="1" applyFill="1" applyBorder="1" applyAlignment="1">
      <alignment horizontal="right" vertical="center" indent="1"/>
    </xf>
    <xf numFmtId="3" fontId="4" fillId="5" borderId="27" xfId="4" applyNumberFormat="1" applyFont="1" applyFill="1" applyBorder="1" applyAlignment="1">
      <alignment horizontal="right" vertical="center" indent="1"/>
    </xf>
    <xf numFmtId="3" fontId="3" fillId="5" borderId="27" xfId="4" applyNumberFormat="1" applyFont="1" applyFill="1" applyBorder="1" applyAlignment="1">
      <alignment horizontal="right" vertical="center" indent="1"/>
    </xf>
    <xf numFmtId="189" fontId="4" fillId="5" borderId="10" xfId="4" applyNumberFormat="1" applyFont="1" applyFill="1" applyBorder="1" applyAlignment="1">
      <alignment horizontal="right" vertical="center" indent="1"/>
    </xf>
    <xf numFmtId="0" fontId="4" fillId="5" borderId="10" xfId="4" applyNumberFormat="1" applyFont="1" applyFill="1" applyBorder="1" applyAlignment="1">
      <alignment horizontal="right" vertical="center" indent="1"/>
    </xf>
    <xf numFmtId="3" fontId="3" fillId="3" borderId="14" xfId="4" applyNumberFormat="1" applyFont="1" applyFill="1" applyBorder="1" applyAlignment="1">
      <alignment horizontal="right" vertical="center" wrapText="1"/>
    </xf>
    <xf numFmtId="189" fontId="3" fillId="3" borderId="14" xfId="4" applyNumberFormat="1" applyFont="1" applyFill="1" applyBorder="1" applyAlignment="1">
      <alignment horizontal="right" vertical="center" indent="1"/>
    </xf>
    <xf numFmtId="0" fontId="4" fillId="3" borderId="14" xfId="4" applyNumberFormat="1" applyFont="1" applyFill="1" applyBorder="1" applyAlignment="1">
      <alignment horizontal="right" vertical="center" indent="1"/>
    </xf>
    <xf numFmtId="0" fontId="3" fillId="3" borderId="14" xfId="4" applyNumberFormat="1" applyFont="1" applyFill="1" applyBorder="1" applyAlignment="1">
      <alignment horizontal="right" vertical="center" indent="1"/>
    </xf>
    <xf numFmtId="3" fontId="3" fillId="0" borderId="14" xfId="4" applyNumberFormat="1" applyFont="1" applyFill="1" applyBorder="1" applyAlignment="1">
      <alignment horizontal="right" vertical="center" wrapText="1"/>
    </xf>
    <xf numFmtId="189" fontId="3" fillId="0" borderId="14" xfId="4" applyNumberFormat="1" applyFont="1" applyFill="1" applyBorder="1" applyAlignment="1">
      <alignment horizontal="right" vertical="center" indent="1"/>
    </xf>
    <xf numFmtId="0" fontId="4" fillId="0" borderId="14" xfId="4" applyNumberFormat="1" applyFont="1" applyFill="1" applyBorder="1" applyAlignment="1">
      <alignment horizontal="right" vertical="center" indent="1"/>
    </xf>
    <xf numFmtId="0" fontId="3" fillId="0" borderId="14" xfId="4" applyNumberFormat="1" applyFont="1" applyFill="1" applyBorder="1" applyAlignment="1">
      <alignment horizontal="right" vertical="center" indent="1"/>
    </xf>
    <xf numFmtId="3" fontId="4" fillId="0" borderId="27" xfId="4" applyNumberFormat="1" applyFont="1" applyFill="1" applyBorder="1" applyAlignment="1">
      <alignment horizontal="right" vertical="center" indent="1"/>
    </xf>
    <xf numFmtId="3" fontId="3" fillId="0" borderId="14" xfId="4" applyNumberFormat="1" applyFont="1" applyFill="1" applyBorder="1" applyAlignment="1">
      <alignment horizontal="right" vertical="center" indent="1"/>
    </xf>
    <xf numFmtId="3" fontId="4" fillId="0" borderId="14" xfId="4" applyNumberFormat="1" applyFont="1" applyFill="1" applyBorder="1" applyAlignment="1">
      <alignment horizontal="right" vertical="center" indent="1"/>
    </xf>
    <xf numFmtId="0" fontId="31" fillId="5" borderId="56" xfId="0" applyFont="1" applyFill="1" applyBorder="1" applyAlignment="1">
      <alignment horizontal="right" vertical="center" wrapText="1" indent="1"/>
    </xf>
    <xf numFmtId="0" fontId="4" fillId="4" borderId="29" xfId="0" applyFont="1" applyFill="1" applyBorder="1" applyAlignment="1">
      <alignment horizontal="center" vertical="top" wrapText="1"/>
    </xf>
    <xf numFmtId="3" fontId="4" fillId="3" borderId="54" xfId="4" applyNumberFormat="1" applyFont="1" applyFill="1" applyBorder="1" applyAlignment="1">
      <alignment horizontal="right" vertical="center" indent="1"/>
    </xf>
    <xf numFmtId="3" fontId="3" fillId="5" borderId="54" xfId="4" applyNumberFormat="1" applyFont="1" applyFill="1" applyBorder="1" applyAlignment="1">
      <alignment horizontal="right" vertical="center" indent="1"/>
    </xf>
    <xf numFmtId="3" fontId="3" fillId="5" borderId="54" xfId="4" applyNumberFormat="1" applyFont="1" applyFill="1" applyBorder="1" applyAlignment="1">
      <alignment horizontal="left" vertical="center" wrapText="1" indent="1"/>
    </xf>
    <xf numFmtId="0" fontId="31" fillId="3" borderId="11" xfId="0" applyFont="1" applyFill="1" applyBorder="1" applyAlignment="1">
      <alignment horizontal="right" vertical="center" wrapText="1" indent="1"/>
    </xf>
    <xf numFmtId="3" fontId="4" fillId="3" borderId="73" xfId="4" applyNumberFormat="1" applyFont="1" applyFill="1" applyBorder="1" applyAlignment="1">
      <alignment horizontal="left" vertical="center" wrapText="1" indent="1"/>
    </xf>
    <xf numFmtId="3" fontId="4" fillId="3" borderId="30" xfId="4" applyNumberFormat="1" applyFont="1" applyFill="1" applyBorder="1" applyAlignment="1">
      <alignment horizontal="left" vertical="center" wrapText="1" indent="1"/>
    </xf>
    <xf numFmtId="0" fontId="6" fillId="5" borderId="0" xfId="23" applyNumberFormat="1" applyFont="1" applyFill="1" applyAlignment="1">
      <alignment vertical="center"/>
    </xf>
    <xf numFmtId="0" fontId="3" fillId="5" borderId="0" xfId="23" applyNumberFormat="1" applyFont="1" applyFill="1" applyAlignment="1">
      <alignment vertical="center"/>
    </xf>
    <xf numFmtId="0" fontId="4" fillId="5" borderId="0" xfId="23" applyNumberFormat="1" applyFont="1" applyFill="1" applyAlignment="1">
      <alignment vertical="center"/>
    </xf>
    <xf numFmtId="189" fontId="6" fillId="0" borderId="0" xfId="0" applyNumberFormat="1" applyFont="1" applyAlignment="1">
      <alignment horizontal="right"/>
    </xf>
    <xf numFmtId="189" fontId="62" fillId="0" borderId="0" xfId="0" applyNumberFormat="1" applyFont="1" applyAlignment="1">
      <alignment horizontal="right"/>
    </xf>
    <xf numFmtId="204" fontId="62" fillId="0" borderId="0" xfId="0" applyNumberFormat="1" applyFont="1" applyAlignment="1">
      <alignment horizontal="right"/>
    </xf>
    <xf numFmtId="189" fontId="0" fillId="0" borderId="0" xfId="0" applyNumberFormat="1" applyAlignment="1">
      <alignment vertical="center"/>
    </xf>
    <xf numFmtId="3" fontId="3" fillId="5" borderId="25" xfId="1" applyNumberFormat="1" applyFont="1" applyFill="1" applyBorder="1" applyAlignment="1">
      <alignment horizontal="left" vertical="center" wrapText="1" indent="1"/>
    </xf>
    <xf numFmtId="205" fontId="3" fillId="0" borderId="27" xfId="1" applyNumberFormat="1" applyFont="1" applyFill="1" applyBorder="1" applyAlignment="1">
      <alignment horizontal="right" vertical="center" indent="1"/>
    </xf>
    <xf numFmtId="205" fontId="3" fillId="0" borderId="54" xfId="1" applyNumberFormat="1" applyFont="1" applyFill="1" applyBorder="1" applyAlignment="1">
      <alignment horizontal="right" vertical="center" indent="1"/>
    </xf>
    <xf numFmtId="3" fontId="3" fillId="5" borderId="14" xfId="1" applyNumberFormat="1" applyFont="1" applyFill="1" applyBorder="1" applyAlignment="1">
      <alignment horizontal="right" vertical="center" indent="1"/>
    </xf>
    <xf numFmtId="0" fontId="3" fillId="5" borderId="14" xfId="0" applyFont="1" applyFill="1" applyBorder="1" applyAlignment="1">
      <alignment horizontal="right" vertical="center" indent="1"/>
    </xf>
    <xf numFmtId="3" fontId="4" fillId="5" borderId="14" xfId="1" applyNumberFormat="1" applyFont="1" applyFill="1" applyBorder="1" applyAlignment="1">
      <alignment horizontal="right" vertical="center" indent="1"/>
    </xf>
    <xf numFmtId="3" fontId="3" fillId="5" borderId="14" xfId="1" applyNumberFormat="1" applyFont="1" applyFill="1" applyBorder="1" applyAlignment="1">
      <alignment horizontal="left" vertical="center" wrapText="1" indent="1"/>
    </xf>
    <xf numFmtId="0" fontId="3" fillId="5" borderId="25" xfId="0" applyFont="1" applyFill="1" applyBorder="1" applyAlignment="1">
      <alignment horizontal="right" vertical="center" indent="1"/>
    </xf>
    <xf numFmtId="3" fontId="3" fillId="5" borderId="25" xfId="3" applyNumberFormat="1" applyFont="1" applyFill="1" applyBorder="1" applyAlignment="1">
      <alignment horizontal="right" vertical="center" indent="1"/>
    </xf>
    <xf numFmtId="3" fontId="4" fillId="5" borderId="25" xfId="3" applyNumberFormat="1" applyFont="1" applyFill="1" applyBorder="1" applyAlignment="1">
      <alignment horizontal="right" vertical="center" indent="1"/>
    </xf>
    <xf numFmtId="3" fontId="3" fillId="5" borderId="25" xfId="0" applyNumberFormat="1" applyFont="1" applyFill="1" applyBorder="1" applyAlignment="1">
      <alignment horizontal="left" vertical="center" wrapText="1" indent="1"/>
    </xf>
    <xf numFmtId="3" fontId="3" fillId="5" borderId="25" xfId="4" applyNumberFormat="1" applyFont="1" applyFill="1" applyBorder="1" applyAlignment="1">
      <alignment horizontal="right" vertical="center" indent="1"/>
    </xf>
    <xf numFmtId="3" fontId="4" fillId="5" borderId="25" xfId="4" applyNumberFormat="1" applyFont="1" applyFill="1" applyBorder="1" applyAlignment="1">
      <alignment horizontal="right" vertical="center" indent="1"/>
    </xf>
    <xf numFmtId="3" fontId="3" fillId="5" borderId="25" xfId="4" applyNumberFormat="1" applyFont="1" applyFill="1" applyBorder="1" applyAlignment="1">
      <alignment horizontal="left" vertical="center" wrapText="1" indent="1"/>
    </xf>
    <xf numFmtId="3" fontId="3" fillId="5" borderId="29" xfId="4" applyNumberFormat="1" applyFont="1" applyFill="1" applyBorder="1" applyAlignment="1">
      <alignment horizontal="right" vertical="center" indent="1"/>
    </xf>
    <xf numFmtId="3" fontId="4" fillId="5" borderId="54" xfId="0" applyNumberFormat="1" applyFont="1" applyFill="1" applyBorder="1" applyAlignment="1">
      <alignment horizontal="right" vertical="center" indent="1"/>
    </xf>
    <xf numFmtId="3" fontId="3" fillId="5" borderId="29" xfId="4" applyNumberFormat="1" applyFont="1" applyFill="1" applyBorder="1" applyAlignment="1">
      <alignment horizontal="left" vertical="center" wrapText="1" indent="1"/>
    </xf>
    <xf numFmtId="3" fontId="3" fillId="0" borderId="15" xfId="0" applyNumberFormat="1" applyFont="1" applyFill="1" applyBorder="1" applyAlignment="1">
      <alignment horizontal="right" vertical="center" indent="1"/>
    </xf>
    <xf numFmtId="3" fontId="4" fillId="0" borderId="13" xfId="2" applyNumberFormat="1" applyFont="1" applyFill="1" applyBorder="1" applyAlignment="1">
      <alignment horizontal="right" vertical="center" indent="1"/>
    </xf>
    <xf numFmtId="3" fontId="4" fillId="0" borderId="15" xfId="0" applyNumberFormat="1" applyFont="1" applyFill="1" applyBorder="1" applyAlignment="1">
      <alignment horizontal="right" vertical="center" indent="1"/>
    </xf>
    <xf numFmtId="3" fontId="4" fillId="5" borderId="14" xfId="4" applyNumberFormat="1" applyFont="1" applyFill="1" applyBorder="1" applyAlignment="1">
      <alignment horizontal="right" vertical="center" indent="1"/>
    </xf>
    <xf numFmtId="0" fontId="6" fillId="5" borderId="0" xfId="8" applyFont="1" applyFill="1" applyAlignment="1">
      <alignment horizontal="center" vertical="center"/>
    </xf>
    <xf numFmtId="3" fontId="4" fillId="0" borderId="30" xfId="4" applyNumberFormat="1" applyFont="1" applyFill="1" applyBorder="1" applyAlignment="1">
      <alignment horizontal="left" vertical="center" wrapText="1"/>
    </xf>
    <xf numFmtId="0" fontId="3" fillId="5" borderId="0" xfId="18" applyFill="1"/>
    <xf numFmtId="169" fontId="3" fillId="5" borderId="0" xfId="18" applyNumberFormat="1" applyFill="1"/>
    <xf numFmtId="169" fontId="61" fillId="0" borderId="0" xfId="18" applyNumberFormat="1" applyFont="1"/>
    <xf numFmtId="0" fontId="61" fillId="0" borderId="0" xfId="18" applyFont="1"/>
    <xf numFmtId="0" fontId="4" fillId="5" borderId="0" xfId="18" applyFont="1" applyFill="1"/>
    <xf numFmtId="189" fontId="3" fillId="5" borderId="0" xfId="18" applyNumberFormat="1" applyFill="1"/>
    <xf numFmtId="0" fontId="3" fillId="5" borderId="0" xfId="18" applyFill="1" applyAlignment="1"/>
    <xf numFmtId="204" fontId="3" fillId="5" borderId="0" xfId="18" applyNumberFormat="1" applyFill="1"/>
    <xf numFmtId="0" fontId="3" fillId="5" borderId="0" xfId="18" applyFont="1" applyFill="1" applyAlignment="1">
      <alignment wrapText="1"/>
    </xf>
    <xf numFmtId="0" fontId="33" fillId="0" borderId="29" xfId="0" applyFont="1" applyFill="1" applyBorder="1" applyAlignment="1">
      <alignment horizontal="left" vertical="center" wrapText="1" indent="1"/>
    </xf>
    <xf numFmtId="0" fontId="31" fillId="3" borderId="57" xfId="0" applyFont="1" applyFill="1" applyBorder="1" applyAlignment="1">
      <alignment horizontal="right" vertical="center" wrapText="1" indent="1"/>
    </xf>
    <xf numFmtId="3" fontId="4" fillId="3" borderId="76" xfId="1" applyNumberFormat="1" applyFont="1" applyFill="1" applyBorder="1" applyAlignment="1">
      <alignment horizontal="right" vertical="center" indent="1"/>
    </xf>
    <xf numFmtId="3" fontId="4" fillId="3" borderId="76" xfId="0" applyNumberFormat="1" applyFont="1" applyFill="1" applyBorder="1" applyAlignment="1">
      <alignment horizontal="right" vertical="center" indent="1"/>
    </xf>
    <xf numFmtId="0" fontId="4" fillId="3" borderId="76" xfId="0" applyFont="1" applyFill="1" applyBorder="1" applyAlignment="1">
      <alignment horizontal="right" vertical="center" indent="1"/>
    </xf>
    <xf numFmtId="3" fontId="4" fillId="3" borderId="76" xfId="1" applyNumberFormat="1" applyFont="1" applyFill="1" applyBorder="1" applyAlignment="1">
      <alignment horizontal="left" vertical="center" wrapText="1" indent="1"/>
    </xf>
    <xf numFmtId="3" fontId="3" fillId="0" borderId="29" xfId="3" applyNumberFormat="1" applyFont="1" applyFill="1" applyBorder="1" applyAlignment="1">
      <alignment horizontal="left" vertical="center" wrapText="1" indent="1"/>
    </xf>
    <xf numFmtId="3" fontId="4" fillId="3" borderId="10" xfId="3" applyNumberFormat="1" applyFont="1" applyFill="1" applyBorder="1" applyAlignment="1">
      <alignment horizontal="left" vertical="center" wrapText="1" indent="1"/>
    </xf>
    <xf numFmtId="3" fontId="4" fillId="0" borderId="30" xfId="4" applyNumberFormat="1" applyFont="1" applyFill="1" applyBorder="1" applyAlignment="1">
      <alignment horizontal="left" vertical="center" wrapText="1" indent="1"/>
    </xf>
    <xf numFmtId="3" fontId="3" fillId="0" borderId="27" xfId="4" applyNumberFormat="1" applyFont="1" applyFill="1" applyBorder="1" applyAlignment="1">
      <alignment horizontal="right" vertical="center" indent="1"/>
    </xf>
    <xf numFmtId="3" fontId="3" fillId="0" borderId="27" xfId="4" applyNumberFormat="1" applyFont="1" applyFill="1" applyBorder="1" applyAlignment="1">
      <alignment horizontal="left" vertical="center" wrapText="1" indent="1"/>
    </xf>
    <xf numFmtId="0" fontId="3" fillId="0" borderId="54" xfId="0" applyFont="1" applyFill="1" applyBorder="1" applyAlignment="1">
      <alignment horizontal="right" vertical="center" indent="1"/>
    </xf>
    <xf numFmtId="0" fontId="49" fillId="5" borderId="0" xfId="18" applyFont="1" applyFill="1" applyBorder="1" applyAlignment="1">
      <alignment horizontal="right" vertical="center" wrapText="1" indent="1" readingOrder="2"/>
    </xf>
    <xf numFmtId="0" fontId="57" fillId="5" borderId="0" xfId="18" applyFont="1" applyFill="1" applyBorder="1" applyAlignment="1">
      <alignment horizontal="right" vertical="center" wrapText="1" indent="1" readingOrder="2"/>
    </xf>
    <xf numFmtId="0" fontId="57" fillId="5" borderId="0" xfId="18" applyFont="1" applyFill="1" applyBorder="1" applyAlignment="1">
      <alignment horizontal="right" vertical="top" wrapText="1" indent="1" readingOrder="2"/>
    </xf>
    <xf numFmtId="0" fontId="3" fillId="5" borderId="75" xfId="18" applyFont="1" applyFill="1" applyBorder="1" applyAlignment="1">
      <alignment horizontal="left" vertical="center" wrapText="1" indent="1"/>
    </xf>
    <xf numFmtId="0" fontId="3" fillId="5" borderId="0" xfId="18" applyFont="1" applyFill="1" applyBorder="1" applyAlignment="1">
      <alignment horizontal="left" vertical="center" wrapText="1" indent="1"/>
    </xf>
    <xf numFmtId="0" fontId="4" fillId="5" borderId="0" xfId="18" applyFont="1" applyFill="1" applyBorder="1" applyAlignment="1">
      <alignment horizontal="left" vertical="center" wrapText="1" indent="1"/>
    </xf>
    <xf numFmtId="0" fontId="31" fillId="5" borderId="15" xfId="0" applyFont="1" applyFill="1" applyBorder="1" applyAlignment="1">
      <alignment horizontal="right" vertical="center" wrapText="1" indent="1"/>
    </xf>
    <xf numFmtId="0" fontId="32" fillId="0" borderId="14" xfId="15" applyNumberFormat="1" applyFont="1" applyFill="1" applyBorder="1" applyAlignment="1" applyProtection="1">
      <alignment horizontal="center" vertical="center" wrapText="1" readingOrder="1"/>
    </xf>
    <xf numFmtId="0" fontId="32" fillId="3" borderId="14" xfId="15" applyNumberFormat="1" applyFont="1" applyFill="1" applyBorder="1" applyAlignment="1" applyProtection="1">
      <alignment horizontal="center" vertical="center" wrapText="1" readingOrder="1"/>
    </xf>
    <xf numFmtId="0" fontId="32" fillId="3" borderId="24" xfId="15" applyFont="1" applyFill="1" applyBorder="1" applyAlignment="1" applyProtection="1">
      <alignment horizontal="left" vertical="center" wrapText="1" indent="1" readingOrder="1"/>
    </xf>
    <xf numFmtId="0" fontId="32" fillId="5" borderId="24" xfId="15" applyFont="1" applyFill="1" applyBorder="1" applyAlignment="1" applyProtection="1">
      <alignment horizontal="left" vertical="center" wrapText="1" indent="1" readingOrder="1"/>
    </xf>
    <xf numFmtId="0" fontId="58" fillId="4" borderId="12" xfId="18" applyFont="1" applyFill="1" applyBorder="1" applyAlignment="1">
      <alignment horizontal="center" vertical="center" wrapText="1" readingOrder="2"/>
    </xf>
    <xf numFmtId="0" fontId="32" fillId="3" borderId="24" xfId="15" applyFont="1" applyFill="1" applyBorder="1" applyAlignment="1" applyProtection="1">
      <alignment horizontal="left" vertical="top" wrapText="1" indent="1" readingOrder="1"/>
    </xf>
    <xf numFmtId="3" fontId="4" fillId="5" borderId="30" xfId="4" applyNumberFormat="1" applyFont="1" applyFill="1" applyBorder="1" applyAlignment="1">
      <alignment horizontal="left" vertical="center" wrapText="1" indent="1"/>
    </xf>
    <xf numFmtId="3" fontId="4" fillId="3" borderId="13" xfId="0" applyNumberFormat="1" applyFont="1" applyFill="1" applyBorder="1" applyAlignment="1">
      <alignment horizontal="right" vertical="center" indent="1"/>
    </xf>
    <xf numFmtId="3" fontId="4" fillId="0" borderId="27" xfId="4" applyNumberFormat="1" applyFont="1" applyFill="1" applyBorder="1" applyAlignment="1">
      <alignment horizontal="left" vertical="center" wrapText="1" indent="1"/>
    </xf>
    <xf numFmtId="3" fontId="4" fillId="5" borderId="71" xfId="35" applyNumberFormat="1" applyFont="1" applyFill="1" applyBorder="1" applyAlignment="1">
      <alignment horizontal="right" vertical="center" indent="1"/>
    </xf>
    <xf numFmtId="3" fontId="4" fillId="3" borderId="72" xfId="35" applyNumberFormat="1" applyFont="1" applyFill="1" applyBorder="1" applyAlignment="1">
      <alignment horizontal="right" vertical="center" indent="1"/>
    </xf>
    <xf numFmtId="3" fontId="4" fillId="5" borderId="54" xfId="35" applyNumberFormat="1" applyFont="1" applyFill="1" applyBorder="1" applyAlignment="1">
      <alignment horizontal="right" vertical="center" indent="1"/>
    </xf>
    <xf numFmtId="0" fontId="31" fillId="3" borderId="10" xfId="0" applyFont="1" applyFill="1" applyBorder="1" applyAlignment="1">
      <alignment horizontal="left" vertical="center" wrapText="1" indent="1"/>
    </xf>
    <xf numFmtId="3" fontId="3" fillId="0" borderId="23" xfId="4" applyNumberFormat="1" applyFont="1" applyFill="1" applyBorder="1" applyAlignment="1">
      <alignment horizontal="center" vertical="center" wrapText="1"/>
    </xf>
    <xf numFmtId="3" fontId="3" fillId="3" borderId="24" xfId="4" applyNumberFormat="1" applyFont="1" applyFill="1" applyBorder="1" applyAlignment="1">
      <alignment horizontal="center" vertical="center" wrapText="1"/>
    </xf>
    <xf numFmtId="3" fontId="3" fillId="0" borderId="33" xfId="4" applyNumberFormat="1" applyFont="1" applyFill="1" applyBorder="1" applyAlignment="1">
      <alignment horizontal="center" vertical="center" wrapText="1"/>
    </xf>
    <xf numFmtId="3" fontId="4" fillId="3" borderId="30" xfId="0" applyNumberFormat="1" applyFont="1" applyFill="1" applyBorder="1" applyAlignment="1">
      <alignment horizontal="center" vertical="center" wrapText="1"/>
    </xf>
    <xf numFmtId="0" fontId="6" fillId="0" borderId="11" xfId="0" applyFont="1" applyFill="1" applyBorder="1" applyAlignment="1">
      <alignment horizontal="center" vertical="center" wrapText="1" readingOrder="2"/>
    </xf>
    <xf numFmtId="0" fontId="6" fillId="3" borderId="12" xfId="0" applyFont="1" applyFill="1" applyBorder="1" applyAlignment="1">
      <alignment horizontal="center" vertical="center" wrapText="1" readingOrder="2"/>
    </xf>
    <xf numFmtId="0" fontId="6" fillId="0" borderId="18" xfId="0" applyFont="1" applyFill="1" applyBorder="1" applyAlignment="1">
      <alignment horizontal="center" vertical="center" wrapText="1" readingOrder="2"/>
    </xf>
    <xf numFmtId="49" fontId="31" fillId="5" borderId="15" xfId="0" applyNumberFormat="1" applyFont="1" applyFill="1" applyBorder="1" applyAlignment="1">
      <alignment horizontal="center" vertical="center" wrapText="1" readingOrder="2"/>
    </xf>
    <xf numFmtId="49" fontId="31" fillId="3" borderId="15" xfId="0" applyNumberFormat="1" applyFont="1" applyFill="1" applyBorder="1" applyAlignment="1">
      <alignment horizontal="center" vertical="center" wrapText="1" readingOrder="2"/>
    </xf>
    <xf numFmtId="49" fontId="31" fillId="5" borderId="56" xfId="0" applyNumberFormat="1" applyFont="1" applyFill="1" applyBorder="1" applyAlignment="1">
      <alignment horizontal="center" vertical="center" wrapText="1" readingOrder="2"/>
    </xf>
    <xf numFmtId="3" fontId="3" fillId="5" borderId="27" xfId="4" applyNumberFormat="1" applyFont="1" applyFill="1" applyBorder="1" applyAlignment="1">
      <alignment horizontal="center" vertical="center" wrapText="1"/>
    </xf>
    <xf numFmtId="3" fontId="3" fillId="3" borderId="13" xfId="4" applyNumberFormat="1" applyFont="1" applyFill="1" applyBorder="1" applyAlignment="1">
      <alignment horizontal="center" vertical="center" wrapText="1"/>
    </xf>
    <xf numFmtId="3" fontId="3" fillId="5" borderId="50" xfId="4" applyNumberFormat="1" applyFont="1" applyFill="1" applyBorder="1" applyAlignment="1">
      <alignment horizontal="center" vertical="center" wrapText="1"/>
    </xf>
    <xf numFmtId="3" fontId="4" fillId="3" borderId="10" xfId="4" applyNumberFormat="1" applyFont="1" applyFill="1" applyBorder="1" applyAlignment="1">
      <alignment horizontal="center" vertical="center" wrapText="1"/>
    </xf>
    <xf numFmtId="0" fontId="6" fillId="0" borderId="15" xfId="0" applyFont="1" applyFill="1" applyBorder="1" applyAlignment="1">
      <alignment horizontal="center" vertical="center" wrapText="1" readingOrder="2"/>
    </xf>
    <xf numFmtId="0" fontId="6" fillId="0" borderId="12" xfId="0" applyFont="1" applyFill="1" applyBorder="1" applyAlignment="1">
      <alignment horizontal="center" vertical="center" wrapText="1" readingOrder="2"/>
    </xf>
    <xf numFmtId="0" fontId="6" fillId="5" borderId="12" xfId="0" applyFont="1" applyFill="1" applyBorder="1" applyAlignment="1">
      <alignment horizontal="center" vertical="center" wrapText="1" readingOrder="2"/>
    </xf>
    <xf numFmtId="0" fontId="6" fillId="0" borderId="28" xfId="0" applyFont="1" applyFill="1" applyBorder="1" applyAlignment="1">
      <alignment horizontal="center" vertical="center" wrapText="1" readingOrder="2"/>
    </xf>
    <xf numFmtId="3" fontId="4" fillId="0" borderId="13" xfId="2" applyNumberFormat="1" applyFont="1" applyFill="1" applyBorder="1" applyAlignment="1">
      <alignment horizontal="center" vertical="center" wrapText="1"/>
    </xf>
    <xf numFmtId="3" fontId="4" fillId="3" borderId="14" xfId="4" applyNumberFormat="1" applyFont="1" applyFill="1" applyBorder="1" applyAlignment="1">
      <alignment horizontal="center" vertical="center" wrapText="1"/>
    </xf>
    <xf numFmtId="3" fontId="4" fillId="0" borderId="14" xfId="4" applyNumberFormat="1" applyFont="1" applyFill="1" applyBorder="1" applyAlignment="1">
      <alignment horizontal="center" vertical="center" wrapText="1"/>
    </xf>
    <xf numFmtId="3" fontId="4" fillId="5" borderId="14" xfId="4" applyNumberFormat="1" applyFont="1" applyFill="1" applyBorder="1" applyAlignment="1">
      <alignment horizontal="center" vertical="center" wrapText="1"/>
    </xf>
    <xf numFmtId="0" fontId="4" fillId="0" borderId="28" xfId="0" applyFont="1" applyFill="1" applyBorder="1" applyAlignment="1">
      <alignment horizontal="center" vertical="center" wrapText="1"/>
    </xf>
    <xf numFmtId="0" fontId="88" fillId="5" borderId="0" xfId="0" applyFont="1" applyFill="1" applyAlignment="1">
      <alignment horizontal="center"/>
    </xf>
    <xf numFmtId="0" fontId="0" fillId="5" borderId="0" xfId="0" applyFill="1" applyBorder="1" applyAlignment="1">
      <alignment horizontal="center"/>
    </xf>
    <xf numFmtId="0" fontId="83" fillId="5" borderId="0" xfId="18" applyFont="1" applyFill="1" applyBorder="1" applyAlignment="1">
      <alignment horizontal="center" vertical="center"/>
    </xf>
    <xf numFmtId="0" fontId="84" fillId="5" borderId="0" xfId="18" applyFont="1" applyFill="1" applyBorder="1" applyAlignment="1">
      <alignment horizontal="center" vertical="center"/>
    </xf>
    <xf numFmtId="0" fontId="83" fillId="0" borderId="0" xfId="18" applyFont="1" applyFill="1" applyBorder="1" applyAlignment="1">
      <alignment horizontal="center" vertical="center"/>
    </xf>
    <xf numFmtId="0" fontId="84" fillId="0" borderId="0" xfId="18" applyFont="1" applyFill="1" applyBorder="1" applyAlignment="1">
      <alignment horizontal="center" vertical="center"/>
    </xf>
    <xf numFmtId="0" fontId="79" fillId="0" borderId="0" xfId="18" applyFont="1" applyFill="1" applyBorder="1" applyAlignment="1">
      <alignment horizontal="center" vertical="center"/>
    </xf>
    <xf numFmtId="0" fontId="3" fillId="5" borderId="0" xfId="18" applyFont="1" applyFill="1" applyBorder="1" applyAlignment="1">
      <alignment horizontal="left" vertical="center" wrapText="1"/>
    </xf>
    <xf numFmtId="0" fontId="0" fillId="0" borderId="0" xfId="0" applyAlignment="1">
      <alignment horizontal="left" vertical="center" wrapText="1"/>
    </xf>
    <xf numFmtId="0" fontId="90" fillId="5" borderId="80" xfId="18" applyFont="1" applyFill="1" applyBorder="1" applyAlignment="1">
      <alignment horizontal="center" vertical="center"/>
    </xf>
    <xf numFmtId="0" fontId="49" fillId="5" borderId="0" xfId="18" applyFont="1" applyFill="1" applyBorder="1" applyAlignment="1">
      <alignment horizontal="right" vertical="center" wrapText="1" readingOrder="2"/>
    </xf>
    <xf numFmtId="0" fontId="89" fillId="5" borderId="0" xfId="18" applyFont="1" applyFill="1" applyAlignment="1">
      <alignment horizontal="center" vertical="center" readingOrder="2"/>
    </xf>
    <xf numFmtId="0" fontId="4" fillId="5" borderId="0" xfId="18" applyFont="1" applyFill="1" applyBorder="1" applyAlignment="1">
      <alignment horizontal="left" vertical="center" wrapText="1"/>
    </xf>
    <xf numFmtId="0" fontId="32" fillId="5" borderId="81" xfId="18" applyFont="1" applyFill="1" applyBorder="1" applyAlignment="1">
      <alignment horizontal="left" vertical="center" wrapText="1" indent="2"/>
    </xf>
    <xf numFmtId="0" fontId="32" fillId="0" borderId="81" xfId="0" applyFont="1" applyBorder="1" applyAlignment="1">
      <alignment horizontal="left" vertical="center" wrapText="1" indent="2"/>
    </xf>
    <xf numFmtId="0" fontId="32" fillId="5" borderId="78" xfId="18" applyFont="1" applyFill="1" applyBorder="1" applyAlignment="1">
      <alignment horizontal="left" vertical="center" wrapText="1" indent="2"/>
    </xf>
    <xf numFmtId="0" fontId="32" fillId="0" borderId="78" xfId="0" applyFont="1" applyBorder="1" applyAlignment="1">
      <alignment horizontal="left" vertical="center" wrapText="1" indent="2"/>
    </xf>
    <xf numFmtId="0" fontId="68" fillId="4" borderId="69" xfId="13" applyFont="1" applyFill="1" applyBorder="1" applyAlignment="1">
      <alignment horizontal="center" vertical="center" wrapText="1"/>
    </xf>
    <xf numFmtId="0" fontId="68" fillId="4" borderId="15" xfId="13" applyFont="1" applyFill="1" applyBorder="1" applyAlignment="1">
      <alignment horizontal="center" vertical="center" wrapText="1"/>
    </xf>
    <xf numFmtId="0" fontId="4" fillId="4" borderId="54" xfId="13" applyFont="1" applyFill="1" applyBorder="1" applyAlignment="1">
      <alignment horizontal="center" vertical="center" wrapText="1"/>
    </xf>
    <xf numFmtId="0" fontId="4" fillId="4" borderId="47" xfId="13" applyFont="1" applyFill="1" applyBorder="1" applyAlignment="1">
      <alignment horizontal="center" vertical="center" wrapText="1"/>
    </xf>
    <xf numFmtId="0" fontId="68" fillId="5" borderId="0" xfId="18" applyFont="1" applyFill="1" applyAlignment="1">
      <alignment horizontal="center" vertical="center" readingOrder="2"/>
    </xf>
    <xf numFmtId="0" fontId="68" fillId="5" borderId="0" xfId="18" applyFont="1" applyFill="1" applyBorder="1" applyAlignment="1">
      <alignment horizontal="center" vertical="center" readingOrder="2"/>
    </xf>
    <xf numFmtId="1" fontId="89" fillId="4" borderId="22" xfId="12" applyFont="1" applyFill="1" applyBorder="1" applyAlignment="1">
      <alignment horizontal="center" vertical="center"/>
    </xf>
    <xf numFmtId="1" fontId="89" fillId="4" borderId="21" xfId="12" applyFont="1" applyFill="1" applyBorder="1" applyAlignment="1">
      <alignment horizontal="center" vertical="center"/>
    </xf>
    <xf numFmtId="0" fontId="68" fillId="4" borderId="60" xfId="13" applyFont="1" applyFill="1" applyBorder="1" applyAlignment="1">
      <alignment horizontal="center" vertical="center" wrapText="1"/>
    </xf>
    <xf numFmtId="0" fontId="32" fillId="5" borderId="77" xfId="18" applyFont="1" applyFill="1" applyBorder="1" applyAlignment="1">
      <alignment horizontal="left" vertical="center" wrapText="1" indent="2"/>
    </xf>
    <xf numFmtId="0" fontId="32" fillId="0" borderId="77" xfId="0" applyFont="1" applyBorder="1" applyAlignment="1">
      <alignment horizontal="left" vertical="center" wrapText="1" indent="2"/>
    </xf>
    <xf numFmtId="0" fontId="49" fillId="5" borderId="77" xfId="18" applyFont="1" applyFill="1" applyBorder="1" applyAlignment="1">
      <alignment horizontal="right" vertical="top" wrapText="1" indent="2" readingOrder="2"/>
    </xf>
    <xf numFmtId="0" fontId="56" fillId="0" borderId="77" xfId="0" applyFont="1" applyBorder="1" applyAlignment="1">
      <alignment horizontal="right" vertical="top" wrapText="1" indent="2" readingOrder="2"/>
    </xf>
    <xf numFmtId="0" fontId="80" fillId="5" borderId="79" xfId="18" applyFont="1" applyFill="1" applyBorder="1" applyAlignment="1">
      <alignment horizontal="center" vertical="center"/>
    </xf>
    <xf numFmtId="0" fontId="80" fillId="5" borderId="80" xfId="18" applyFont="1" applyFill="1" applyBorder="1" applyAlignment="1">
      <alignment horizontal="center" vertical="center"/>
    </xf>
    <xf numFmtId="0" fontId="49" fillId="0" borderId="0" xfId="0" applyFont="1" applyAlignment="1">
      <alignment horizontal="right" vertical="center" wrapText="1" readingOrder="2"/>
    </xf>
    <xf numFmtId="0" fontId="49" fillId="5" borderId="81" xfId="18" applyFont="1" applyFill="1" applyBorder="1" applyAlignment="1">
      <alignment horizontal="right" vertical="center" wrapText="1" indent="2" readingOrder="2"/>
    </xf>
    <xf numFmtId="0" fontId="56" fillId="0" borderId="81" xfId="0" applyFont="1" applyBorder="1" applyAlignment="1">
      <alignment horizontal="right" vertical="center" wrapText="1" indent="2" readingOrder="2"/>
    </xf>
    <xf numFmtId="0" fontId="49" fillId="5" borderId="78" xfId="18" applyFont="1" applyFill="1" applyBorder="1" applyAlignment="1">
      <alignment horizontal="right" vertical="center" wrapText="1" indent="2" readingOrder="2"/>
    </xf>
    <xf numFmtId="0" fontId="56" fillId="0" borderId="78" xfId="0" applyFont="1" applyBorder="1" applyAlignment="1">
      <alignment horizontal="right" vertical="center" wrapText="1" indent="2" readingOrder="2"/>
    </xf>
    <xf numFmtId="0" fontId="6" fillId="3" borderId="0" xfId="18" applyFont="1" applyFill="1" applyBorder="1" applyAlignment="1">
      <alignment horizontal="center" vertical="center" wrapText="1" readingOrder="2"/>
    </xf>
    <xf numFmtId="0" fontId="4" fillId="3" borderId="0" xfId="18" applyFont="1" applyFill="1" applyBorder="1" applyAlignment="1">
      <alignment horizontal="center" vertical="center" wrapText="1"/>
    </xf>
    <xf numFmtId="0" fontId="3" fillId="3" borderId="0" xfId="18" applyFont="1" applyFill="1" applyBorder="1" applyAlignment="1">
      <alignment horizontal="center" vertical="center" wrapText="1"/>
    </xf>
    <xf numFmtId="0" fontId="3" fillId="0" borderId="0" xfId="18" applyFont="1" applyBorder="1" applyAlignment="1">
      <alignment horizontal="left" vertical="center" wrapText="1"/>
    </xf>
    <xf numFmtId="0" fontId="43" fillId="5" borderId="0" xfId="18" applyFont="1" applyFill="1" applyBorder="1" applyAlignment="1">
      <alignment horizontal="center" vertical="center" wrapText="1" readingOrder="2"/>
    </xf>
    <xf numFmtId="0" fontId="4" fillId="5" borderId="0" xfId="18" applyFont="1" applyFill="1" applyBorder="1" applyAlignment="1">
      <alignment horizontal="center" vertical="center" wrapText="1"/>
    </xf>
    <xf numFmtId="0" fontId="33" fillId="0" borderId="0" xfId="18" applyFont="1" applyAlignment="1">
      <alignment horizontal="right" vertical="top" wrapText="1" indent="1" readingOrder="2"/>
    </xf>
    <xf numFmtId="0" fontId="3" fillId="0" borderId="0" xfId="18" applyFont="1" applyAlignment="1">
      <alignment horizontal="left" vertical="top" wrapText="1" indent="1" readingOrder="1"/>
    </xf>
    <xf numFmtId="0" fontId="6" fillId="0" borderId="0" xfId="18" applyFont="1" applyAlignment="1">
      <alignment horizontal="right" vertical="top" wrapText="1" indent="1" readingOrder="2"/>
    </xf>
    <xf numFmtId="0" fontId="12" fillId="0" borderId="0" xfId="18" applyFont="1" applyAlignment="1">
      <alignment horizontal="left" vertical="center" wrapText="1" readingOrder="1"/>
    </xf>
    <xf numFmtId="0" fontId="3" fillId="0" borderId="7" xfId="18" applyFont="1" applyBorder="1" applyAlignment="1">
      <alignment horizontal="center" wrapText="1" readingOrder="1"/>
    </xf>
    <xf numFmtId="0" fontId="3" fillId="0" borderId="0" xfId="18" applyFont="1" applyAlignment="1">
      <alignment horizontal="right" vertical="center" wrapText="1" readingOrder="1"/>
    </xf>
    <xf numFmtId="0" fontId="3" fillId="0" borderId="9" xfId="18" applyFont="1" applyBorder="1" applyAlignment="1">
      <alignment horizontal="center" wrapText="1" readingOrder="1"/>
    </xf>
    <xf numFmtId="0" fontId="33" fillId="0" borderId="0" xfId="18" applyFont="1" applyBorder="1" applyAlignment="1">
      <alignment horizontal="right" vertical="top" wrapText="1" indent="1" readingOrder="2"/>
    </xf>
    <xf numFmtId="0" fontId="3" fillId="0" borderId="0" xfId="18" applyFont="1" applyAlignment="1">
      <alignment horizontal="left" vertical="top" wrapText="1" readingOrder="1"/>
    </xf>
    <xf numFmtId="0" fontId="3" fillId="0" borderId="0" xfId="18" applyFont="1" applyBorder="1" applyAlignment="1">
      <alignment vertical="top" wrapText="1" readingOrder="1"/>
    </xf>
    <xf numFmtId="0" fontId="4" fillId="3" borderId="0" xfId="18" applyFont="1" applyFill="1" applyBorder="1" applyAlignment="1">
      <alignment horizontal="center" vertical="center" wrapText="1" readingOrder="1"/>
    </xf>
    <xf numFmtId="0" fontId="12" fillId="0" borderId="0" xfId="18" applyFont="1" applyAlignment="1">
      <alignment horizontal="right" vertical="top" wrapText="1" indent="1" readingOrder="2"/>
    </xf>
    <xf numFmtId="0" fontId="12" fillId="0" borderId="0" xfId="18" applyFont="1" applyAlignment="1">
      <alignment horizontal="right" vertical="top" wrapText="1" indent="1" readingOrder="1"/>
    </xf>
    <xf numFmtId="0" fontId="12" fillId="0" borderId="0" xfId="18" applyFont="1" applyBorder="1" applyAlignment="1">
      <alignment horizontal="right" vertical="top" wrapText="1" indent="1" readingOrder="2"/>
    </xf>
    <xf numFmtId="0" fontId="3" fillId="0" borderId="0" xfId="18" applyFont="1" applyBorder="1" applyAlignment="1">
      <alignment horizontal="left" vertical="top" wrapText="1" readingOrder="1"/>
    </xf>
    <xf numFmtId="0" fontId="12" fillId="0" borderId="0" xfId="18" applyFont="1" applyAlignment="1">
      <alignment horizontal="right" vertical="top" wrapText="1" readingOrder="1"/>
    </xf>
    <xf numFmtId="0" fontId="32" fillId="0" borderId="0" xfId="18" applyFont="1" applyAlignment="1">
      <alignment horizontal="left" vertical="top" wrapText="1" readingOrder="1"/>
    </xf>
    <xf numFmtId="0" fontId="77" fillId="5" borderId="0" xfId="18" applyFont="1" applyFill="1" applyAlignment="1">
      <alignment horizontal="center" vertical="center"/>
    </xf>
    <xf numFmtId="0" fontId="31" fillId="0" borderId="0" xfId="18" applyFont="1" applyBorder="1" applyAlignment="1">
      <alignment horizontal="right" vertical="center" wrapText="1" readingOrder="2"/>
    </xf>
    <xf numFmtId="0" fontId="79" fillId="5" borderId="0" xfId="18" applyFont="1" applyFill="1" applyAlignment="1">
      <alignment horizontal="center" vertical="center"/>
    </xf>
    <xf numFmtId="0" fontId="6" fillId="5" borderId="0" xfId="8" applyFont="1" applyFill="1" applyAlignment="1">
      <alignment horizontal="center" vertical="center"/>
    </xf>
    <xf numFmtId="0" fontId="27" fillId="5" borderId="0" xfId="6" applyFont="1" applyFill="1" applyAlignment="1">
      <alignment horizontal="center" vertical="center"/>
    </xf>
    <xf numFmtId="0" fontId="6" fillId="4" borderId="82" xfId="10" applyFont="1" applyFill="1" applyBorder="1">
      <alignment horizontal="right" vertical="center" wrapText="1"/>
    </xf>
    <xf numFmtId="0" fontId="6" fillId="4" borderId="83" xfId="10" applyFont="1" applyFill="1" applyBorder="1">
      <alignment horizontal="right" vertical="center" wrapText="1"/>
    </xf>
    <xf numFmtId="0" fontId="31" fillId="4" borderId="30" xfId="13" applyFont="1" applyFill="1" applyBorder="1" applyAlignment="1">
      <alignment horizontal="center" vertical="center" wrapText="1"/>
    </xf>
    <xf numFmtId="0" fontId="31" fillId="4" borderId="8" xfId="13" applyFont="1" applyFill="1" applyBorder="1" applyAlignment="1">
      <alignment horizontal="center" vertical="center" wrapText="1"/>
    </xf>
    <xf numFmtId="0" fontId="31" fillId="4" borderId="17" xfId="13" applyFont="1" applyFill="1" applyBorder="1" applyAlignment="1">
      <alignment horizontal="center" vertical="center" wrapText="1"/>
    </xf>
    <xf numFmtId="0" fontId="31" fillId="4" borderId="30" xfId="32" applyFont="1" applyFill="1" applyBorder="1" applyAlignment="1">
      <alignment horizontal="center" vertical="center" wrapText="1"/>
    </xf>
    <xf numFmtId="0" fontId="31" fillId="4" borderId="8" xfId="32" applyFont="1" applyFill="1" applyBorder="1" applyAlignment="1">
      <alignment horizontal="center" vertical="center" wrapText="1"/>
    </xf>
    <xf numFmtId="0" fontId="31" fillId="4" borderId="17" xfId="32" applyFont="1" applyFill="1" applyBorder="1" applyAlignment="1">
      <alignment horizontal="center" vertical="center" wrapText="1"/>
    </xf>
    <xf numFmtId="1" fontId="4" fillId="4" borderId="84" xfId="11" applyFont="1" applyFill="1" applyBorder="1" applyAlignment="1">
      <alignment horizontal="left" vertical="center" wrapText="1" indent="1"/>
    </xf>
    <xf numFmtId="1" fontId="4" fillId="4" borderId="85" xfId="11" applyFont="1" applyFill="1" applyBorder="1" applyAlignment="1">
      <alignment horizontal="left" vertical="center" wrapText="1" indent="1"/>
    </xf>
    <xf numFmtId="169" fontId="69" fillId="0" borderId="0" xfId="18" applyNumberFormat="1" applyFont="1" applyAlignment="1">
      <alignment horizontal="center"/>
    </xf>
    <xf numFmtId="0" fontId="6" fillId="5" borderId="0" xfId="8" applyFont="1" applyFill="1" applyAlignment="1">
      <alignment horizontal="center" vertical="center" wrapText="1"/>
    </xf>
    <xf numFmtId="0" fontId="27" fillId="5" borderId="0" xfId="6" applyFont="1" applyFill="1" applyAlignment="1">
      <alignment horizontal="center" vertical="center" wrapText="1"/>
    </xf>
    <xf numFmtId="1" fontId="4" fillId="4" borderId="84" xfId="11" applyFont="1" applyFill="1" applyBorder="1" applyAlignment="1">
      <alignment horizontal="left" vertical="top" wrapText="1"/>
    </xf>
    <xf numFmtId="1" fontId="4" fillId="4" borderId="86" xfId="11" applyFont="1" applyFill="1" applyBorder="1" applyAlignment="1">
      <alignment horizontal="left" vertical="top" wrapText="1"/>
    </xf>
    <xf numFmtId="0" fontId="3" fillId="0" borderId="0" xfId="18" applyFont="1" applyAlignment="1">
      <alignment horizontal="center" wrapText="1"/>
    </xf>
    <xf numFmtId="0" fontId="4" fillId="4" borderId="10" xfId="13" applyFont="1" applyFill="1" applyBorder="1" applyAlignment="1">
      <alignment horizontal="center" vertical="center" wrapText="1"/>
    </xf>
    <xf numFmtId="1" fontId="4" fillId="4" borderId="87" xfId="11" applyFont="1" applyFill="1" applyBorder="1">
      <alignment horizontal="left" vertical="center" wrapText="1"/>
    </xf>
    <xf numFmtId="1" fontId="4" fillId="4" borderId="86" xfId="11" applyFont="1" applyFill="1" applyBorder="1">
      <alignment horizontal="left" vertical="center" wrapText="1"/>
    </xf>
    <xf numFmtId="0" fontId="3" fillId="5" borderId="0" xfId="18" applyFont="1" applyFill="1" applyAlignment="1">
      <alignment horizontal="center" wrapText="1"/>
    </xf>
    <xf numFmtId="1" fontId="4" fillId="4" borderId="88" xfId="11" applyFont="1" applyFill="1" applyBorder="1">
      <alignment horizontal="left" vertical="center" wrapText="1"/>
    </xf>
    <xf numFmtId="0" fontId="6" fillId="5" borderId="0" xfId="8" applyFont="1" applyFill="1" applyAlignment="1">
      <alignment horizontal="center" vertical="center" wrapText="1" readingOrder="1"/>
    </xf>
    <xf numFmtId="0" fontId="6" fillId="5" borderId="0" xfId="8" applyFont="1" applyFill="1" applyAlignment="1">
      <alignment horizontal="center" vertical="center" readingOrder="1"/>
    </xf>
    <xf numFmtId="1" fontId="6" fillId="4" borderId="22" xfId="12" applyFont="1" applyFill="1" applyBorder="1" applyAlignment="1">
      <alignment horizontal="center" vertical="center"/>
    </xf>
    <xf numFmtId="1" fontId="6" fillId="4" borderId="21" xfId="12" applyFont="1" applyFill="1" applyBorder="1" applyAlignment="1">
      <alignment horizontal="center" vertical="center"/>
    </xf>
    <xf numFmtId="0" fontId="4" fillId="4" borderId="22" xfId="13" applyFont="1" applyFill="1" applyBorder="1" applyAlignment="1">
      <alignment horizontal="center" vertical="center" wrapText="1"/>
    </xf>
    <xf numFmtId="0" fontId="4" fillId="4" borderId="21" xfId="13" applyFont="1" applyFill="1" applyBorder="1" applyAlignment="1">
      <alignment horizontal="center" vertical="center" wrapText="1"/>
    </xf>
    <xf numFmtId="0" fontId="34" fillId="5" borderId="0" xfId="21" applyNumberFormat="1" applyFont="1" applyFill="1" applyAlignment="1">
      <alignment horizontal="center" vertical="center" wrapText="1"/>
    </xf>
    <xf numFmtId="0" fontId="6" fillId="5" borderId="0" xfId="21" applyNumberFormat="1" applyFont="1" applyFill="1" applyAlignment="1">
      <alignment horizontal="center" vertical="center" wrapText="1"/>
    </xf>
    <xf numFmtId="0" fontId="6" fillId="3" borderId="89" xfId="0" applyFont="1" applyFill="1" applyBorder="1" applyAlignment="1">
      <alignment horizontal="center" vertical="center" wrapText="1"/>
    </xf>
    <xf numFmtId="0" fontId="6" fillId="3" borderId="90" xfId="0" applyFont="1" applyFill="1" applyBorder="1" applyAlignment="1">
      <alignment horizontal="center" vertical="center" wrapText="1"/>
    </xf>
    <xf numFmtId="0" fontId="6" fillId="3" borderId="92" xfId="0" applyFont="1" applyFill="1" applyBorder="1" applyAlignment="1">
      <alignment horizontal="center" vertical="center" wrapText="1"/>
    </xf>
    <xf numFmtId="0" fontId="62" fillId="4" borderId="93" xfId="0" applyFont="1" applyFill="1" applyBorder="1" applyAlignment="1">
      <alignment horizontal="center" vertical="center"/>
    </xf>
    <xf numFmtId="0" fontId="62" fillId="4" borderId="94" xfId="0" applyFont="1" applyFill="1" applyBorder="1" applyAlignment="1">
      <alignment horizontal="center" vertical="center"/>
    </xf>
    <xf numFmtId="0" fontId="6" fillId="0" borderId="89" xfId="0" applyFont="1" applyFill="1" applyBorder="1" applyAlignment="1">
      <alignment horizontal="center" vertical="center" wrapText="1"/>
    </xf>
    <xf numFmtId="0" fontId="6" fillId="0" borderId="90" xfId="0" applyFont="1" applyFill="1" applyBorder="1" applyAlignment="1">
      <alignment horizontal="center" vertical="center" wrapText="1"/>
    </xf>
    <xf numFmtId="0" fontId="6" fillId="0" borderId="91" xfId="0" applyFont="1" applyFill="1" applyBorder="1" applyAlignment="1">
      <alignment horizontal="center" vertical="center" wrapText="1"/>
    </xf>
    <xf numFmtId="0" fontId="64" fillId="4" borderId="27" xfId="0" applyFont="1" applyFill="1" applyBorder="1" applyAlignment="1">
      <alignment horizontal="center" vertical="center" wrapText="1"/>
    </xf>
    <xf numFmtId="0" fontId="64" fillId="4" borderId="50" xfId="0" applyFont="1" applyFill="1" applyBorder="1" applyAlignment="1">
      <alignment horizontal="center" vertical="center" wrapText="1"/>
    </xf>
    <xf numFmtId="0" fontId="64" fillId="4" borderId="95" xfId="0" applyFont="1" applyFill="1" applyBorder="1" applyAlignment="1">
      <alignment horizontal="center" vertical="center" wrapText="1"/>
    </xf>
    <xf numFmtId="0" fontId="64" fillId="4" borderId="96" xfId="0" applyFont="1" applyFill="1" applyBorder="1" applyAlignment="1">
      <alignment horizontal="center" vertical="center" wrapText="1"/>
    </xf>
    <xf numFmtId="0" fontId="4" fillId="0" borderId="97" xfId="0" applyFont="1" applyFill="1" applyBorder="1" applyAlignment="1">
      <alignment horizontal="center" vertical="center" wrapText="1"/>
    </xf>
    <xf numFmtId="0" fontId="4" fillId="0" borderId="98" xfId="0" applyFont="1" applyFill="1" applyBorder="1" applyAlignment="1">
      <alignment horizontal="center" vertical="center" wrapText="1"/>
    </xf>
    <xf numFmtId="0" fontId="4" fillId="0" borderId="99" xfId="0" applyFont="1" applyFill="1" applyBorder="1" applyAlignment="1">
      <alignment horizontal="center" vertical="center" wrapText="1"/>
    </xf>
    <xf numFmtId="0" fontId="4" fillId="3" borderId="97" xfId="0" applyFont="1" applyFill="1" applyBorder="1" applyAlignment="1">
      <alignment horizontal="center" vertical="center" wrapText="1"/>
    </xf>
    <xf numFmtId="0" fontId="4" fillId="3" borderId="98" xfId="0" applyFont="1" applyFill="1" applyBorder="1" applyAlignment="1">
      <alignment horizontal="center" vertical="center" wrapText="1"/>
    </xf>
    <xf numFmtId="0" fontId="4" fillId="3" borderId="100" xfId="0" applyFont="1" applyFill="1" applyBorder="1" applyAlignment="1">
      <alignment horizontal="center" vertical="center" wrapText="1"/>
    </xf>
    <xf numFmtId="0" fontId="34" fillId="5" borderId="0" xfId="0" applyFont="1" applyFill="1" applyAlignment="1">
      <alignment horizontal="center" vertical="center" wrapText="1"/>
    </xf>
    <xf numFmtId="0" fontId="6" fillId="5" borderId="0" xfId="0" applyFont="1" applyFill="1" applyAlignment="1">
      <alignment horizontal="center" vertical="center" wrapText="1"/>
    </xf>
    <xf numFmtId="0" fontId="62" fillId="4" borderId="54" xfId="0" applyFont="1" applyFill="1" applyBorder="1" applyAlignment="1">
      <alignment horizontal="center" vertical="center" wrapText="1"/>
    </xf>
    <xf numFmtId="0" fontId="62" fillId="4" borderId="27" xfId="0" applyFont="1" applyFill="1" applyBorder="1" applyAlignment="1">
      <alignment horizontal="center" vertical="center" wrapText="1"/>
    </xf>
    <xf numFmtId="0" fontId="62" fillId="4" borderId="50" xfId="0" applyFont="1" applyFill="1" applyBorder="1" applyAlignment="1">
      <alignment horizontal="center" vertical="center" wrapText="1"/>
    </xf>
    <xf numFmtId="0" fontId="2" fillId="5" borderId="0" xfId="0" applyFont="1" applyFill="1" applyAlignment="1">
      <alignment horizontal="center" vertical="center" wrapText="1"/>
    </xf>
    <xf numFmtId="0" fontId="4" fillId="4" borderId="54"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73"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101"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4" fillId="4" borderId="47" xfId="0" applyFont="1" applyFill="1" applyBorder="1" applyAlignment="1">
      <alignment horizontal="center" vertical="center" wrapText="1"/>
    </xf>
    <xf numFmtId="0" fontId="4" fillId="4" borderId="102" xfId="0" applyFont="1" applyFill="1" applyBorder="1" applyAlignment="1">
      <alignment horizontal="center" vertical="center" wrapText="1"/>
    </xf>
    <xf numFmtId="0" fontId="6" fillId="4" borderId="103" xfId="0" applyFont="1" applyFill="1" applyBorder="1" applyAlignment="1">
      <alignment horizontal="center" vertical="center" wrapText="1"/>
    </xf>
    <xf numFmtId="0" fontId="6" fillId="4" borderId="104" xfId="0" applyFont="1" applyFill="1" applyBorder="1" applyAlignment="1">
      <alignment horizontal="center" vertical="center" wrapText="1"/>
    </xf>
    <xf numFmtId="0" fontId="6" fillId="4" borderId="105" xfId="0" applyFont="1" applyFill="1" applyBorder="1" applyAlignment="1">
      <alignment horizontal="center" vertical="center" wrapText="1"/>
    </xf>
    <xf numFmtId="0" fontId="6" fillId="4" borderId="106"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4" fillId="4" borderId="107" xfId="0" applyFont="1" applyFill="1" applyBorder="1" applyAlignment="1">
      <alignment horizontal="center" vertical="center" wrapText="1"/>
    </xf>
    <xf numFmtId="0" fontId="4" fillId="4" borderId="108" xfId="0" applyFont="1" applyFill="1" applyBorder="1" applyAlignment="1">
      <alignment horizontal="center" vertical="center" wrapText="1"/>
    </xf>
    <xf numFmtId="0" fontId="4" fillId="4" borderId="109" xfId="0" applyFont="1" applyFill="1" applyBorder="1" applyAlignment="1">
      <alignment horizontal="center" vertical="center" wrapText="1"/>
    </xf>
    <xf numFmtId="0" fontId="2" fillId="5" borderId="0" xfId="0" applyFont="1" applyFill="1" applyAlignment="1">
      <alignment horizontal="center" wrapText="1"/>
    </xf>
    <xf numFmtId="0" fontId="36" fillId="5" borderId="0" xfId="0" applyFont="1" applyFill="1" applyAlignment="1">
      <alignment horizontal="center" vertical="center" wrapText="1"/>
    </xf>
    <xf numFmtId="0" fontId="37" fillId="4" borderId="54" xfId="0" applyFont="1" applyFill="1" applyBorder="1" applyAlignment="1">
      <alignment horizontal="center" vertical="center" wrapText="1"/>
    </xf>
    <xf numFmtId="0" fontId="4" fillId="4" borderId="97" xfId="0" applyFont="1" applyFill="1" applyBorder="1" applyAlignment="1">
      <alignment horizontal="center" vertical="center" wrapText="1"/>
    </xf>
    <xf numFmtId="0" fontId="4" fillId="4" borderId="98" xfId="0" applyFont="1" applyFill="1" applyBorder="1" applyAlignment="1">
      <alignment horizontal="center" vertical="center" wrapText="1"/>
    </xf>
    <xf numFmtId="0" fontId="4" fillId="4" borderId="99" xfId="0" applyFont="1" applyFill="1" applyBorder="1" applyAlignment="1">
      <alignment horizontal="center" vertical="center" wrapText="1"/>
    </xf>
    <xf numFmtId="0" fontId="6" fillId="4" borderId="89" xfId="0" applyFont="1" applyFill="1" applyBorder="1" applyAlignment="1">
      <alignment horizontal="center" vertical="center" wrapText="1"/>
    </xf>
    <xf numFmtId="0" fontId="6" fillId="4" borderId="90" xfId="0" applyFont="1" applyFill="1" applyBorder="1" applyAlignment="1">
      <alignment horizontal="center" vertical="center" wrapText="1"/>
    </xf>
    <xf numFmtId="0" fontId="6" fillId="4" borderId="91" xfId="0" applyFont="1" applyFill="1" applyBorder="1" applyAlignment="1">
      <alignment horizontal="center" vertical="center" wrapText="1"/>
    </xf>
    <xf numFmtId="0" fontId="6" fillId="4" borderId="10" xfId="0" applyNumberFormat="1" applyFont="1" applyFill="1" applyBorder="1" applyAlignment="1">
      <alignment horizontal="center" vertical="center" wrapText="1"/>
    </xf>
    <xf numFmtId="0" fontId="6" fillId="4" borderId="89" xfId="21" applyNumberFormat="1" applyFont="1" applyFill="1" applyBorder="1" applyAlignment="1">
      <alignment horizontal="center" vertical="center" wrapText="1"/>
    </xf>
    <xf numFmtId="0" fontId="6" fillId="4" borderId="91" xfId="21" applyNumberFormat="1" applyFont="1" applyFill="1" applyBorder="1" applyAlignment="1">
      <alignment horizontal="center" vertical="center" wrapText="1"/>
    </xf>
    <xf numFmtId="0" fontId="4" fillId="4" borderId="97" xfId="21" applyNumberFormat="1" applyFont="1" applyFill="1" applyBorder="1" applyAlignment="1">
      <alignment horizontal="center" vertical="center" wrapText="1"/>
    </xf>
    <xf numFmtId="0" fontId="4" fillId="4" borderId="99" xfId="21" applyNumberFormat="1" applyFont="1" applyFill="1" applyBorder="1" applyAlignment="1">
      <alignment horizontal="center" vertical="center" wrapText="1"/>
    </xf>
    <xf numFmtId="0" fontId="27" fillId="4" borderId="10" xfId="0" applyNumberFormat="1" applyFont="1" applyFill="1" applyBorder="1" applyAlignment="1">
      <alignment horizontal="center" vertical="center" wrapText="1"/>
    </xf>
    <xf numFmtId="0" fontId="6" fillId="4" borderId="10" xfId="21" applyNumberFormat="1" applyFont="1" applyFill="1" applyBorder="1" applyAlignment="1">
      <alignment horizontal="center" vertical="center"/>
    </xf>
    <xf numFmtId="0" fontId="6" fillId="4" borderId="90" xfId="21" applyNumberFormat="1" applyFont="1" applyFill="1" applyBorder="1" applyAlignment="1">
      <alignment horizontal="center" vertical="center" wrapText="1"/>
    </xf>
    <xf numFmtId="0" fontId="4" fillId="4" borderId="98" xfId="21" applyNumberFormat="1" applyFont="1" applyFill="1" applyBorder="1" applyAlignment="1">
      <alignment horizontal="center" vertical="center" wrapText="1"/>
    </xf>
    <xf numFmtId="0" fontId="6" fillId="4" borderId="110" xfId="21" applyNumberFormat="1" applyFont="1" applyFill="1" applyBorder="1" applyAlignment="1">
      <alignment horizontal="right" vertical="center" wrapText="1" indent="1"/>
    </xf>
    <xf numFmtId="0" fontId="6" fillId="4" borderId="111" xfId="21" applyNumberFormat="1" applyFont="1" applyFill="1" applyBorder="1" applyAlignment="1">
      <alignment horizontal="right" vertical="center" wrapText="1" indent="1"/>
    </xf>
    <xf numFmtId="0" fontId="4" fillId="4" borderId="112" xfId="21" applyNumberFormat="1" applyFont="1" applyFill="1" applyBorder="1" applyAlignment="1">
      <alignment horizontal="left" vertical="center" wrapText="1" indent="1"/>
    </xf>
    <xf numFmtId="0" fontId="4" fillId="4" borderId="113" xfId="21" applyNumberFormat="1" applyFont="1" applyFill="1" applyBorder="1" applyAlignment="1">
      <alignment horizontal="left" vertical="center" wrapText="1" indent="1"/>
    </xf>
    <xf numFmtId="0" fontId="4" fillId="4" borderId="114" xfId="21" applyNumberFormat="1" applyFont="1" applyFill="1" applyBorder="1" applyAlignment="1">
      <alignment horizontal="left" vertical="center" wrapText="1" indent="1"/>
    </xf>
    <xf numFmtId="0" fontId="4" fillId="4" borderId="115" xfId="21" applyNumberFormat="1" applyFont="1" applyFill="1" applyBorder="1" applyAlignment="1">
      <alignment horizontal="left" vertical="center" wrapText="1" indent="1"/>
    </xf>
    <xf numFmtId="0" fontId="6" fillId="4" borderId="116" xfId="21" applyNumberFormat="1" applyFont="1" applyFill="1" applyBorder="1" applyAlignment="1">
      <alignment horizontal="right" vertical="center" wrapText="1" indent="1"/>
    </xf>
    <xf numFmtId="0" fontId="6" fillId="4" borderId="117" xfId="21" applyNumberFormat="1" applyFont="1" applyFill="1" applyBorder="1" applyAlignment="1">
      <alignment horizontal="right" vertical="center" wrapText="1" indent="1"/>
    </xf>
    <xf numFmtId="0" fontId="4" fillId="4" borderId="118" xfId="21" applyNumberFormat="1" applyFont="1" applyFill="1" applyBorder="1" applyAlignment="1">
      <alignment horizontal="left" vertical="center" wrapText="1" indent="1"/>
    </xf>
    <xf numFmtId="0" fontId="4" fillId="4" borderId="119" xfId="21" applyNumberFormat="1" applyFont="1" applyFill="1" applyBorder="1" applyAlignment="1">
      <alignment horizontal="left" vertical="center" wrapText="1" indent="1"/>
    </xf>
    <xf numFmtId="0" fontId="31" fillId="4" borderId="101" xfId="0" applyFont="1" applyFill="1" applyBorder="1" applyAlignment="1">
      <alignment horizontal="center" vertical="center" wrapText="1"/>
    </xf>
    <xf numFmtId="0" fontId="31" fillId="4" borderId="74" xfId="0" applyFont="1" applyFill="1" applyBorder="1" applyAlignment="1">
      <alignment horizontal="center" vertical="center" wrapText="1"/>
    </xf>
    <xf numFmtId="0" fontId="31" fillId="4" borderId="54" xfId="0" applyFont="1" applyFill="1" applyBorder="1" applyAlignment="1">
      <alignment horizontal="center" vertical="center" wrapText="1"/>
    </xf>
    <xf numFmtId="0" fontId="31" fillId="4" borderId="47" xfId="0" applyFont="1" applyFill="1" applyBorder="1" applyAlignment="1">
      <alignment horizontal="center" vertical="center" wrapText="1"/>
    </xf>
    <xf numFmtId="0" fontId="6" fillId="4" borderId="120" xfId="21" applyNumberFormat="1" applyFont="1" applyFill="1" applyBorder="1" applyAlignment="1">
      <alignment horizontal="right" vertical="center" wrapText="1" indent="1"/>
    </xf>
    <xf numFmtId="0" fontId="6" fillId="4" borderId="121" xfId="21" applyNumberFormat="1" applyFont="1" applyFill="1" applyBorder="1" applyAlignment="1">
      <alignment horizontal="right" vertical="center" wrapText="1" indent="1"/>
    </xf>
    <xf numFmtId="0" fontId="4" fillId="4" borderId="122" xfId="21" applyNumberFormat="1" applyFont="1" applyFill="1" applyBorder="1" applyAlignment="1">
      <alignment horizontal="left" vertical="center" wrapText="1" indent="1"/>
    </xf>
    <xf numFmtId="0" fontId="4" fillId="4" borderId="123" xfId="21" applyNumberFormat="1" applyFont="1" applyFill="1" applyBorder="1" applyAlignment="1">
      <alignment horizontal="left" vertical="center" wrapText="1" indent="1"/>
    </xf>
    <xf numFmtId="0" fontId="34" fillId="5" borderId="0" xfId="22" applyNumberFormat="1" applyFont="1" applyFill="1" applyAlignment="1">
      <alignment horizontal="center" vertical="center" wrapText="1"/>
    </xf>
    <xf numFmtId="0" fontId="6" fillId="5" borderId="0" xfId="22" applyNumberFormat="1" applyFont="1" applyFill="1" applyAlignment="1">
      <alignment horizontal="center" vertical="center" wrapText="1"/>
    </xf>
    <xf numFmtId="0" fontId="6" fillId="4" borderId="120" xfId="22" applyNumberFormat="1" applyFont="1" applyFill="1" applyBorder="1" applyAlignment="1">
      <alignment horizontal="right" vertical="center" wrapText="1" indent="1"/>
    </xf>
    <xf numFmtId="0" fontId="6" fillId="4" borderId="121" xfId="22" applyNumberFormat="1" applyFont="1" applyFill="1" applyBorder="1" applyAlignment="1">
      <alignment horizontal="right" vertical="center" wrapText="1" indent="1"/>
    </xf>
    <xf numFmtId="0" fontId="4" fillId="4" borderId="122" xfId="22" applyNumberFormat="1" applyFont="1" applyFill="1" applyBorder="1" applyAlignment="1">
      <alignment horizontal="left" vertical="center" wrapText="1" indent="1"/>
    </xf>
    <xf numFmtId="0" fontId="4" fillId="4" borderId="123" xfId="22" applyNumberFormat="1" applyFont="1" applyFill="1" applyBorder="1" applyAlignment="1">
      <alignment horizontal="left" vertical="center" wrapText="1" indent="1"/>
    </xf>
    <xf numFmtId="0" fontId="6" fillId="4" borderId="124" xfId="22" applyNumberFormat="1" applyFont="1" applyFill="1" applyBorder="1" applyAlignment="1">
      <alignment horizontal="right" vertical="center" wrapText="1" indent="1"/>
    </xf>
    <xf numFmtId="0" fontId="6" fillId="4" borderId="125" xfId="22" applyNumberFormat="1" applyFont="1" applyFill="1" applyBorder="1" applyAlignment="1">
      <alignment horizontal="right" vertical="center" wrapText="1" indent="1"/>
    </xf>
    <xf numFmtId="0" fontId="4" fillId="4" borderId="126" xfId="22" applyNumberFormat="1" applyFont="1" applyFill="1" applyBorder="1" applyAlignment="1">
      <alignment horizontal="left" vertical="center" wrapText="1" indent="1"/>
    </xf>
    <xf numFmtId="0" fontId="4" fillId="4" borderId="127" xfId="22" applyNumberFormat="1" applyFont="1" applyFill="1" applyBorder="1" applyAlignment="1">
      <alignment horizontal="left" vertical="center" wrapText="1" indent="1"/>
    </xf>
    <xf numFmtId="0" fontId="6" fillId="4" borderId="116" xfId="22" applyNumberFormat="1" applyFont="1" applyFill="1" applyBorder="1" applyAlignment="1">
      <alignment horizontal="right" vertical="center" wrapText="1" indent="1"/>
    </xf>
    <xf numFmtId="0" fontId="6" fillId="4" borderId="117" xfId="22" applyNumberFormat="1" applyFont="1" applyFill="1" applyBorder="1" applyAlignment="1">
      <alignment horizontal="right" vertical="center" wrapText="1" indent="1"/>
    </xf>
    <xf numFmtId="0" fontId="4" fillId="4" borderId="126" xfId="22" applyNumberFormat="1" applyFont="1" applyFill="1" applyBorder="1" applyAlignment="1">
      <alignment horizontal="left" vertical="center" wrapText="1"/>
    </xf>
    <xf numFmtId="0" fontId="4" fillId="4" borderId="127" xfId="22" applyNumberFormat="1" applyFont="1" applyFill="1" applyBorder="1" applyAlignment="1">
      <alignment horizontal="left" vertical="center" wrapText="1"/>
    </xf>
    <xf numFmtId="0" fontId="34" fillId="0" borderId="0" xfId="23" applyNumberFormat="1" applyFont="1" applyAlignment="1">
      <alignment horizontal="center" vertical="center" wrapText="1"/>
    </xf>
    <xf numFmtId="0" fontId="6" fillId="5" borderId="0" xfId="23" applyNumberFormat="1" applyFont="1" applyFill="1" applyAlignment="1">
      <alignment horizontal="center" vertical="center" wrapText="1"/>
    </xf>
    <xf numFmtId="0" fontId="6" fillId="4" borderId="116" xfId="23" applyNumberFormat="1" applyFont="1" applyFill="1" applyBorder="1" applyAlignment="1">
      <alignment horizontal="right" vertical="center" wrapText="1" indent="1"/>
    </xf>
    <xf numFmtId="0" fontId="6" fillId="4" borderId="117" xfId="23" applyNumberFormat="1" applyFont="1" applyFill="1" applyBorder="1" applyAlignment="1">
      <alignment horizontal="right" vertical="center" wrapText="1" indent="1"/>
    </xf>
    <xf numFmtId="0" fontId="4" fillId="4" borderId="126" xfId="23" applyNumberFormat="1" applyFont="1" applyFill="1" applyBorder="1" applyAlignment="1">
      <alignment horizontal="left" vertical="center" wrapText="1"/>
    </xf>
    <xf numFmtId="0" fontId="4" fillId="4" borderId="127" xfId="23" applyNumberFormat="1" applyFont="1" applyFill="1" applyBorder="1" applyAlignment="1">
      <alignment horizontal="left" vertical="center" wrapText="1"/>
    </xf>
    <xf numFmtId="0" fontId="34" fillId="5" borderId="0" xfId="23" applyNumberFormat="1" applyFont="1" applyFill="1" applyAlignment="1">
      <alignment horizontal="center" vertical="center" wrapText="1"/>
    </xf>
    <xf numFmtId="0" fontId="6" fillId="4" borderId="124" xfId="23" applyNumberFormat="1" applyFont="1" applyFill="1" applyBorder="1" applyAlignment="1">
      <alignment horizontal="right" vertical="center" wrapText="1" indent="1"/>
    </xf>
    <xf numFmtId="0" fontId="6" fillId="4" borderId="125" xfId="23" applyNumberFormat="1" applyFont="1" applyFill="1" applyBorder="1" applyAlignment="1">
      <alignment horizontal="right" vertical="center" wrapText="1" indent="1"/>
    </xf>
    <xf numFmtId="0" fontId="6" fillId="4" borderId="128" xfId="23" applyNumberFormat="1" applyFont="1" applyFill="1" applyBorder="1" applyAlignment="1">
      <alignment horizontal="right" vertical="center" wrapText="1" indent="1"/>
    </xf>
    <xf numFmtId="0" fontId="6" fillId="4" borderId="129" xfId="23" applyNumberFormat="1" applyFont="1" applyFill="1" applyBorder="1" applyAlignment="1">
      <alignment horizontal="right" vertical="center" wrapText="1" indent="1"/>
    </xf>
    <xf numFmtId="0" fontId="4" fillId="4" borderId="130" xfId="23" applyNumberFormat="1" applyFont="1" applyFill="1" applyBorder="1" applyAlignment="1">
      <alignment horizontal="left" vertical="center" wrapText="1"/>
    </xf>
    <xf numFmtId="0" fontId="4" fillId="4" borderId="131" xfId="23" applyNumberFormat="1" applyFont="1" applyFill="1" applyBorder="1" applyAlignment="1">
      <alignment horizontal="left" vertical="center" wrapText="1"/>
    </xf>
    <xf numFmtId="0" fontId="37" fillId="4" borderId="10" xfId="0" applyFont="1" applyFill="1" applyBorder="1" applyAlignment="1">
      <alignment horizontal="center" vertical="center" wrapText="1"/>
    </xf>
    <xf numFmtId="0" fontId="4" fillId="4" borderId="118" xfId="0" applyFont="1" applyFill="1" applyBorder="1" applyAlignment="1">
      <alignment horizontal="left" vertical="center" wrapText="1" indent="1"/>
    </xf>
    <xf numFmtId="0" fontId="4" fillId="4" borderId="132" xfId="0" applyFont="1" applyFill="1" applyBorder="1" applyAlignment="1">
      <alignment horizontal="left" vertical="center" wrapText="1" indent="1"/>
    </xf>
    <xf numFmtId="0" fontId="4" fillId="4" borderId="119" xfId="0" applyFont="1" applyFill="1" applyBorder="1" applyAlignment="1">
      <alignment horizontal="left" vertical="center" wrapText="1" indent="1"/>
    </xf>
    <xf numFmtId="0" fontId="6" fillId="4" borderId="124" xfId="0" applyFont="1" applyFill="1" applyBorder="1" applyAlignment="1">
      <alignment horizontal="right" vertical="center" wrapText="1" indent="1"/>
    </xf>
    <xf numFmtId="0" fontId="6" fillId="4" borderId="133" xfId="0" applyFont="1" applyFill="1" applyBorder="1" applyAlignment="1">
      <alignment horizontal="right" vertical="center" wrapText="1" indent="1"/>
    </xf>
    <xf numFmtId="0" fontId="6" fillId="4" borderId="125" xfId="0" applyFont="1" applyFill="1" applyBorder="1" applyAlignment="1">
      <alignment horizontal="right" vertical="center" wrapText="1" indent="1"/>
    </xf>
    <xf numFmtId="0" fontId="4" fillId="4" borderId="134" xfId="0" applyFont="1" applyFill="1" applyBorder="1" applyAlignment="1">
      <alignment horizontal="left" vertical="center" wrapText="1" indent="1"/>
    </xf>
    <xf numFmtId="0" fontId="4" fillId="4" borderId="135" xfId="0" applyFont="1" applyFill="1" applyBorder="1" applyAlignment="1">
      <alignment horizontal="left" vertical="center" wrapText="1" indent="1"/>
    </xf>
    <xf numFmtId="0" fontId="4" fillId="4" borderId="136" xfId="0" applyFont="1" applyFill="1" applyBorder="1" applyAlignment="1">
      <alignment horizontal="left" vertical="center" wrapText="1" indent="1"/>
    </xf>
    <xf numFmtId="0" fontId="6" fillId="4" borderId="137" xfId="0" applyFont="1" applyFill="1" applyBorder="1" applyAlignment="1">
      <alignment horizontal="right" vertical="center" wrapText="1" indent="1"/>
    </xf>
    <xf numFmtId="0" fontId="6" fillId="4" borderId="138" xfId="0" applyFont="1" applyFill="1" applyBorder="1" applyAlignment="1">
      <alignment horizontal="right" vertical="center" wrapText="1" indent="1"/>
    </xf>
    <xf numFmtId="0" fontId="6" fillId="4" borderId="139" xfId="0" applyFont="1" applyFill="1" applyBorder="1" applyAlignment="1">
      <alignment horizontal="right" vertical="center" wrapText="1" indent="1"/>
    </xf>
    <xf numFmtId="0" fontId="6" fillId="4" borderId="116" xfId="0" applyFont="1" applyFill="1" applyBorder="1" applyAlignment="1">
      <alignment horizontal="right" vertical="center" wrapText="1" indent="1"/>
    </xf>
    <xf numFmtId="0" fontId="6" fillId="4" borderId="117" xfId="0" applyFont="1" applyFill="1" applyBorder="1" applyAlignment="1">
      <alignment horizontal="right" vertical="center" wrapText="1" indent="1"/>
    </xf>
    <xf numFmtId="0" fontId="4" fillId="4" borderId="126" xfId="0" applyFont="1" applyFill="1" applyBorder="1" applyAlignment="1">
      <alignment horizontal="left" vertical="center" wrapText="1" indent="1"/>
    </xf>
    <xf numFmtId="0" fontId="4" fillId="4" borderId="127" xfId="0" applyFont="1" applyFill="1" applyBorder="1" applyAlignment="1">
      <alignment horizontal="left" vertical="center" wrapText="1" indent="1"/>
    </xf>
    <xf numFmtId="0" fontId="4" fillId="4" borderId="84" xfId="0" applyFont="1" applyFill="1" applyBorder="1" applyAlignment="1">
      <alignment horizontal="left" vertical="center" wrapText="1" indent="1"/>
    </xf>
    <xf numFmtId="0" fontId="4" fillId="4" borderId="85" xfId="0" applyFont="1" applyFill="1" applyBorder="1" applyAlignment="1">
      <alignment horizontal="left" vertical="center" wrapText="1" indent="1"/>
    </xf>
    <xf numFmtId="0" fontId="4" fillId="4" borderId="86" xfId="0" applyFont="1" applyFill="1" applyBorder="1" applyAlignment="1">
      <alignment horizontal="left" vertical="center" wrapText="1" indent="1"/>
    </xf>
  </cellXfs>
  <cellStyles count="39">
    <cellStyle name="Comma" xfId="1" builtinId="3"/>
    <cellStyle name="Comma 2" xfId="2" xr:uid="{FA484EC7-CD30-48B6-81AB-3E003ADA1D66}"/>
    <cellStyle name="Comma 3" xfId="3" xr:uid="{CEBD1579-1865-4521-9A5B-CA58C439E4C1}"/>
    <cellStyle name="Comma 3 2" xfId="4" xr:uid="{1B1A8E23-D38C-4129-95A9-7ED8E1387DDB}"/>
    <cellStyle name="H1" xfId="5" xr:uid="{729D9831-9A62-44B9-8908-6FC1DD9CC42E}"/>
    <cellStyle name="H1 2" xfId="6" xr:uid="{E2B1DEBA-18BD-4D6C-9017-C6BBB29D6591}"/>
    <cellStyle name="H2" xfId="7" xr:uid="{8CD4193A-09B3-4ABE-A2A7-FF87B6D16ED6}"/>
    <cellStyle name="H2 2" xfId="8" xr:uid="{87C6F8DC-DF0B-47DF-B8D9-2252CB4F5B8D}"/>
    <cellStyle name="had" xfId="9" xr:uid="{0175670E-7C57-46D8-9168-60806B598126}"/>
    <cellStyle name="had 2" xfId="10" xr:uid="{D984FB06-EA8E-4C8D-A814-5DBC49826A00}"/>
    <cellStyle name="had0" xfId="11" xr:uid="{E9470A1F-9DD8-4ADD-98FE-E245F3B92C2A}"/>
    <cellStyle name="Had1" xfId="12" xr:uid="{008FAEE6-90F4-4F82-B4DA-0ECADADA98AE}"/>
    <cellStyle name="Had2" xfId="13" xr:uid="{6334AD55-B923-46A3-B386-191817B012B9}"/>
    <cellStyle name="Had3" xfId="14" xr:uid="{FA351D24-1657-4F94-B69F-5D0995550434}"/>
    <cellStyle name="Hyperlink" xfId="15" builtinId="8"/>
    <cellStyle name="inxa" xfId="16" xr:uid="{70F14451-67F9-45EE-B118-C17E8AF5458F}"/>
    <cellStyle name="inxe" xfId="17" xr:uid="{F6F9EBCB-4C6D-4E0F-B5D5-E4F151A4B6A6}"/>
    <cellStyle name="Normal" xfId="0" builtinId="0"/>
    <cellStyle name="Normal 2" xfId="18" xr:uid="{1EBCBBB3-1CB0-4D66-873F-B453A2F044CD}"/>
    <cellStyle name="Normal 3" xfId="19" xr:uid="{6AFA4831-4664-4F41-98C4-A956F16953F3}"/>
    <cellStyle name="Normal 4" xfId="20" xr:uid="{A564A386-2954-4A90-84AA-81D856DED342}"/>
    <cellStyle name="Normal_جداول الأفراد" xfId="21" xr:uid="{0141E329-0D78-4DD2-84EA-CE0962AD3DEC}"/>
    <cellStyle name="Normal_جداول الأفراد 2" xfId="22" xr:uid="{DBF90B60-F371-43F8-A0B0-CA2CE67A99E2}"/>
    <cellStyle name="Normal_جداول الأفراد 2 2" xfId="23" xr:uid="{8AD0DDA6-540C-42CC-A7EE-3CEAC733304F}"/>
    <cellStyle name="NotA" xfId="24" xr:uid="{60B171BB-4CA4-45DA-BEC8-836457D3B4E4}"/>
    <cellStyle name="Note" xfId="25" builtinId="10" customBuiltin="1"/>
    <cellStyle name="T1" xfId="26" xr:uid="{5BDA7ADA-D2C1-4CF6-A228-2450FC9C911B}"/>
    <cellStyle name="T1 2" xfId="27" xr:uid="{548E2CFB-2B22-4E3E-A76B-611674E4686B}"/>
    <cellStyle name="T2" xfId="28" xr:uid="{18CFBD4C-3BD2-4F22-90EC-E1F4143A05CC}"/>
    <cellStyle name="T2 2" xfId="29" xr:uid="{9A0AB3D7-DD75-4ADD-9FC7-9B2F259018CF}"/>
    <cellStyle name="T2 3" xfId="30" xr:uid="{FEB72BC5-EF18-47BF-932A-A192841AAD7F}"/>
    <cellStyle name="Total" xfId="31" builtinId="25" customBuiltin="1"/>
    <cellStyle name="Total 2" xfId="32" xr:uid="{C710A1E0-E1D3-420C-8BD9-D800D4ED30C0}"/>
    <cellStyle name="Total1" xfId="33" xr:uid="{8CE1E3F2-F0A7-411D-BA2D-A7E9F2D66398}"/>
    <cellStyle name="TXT1" xfId="34" xr:uid="{0E6BADB6-A0A5-4E73-ADBA-61978D2B2592}"/>
    <cellStyle name="TXT2" xfId="35" xr:uid="{AFC640D3-A43D-489A-BDB2-568E5D0622B4}"/>
    <cellStyle name="TXT3" xfId="36" xr:uid="{105AE9F5-AC03-488E-B62F-E2C0950C249C}"/>
    <cellStyle name="TXT4" xfId="37" xr:uid="{1DE63273-6D0E-4E3D-87CF-EC99D12463B3}"/>
    <cellStyle name="TXT5" xfId="38" xr:uid="{927AA749-D416-4AA2-B2F4-7A8EF8EA2E9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04.xml"/><Relationship Id="rId21" Type="http://schemas.openxmlformats.org/officeDocument/2006/relationships/worksheet" Target="worksheets/sheet21.xml"/><Relationship Id="rId42" Type="http://schemas.openxmlformats.org/officeDocument/2006/relationships/worksheet" Target="worksheets/sheet40.xml"/><Relationship Id="rId63" Type="http://schemas.openxmlformats.org/officeDocument/2006/relationships/chartsheet" Target="chartsheets/sheet5.xml"/><Relationship Id="rId84" Type="http://schemas.openxmlformats.org/officeDocument/2006/relationships/worksheet" Target="worksheets/sheet71.xml"/><Relationship Id="rId138" Type="http://schemas.openxmlformats.org/officeDocument/2006/relationships/worksheet" Target="worksheets/sheet125.xml"/><Relationship Id="rId159" Type="http://schemas.openxmlformats.org/officeDocument/2006/relationships/worksheet" Target="worksheets/sheet144.xml"/><Relationship Id="rId170" Type="http://schemas.openxmlformats.org/officeDocument/2006/relationships/worksheet" Target="worksheets/sheet154.xml"/><Relationship Id="rId107" Type="http://schemas.openxmlformats.org/officeDocument/2006/relationships/worksheet" Target="worksheets/sheet94.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0.xml"/><Relationship Id="rId74" Type="http://schemas.openxmlformats.org/officeDocument/2006/relationships/worksheet" Target="worksheets/sheet65.xml"/><Relationship Id="rId128" Type="http://schemas.openxmlformats.org/officeDocument/2006/relationships/worksheet" Target="worksheets/sheet115.xml"/><Relationship Id="rId149" Type="http://schemas.openxmlformats.org/officeDocument/2006/relationships/worksheet" Target="worksheets/sheet136.xml"/><Relationship Id="rId5" Type="http://schemas.openxmlformats.org/officeDocument/2006/relationships/worksheet" Target="worksheets/sheet5.xml"/><Relationship Id="rId95" Type="http://schemas.openxmlformats.org/officeDocument/2006/relationships/worksheet" Target="worksheets/sheet82.xml"/><Relationship Id="rId160" Type="http://schemas.openxmlformats.org/officeDocument/2006/relationships/worksheet" Target="worksheets/sheet145.xml"/><Relationship Id="rId181" Type="http://schemas.openxmlformats.org/officeDocument/2006/relationships/calcChain" Target="calcChain.xml"/><Relationship Id="rId22" Type="http://schemas.openxmlformats.org/officeDocument/2006/relationships/worksheet" Target="worksheets/sheet22.xml"/><Relationship Id="rId43" Type="http://schemas.openxmlformats.org/officeDocument/2006/relationships/chartsheet" Target="chartsheets/sheet3.xml"/><Relationship Id="rId64" Type="http://schemas.openxmlformats.org/officeDocument/2006/relationships/worksheet" Target="worksheets/sheet59.xml"/><Relationship Id="rId118" Type="http://schemas.openxmlformats.org/officeDocument/2006/relationships/worksheet" Target="worksheets/sheet105.xml"/><Relationship Id="rId139" Type="http://schemas.openxmlformats.org/officeDocument/2006/relationships/worksheet" Target="worksheets/sheet126.xml"/><Relationship Id="rId85" Type="http://schemas.openxmlformats.org/officeDocument/2006/relationships/worksheet" Target="worksheets/sheet72.xml"/><Relationship Id="rId150" Type="http://schemas.openxmlformats.org/officeDocument/2006/relationships/worksheet" Target="worksheets/sheet137.xml"/><Relationship Id="rId171" Type="http://schemas.openxmlformats.org/officeDocument/2006/relationships/chartsheet" Target="chartsheets/sheet17.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95.xml"/><Relationship Id="rId129" Type="http://schemas.openxmlformats.org/officeDocument/2006/relationships/worksheet" Target="worksheets/sheet116.xml"/><Relationship Id="rId54" Type="http://schemas.openxmlformats.org/officeDocument/2006/relationships/worksheet" Target="worksheets/sheet51.xml"/><Relationship Id="rId75" Type="http://schemas.openxmlformats.org/officeDocument/2006/relationships/chartsheet" Target="chartsheets/sheet10.xml"/><Relationship Id="rId96" Type="http://schemas.openxmlformats.org/officeDocument/2006/relationships/worksheet" Target="worksheets/sheet83.xml"/><Relationship Id="rId140" Type="http://schemas.openxmlformats.org/officeDocument/2006/relationships/worksheet" Target="worksheets/sheet127.xml"/><Relationship Id="rId161" Type="http://schemas.openxmlformats.org/officeDocument/2006/relationships/worksheet" Target="worksheets/sheet146.xml"/><Relationship Id="rId182" Type="http://schemas.openxmlformats.org/officeDocument/2006/relationships/customXml" Target="../customXml/item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06.xml"/><Relationship Id="rId44" Type="http://schemas.openxmlformats.org/officeDocument/2006/relationships/worksheet" Target="worksheets/sheet41.xml"/><Relationship Id="rId65" Type="http://schemas.openxmlformats.org/officeDocument/2006/relationships/chartsheet" Target="chartsheets/sheet6.xml"/><Relationship Id="rId86" Type="http://schemas.openxmlformats.org/officeDocument/2006/relationships/worksheet" Target="worksheets/sheet73.xml"/><Relationship Id="rId130" Type="http://schemas.openxmlformats.org/officeDocument/2006/relationships/worksheet" Target="worksheets/sheet117.xml"/><Relationship Id="rId151" Type="http://schemas.openxmlformats.org/officeDocument/2006/relationships/worksheet" Target="worksheets/sheet138.xml"/><Relationship Id="rId172" Type="http://schemas.openxmlformats.org/officeDocument/2006/relationships/worksheet" Target="worksheets/sheet15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hartsheet" Target="chartsheets/sheet1.xml"/><Relationship Id="rId109" Type="http://schemas.openxmlformats.org/officeDocument/2006/relationships/worksheet" Target="worksheets/sheet96.xml"/><Relationship Id="rId34" Type="http://schemas.openxmlformats.org/officeDocument/2006/relationships/worksheet" Target="worksheets/sheet34.xml"/><Relationship Id="rId50" Type="http://schemas.openxmlformats.org/officeDocument/2006/relationships/worksheet" Target="worksheets/sheet47.xml"/><Relationship Id="rId55" Type="http://schemas.openxmlformats.org/officeDocument/2006/relationships/worksheet" Target="worksheets/sheet52.xml"/><Relationship Id="rId76" Type="http://schemas.openxmlformats.org/officeDocument/2006/relationships/worksheet" Target="worksheets/sheet66.xml"/><Relationship Id="rId97" Type="http://schemas.openxmlformats.org/officeDocument/2006/relationships/worksheet" Target="worksheets/sheet84.xml"/><Relationship Id="rId104" Type="http://schemas.openxmlformats.org/officeDocument/2006/relationships/worksheet" Target="worksheets/sheet91.xml"/><Relationship Id="rId120" Type="http://schemas.openxmlformats.org/officeDocument/2006/relationships/worksheet" Target="worksheets/sheet107.xml"/><Relationship Id="rId125" Type="http://schemas.openxmlformats.org/officeDocument/2006/relationships/worksheet" Target="worksheets/sheet112.xml"/><Relationship Id="rId141" Type="http://schemas.openxmlformats.org/officeDocument/2006/relationships/worksheet" Target="worksheets/sheet128.xml"/><Relationship Id="rId146" Type="http://schemas.openxmlformats.org/officeDocument/2006/relationships/worksheet" Target="worksheets/sheet133.xml"/><Relationship Id="rId167" Type="http://schemas.openxmlformats.org/officeDocument/2006/relationships/worksheet" Target="worksheets/sheet151.xml"/><Relationship Id="rId7" Type="http://schemas.openxmlformats.org/officeDocument/2006/relationships/worksheet" Target="worksheets/sheet7.xml"/><Relationship Id="rId71" Type="http://schemas.openxmlformats.org/officeDocument/2006/relationships/chartsheet" Target="chartsheets/sheet9.xml"/><Relationship Id="rId92" Type="http://schemas.openxmlformats.org/officeDocument/2006/relationships/worksheet" Target="worksheets/sheet79.xml"/><Relationship Id="rId162" Type="http://schemas.openxmlformats.org/officeDocument/2006/relationships/worksheet" Target="worksheets/sheet147.xml"/><Relationship Id="rId183" Type="http://schemas.openxmlformats.org/officeDocument/2006/relationships/customXml" Target="../customXml/item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39.xml"/><Relationship Id="rId45" Type="http://schemas.openxmlformats.org/officeDocument/2006/relationships/worksheet" Target="worksheets/sheet42.xml"/><Relationship Id="rId66" Type="http://schemas.openxmlformats.org/officeDocument/2006/relationships/worksheet" Target="worksheets/sheet60.xml"/><Relationship Id="rId87" Type="http://schemas.openxmlformats.org/officeDocument/2006/relationships/worksheet" Target="worksheets/sheet74.xml"/><Relationship Id="rId110" Type="http://schemas.openxmlformats.org/officeDocument/2006/relationships/worksheet" Target="worksheets/sheet97.xml"/><Relationship Id="rId115" Type="http://schemas.openxmlformats.org/officeDocument/2006/relationships/worksheet" Target="worksheets/sheet102.xml"/><Relationship Id="rId131" Type="http://schemas.openxmlformats.org/officeDocument/2006/relationships/worksheet" Target="worksheets/sheet118.xml"/><Relationship Id="rId136" Type="http://schemas.openxmlformats.org/officeDocument/2006/relationships/worksheet" Target="worksheets/sheet123.xml"/><Relationship Id="rId157" Type="http://schemas.openxmlformats.org/officeDocument/2006/relationships/chartsheet" Target="chartsheets/sheet15.xml"/><Relationship Id="rId178" Type="http://schemas.openxmlformats.org/officeDocument/2006/relationships/theme" Target="theme/theme1.xml"/><Relationship Id="rId61" Type="http://schemas.openxmlformats.org/officeDocument/2006/relationships/chartsheet" Target="chartsheets/sheet4.xml"/><Relationship Id="rId82" Type="http://schemas.openxmlformats.org/officeDocument/2006/relationships/chartsheet" Target="chartsheets/sheet13.xml"/><Relationship Id="rId152" Type="http://schemas.openxmlformats.org/officeDocument/2006/relationships/worksheet" Target="worksheets/sheet139.xml"/><Relationship Id="rId173" Type="http://schemas.openxmlformats.org/officeDocument/2006/relationships/chartsheet" Target="chartsheets/sheet18.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3.xml"/><Relationship Id="rId77" Type="http://schemas.openxmlformats.org/officeDocument/2006/relationships/chartsheet" Target="chartsheets/sheet11.xml"/><Relationship Id="rId100" Type="http://schemas.openxmlformats.org/officeDocument/2006/relationships/worksheet" Target="worksheets/sheet87.xml"/><Relationship Id="rId105" Type="http://schemas.openxmlformats.org/officeDocument/2006/relationships/worksheet" Target="worksheets/sheet92.xml"/><Relationship Id="rId126" Type="http://schemas.openxmlformats.org/officeDocument/2006/relationships/worksheet" Target="worksheets/sheet113.xml"/><Relationship Id="rId147" Type="http://schemas.openxmlformats.org/officeDocument/2006/relationships/worksheet" Target="worksheets/sheet134.xml"/><Relationship Id="rId168" Type="http://schemas.openxmlformats.org/officeDocument/2006/relationships/worksheet" Target="worksheets/sheet152.xml"/><Relationship Id="rId8" Type="http://schemas.openxmlformats.org/officeDocument/2006/relationships/worksheet" Target="worksheets/sheet8.xml"/><Relationship Id="rId51" Type="http://schemas.openxmlformats.org/officeDocument/2006/relationships/worksheet" Target="worksheets/sheet48.xml"/><Relationship Id="rId72" Type="http://schemas.openxmlformats.org/officeDocument/2006/relationships/worksheet" Target="worksheets/sheet63.xml"/><Relationship Id="rId93" Type="http://schemas.openxmlformats.org/officeDocument/2006/relationships/worksheet" Target="worksheets/sheet80.xml"/><Relationship Id="rId98" Type="http://schemas.openxmlformats.org/officeDocument/2006/relationships/worksheet" Target="worksheets/sheet85.xml"/><Relationship Id="rId121" Type="http://schemas.openxmlformats.org/officeDocument/2006/relationships/worksheet" Target="worksheets/sheet108.xml"/><Relationship Id="rId142" Type="http://schemas.openxmlformats.org/officeDocument/2006/relationships/worksheet" Target="worksheets/sheet129.xml"/><Relationship Id="rId163" Type="http://schemas.openxmlformats.org/officeDocument/2006/relationships/worksheet" Target="worksheets/sheet148.xml"/><Relationship Id="rId184" Type="http://schemas.openxmlformats.org/officeDocument/2006/relationships/customXml" Target="../customXml/item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3.xml"/><Relationship Id="rId67" Type="http://schemas.openxmlformats.org/officeDocument/2006/relationships/chartsheet" Target="chartsheets/sheet7.xml"/><Relationship Id="rId116" Type="http://schemas.openxmlformats.org/officeDocument/2006/relationships/worksheet" Target="worksheets/sheet103.xml"/><Relationship Id="rId137" Type="http://schemas.openxmlformats.org/officeDocument/2006/relationships/worksheet" Target="worksheets/sheet124.xml"/><Relationship Id="rId158" Type="http://schemas.openxmlformats.org/officeDocument/2006/relationships/worksheet" Target="worksheets/sheet143.xml"/><Relationship Id="rId20" Type="http://schemas.openxmlformats.org/officeDocument/2006/relationships/worksheet" Target="worksheets/sheet20.xml"/><Relationship Id="rId41" Type="http://schemas.openxmlformats.org/officeDocument/2006/relationships/chartsheet" Target="chartsheets/sheet2.xml"/><Relationship Id="rId62" Type="http://schemas.openxmlformats.org/officeDocument/2006/relationships/worksheet" Target="worksheets/sheet58.xml"/><Relationship Id="rId83" Type="http://schemas.openxmlformats.org/officeDocument/2006/relationships/worksheet" Target="worksheets/sheet70.xml"/><Relationship Id="rId88" Type="http://schemas.openxmlformats.org/officeDocument/2006/relationships/worksheet" Target="worksheets/sheet75.xml"/><Relationship Id="rId111" Type="http://schemas.openxmlformats.org/officeDocument/2006/relationships/worksheet" Target="worksheets/sheet98.xml"/><Relationship Id="rId132" Type="http://schemas.openxmlformats.org/officeDocument/2006/relationships/worksheet" Target="worksheets/sheet119.xml"/><Relationship Id="rId153" Type="http://schemas.openxmlformats.org/officeDocument/2006/relationships/worksheet" Target="worksheets/sheet140.xml"/><Relationship Id="rId174" Type="http://schemas.openxmlformats.org/officeDocument/2006/relationships/worksheet" Target="worksheets/sheet156.xml"/><Relationship Id="rId179"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4.xml"/><Relationship Id="rId106" Type="http://schemas.openxmlformats.org/officeDocument/2006/relationships/worksheet" Target="worksheets/sheet93.xml"/><Relationship Id="rId127" Type="http://schemas.openxmlformats.org/officeDocument/2006/relationships/worksheet" Target="worksheets/sheet114.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49.xml"/><Relationship Id="rId73" Type="http://schemas.openxmlformats.org/officeDocument/2006/relationships/worksheet" Target="worksheets/sheet64.xml"/><Relationship Id="rId78" Type="http://schemas.openxmlformats.org/officeDocument/2006/relationships/worksheet" Target="worksheets/sheet67.xml"/><Relationship Id="rId94" Type="http://schemas.openxmlformats.org/officeDocument/2006/relationships/worksheet" Target="worksheets/sheet81.xml"/><Relationship Id="rId99" Type="http://schemas.openxmlformats.org/officeDocument/2006/relationships/worksheet" Target="worksheets/sheet86.xml"/><Relationship Id="rId101" Type="http://schemas.openxmlformats.org/officeDocument/2006/relationships/worksheet" Target="worksheets/sheet88.xml"/><Relationship Id="rId122" Type="http://schemas.openxmlformats.org/officeDocument/2006/relationships/worksheet" Target="worksheets/sheet109.xml"/><Relationship Id="rId143" Type="http://schemas.openxmlformats.org/officeDocument/2006/relationships/worksheet" Target="worksheets/sheet130.xml"/><Relationship Id="rId148" Type="http://schemas.openxmlformats.org/officeDocument/2006/relationships/worksheet" Target="worksheets/sheet135.xml"/><Relationship Id="rId164" Type="http://schemas.openxmlformats.org/officeDocument/2006/relationships/chartsheet" Target="chartsheets/sheet16.xml"/><Relationship Id="rId169" Type="http://schemas.openxmlformats.org/officeDocument/2006/relationships/worksheet" Target="worksheets/sheet153.xml"/><Relationship Id="rId185"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sharedStrings" Target="sharedStrings.xml"/><Relationship Id="rId26" Type="http://schemas.openxmlformats.org/officeDocument/2006/relationships/worksheet" Target="worksheets/sheet26.xml"/><Relationship Id="rId47" Type="http://schemas.openxmlformats.org/officeDocument/2006/relationships/worksheet" Target="worksheets/sheet44.xml"/><Relationship Id="rId68" Type="http://schemas.openxmlformats.org/officeDocument/2006/relationships/worksheet" Target="worksheets/sheet61.xml"/><Relationship Id="rId89" Type="http://schemas.openxmlformats.org/officeDocument/2006/relationships/worksheet" Target="worksheets/sheet76.xml"/><Relationship Id="rId112" Type="http://schemas.openxmlformats.org/officeDocument/2006/relationships/worksheet" Target="worksheets/sheet99.xml"/><Relationship Id="rId133" Type="http://schemas.openxmlformats.org/officeDocument/2006/relationships/worksheet" Target="worksheets/sheet120.xml"/><Relationship Id="rId154" Type="http://schemas.openxmlformats.org/officeDocument/2006/relationships/worksheet" Target="worksheets/sheet141.xml"/><Relationship Id="rId175" Type="http://schemas.openxmlformats.org/officeDocument/2006/relationships/worksheet" Target="worksheets/sheet157.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5.xml"/><Relationship Id="rId79" Type="http://schemas.openxmlformats.org/officeDocument/2006/relationships/chartsheet" Target="chartsheets/sheet12.xml"/><Relationship Id="rId102" Type="http://schemas.openxmlformats.org/officeDocument/2006/relationships/worksheet" Target="worksheets/sheet89.xml"/><Relationship Id="rId123" Type="http://schemas.openxmlformats.org/officeDocument/2006/relationships/worksheet" Target="worksheets/sheet110.xml"/><Relationship Id="rId144" Type="http://schemas.openxmlformats.org/officeDocument/2006/relationships/worksheet" Target="worksheets/sheet131.xml"/><Relationship Id="rId90" Type="http://schemas.openxmlformats.org/officeDocument/2006/relationships/worksheet" Target="worksheets/sheet77.xml"/><Relationship Id="rId165" Type="http://schemas.openxmlformats.org/officeDocument/2006/relationships/worksheet" Target="worksheets/sheet149.xml"/><Relationship Id="rId27" Type="http://schemas.openxmlformats.org/officeDocument/2006/relationships/worksheet" Target="worksheets/sheet27.xml"/><Relationship Id="rId48" Type="http://schemas.openxmlformats.org/officeDocument/2006/relationships/worksheet" Target="worksheets/sheet45.xml"/><Relationship Id="rId69" Type="http://schemas.openxmlformats.org/officeDocument/2006/relationships/chartsheet" Target="chartsheets/sheet8.xml"/><Relationship Id="rId113" Type="http://schemas.openxmlformats.org/officeDocument/2006/relationships/worksheet" Target="worksheets/sheet100.xml"/><Relationship Id="rId134" Type="http://schemas.openxmlformats.org/officeDocument/2006/relationships/worksheet" Target="worksheets/sheet121.xml"/><Relationship Id="rId80" Type="http://schemas.openxmlformats.org/officeDocument/2006/relationships/worksheet" Target="worksheets/sheet68.xml"/><Relationship Id="rId155" Type="http://schemas.openxmlformats.org/officeDocument/2006/relationships/chartsheet" Target="chartsheets/sheet14.xml"/><Relationship Id="rId176" Type="http://schemas.openxmlformats.org/officeDocument/2006/relationships/worksheet" Target="worksheets/sheet158.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6.xml"/><Relationship Id="rId103" Type="http://schemas.openxmlformats.org/officeDocument/2006/relationships/worksheet" Target="worksheets/sheet90.xml"/><Relationship Id="rId124" Type="http://schemas.openxmlformats.org/officeDocument/2006/relationships/worksheet" Target="worksheets/sheet111.xml"/><Relationship Id="rId70" Type="http://schemas.openxmlformats.org/officeDocument/2006/relationships/worksheet" Target="worksheets/sheet62.xml"/><Relationship Id="rId91" Type="http://schemas.openxmlformats.org/officeDocument/2006/relationships/worksheet" Target="worksheets/sheet78.xml"/><Relationship Id="rId145" Type="http://schemas.openxmlformats.org/officeDocument/2006/relationships/worksheet" Target="worksheets/sheet132.xml"/><Relationship Id="rId166" Type="http://schemas.openxmlformats.org/officeDocument/2006/relationships/worksheet" Target="worksheets/sheet150.xml"/><Relationship Id="rId1" Type="http://schemas.openxmlformats.org/officeDocument/2006/relationships/worksheet" Target="worksheets/sheet1.xml"/><Relationship Id="rId28" Type="http://schemas.openxmlformats.org/officeDocument/2006/relationships/worksheet" Target="worksheets/sheet28.xml"/><Relationship Id="rId49" Type="http://schemas.openxmlformats.org/officeDocument/2006/relationships/worksheet" Target="worksheets/sheet46.xml"/><Relationship Id="rId114" Type="http://schemas.openxmlformats.org/officeDocument/2006/relationships/worksheet" Target="worksheets/sheet101.xml"/><Relationship Id="rId60" Type="http://schemas.openxmlformats.org/officeDocument/2006/relationships/worksheet" Target="worksheets/sheet57.xml"/><Relationship Id="rId81" Type="http://schemas.openxmlformats.org/officeDocument/2006/relationships/worksheet" Target="worksheets/sheet69.xml"/><Relationship Id="rId135" Type="http://schemas.openxmlformats.org/officeDocument/2006/relationships/worksheet" Target="worksheets/sheet122.xml"/><Relationship Id="rId156" Type="http://schemas.openxmlformats.org/officeDocument/2006/relationships/worksheet" Target="worksheets/sheet142.xml"/><Relationship Id="rId177" Type="http://schemas.openxmlformats.org/officeDocument/2006/relationships/worksheet" Target="worksheets/sheet159.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164.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167.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7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83.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18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(1)Graph No </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السكان النشيطون اقتصادياً (15سنة فأكثر) حسب النوع</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ECONOMICALLY ACTIVE POPULATION (15 YEARS &amp; ABOVE) BY GENDER</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6520957607571782"/>
          <c:y val="2.9166685576406694E-2"/>
        </c:manualLayout>
      </c:layout>
      <c:overlay val="0"/>
    </c:title>
    <c:autoTitleDeleted val="0"/>
    <c:plotArea>
      <c:layout>
        <c:manualLayout>
          <c:layoutTarget val="inner"/>
          <c:xMode val="edge"/>
          <c:yMode val="edge"/>
          <c:x val="0.12875671906325362"/>
          <c:y val="0.32652431414372918"/>
          <c:w val="0.82053345730307692"/>
          <c:h val="0.58008365668988782"/>
        </c:manualLayout>
      </c:layout>
      <c:lineChart>
        <c:grouping val="standard"/>
        <c:varyColors val="0"/>
        <c:ser>
          <c:idx val="0"/>
          <c:order val="0"/>
          <c:tx>
            <c:strRef>
              <c:f>'1A'!$B$46</c:f>
              <c:strCache>
                <c:ptCount val="1"/>
                <c:pt idx="0">
                  <c:v>ذكور Male</c:v>
                </c:pt>
              </c:strCache>
            </c:strRef>
          </c:tx>
          <c:dLbls>
            <c:dLbl>
              <c:idx val="0"/>
              <c:layout>
                <c:manualLayout>
                  <c:x val="-2.886002886002886E-2"/>
                  <c:y val="3.0739673390970293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E9-4752-8461-7C82EF2F7DAA}"/>
                </c:ext>
              </c:extLst>
            </c:dLbl>
            <c:dLbl>
              <c:idx val="5"/>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E9-4752-8461-7C82EF2F7DA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'1A'!$A$47:$A$52</c:f>
              <c:numCache>
                <c:formatCode>General</c:formatCode>
                <c:ptCount val="6"/>
                <c:pt idx="0">
                  <c:v>2012</c:v>
                </c:pt>
                <c:pt idx="1">
                  <c:v>2013</c:v>
                </c:pt>
                <c:pt idx="2">
                  <c:v>2014</c:v>
                </c:pt>
                <c:pt idx="3">
                  <c:v>2015</c:v>
                </c:pt>
                <c:pt idx="4">
                  <c:v>2016</c:v>
                </c:pt>
                <c:pt idx="5">
                  <c:v>2017</c:v>
                </c:pt>
              </c:numCache>
            </c:numRef>
          </c:cat>
          <c:val>
            <c:numRef>
              <c:f>'1A'!$B$47:$B$52</c:f>
              <c:numCache>
                <c:formatCode>_-* #,##0_-;_-* #,##0\-;_-* "-"_-;_-@_-</c:formatCode>
                <c:ptCount val="6"/>
                <c:pt idx="0">
                  <c:v>1174811</c:v>
                </c:pt>
                <c:pt idx="1">
                  <c:v>1346908</c:v>
                </c:pt>
                <c:pt idx="2">
                  <c:v>1483175</c:v>
                </c:pt>
                <c:pt idx="3">
                  <c:v>1693761</c:v>
                </c:pt>
                <c:pt idx="4">
                  <c:v>1782602</c:v>
                </c:pt>
                <c:pt idx="5">
                  <c:v>1779340</c:v>
                </c:pt>
              </c:numCache>
            </c:numRef>
          </c:val>
          <c:smooth val="0"/>
          <c:extLst>
            <c:ext xmlns:c16="http://schemas.microsoft.com/office/drawing/2014/chart" uri="{C3380CC4-5D6E-409C-BE32-E72D297353CC}">
              <c16:uniqueId val="{00000003-D1E9-4752-8461-7C82EF2F7DAA}"/>
            </c:ext>
          </c:extLst>
        </c:ser>
        <c:ser>
          <c:idx val="1"/>
          <c:order val="1"/>
          <c:tx>
            <c:strRef>
              <c:f>'1A'!$C$46</c:f>
              <c:strCache>
                <c:ptCount val="1"/>
                <c:pt idx="0">
                  <c:v>إناث Female</c:v>
                </c:pt>
              </c:strCache>
            </c:strRef>
          </c:tx>
          <c:spPr>
            <a:ln>
              <a:solidFill>
                <a:srgbClr val="993366"/>
              </a:solidFill>
            </a:ln>
          </c:spPr>
          <c:marker>
            <c:spPr>
              <a:solidFill>
                <a:srgbClr val="993366"/>
              </a:solidFill>
              <a:ln>
                <a:solidFill>
                  <a:srgbClr val="993366"/>
                </a:solidFill>
              </a:ln>
            </c:spPr>
          </c:marker>
          <c:dLbls>
            <c:dLbl>
              <c:idx val="0"/>
              <c:layout>
                <c:manualLayout>
                  <c:x val="-3.1746031746031744E-2"/>
                  <c:y val="2.6897214217098942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E9-4752-8461-7C82EF2F7DAA}"/>
                </c:ext>
              </c:extLst>
            </c:dLbl>
            <c:dLbl>
              <c:idx val="5"/>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E9-4752-8461-7C82EF2F7DA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'1A'!$A$47:$A$52</c:f>
              <c:numCache>
                <c:formatCode>General</c:formatCode>
                <c:ptCount val="6"/>
                <c:pt idx="0">
                  <c:v>2012</c:v>
                </c:pt>
                <c:pt idx="1">
                  <c:v>2013</c:v>
                </c:pt>
                <c:pt idx="2">
                  <c:v>2014</c:v>
                </c:pt>
                <c:pt idx="3">
                  <c:v>2015</c:v>
                </c:pt>
                <c:pt idx="4">
                  <c:v>2016</c:v>
                </c:pt>
                <c:pt idx="5">
                  <c:v>2017</c:v>
                </c:pt>
              </c:numCache>
            </c:numRef>
          </c:cat>
          <c:val>
            <c:numRef>
              <c:f>'1A'!$C$47:$C$52</c:f>
              <c:numCache>
                <c:formatCode>_-* #,##0_-;_-* #,##0\-;_-* "-"_-;_-@_-</c:formatCode>
                <c:ptCount val="6"/>
                <c:pt idx="0">
                  <c:v>172249</c:v>
                </c:pt>
                <c:pt idx="1">
                  <c:v>196357</c:v>
                </c:pt>
                <c:pt idx="2">
                  <c:v>206758</c:v>
                </c:pt>
                <c:pt idx="3">
                  <c:v>262866</c:v>
                </c:pt>
                <c:pt idx="4">
                  <c:v>272757</c:v>
                </c:pt>
                <c:pt idx="5">
                  <c:v>277583</c:v>
                </c:pt>
              </c:numCache>
            </c:numRef>
          </c:val>
          <c:smooth val="0"/>
          <c:extLst>
            <c:ext xmlns:c16="http://schemas.microsoft.com/office/drawing/2014/chart" uri="{C3380CC4-5D6E-409C-BE32-E72D297353CC}">
              <c16:uniqueId val="{00000007-D1E9-4752-8461-7C82EF2F7DAA}"/>
            </c:ext>
          </c:extLst>
        </c:ser>
        <c:dLbls>
          <c:showLegendKey val="0"/>
          <c:showVal val="0"/>
          <c:showCatName val="0"/>
          <c:showSerName val="0"/>
          <c:showPercent val="0"/>
          <c:showBubbleSize val="0"/>
        </c:dLbls>
        <c:marker val="1"/>
        <c:smooth val="0"/>
        <c:axId val="1346157776"/>
        <c:axId val="1"/>
      </c:lineChart>
      <c:catAx>
        <c:axId val="1346157776"/>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بالألف</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Thousands</a:t>
                </a:r>
              </a:p>
            </c:rich>
          </c:tx>
          <c:layout>
            <c:manualLayout>
              <c:xMode val="edge"/>
              <c:yMode val="edge"/>
              <c:x val="4.1812955198781975E-5"/>
              <c:y val="0.20798807929988578"/>
            </c:manualLayout>
          </c:layout>
          <c:overlay val="0"/>
        </c:title>
        <c:numFmt formatCode="General" sourceLinked="0"/>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346157776"/>
        <c:crosses val="autoZero"/>
        <c:crossBetween val="between"/>
        <c:dispUnits>
          <c:builtInUnit val="thousands"/>
        </c:dispUnits>
      </c:valAx>
      <c:spPr>
        <a:ln>
          <a:solidFill>
            <a:sysClr val="window" lastClr="FFFFFF">
              <a:lumMod val="85000"/>
            </a:sysClr>
          </a:solidFill>
        </a:ln>
      </c:spPr>
    </c:plotArea>
    <c:legend>
      <c:legendPos val="r"/>
      <c:layout>
        <c:manualLayout>
          <c:xMode val="edge"/>
          <c:yMode val="edge"/>
          <c:x val="0.13067832535484261"/>
          <c:y val="0.41962110092709348"/>
          <c:w val="0.45943748072123608"/>
          <c:h val="6.4707926778477032E-2"/>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(10)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لإجمالي غير القطريين (15 سنة فأكثر) حسب فئات العمر</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TOTAL NON-QATARI PARTICIPATION RATE (15 YEARS &amp; ABOVE) BY AGE GROUP</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4466438222999903"/>
          <c:w val="0.84908359824852653"/>
          <c:h val="0.66194371536891217"/>
        </c:manualLayout>
      </c:layout>
      <c:barChart>
        <c:barDir val="col"/>
        <c:grouping val="clustered"/>
        <c:varyColors val="0"/>
        <c:ser>
          <c:idx val="0"/>
          <c:order val="0"/>
          <c:tx>
            <c:strRef>
              <c:f>'10A'!$B$6</c:f>
              <c:strCache>
                <c:ptCount val="1"/>
                <c:pt idx="0">
                  <c:v>2012</c:v>
                </c:pt>
              </c:strCache>
            </c:strRef>
          </c:tx>
          <c:spPr>
            <a:solidFill>
              <a:srgbClr val="993366"/>
            </a:solidFill>
            <a:ln>
              <a:noFill/>
            </a:ln>
          </c:spPr>
          <c:invertIfNegative val="0"/>
          <c:cat>
            <c:strRef>
              <c:f>'10A'!$A$7:$A$17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'10A'!$B$7:$B$17</c:f>
              <c:numCache>
                <c:formatCode>0.0</c:formatCode>
                <c:ptCount val="11"/>
                <c:pt idx="0">
                  <c:v>40.950119999999998</c:v>
                </c:pt>
                <c:pt idx="1">
                  <c:v>89.700400000000002</c:v>
                </c:pt>
                <c:pt idx="2">
                  <c:v>94.473330000000004</c:v>
                </c:pt>
                <c:pt idx="3">
                  <c:v>93.734319999999997</c:v>
                </c:pt>
                <c:pt idx="4">
                  <c:v>93.223789999999994</c:v>
                </c:pt>
                <c:pt idx="5">
                  <c:v>93.53707</c:v>
                </c:pt>
                <c:pt idx="6">
                  <c:v>92.865409999999997</c:v>
                </c:pt>
                <c:pt idx="7">
                  <c:v>92.394090000000006</c:v>
                </c:pt>
                <c:pt idx="8">
                  <c:v>89.655550000000005</c:v>
                </c:pt>
                <c:pt idx="9">
                  <c:v>83.38776</c:v>
                </c:pt>
                <c:pt idx="10">
                  <c:v>72.356430000000003</c:v>
                </c:pt>
              </c:numCache>
            </c:numRef>
          </c:val>
          <c:extLst>
            <c:ext xmlns:c16="http://schemas.microsoft.com/office/drawing/2014/chart" uri="{C3380CC4-5D6E-409C-BE32-E72D297353CC}">
              <c16:uniqueId val="{00000000-1F46-4289-BCB3-1421EF931D5A}"/>
            </c:ext>
          </c:extLst>
        </c:ser>
        <c:ser>
          <c:idx val="1"/>
          <c:order val="1"/>
          <c:tx>
            <c:strRef>
              <c:f>'10A'!$G$6</c:f>
              <c:strCache>
                <c:ptCount val="1"/>
                <c:pt idx="0">
                  <c:v>2017</c:v>
                </c:pt>
              </c:strCache>
            </c:strRef>
          </c:tx>
          <c:spPr>
            <a:solidFill>
              <a:schemeClr val="accent1">
                <a:lumMod val="60000"/>
                <a:lumOff val="40000"/>
              </a:schemeClr>
            </a:solidFill>
            <a:ln>
              <a:noFill/>
            </a:ln>
          </c:spPr>
          <c:invertIfNegative val="0"/>
          <c:cat>
            <c:strRef>
              <c:f>'10A'!$A$7:$A$17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'10A'!$G$7:$G$17</c:f>
              <c:numCache>
                <c:formatCode>0.0</c:formatCode>
                <c:ptCount val="11"/>
                <c:pt idx="0">
                  <c:v>9.657405432654091</c:v>
                </c:pt>
                <c:pt idx="1">
                  <c:v>91.725778584265953</c:v>
                </c:pt>
                <c:pt idx="2">
                  <c:v>95.135617579727068</c:v>
                </c:pt>
                <c:pt idx="3">
                  <c:v>95.655511819759212</c:v>
                </c:pt>
                <c:pt idx="4">
                  <c:v>94.049266763289481</c:v>
                </c:pt>
                <c:pt idx="5">
                  <c:v>94.838349509069843</c:v>
                </c:pt>
                <c:pt idx="6">
                  <c:v>92.547947961373382</c:v>
                </c:pt>
                <c:pt idx="7">
                  <c:v>92.862330498735929</c:v>
                </c:pt>
                <c:pt idx="8">
                  <c:v>90.976131324884435</c:v>
                </c:pt>
                <c:pt idx="9">
                  <c:v>87.014391171426439</c:v>
                </c:pt>
                <c:pt idx="10">
                  <c:v>62.74560054672817</c:v>
                </c:pt>
              </c:numCache>
            </c:numRef>
          </c:val>
          <c:extLst>
            <c:ext xmlns:c16="http://schemas.microsoft.com/office/drawing/2014/chart" uri="{C3380CC4-5D6E-409C-BE32-E72D297353CC}">
              <c16:uniqueId val="{00000001-1F46-4289-BCB3-1421EF931D5A}"/>
            </c:ext>
          </c:extLst>
        </c:ser>
        <c:dLbls>
          <c:showLegendKey val="0"/>
          <c:showVal val="0"/>
          <c:showCatName val="0"/>
          <c:showSerName val="0"/>
          <c:showPercent val="0"/>
          <c:showBubbleSize val="0"/>
        </c:dLbls>
        <c:gapWidth val="150"/>
        <c:axId val="1245391776"/>
        <c:axId val="1"/>
      </c:barChart>
      <c:catAx>
        <c:axId val="1245391776"/>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3.7264652263294673E-2"/>
              <c:y val="0.14375546806649167"/>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45391776"/>
        <c:crosses val="autoZero"/>
        <c:crossBetween val="between"/>
      </c:valAx>
      <c:spPr>
        <a:ln>
          <a:solidFill>
            <a:sysClr val="window" lastClr="FFFFFF">
              <a:lumMod val="85000"/>
            </a:sysClr>
          </a:solidFill>
        </a:ln>
      </c:spPr>
    </c:plotArea>
    <c:legend>
      <c:legendPos val="r"/>
      <c:layout>
        <c:manualLayout>
          <c:xMode val="edge"/>
          <c:yMode val="edge"/>
          <c:x val="0.71847867484872496"/>
          <c:y val="0.26772495021633558"/>
          <c:w val="0.22732706983602619"/>
          <c:h val="5.5119842691598503E-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(11)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للذكور (15 سنة فأكثر) حسب فئات العمر</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MALE PARTICIPATION RATE (15 YEARS &amp; ABOVE) BY AGE GROUP</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415779624769126"/>
          <c:w val="0.84908359824852653"/>
          <c:h val="0.6650301351219986"/>
        </c:manualLayout>
      </c:layout>
      <c:lineChart>
        <c:grouping val="standard"/>
        <c:varyColors val="0"/>
        <c:ser>
          <c:idx val="0"/>
          <c:order val="0"/>
          <c:tx>
            <c:strRef>
              <c:f>'11A'!$B$6</c:f>
              <c:strCache>
                <c:ptCount val="1"/>
                <c:pt idx="0">
                  <c:v>2012</c:v>
                </c:pt>
              </c:strCache>
            </c:strRef>
          </c:tx>
          <c:dLbls>
            <c:dLbl>
              <c:idx val="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8D1-4D3B-9A30-9E5A2502B8E9}"/>
                </c:ext>
              </c:extLst>
            </c:dLbl>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D1-4D3B-9A30-9E5A2502B8E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'11A'!$A$7:$A$17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'11A'!$B$7:$B$17</c:f>
              <c:numCache>
                <c:formatCode>0.0</c:formatCode>
                <c:ptCount val="11"/>
                <c:pt idx="0">
                  <c:v>35.923139999999997</c:v>
                </c:pt>
                <c:pt idx="1">
                  <c:v>92.713639999999998</c:v>
                </c:pt>
                <c:pt idx="2">
                  <c:v>99.127650000000003</c:v>
                </c:pt>
                <c:pt idx="3">
                  <c:v>99.450050000000005</c:v>
                </c:pt>
                <c:pt idx="4">
                  <c:v>99.418390000000002</c:v>
                </c:pt>
                <c:pt idx="5">
                  <c:v>99.333209999999994</c:v>
                </c:pt>
                <c:pt idx="6">
                  <c:v>98.775540000000007</c:v>
                </c:pt>
                <c:pt idx="7">
                  <c:v>96.494050000000001</c:v>
                </c:pt>
                <c:pt idx="8">
                  <c:v>94.220730000000003</c:v>
                </c:pt>
                <c:pt idx="9">
                  <c:v>82.350300000000004</c:v>
                </c:pt>
                <c:pt idx="10">
                  <c:v>60.700699999999998</c:v>
                </c:pt>
              </c:numCache>
            </c:numRef>
          </c:val>
          <c:smooth val="0"/>
          <c:extLst>
            <c:ext xmlns:c16="http://schemas.microsoft.com/office/drawing/2014/chart" uri="{C3380CC4-5D6E-409C-BE32-E72D297353CC}">
              <c16:uniqueId val="{00000002-C8D1-4D3B-9A30-9E5A2502B8E9}"/>
            </c:ext>
          </c:extLst>
        </c:ser>
        <c:ser>
          <c:idx val="1"/>
          <c:order val="1"/>
          <c:tx>
            <c:strRef>
              <c:f>'11A'!$G$6</c:f>
              <c:strCache>
                <c:ptCount val="1"/>
                <c:pt idx="0">
                  <c:v>2017</c:v>
                </c:pt>
              </c:strCache>
            </c:strRef>
          </c:tx>
          <c:spPr>
            <a:ln>
              <a:solidFill>
                <a:srgbClr val="993366"/>
              </a:solidFill>
            </a:ln>
          </c:spPr>
          <c:marker>
            <c:spPr>
              <a:solidFill>
                <a:srgbClr val="993366"/>
              </a:solidFill>
              <a:ln>
                <a:solidFill>
                  <a:srgbClr val="993366"/>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D1-4D3B-9A30-9E5A2502B8E9}"/>
                </c:ext>
              </c:extLst>
            </c:dLbl>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D1-4D3B-9A30-9E5A2502B8E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'11A'!$A$7:$A$17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'11A'!$G$7:$G$17</c:f>
              <c:numCache>
                <c:formatCode>0.0</c:formatCode>
                <c:ptCount val="11"/>
                <c:pt idx="0">
                  <c:v>15.131867169017788</c:v>
                </c:pt>
                <c:pt idx="1">
                  <c:v>92.762234144755311</c:v>
                </c:pt>
                <c:pt idx="2">
                  <c:v>99.113987300890898</c:v>
                </c:pt>
                <c:pt idx="3">
                  <c:v>99.889181145599736</c:v>
                </c:pt>
                <c:pt idx="4">
                  <c:v>99.716256286758082</c:v>
                </c:pt>
                <c:pt idx="5">
                  <c:v>99.893198849561045</c:v>
                </c:pt>
                <c:pt idx="6">
                  <c:v>99.726666833079548</c:v>
                </c:pt>
                <c:pt idx="7">
                  <c:v>98.44739192915678</c:v>
                </c:pt>
                <c:pt idx="8">
                  <c:v>96.629232895646169</c:v>
                </c:pt>
                <c:pt idx="9">
                  <c:v>86.860745410717598</c:v>
                </c:pt>
                <c:pt idx="10">
                  <c:v>50.584958217270199</c:v>
                </c:pt>
              </c:numCache>
            </c:numRef>
          </c:val>
          <c:smooth val="0"/>
          <c:extLst>
            <c:ext xmlns:c16="http://schemas.microsoft.com/office/drawing/2014/chart" uri="{C3380CC4-5D6E-409C-BE32-E72D297353CC}">
              <c16:uniqueId val="{00000005-C8D1-4D3B-9A30-9E5A2502B8E9}"/>
            </c:ext>
          </c:extLst>
        </c:ser>
        <c:dLbls>
          <c:showLegendKey val="0"/>
          <c:showVal val="0"/>
          <c:showCatName val="0"/>
          <c:showSerName val="0"/>
          <c:showPercent val="0"/>
          <c:showBubbleSize val="0"/>
        </c:dLbls>
        <c:marker val="1"/>
        <c:smooth val="0"/>
        <c:axId val="1245387936"/>
        <c:axId val="1"/>
      </c:lineChart>
      <c:catAx>
        <c:axId val="1245387936"/>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3.5075270763568346E-2"/>
              <c:y val="0.14375546806649167"/>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45387936"/>
        <c:crosses val="autoZero"/>
        <c:crossBetween val="between"/>
      </c:valAx>
      <c:spPr>
        <a:ln>
          <a:solidFill>
            <a:sysClr val="window" lastClr="FFFFFF">
              <a:lumMod val="85000"/>
            </a:sysClr>
          </a:solidFill>
        </a:ln>
      </c:spPr>
    </c:plotArea>
    <c:legend>
      <c:legendPos val="r"/>
      <c:layout>
        <c:manualLayout>
          <c:xMode val="edge"/>
          <c:yMode val="edge"/>
          <c:x val="0.69866576509237399"/>
          <c:y val="0.2110302548764057"/>
          <c:w val="0.26278175045265412"/>
          <c:h val="0.1401618857014933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(12)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للإناث (15 سنة فأكثر) حسب فئات العمر</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FEMALE PARTICIPATION RATE (15 YEARS &amp; ABOVE) BY AGE GROUP</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1997302420530768"/>
          <c:w val="0.84908359824852653"/>
          <c:h val="0.68663507339360352"/>
        </c:manualLayout>
      </c:layout>
      <c:lineChart>
        <c:grouping val="standard"/>
        <c:varyColors val="0"/>
        <c:ser>
          <c:idx val="0"/>
          <c:order val="0"/>
          <c:tx>
            <c:strRef>
              <c:f>'12A'!$B$6</c:f>
              <c:strCache>
                <c:ptCount val="1"/>
                <c:pt idx="0">
                  <c:v>2012</c:v>
                </c:pt>
              </c:strCache>
            </c:strRef>
          </c:tx>
          <c:dLbls>
            <c:dLbl>
              <c:idx val="0"/>
              <c:layout>
                <c:manualLayout>
                  <c:x val="-4.5977011494252873E-2"/>
                  <c:y val="3.0864197530864196E-2"/>
                </c:manualLayout>
              </c:layout>
              <c:spPr/>
              <c:txPr>
                <a:bodyPr/>
                <a:lstStyle/>
                <a:p>
                  <a:pPr>
                    <a:defRPr sz="1000" b="0" i="0" u="none" strike="noStrike" baseline="0">
                      <a:solidFill>
                        <a:srgbClr val="000000"/>
                      </a:solidFill>
                      <a:latin typeface="Calibri"/>
                      <a:ea typeface="Calibri"/>
                      <a:cs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7AC-40B1-91A9-17378D3678B3}"/>
                </c:ext>
              </c:extLst>
            </c:dLbl>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AC-40B1-91A9-17378D3678B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'12A'!$A$7:$A$17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'12A'!$B$7:$B$17</c:f>
              <c:numCache>
                <c:formatCode>0.0</c:formatCode>
                <c:ptCount val="11"/>
                <c:pt idx="0">
                  <c:v>29.126169999999998</c:v>
                </c:pt>
                <c:pt idx="1">
                  <c:v>60.416939999999997</c:v>
                </c:pt>
                <c:pt idx="2">
                  <c:v>67.178489999999996</c:v>
                </c:pt>
                <c:pt idx="3">
                  <c:v>61.658349999999999</c:v>
                </c:pt>
                <c:pt idx="4">
                  <c:v>55.635660000000001</c:v>
                </c:pt>
                <c:pt idx="5">
                  <c:v>54.674489999999999</c:v>
                </c:pt>
                <c:pt idx="6">
                  <c:v>47.150970000000001</c:v>
                </c:pt>
                <c:pt idx="7">
                  <c:v>43.657179999999997</c:v>
                </c:pt>
                <c:pt idx="8">
                  <c:v>31.035430000000002</c:v>
                </c:pt>
                <c:pt idx="9">
                  <c:v>27.262779999999999</c:v>
                </c:pt>
                <c:pt idx="10">
                  <c:v>25.03248</c:v>
                </c:pt>
              </c:numCache>
            </c:numRef>
          </c:val>
          <c:smooth val="0"/>
          <c:extLst>
            <c:ext xmlns:c16="http://schemas.microsoft.com/office/drawing/2014/chart" uri="{C3380CC4-5D6E-409C-BE32-E72D297353CC}">
              <c16:uniqueId val="{00000002-97AC-40B1-91A9-17378D3678B3}"/>
            </c:ext>
          </c:extLst>
        </c:ser>
        <c:ser>
          <c:idx val="1"/>
          <c:order val="1"/>
          <c:tx>
            <c:strRef>
              <c:f>'12A'!$G$6</c:f>
              <c:strCache>
                <c:ptCount val="1"/>
                <c:pt idx="0">
                  <c:v>2017</c:v>
                </c:pt>
              </c:strCache>
            </c:strRef>
          </c:tx>
          <c:spPr>
            <a:ln>
              <a:solidFill>
                <a:srgbClr val="993366"/>
              </a:solidFill>
            </a:ln>
          </c:spPr>
          <c:marker>
            <c:spPr>
              <a:solidFill>
                <a:srgbClr val="993366"/>
              </a:solidFill>
              <a:ln>
                <a:solidFill>
                  <a:srgbClr val="993366"/>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AC-40B1-91A9-17378D3678B3}"/>
                </c:ext>
              </c:extLst>
            </c:dLbl>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AC-40B1-91A9-17378D3678B3}"/>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'12A'!$A$7:$A$17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'12A'!$G$7:$G$17</c:f>
              <c:numCache>
                <c:formatCode>0.0</c:formatCode>
                <c:ptCount val="11"/>
                <c:pt idx="0">
                  <c:v>2.6424856788363558</c:v>
                </c:pt>
                <c:pt idx="1">
                  <c:v>66.315878378378372</c:v>
                </c:pt>
                <c:pt idx="2">
                  <c:v>69.012358439027267</c:v>
                </c:pt>
                <c:pt idx="3">
                  <c:v>74.421796645339796</c:v>
                </c:pt>
                <c:pt idx="4">
                  <c:v>69.823765712064272</c:v>
                </c:pt>
                <c:pt idx="5">
                  <c:v>69.117436959782836</c:v>
                </c:pt>
                <c:pt idx="6">
                  <c:v>46.219854536174552</c:v>
                </c:pt>
                <c:pt idx="7">
                  <c:v>39.419770426696374</c:v>
                </c:pt>
                <c:pt idx="8">
                  <c:v>29.659215357856088</c:v>
                </c:pt>
                <c:pt idx="9">
                  <c:v>15.859888105083922</c:v>
                </c:pt>
                <c:pt idx="10">
                  <c:v>7.4784993144708958</c:v>
                </c:pt>
              </c:numCache>
            </c:numRef>
          </c:val>
          <c:smooth val="0"/>
          <c:extLst>
            <c:ext xmlns:c16="http://schemas.microsoft.com/office/drawing/2014/chart" uri="{C3380CC4-5D6E-409C-BE32-E72D297353CC}">
              <c16:uniqueId val="{00000005-97AC-40B1-91A9-17378D3678B3}"/>
            </c:ext>
          </c:extLst>
        </c:ser>
        <c:dLbls>
          <c:showLegendKey val="0"/>
          <c:showVal val="0"/>
          <c:showCatName val="0"/>
          <c:showSerName val="0"/>
          <c:showPercent val="0"/>
          <c:showBubbleSize val="0"/>
        </c:dLbls>
        <c:marker val="1"/>
        <c:smooth val="0"/>
        <c:axId val="1245390816"/>
        <c:axId val="1"/>
      </c:lineChart>
      <c:catAx>
        <c:axId val="1245390816"/>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3.7264652263294673E-2"/>
              <c:y val="0.12215052979488673"/>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45390816"/>
        <c:crosses val="autoZero"/>
        <c:crossBetween val="between"/>
      </c:valAx>
      <c:spPr>
        <a:ln>
          <a:solidFill>
            <a:sysClr val="window" lastClr="FFFFFF">
              <a:lumMod val="85000"/>
            </a:sysClr>
          </a:solidFill>
        </a:ln>
      </c:spPr>
    </c:plotArea>
    <c:legend>
      <c:legendPos val="r"/>
      <c:layout>
        <c:manualLayout>
          <c:xMode val="edge"/>
          <c:yMode val="edge"/>
          <c:x val="0.6778100706120046"/>
          <c:y val="0.29607229788630052"/>
          <c:w val="0.22941263928406311"/>
          <c:h val="5.197013739493573E-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(13)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لإجمالي السكان(15 سنة فأكثر) حسب فئات العمر</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POPULATION PARTICIPATION RATE (15 YEARS &amp; ABOVE) BY AGE GROUP</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6009648099543115"/>
          <c:w val="0.84908359824852653"/>
          <c:h val="0.64651161660348011"/>
        </c:manualLayout>
      </c:layout>
      <c:lineChart>
        <c:grouping val="standard"/>
        <c:varyColors val="0"/>
        <c:ser>
          <c:idx val="0"/>
          <c:order val="0"/>
          <c:tx>
            <c:strRef>
              <c:f>'13A'!$B$6</c:f>
              <c:strCache>
                <c:ptCount val="1"/>
                <c:pt idx="0">
                  <c:v>2012</c:v>
                </c:pt>
              </c:strCache>
            </c:strRef>
          </c:tx>
          <c:dLbls>
            <c:dLbl>
              <c:idx val="0"/>
              <c:layout>
                <c:manualLayout>
                  <c:x val="1.0946907498631636E-2"/>
                  <c:y val="0"/>
                </c:manualLayout>
              </c:layout>
              <c:spPr/>
              <c:txPr>
                <a:bodyPr/>
                <a:lstStyle/>
                <a:p>
                  <a:pPr>
                    <a:defRPr sz="1000" b="0" i="0" u="none" strike="noStrike" baseline="0">
                      <a:solidFill>
                        <a:srgbClr val="000000"/>
                      </a:solidFill>
                      <a:latin typeface="Calibri"/>
                      <a:ea typeface="Calibri"/>
                      <a:cs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AA-468F-A104-80B9F8BE705E}"/>
                </c:ext>
              </c:extLst>
            </c:dLbl>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AA-468F-A104-80B9F8BE705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'13A'!$A$7:$A$17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'13A'!$B$7:$B$17</c:f>
              <c:numCache>
                <c:formatCode>0.0</c:formatCode>
                <c:ptCount val="11"/>
                <c:pt idx="0">
                  <c:v>32.354140000000001</c:v>
                </c:pt>
                <c:pt idx="1">
                  <c:v>84.706890000000001</c:v>
                </c:pt>
                <c:pt idx="2">
                  <c:v>93.187929999999994</c:v>
                </c:pt>
                <c:pt idx="3">
                  <c:v>92.806650000000005</c:v>
                </c:pt>
                <c:pt idx="4">
                  <c:v>91.986879999999999</c:v>
                </c:pt>
                <c:pt idx="5">
                  <c:v>91.608800000000002</c:v>
                </c:pt>
                <c:pt idx="6">
                  <c:v>89.132840000000002</c:v>
                </c:pt>
                <c:pt idx="7">
                  <c:v>85.95044</c:v>
                </c:pt>
                <c:pt idx="8">
                  <c:v>79.019040000000004</c:v>
                </c:pt>
                <c:pt idx="9">
                  <c:v>64.513840000000002</c:v>
                </c:pt>
                <c:pt idx="10">
                  <c:v>47.852130000000002</c:v>
                </c:pt>
              </c:numCache>
            </c:numRef>
          </c:val>
          <c:smooth val="0"/>
          <c:extLst>
            <c:ext xmlns:c16="http://schemas.microsoft.com/office/drawing/2014/chart" uri="{C3380CC4-5D6E-409C-BE32-E72D297353CC}">
              <c16:uniqueId val="{00000002-24AA-468F-A104-80B9F8BE705E}"/>
            </c:ext>
          </c:extLst>
        </c:ser>
        <c:ser>
          <c:idx val="1"/>
          <c:order val="1"/>
          <c:tx>
            <c:strRef>
              <c:f>'13A'!$G$6</c:f>
              <c:strCache>
                <c:ptCount val="1"/>
                <c:pt idx="0">
                  <c:v>2017</c:v>
                </c:pt>
              </c:strCache>
            </c:strRef>
          </c:tx>
          <c:spPr>
            <a:ln>
              <a:solidFill>
                <a:srgbClr val="993366"/>
              </a:solidFill>
            </a:ln>
          </c:spPr>
          <c:marker>
            <c:spPr>
              <a:solidFill>
                <a:srgbClr val="993366"/>
              </a:solidFill>
              <a:ln>
                <a:solidFill>
                  <a:srgbClr val="993366"/>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AA-468F-A104-80B9F8BE705E}"/>
                </c:ext>
              </c:extLst>
            </c:dLbl>
            <c:dLbl>
              <c:idx val="10"/>
              <c:spPr/>
              <c:txPr>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4AA-468F-A104-80B9F8BE705E}"/>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'13A'!$A$7:$A$17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'13A'!$G$7:$G$17</c:f>
              <c:numCache>
                <c:formatCode>0.0</c:formatCode>
                <c:ptCount val="11"/>
                <c:pt idx="0">
                  <c:v>9.4681143979026245</c:v>
                </c:pt>
                <c:pt idx="1">
                  <c:v>86.790603294720739</c:v>
                </c:pt>
                <c:pt idx="2">
                  <c:v>93.964979453905784</c:v>
                </c:pt>
                <c:pt idx="3">
                  <c:v>94.920207830766387</c:v>
                </c:pt>
                <c:pt idx="4">
                  <c:v>93.683425956194839</c:v>
                </c:pt>
                <c:pt idx="5">
                  <c:v>93.774520768758279</c:v>
                </c:pt>
                <c:pt idx="6">
                  <c:v>90.971961250991683</c:v>
                </c:pt>
                <c:pt idx="7">
                  <c:v>88.589800622800993</c:v>
                </c:pt>
                <c:pt idx="8">
                  <c:v>82.466656676157655</c:v>
                </c:pt>
                <c:pt idx="9">
                  <c:v>70.270270270270274</c:v>
                </c:pt>
                <c:pt idx="10">
                  <c:v>35.133806907027655</c:v>
                </c:pt>
              </c:numCache>
            </c:numRef>
          </c:val>
          <c:smooth val="0"/>
          <c:extLst>
            <c:ext xmlns:c16="http://schemas.microsoft.com/office/drawing/2014/chart" uri="{C3380CC4-5D6E-409C-BE32-E72D297353CC}">
              <c16:uniqueId val="{00000005-24AA-468F-A104-80B9F8BE705E}"/>
            </c:ext>
          </c:extLst>
        </c:ser>
        <c:dLbls>
          <c:showLegendKey val="0"/>
          <c:showVal val="0"/>
          <c:showCatName val="0"/>
          <c:showSerName val="0"/>
          <c:showPercent val="0"/>
          <c:showBubbleSize val="0"/>
        </c:dLbls>
        <c:marker val="1"/>
        <c:smooth val="0"/>
        <c:axId val="1245394656"/>
        <c:axId val="1"/>
      </c:lineChart>
      <c:catAx>
        <c:axId val="1245394656"/>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3.7264652263294673E-2"/>
              <c:y val="0.15610114707883735"/>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45394656"/>
        <c:crosses val="autoZero"/>
        <c:crossBetween val="between"/>
      </c:valAx>
      <c:spPr>
        <a:ln>
          <a:solidFill>
            <a:sysClr val="window" lastClr="FFFFFF">
              <a:lumMod val="85000"/>
            </a:sysClr>
          </a:solidFill>
        </a:ln>
      </c:spPr>
    </c:plotArea>
    <c:legend>
      <c:legendPos val="r"/>
      <c:layout>
        <c:manualLayout>
          <c:xMode val="edge"/>
          <c:yMode val="edge"/>
          <c:x val="0.70210496075016549"/>
          <c:y val="0.27402436080966114"/>
          <c:w val="0.23750731609946252"/>
          <c:h val="6.4568958581586816E-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(14)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نسبة العمالة لإجمالي السكان </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EMPLOYMENT TO POPULATION RATIO</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overlay val="0"/>
    </c:title>
    <c:autoTitleDeleted val="0"/>
    <c:plotArea>
      <c:layout>
        <c:manualLayout>
          <c:layoutTarget val="inner"/>
          <c:xMode val="edge"/>
          <c:yMode val="edge"/>
          <c:x val="0.10690135585661822"/>
          <c:y val="0.25704599933138439"/>
          <c:w val="0.87468021553485586"/>
          <c:h val="0.65743408090248878"/>
        </c:manualLayout>
      </c:layout>
      <c:barChart>
        <c:barDir val="col"/>
        <c:grouping val="clustered"/>
        <c:varyColors val="0"/>
        <c:ser>
          <c:idx val="0"/>
          <c:order val="0"/>
          <c:spPr>
            <a:solidFill>
              <a:schemeClr val="accent5">
                <a:lumMod val="75000"/>
              </a:schemeClr>
            </a:solidFill>
            <a:ln w="25400">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'14A'!$A$7:$A$12</c:f>
              <c:numCache>
                <c:formatCode>General</c:formatCode>
                <c:ptCount val="6"/>
                <c:pt idx="0">
                  <c:v>2012</c:v>
                </c:pt>
                <c:pt idx="1">
                  <c:v>2013</c:v>
                </c:pt>
                <c:pt idx="2">
                  <c:v>2014</c:v>
                </c:pt>
                <c:pt idx="3">
                  <c:v>2015</c:v>
                </c:pt>
                <c:pt idx="4">
                  <c:v>2016</c:v>
                </c:pt>
                <c:pt idx="5">
                  <c:v>2017</c:v>
                </c:pt>
              </c:numCache>
            </c:numRef>
          </c:cat>
          <c:val>
            <c:numRef>
              <c:f>'14A'!$D$7:$D$12</c:f>
              <c:numCache>
                <c:formatCode>0.0</c:formatCode>
                <c:ptCount val="6"/>
                <c:pt idx="0">
                  <c:v>75.190979999999996</c:v>
                </c:pt>
                <c:pt idx="1">
                  <c:v>75.400000000000006</c:v>
                </c:pt>
                <c:pt idx="2">
                  <c:v>76.099999999999994</c:v>
                </c:pt>
                <c:pt idx="3">
                  <c:v>78.368777566475956</c:v>
                </c:pt>
                <c:pt idx="4">
                  <c:v>78.061429501382833</c:v>
                </c:pt>
                <c:pt idx="5">
                  <c:v>77.527843412769997</c:v>
                </c:pt>
              </c:numCache>
            </c:numRef>
          </c:val>
          <c:extLst>
            <c:ext xmlns:c16="http://schemas.microsoft.com/office/drawing/2014/chart" uri="{C3380CC4-5D6E-409C-BE32-E72D297353CC}">
              <c16:uniqueId val="{00000000-31A1-4830-8AEE-25B0492D2C31}"/>
            </c:ext>
          </c:extLst>
        </c:ser>
        <c:dLbls>
          <c:showLegendKey val="0"/>
          <c:showVal val="0"/>
          <c:showCatName val="0"/>
          <c:showSerName val="0"/>
          <c:showPercent val="0"/>
          <c:showBubbleSize val="0"/>
        </c:dLbls>
        <c:gapWidth val="189"/>
        <c:axId val="1232646208"/>
        <c:axId val="1"/>
      </c:barChart>
      <c:catAx>
        <c:axId val="1232646208"/>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majorGridlines>
          <c:spPr>
            <a:ln w="9525">
              <a:solidFill>
                <a:sysClr val="window" lastClr="FFFFFF">
                  <a:lumMod val="85000"/>
                </a:sysClr>
              </a:solidFill>
            </a:ln>
          </c:spPr>
        </c:majorGridlines>
        <c:title>
          <c:tx>
            <c:rich>
              <a:bodyPr rot="0" vert="horz"/>
              <a:lstStyle/>
              <a:p>
                <a:pPr algn="ctr">
                  <a:defRPr sz="1000" b="1" i="0" u="none" strike="noStrike" baseline="0">
                    <a:solidFill>
                      <a:srgbClr val="000000"/>
                    </a:solidFill>
                    <a:latin typeface="Arial"/>
                    <a:ea typeface="Arial"/>
                    <a:cs typeface="Arial"/>
                  </a:defRPr>
                </a:pPr>
                <a:r>
                  <a:rPr lang="en-GB"/>
                  <a:t>%</a:t>
                </a:r>
              </a:p>
            </c:rich>
          </c:tx>
          <c:layout>
            <c:manualLayout>
              <c:xMode val="edge"/>
              <c:yMode val="edge"/>
              <c:x val="5.1021423369199272E-2"/>
              <c:y val="0.15691469460626364"/>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2646208"/>
        <c:crosses val="autoZero"/>
        <c:crossBetween val="between"/>
        <c:majorUnit val="1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 l="0" r="0" t="0.74803149606299213" header="0" footer="0"/>
    <c:pageSetup paperSize="9"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(15)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التوظيف حسب النوع</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EMPLOYMENT RATE BY GENDER</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27047267117926049"/>
          <c:y val="2.1346510571809023E-2"/>
        </c:manualLayout>
      </c:layout>
      <c:overlay val="0"/>
    </c:title>
    <c:autoTitleDeleted val="0"/>
    <c:plotArea>
      <c:layout>
        <c:manualLayout>
          <c:layoutTarget val="inner"/>
          <c:xMode val="edge"/>
          <c:yMode val="edge"/>
          <c:x val="9.4124598061605946E-2"/>
          <c:y val="0.34654782521686256"/>
          <c:w val="0.85516560429946253"/>
          <c:h val="0.56006003648370939"/>
        </c:manualLayout>
      </c:layout>
      <c:barChart>
        <c:barDir val="col"/>
        <c:grouping val="clustered"/>
        <c:varyColors val="0"/>
        <c:ser>
          <c:idx val="0"/>
          <c:order val="0"/>
          <c:tx>
            <c:strRef>
              <c:f>'15A'!$B$46</c:f>
              <c:strCache>
                <c:ptCount val="1"/>
                <c:pt idx="0">
                  <c:v>ذكور Male</c:v>
                </c:pt>
              </c:strCache>
            </c:strRef>
          </c:tx>
          <c:spPr>
            <a:solidFill>
              <a:schemeClr val="accent5">
                <a:lumMod val="75000"/>
              </a:schemeClr>
            </a:solidFill>
          </c:spPr>
          <c:invertIfNegative val="0"/>
          <c:cat>
            <c:numRef>
              <c:f>'15A'!$A$47:$A$52</c:f>
              <c:numCache>
                <c:formatCode>General</c:formatCode>
                <c:ptCount val="6"/>
                <c:pt idx="0">
                  <c:v>2012</c:v>
                </c:pt>
                <c:pt idx="1">
                  <c:v>2013</c:v>
                </c:pt>
                <c:pt idx="2">
                  <c:v>2014</c:v>
                </c:pt>
                <c:pt idx="3">
                  <c:v>2015</c:v>
                </c:pt>
                <c:pt idx="4">
                  <c:v>2016</c:v>
                </c:pt>
                <c:pt idx="5">
                  <c:v>2017</c:v>
                </c:pt>
              </c:numCache>
            </c:numRef>
          </c:cat>
          <c:val>
            <c:numRef>
              <c:f>'15A'!$B$47:$B$52</c:f>
              <c:numCache>
                <c:formatCode>_-* #,##0_-;_-* #,##0\-;_-* "-"_-;_-@_-</c:formatCode>
                <c:ptCount val="6"/>
                <c:pt idx="0">
                  <c:v>99.9</c:v>
                </c:pt>
                <c:pt idx="1">
                  <c:v>99.9</c:v>
                </c:pt>
                <c:pt idx="2">
                  <c:v>99.9</c:v>
                </c:pt>
                <c:pt idx="3">
                  <c:v>99.938598184749793</c:v>
                </c:pt>
                <c:pt idx="4">
                  <c:v>99.941097339731471</c:v>
                </c:pt>
                <c:pt idx="5">
                  <c:v>99.941719963582003</c:v>
                </c:pt>
              </c:numCache>
            </c:numRef>
          </c:val>
          <c:extLst>
            <c:ext xmlns:c16="http://schemas.microsoft.com/office/drawing/2014/chart" uri="{C3380CC4-5D6E-409C-BE32-E72D297353CC}">
              <c16:uniqueId val="{00000000-ADD4-4CBE-8C4A-5D47B8176859}"/>
            </c:ext>
          </c:extLst>
        </c:ser>
        <c:ser>
          <c:idx val="1"/>
          <c:order val="1"/>
          <c:tx>
            <c:strRef>
              <c:f>'15A'!$C$46</c:f>
              <c:strCache>
                <c:ptCount val="1"/>
                <c:pt idx="0">
                  <c:v>إناث Female</c:v>
                </c:pt>
              </c:strCache>
            </c:strRef>
          </c:tx>
          <c:spPr>
            <a:solidFill>
              <a:srgbClr val="993366"/>
            </a:solidFill>
          </c:spPr>
          <c:invertIfNegative val="0"/>
          <c:cat>
            <c:numRef>
              <c:f>'15A'!$A$47:$A$52</c:f>
              <c:numCache>
                <c:formatCode>General</c:formatCode>
                <c:ptCount val="6"/>
                <c:pt idx="0">
                  <c:v>2012</c:v>
                </c:pt>
                <c:pt idx="1">
                  <c:v>2013</c:v>
                </c:pt>
                <c:pt idx="2">
                  <c:v>2014</c:v>
                </c:pt>
                <c:pt idx="3">
                  <c:v>2015</c:v>
                </c:pt>
                <c:pt idx="4">
                  <c:v>2016</c:v>
                </c:pt>
                <c:pt idx="5">
                  <c:v>2017</c:v>
                </c:pt>
              </c:numCache>
            </c:numRef>
          </c:cat>
          <c:val>
            <c:numRef>
              <c:f>'15A'!$C$47:$C$52</c:f>
              <c:numCache>
                <c:formatCode>_-* #,##0_-;_-* #,##0\-;_-* "-"_-;_-@_-</c:formatCode>
                <c:ptCount val="6"/>
                <c:pt idx="0">
                  <c:v>97.2</c:v>
                </c:pt>
                <c:pt idx="1">
                  <c:v>98.5</c:v>
                </c:pt>
                <c:pt idx="2">
                  <c:v>98.9</c:v>
                </c:pt>
                <c:pt idx="3">
                  <c:v>99.182473199272636</c:v>
                </c:pt>
                <c:pt idx="4">
                  <c:v>99.304875768541237</c:v>
                </c:pt>
                <c:pt idx="5">
                  <c:v>99.387930817088943</c:v>
                </c:pt>
              </c:numCache>
            </c:numRef>
          </c:val>
          <c:extLst>
            <c:ext xmlns:c16="http://schemas.microsoft.com/office/drawing/2014/chart" uri="{C3380CC4-5D6E-409C-BE32-E72D297353CC}">
              <c16:uniqueId val="{00000001-ADD4-4CBE-8C4A-5D47B8176859}"/>
            </c:ext>
          </c:extLst>
        </c:ser>
        <c:dLbls>
          <c:showLegendKey val="0"/>
          <c:showVal val="0"/>
          <c:showCatName val="0"/>
          <c:showSerName val="0"/>
          <c:showPercent val="0"/>
          <c:showBubbleSize val="0"/>
        </c:dLbls>
        <c:gapWidth val="150"/>
        <c:axId val="1232640448"/>
        <c:axId val="1"/>
      </c:barChart>
      <c:catAx>
        <c:axId val="1232640448"/>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1.7395818943684672E-2"/>
              <c:y val="0.21297988777795737"/>
            </c:manualLayout>
          </c:layout>
          <c:overlay val="0"/>
        </c:title>
        <c:numFmt formatCode="General"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32640448"/>
        <c:crosses val="autoZero"/>
        <c:crossBetween val="between"/>
      </c:valAx>
      <c:spPr>
        <a:ln>
          <a:solidFill>
            <a:sysClr val="window" lastClr="FFFFFF">
              <a:lumMod val="85000"/>
            </a:sysClr>
          </a:solidFill>
        </a:ln>
      </c:spPr>
    </c:plotArea>
    <c:legend>
      <c:legendPos val="r"/>
      <c:layout>
        <c:manualLayout>
          <c:xMode val="edge"/>
          <c:yMode val="edge"/>
          <c:x val="0.54737200042164968"/>
          <c:y val="0.3406484672263439"/>
          <c:w val="0.37048588323704534"/>
          <c:h val="6.5739177885785663E-2"/>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(16)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نسبة الإعالة الاقتصادية</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ECONOMIC DEPENDENCY RATIO</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overlay val="0"/>
    </c:title>
    <c:autoTitleDeleted val="0"/>
    <c:plotArea>
      <c:layout>
        <c:manualLayout>
          <c:layoutTarget val="inner"/>
          <c:xMode val="edge"/>
          <c:yMode val="edge"/>
          <c:x val="0.14275839401294496"/>
          <c:y val="0.24220612423447069"/>
          <c:w val="0.80030002696871627"/>
          <c:h val="0.6722740857392826"/>
        </c:manualLayout>
      </c:layout>
      <c:barChart>
        <c:barDir val="col"/>
        <c:grouping val="clustered"/>
        <c:varyColors val="0"/>
        <c:ser>
          <c:idx val="0"/>
          <c:order val="0"/>
          <c:spPr>
            <a:solidFill>
              <a:schemeClr val="accent5">
                <a:lumMod val="75000"/>
              </a:schemeClr>
            </a:solidFill>
            <a:ln w="25400">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'16A'!$A$7:$A$12</c:f>
              <c:numCache>
                <c:formatCode>General</c:formatCode>
                <c:ptCount val="6"/>
                <c:pt idx="0">
                  <c:v>2012</c:v>
                </c:pt>
                <c:pt idx="1">
                  <c:v>2013</c:v>
                </c:pt>
                <c:pt idx="2">
                  <c:v>2014</c:v>
                </c:pt>
                <c:pt idx="3">
                  <c:v>2015</c:v>
                </c:pt>
                <c:pt idx="4">
                  <c:v>2016</c:v>
                </c:pt>
                <c:pt idx="5">
                  <c:v>2017</c:v>
                </c:pt>
              </c:numCache>
            </c:numRef>
          </c:cat>
          <c:val>
            <c:numRef>
              <c:f>'16A'!$D$7:$D$12</c:f>
              <c:numCache>
                <c:formatCode>0.0</c:formatCode>
                <c:ptCount val="6"/>
                <c:pt idx="0">
                  <c:v>33.637329999999999</c:v>
                </c:pt>
                <c:pt idx="1">
                  <c:v>33</c:v>
                </c:pt>
                <c:pt idx="2">
                  <c:v>31.7</c:v>
                </c:pt>
                <c:pt idx="3">
                  <c:v>27.810148056912993</c:v>
                </c:pt>
                <c:pt idx="4">
                  <c:v>28.288117450045387</c:v>
                </c:pt>
                <c:pt idx="5">
                  <c:v>29.157715436812715</c:v>
                </c:pt>
              </c:numCache>
            </c:numRef>
          </c:val>
          <c:extLst>
            <c:ext xmlns:c16="http://schemas.microsoft.com/office/drawing/2014/chart" uri="{C3380CC4-5D6E-409C-BE32-E72D297353CC}">
              <c16:uniqueId val="{00000000-D662-47A0-ABA9-7E661E0C280D}"/>
            </c:ext>
          </c:extLst>
        </c:ser>
        <c:dLbls>
          <c:showLegendKey val="0"/>
          <c:showVal val="0"/>
          <c:showCatName val="0"/>
          <c:showSerName val="0"/>
          <c:showPercent val="0"/>
          <c:showBubbleSize val="0"/>
        </c:dLbls>
        <c:gapWidth val="189"/>
        <c:axId val="1232634208"/>
        <c:axId val="1"/>
      </c:barChart>
      <c:catAx>
        <c:axId val="1232634208"/>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9525">
              <a:solidFill>
                <a:sysClr val="window" lastClr="FFFFFF">
                  <a:lumMod val="85000"/>
                </a:sysClr>
              </a:solidFill>
            </a:ln>
          </c:spPr>
        </c:majorGridlines>
        <c:title>
          <c:tx>
            <c:rich>
              <a:bodyPr rot="0" vert="horz"/>
              <a:lstStyle/>
              <a:p>
                <a:pPr algn="ctr">
                  <a:defRPr sz="900" b="0" i="0" u="none" strike="noStrike" baseline="0">
                    <a:solidFill>
                      <a:srgbClr val="000000"/>
                    </a:solidFill>
                    <a:latin typeface="Arial"/>
                    <a:ea typeface="Arial"/>
                    <a:cs typeface="Arial"/>
                  </a:defRPr>
                </a:pPr>
                <a:r>
                  <a:rPr lang="en-GB"/>
                  <a:t>%</a:t>
                </a:r>
              </a:p>
            </c:rich>
          </c:tx>
          <c:layout>
            <c:manualLayout>
              <c:xMode val="edge"/>
              <c:yMode val="edge"/>
              <c:x val="8.5660717092759048E-2"/>
              <c:y val="0.1491331583552056"/>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2634208"/>
        <c:crosses val="autoZero"/>
        <c:crossBetween val="between"/>
        <c:majorUnit val="20"/>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1000" b="0" i="0" u="none" strike="noStrike" baseline="0">
                <a:solidFill>
                  <a:srgbClr val="000000"/>
                </a:solidFill>
                <a:latin typeface="Arial"/>
                <a:ea typeface="Arial"/>
                <a:cs typeface="Arial"/>
              </a:defRPr>
            </a:pPr>
            <a:r>
              <a:rPr lang="en-GB" sz="1100" b="1" i="0" u="none" strike="noStrike" baseline="0">
                <a:solidFill>
                  <a:srgbClr val="000000"/>
                </a:solidFill>
                <a:latin typeface="Sakkal Majalla"/>
                <a:cs typeface="Sakkal Majalla"/>
              </a:rPr>
              <a:t>شكل رقم (17) Graph No</a:t>
            </a:r>
          </a:p>
          <a:p>
            <a:pPr>
              <a:defRPr sz="1000" b="0" i="0" u="none" strike="noStrike" baseline="0">
                <a:solidFill>
                  <a:srgbClr val="000000"/>
                </a:solidFill>
                <a:latin typeface="Arial"/>
                <a:ea typeface="Arial"/>
                <a:cs typeface="Arial"/>
              </a:defRPr>
            </a:pPr>
            <a:r>
              <a:rPr lang="en-GB" sz="1200" b="1" i="0" u="none" strike="noStrike" baseline="0">
                <a:solidFill>
                  <a:srgbClr val="000000"/>
                </a:solidFill>
                <a:latin typeface="Sakkal Majalla"/>
                <a:cs typeface="Sakkal Majalla"/>
              </a:rPr>
              <a:t>نسبة السكان النشيطين اقتصادياً (15سنة فأكثر) حسب النشاط الاقتصادي والنوع</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Arial"/>
                <a:ea typeface="Arial"/>
                <a:cs typeface="Arial"/>
              </a:defRPr>
            </a:pPr>
            <a:r>
              <a:rPr lang="en-GB" sz="1000" b="1" i="0" u="none" strike="noStrike" baseline="0">
                <a:solidFill>
                  <a:srgbClr val="000000"/>
                </a:solidFill>
                <a:latin typeface="Arial"/>
                <a:cs typeface="Arial"/>
              </a:rPr>
              <a:t>PERCENTAGE OF EMPLOYMENT (15 YEARS &amp; ABOVE) BY ECONOMIC ACTIVITY &amp; GENDER</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n-GB" sz="1000" b="1" i="0" u="none" strike="noStrike" baseline="0">
                <a:solidFill>
                  <a:srgbClr val="000000"/>
                </a:solidFill>
                <a:latin typeface="Arial"/>
                <a:cs typeface="Arial"/>
              </a:rPr>
              <a:t>2012  &amp; 2017</a:t>
            </a:r>
          </a:p>
        </c:rich>
      </c:tx>
      <c:layout>
        <c:manualLayout>
          <c:xMode val="edge"/>
          <c:yMode val="edge"/>
          <c:x val="0.13811120343625388"/>
          <c:y val="3.921429176191686E-3"/>
        </c:manualLayout>
      </c:layout>
      <c:overlay val="0"/>
    </c:title>
    <c:autoTitleDeleted val="0"/>
    <c:plotArea>
      <c:layout>
        <c:manualLayout>
          <c:layoutTarget val="inner"/>
          <c:xMode val="edge"/>
          <c:yMode val="edge"/>
          <c:x val="6.1273758768254451E-2"/>
          <c:y val="0.29977275421217509"/>
          <c:w val="0.88746672997533604"/>
          <c:h val="0.42359529252391837"/>
        </c:manualLayout>
      </c:layout>
      <c:barChart>
        <c:barDir val="col"/>
        <c:grouping val="clustered"/>
        <c:varyColors val="0"/>
        <c:ser>
          <c:idx val="0"/>
          <c:order val="0"/>
          <c:tx>
            <c:strRef>
              <c:f>'17A'!$C$47</c:f>
              <c:strCache>
                <c:ptCount val="1"/>
                <c:pt idx="0">
                  <c:v>2012</c:v>
                </c:pt>
              </c:strCache>
            </c:strRef>
          </c:tx>
          <c:spPr>
            <a:solidFill>
              <a:schemeClr val="accent1">
                <a:lumMod val="60000"/>
                <a:lumOff val="40000"/>
              </a:schemeClr>
            </a:solidFill>
            <a:ln>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666699"/>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'17A'!$A$48:$B$53</c:f>
              <c:multiLvlStrCache>
                <c:ptCount val="6"/>
                <c:lvl>
                  <c:pt idx="0">
                    <c:v>ذكور
Male</c:v>
                  </c:pt>
                  <c:pt idx="1">
                    <c:v>إناث
Female</c:v>
                  </c:pt>
                  <c:pt idx="2">
                    <c:v>ذكور
Male</c:v>
                  </c:pt>
                  <c:pt idx="3">
                    <c:v>إناث
Female</c:v>
                  </c:pt>
                  <c:pt idx="4">
                    <c:v>ذكور
Male</c:v>
                  </c:pt>
                  <c:pt idx="5">
                    <c:v>إناث
Female</c:v>
                  </c:pt>
                </c:lvl>
                <c:lvl>
                  <c:pt idx="0">
                    <c:v>الزراعة
Agriculture</c:v>
                  </c:pt>
                  <c:pt idx="2">
                    <c:v>الصناعة
Industry</c:v>
                  </c:pt>
                  <c:pt idx="4">
                    <c:v>الخدمات
Services</c:v>
                  </c:pt>
                </c:lvl>
              </c:multiLvlStrCache>
            </c:multiLvlStrRef>
          </c:cat>
          <c:val>
            <c:numRef>
              <c:f>'17A'!$C$48:$C$53</c:f>
              <c:numCache>
                <c:formatCode>#,##0.0</c:formatCode>
                <c:ptCount val="6"/>
                <c:pt idx="0">
                  <c:v>1.6</c:v>
                </c:pt>
                <c:pt idx="1">
                  <c:v>0</c:v>
                </c:pt>
                <c:pt idx="2">
                  <c:v>58.5</c:v>
                </c:pt>
                <c:pt idx="3">
                  <c:v>4.3</c:v>
                </c:pt>
                <c:pt idx="4">
                  <c:v>39.9</c:v>
                </c:pt>
                <c:pt idx="5">
                  <c:v>95.7</c:v>
                </c:pt>
              </c:numCache>
            </c:numRef>
          </c:val>
          <c:extLst>
            <c:ext xmlns:c16="http://schemas.microsoft.com/office/drawing/2014/chart" uri="{C3380CC4-5D6E-409C-BE32-E72D297353CC}">
              <c16:uniqueId val="{00000000-1FD7-412D-BE61-993689FD6253}"/>
            </c:ext>
          </c:extLst>
        </c:ser>
        <c:ser>
          <c:idx val="1"/>
          <c:order val="1"/>
          <c:tx>
            <c:strRef>
              <c:f>'17A'!$D$47</c:f>
              <c:strCache>
                <c:ptCount val="1"/>
                <c:pt idx="0">
                  <c:v>2017</c:v>
                </c:pt>
              </c:strCache>
            </c:strRef>
          </c:tx>
          <c:spPr>
            <a:solidFill>
              <a:srgbClr val="993366"/>
            </a:solidFill>
            <a:ln>
              <a:noFill/>
            </a:ln>
          </c:spPr>
          <c:invertIfNegative val="0"/>
          <c:dLbls>
            <c:dLbl>
              <c:idx val="2"/>
              <c:layout>
                <c:manualLayout>
                  <c:x val="6.7001675041876048E-3"/>
                  <c:y val="4.3010752688172043E-3"/>
                </c:manualLayout>
              </c:layout>
              <c:spPr/>
              <c:txPr>
                <a:bodyPr/>
                <a:lstStyle/>
                <a:p>
                  <a:pPr>
                    <a:defRPr sz="1000" b="1" i="0" u="none" strike="noStrike" baseline="0">
                      <a:solidFill>
                        <a:srgbClr val="993366"/>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FD7-412D-BE61-993689FD6253}"/>
                </c:ext>
              </c:extLst>
            </c:dLbl>
            <c:dLbl>
              <c:idx val="4"/>
              <c:layout>
                <c:manualLayout>
                  <c:x val="8.1889990162138649E-17"/>
                  <c:y val="1.2903225806451613E-2"/>
                </c:manualLayout>
              </c:layout>
              <c:spPr/>
              <c:txPr>
                <a:bodyPr/>
                <a:lstStyle/>
                <a:p>
                  <a:pPr>
                    <a:defRPr sz="1000" b="1" i="0" u="none" strike="noStrike" baseline="0">
                      <a:solidFill>
                        <a:srgbClr val="993366"/>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D7-412D-BE61-993689FD6253}"/>
                </c:ext>
              </c:extLst>
            </c:dLbl>
            <c:dLbl>
              <c:idx val="5"/>
              <c:layout>
                <c:manualLayout>
                  <c:x val="6.7001675041876048E-3"/>
                  <c:y val="0"/>
                </c:manualLayout>
              </c:layout>
              <c:spPr/>
              <c:txPr>
                <a:bodyPr/>
                <a:lstStyle/>
                <a:p>
                  <a:pPr>
                    <a:defRPr sz="1000" b="1" i="0" u="none" strike="noStrike" baseline="0">
                      <a:solidFill>
                        <a:srgbClr val="993366"/>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D7-412D-BE61-993689FD6253}"/>
                </c:ext>
              </c:extLst>
            </c:dLbl>
            <c:spPr>
              <a:noFill/>
              <a:ln>
                <a:noFill/>
              </a:ln>
              <a:effectLst/>
            </c:spPr>
            <c:txPr>
              <a:bodyPr wrap="square" lIns="38100" tIns="19050" rIns="38100" bIns="19050" anchor="ctr">
                <a:spAutoFit/>
              </a:bodyPr>
              <a:lstStyle/>
              <a:p>
                <a:pPr>
                  <a:defRPr sz="1000" b="1" i="0" u="none" strike="noStrike" baseline="0">
                    <a:solidFill>
                      <a:srgbClr val="993366"/>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'17A'!$A$48:$B$53</c:f>
              <c:multiLvlStrCache>
                <c:ptCount val="6"/>
                <c:lvl>
                  <c:pt idx="0">
                    <c:v>ذكور
Male</c:v>
                  </c:pt>
                  <c:pt idx="1">
                    <c:v>إناث
Female</c:v>
                  </c:pt>
                  <c:pt idx="2">
                    <c:v>ذكور
Male</c:v>
                  </c:pt>
                  <c:pt idx="3">
                    <c:v>إناث
Female</c:v>
                  </c:pt>
                  <c:pt idx="4">
                    <c:v>ذكور
Male</c:v>
                  </c:pt>
                  <c:pt idx="5">
                    <c:v>إناث
Female</c:v>
                  </c:pt>
                </c:lvl>
                <c:lvl>
                  <c:pt idx="0">
                    <c:v>الزراعة
Agriculture</c:v>
                  </c:pt>
                  <c:pt idx="2">
                    <c:v>الصناعة
Industry</c:v>
                  </c:pt>
                  <c:pt idx="4">
                    <c:v>الخدمات
Services</c:v>
                  </c:pt>
                </c:lvl>
              </c:multiLvlStrCache>
            </c:multiLvlStrRef>
          </c:cat>
          <c:val>
            <c:numRef>
              <c:f>'17A'!$D$48:$D$53</c:f>
              <c:numCache>
                <c:formatCode>#,##0.0</c:formatCode>
                <c:ptCount val="6"/>
                <c:pt idx="0">
                  <c:v>1.4363012431562867</c:v>
                </c:pt>
                <c:pt idx="1">
                  <c:v>0</c:v>
                </c:pt>
                <c:pt idx="2">
                  <c:v>61.841810063442637</c:v>
                </c:pt>
                <c:pt idx="3">
                  <c:v>6.4130848231266633</c:v>
                </c:pt>
                <c:pt idx="4">
                  <c:v>36.721888693401077</c:v>
                </c:pt>
                <c:pt idx="5">
                  <c:v>93.586915176873333</c:v>
                </c:pt>
              </c:numCache>
            </c:numRef>
          </c:val>
          <c:extLst>
            <c:ext xmlns:c16="http://schemas.microsoft.com/office/drawing/2014/chart" uri="{C3380CC4-5D6E-409C-BE32-E72D297353CC}">
              <c16:uniqueId val="{00000004-1FD7-412D-BE61-993689FD6253}"/>
            </c:ext>
          </c:extLst>
        </c:ser>
        <c:dLbls>
          <c:showLegendKey val="0"/>
          <c:showVal val="0"/>
          <c:showCatName val="0"/>
          <c:showSerName val="0"/>
          <c:showPercent val="0"/>
          <c:showBubbleSize val="0"/>
        </c:dLbls>
        <c:gapWidth val="150"/>
        <c:axId val="1232631808"/>
        <c:axId val="1"/>
      </c:barChart>
      <c:catAx>
        <c:axId val="1232631808"/>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9525">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2631808"/>
        <c:crosses val="autoZero"/>
        <c:crossBetween val="between"/>
        <c:majorUnit val="20"/>
      </c:valAx>
    </c:plotArea>
    <c:legend>
      <c:legendPos val="r"/>
      <c:layout>
        <c:manualLayout>
          <c:xMode val="edge"/>
          <c:yMode val="edge"/>
          <c:x val="8.2355553924998409E-2"/>
          <c:y val="0.2984853842284162"/>
          <c:w val="0.21604963497207375"/>
          <c:h val="6.7540488402050375E-2"/>
        </c:manualLayout>
      </c:layout>
      <c:overlay val="0"/>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1000" b="0" i="0" u="none" strike="noStrike" baseline="0">
                <a:solidFill>
                  <a:srgbClr val="000000"/>
                </a:solidFill>
                <a:latin typeface="Arial"/>
                <a:ea typeface="Arial"/>
                <a:cs typeface="Arial"/>
              </a:defRPr>
            </a:pPr>
            <a:r>
              <a:rPr lang="en-GB" sz="1100" b="1" i="0" u="none" strike="noStrike" baseline="0">
                <a:solidFill>
                  <a:srgbClr val="000000"/>
                </a:solidFill>
                <a:latin typeface="Sakkal Majalla"/>
                <a:cs typeface="Sakkal Majalla"/>
              </a:rPr>
              <a:t>شكل رقم (18) Graph No</a:t>
            </a:r>
            <a:endParaRPr lang="en-GB" sz="1100" b="0" i="0" u="none" strike="noStrike" baseline="0">
              <a:solidFill>
                <a:srgbClr val="000000"/>
              </a:solidFill>
              <a:latin typeface="Sakkal Majalla"/>
              <a:cs typeface="Sakkal Majalla"/>
            </a:endParaRPr>
          </a:p>
          <a:p>
            <a:pPr>
              <a:defRPr sz="1000" b="0" i="0" u="none" strike="noStrike" baseline="0">
                <a:solidFill>
                  <a:srgbClr val="000000"/>
                </a:solidFill>
                <a:latin typeface="Arial"/>
                <a:ea typeface="Arial"/>
                <a:cs typeface="Arial"/>
              </a:defRPr>
            </a:pPr>
            <a:r>
              <a:rPr lang="en-GB" sz="1200" b="1" i="0" u="none" strike="noStrike" baseline="0">
                <a:solidFill>
                  <a:srgbClr val="000000"/>
                </a:solidFill>
                <a:latin typeface="Sakkal Majalla"/>
                <a:cs typeface="Sakkal Majalla"/>
              </a:rPr>
              <a:t>معدل البطالة ( 15 سنة فأكثر) حسب النوع</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Arial"/>
                <a:ea typeface="Arial"/>
                <a:cs typeface="Arial"/>
              </a:defRPr>
            </a:pPr>
            <a:r>
              <a:rPr lang="en-GB" sz="1000" b="1" i="0" u="none" strike="noStrike" baseline="0">
                <a:solidFill>
                  <a:srgbClr val="000000"/>
                </a:solidFill>
                <a:latin typeface="Arial"/>
                <a:cs typeface="Arial"/>
              </a:rPr>
              <a:t>UNEMPLOYMENT RATE (15 YEARS &amp; ABOVE)  BY GENDER</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n-GB" sz="1000" b="1" i="0" u="none" strike="noStrike" baseline="0">
                <a:solidFill>
                  <a:srgbClr val="000000"/>
                </a:solidFill>
                <a:latin typeface="Arial"/>
                <a:cs typeface="Arial"/>
              </a:rPr>
              <a:t>2012 - 2017</a:t>
            </a:r>
          </a:p>
        </c:rich>
      </c:tx>
      <c:overlay val="0"/>
    </c:title>
    <c:autoTitleDeleted val="0"/>
    <c:plotArea>
      <c:layout>
        <c:manualLayout>
          <c:layoutTarget val="inner"/>
          <c:xMode val="edge"/>
          <c:yMode val="edge"/>
          <c:x val="8.9756387852473932E-2"/>
          <c:y val="0.32644666989441856"/>
          <c:w val="0.86498250666305931"/>
          <c:h val="0.58854080133187237"/>
        </c:manualLayout>
      </c:layout>
      <c:lineChart>
        <c:grouping val="standard"/>
        <c:varyColors val="0"/>
        <c:ser>
          <c:idx val="0"/>
          <c:order val="0"/>
          <c:tx>
            <c:strRef>
              <c:f>'18A'!$B$46</c:f>
              <c:strCache>
                <c:ptCount val="1"/>
                <c:pt idx="0">
                  <c:v>ذكور Male</c:v>
                </c:pt>
              </c:strCache>
            </c:strRef>
          </c:tx>
          <c:spPr>
            <a:ln>
              <a:solidFill>
                <a:schemeClr val="accent1">
                  <a:lumMod val="75000"/>
                </a:schemeClr>
              </a:solidFill>
            </a:ln>
          </c:spPr>
          <c:marker>
            <c:symbol val="diamond"/>
            <c:size val="5"/>
            <c:spPr>
              <a:solidFill>
                <a:schemeClr val="accent1">
                  <a:lumMod val="75000"/>
                </a:schemeClr>
              </a:solidFill>
              <a:ln>
                <a:noFill/>
              </a:ln>
            </c:spPr>
          </c:marker>
          <c:dLbls>
            <c:dLbl>
              <c:idx val="4"/>
              <c:layout>
                <c:manualLayout>
                  <c:x val="-3.7522768670309743E-2"/>
                  <c:y val="-4.2071197411003236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87-4FAA-96E6-5D1ED4DD0BFD}"/>
                </c:ext>
              </c:extLst>
            </c:dLbl>
            <c:dLbl>
              <c:idx val="5"/>
              <c:layout>
                <c:manualLayout>
                  <c:x val="-3.7522768670309653E-2"/>
                  <c:y val="-4.2071197411003236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87-4FAA-96E6-5D1ED4DD0BFD}"/>
                </c:ext>
              </c:extLst>
            </c:dLbl>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'18A'!$A$47:$A$52</c:f>
              <c:numCache>
                <c:formatCode>General</c:formatCode>
                <c:ptCount val="6"/>
                <c:pt idx="0">
                  <c:v>2012</c:v>
                </c:pt>
                <c:pt idx="1">
                  <c:v>2013</c:v>
                </c:pt>
                <c:pt idx="2">
                  <c:v>2014</c:v>
                </c:pt>
                <c:pt idx="3">
                  <c:v>2015</c:v>
                </c:pt>
                <c:pt idx="4">
                  <c:v>2016</c:v>
                </c:pt>
                <c:pt idx="5">
                  <c:v>2017</c:v>
                </c:pt>
              </c:numCache>
            </c:numRef>
          </c:cat>
          <c:val>
            <c:numRef>
              <c:f>'18A'!$B$47:$B$52</c:f>
              <c:numCache>
                <c:formatCode>0.0</c:formatCode>
                <c:ptCount val="6"/>
                <c:pt idx="0">
                  <c:v>0.1</c:v>
                </c:pt>
                <c:pt idx="1">
                  <c:v>0.1</c:v>
                </c:pt>
                <c:pt idx="2">
                  <c:v>0.1</c:v>
                </c:pt>
                <c:pt idx="3">
                  <c:v>6.1401815250203544E-2</c:v>
                </c:pt>
                <c:pt idx="4">
                  <c:v>5.8902660268528813E-2</c:v>
                </c:pt>
                <c:pt idx="5">
                  <c:v>5.8280036417997685E-2</c:v>
                </c:pt>
              </c:numCache>
            </c:numRef>
          </c:val>
          <c:smooth val="0"/>
          <c:extLst>
            <c:ext xmlns:c16="http://schemas.microsoft.com/office/drawing/2014/chart" uri="{C3380CC4-5D6E-409C-BE32-E72D297353CC}">
              <c16:uniqueId val="{00000002-CD87-4FAA-96E6-5D1ED4DD0BFD}"/>
            </c:ext>
          </c:extLst>
        </c:ser>
        <c:ser>
          <c:idx val="1"/>
          <c:order val="1"/>
          <c:tx>
            <c:strRef>
              <c:f>'18A'!$C$46</c:f>
              <c:strCache>
                <c:ptCount val="1"/>
                <c:pt idx="0">
                  <c:v>إناث Female</c:v>
                </c:pt>
              </c:strCache>
            </c:strRef>
          </c:tx>
          <c:spPr>
            <a:ln w="28575">
              <a:solidFill>
                <a:srgbClr val="802060"/>
              </a:solidFill>
              <a:prstDash val="solid"/>
            </a:ln>
          </c:spPr>
          <c:marker>
            <c:symbol val="square"/>
            <c:size val="4"/>
            <c:spPr>
              <a:solidFill>
                <a:srgbClr val="993366"/>
              </a:solidFill>
              <a:ln w="28575">
                <a:noFill/>
              </a:ln>
            </c:spPr>
          </c:marker>
          <c:dLbls>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'18A'!$A$47:$A$52</c:f>
              <c:numCache>
                <c:formatCode>General</c:formatCode>
                <c:ptCount val="6"/>
                <c:pt idx="0">
                  <c:v>2012</c:v>
                </c:pt>
                <c:pt idx="1">
                  <c:v>2013</c:v>
                </c:pt>
                <c:pt idx="2">
                  <c:v>2014</c:v>
                </c:pt>
                <c:pt idx="3">
                  <c:v>2015</c:v>
                </c:pt>
                <c:pt idx="4">
                  <c:v>2016</c:v>
                </c:pt>
                <c:pt idx="5">
                  <c:v>2017</c:v>
                </c:pt>
              </c:numCache>
            </c:numRef>
          </c:cat>
          <c:val>
            <c:numRef>
              <c:f>'18A'!$C$47:$C$52</c:f>
              <c:numCache>
                <c:formatCode>0.0</c:formatCode>
                <c:ptCount val="6"/>
                <c:pt idx="0">
                  <c:v>2.8</c:v>
                </c:pt>
                <c:pt idx="1">
                  <c:v>1.5</c:v>
                </c:pt>
                <c:pt idx="2">
                  <c:v>1.1000000000000001</c:v>
                </c:pt>
                <c:pt idx="3">
                  <c:v>0.81752680072736672</c:v>
                </c:pt>
                <c:pt idx="4">
                  <c:v>0.695124231458771</c:v>
                </c:pt>
                <c:pt idx="5">
                  <c:v>0.61206918291105716</c:v>
                </c:pt>
              </c:numCache>
            </c:numRef>
          </c:val>
          <c:smooth val="0"/>
          <c:extLst>
            <c:ext xmlns:c16="http://schemas.microsoft.com/office/drawing/2014/chart" uri="{C3380CC4-5D6E-409C-BE32-E72D297353CC}">
              <c16:uniqueId val="{00000003-CD87-4FAA-96E6-5D1ED4DD0BFD}"/>
            </c:ext>
          </c:extLst>
        </c:ser>
        <c:dLbls>
          <c:showLegendKey val="0"/>
          <c:showVal val="0"/>
          <c:showCatName val="0"/>
          <c:showSerName val="0"/>
          <c:showPercent val="0"/>
          <c:showBubbleSize val="0"/>
        </c:dLbls>
        <c:marker val="1"/>
        <c:smooth val="0"/>
        <c:axId val="1232637568"/>
        <c:axId val="1"/>
      </c:lineChart>
      <c:catAx>
        <c:axId val="1232637568"/>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6"/>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1.9416452724830162E-2"/>
              <c:y val="0.19223131089196374"/>
            </c:manualLayout>
          </c:layout>
          <c:overlay val="0"/>
        </c:title>
        <c:numFmt formatCode="#,##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2637568"/>
        <c:crosses val="autoZero"/>
        <c:crossBetween val="between"/>
      </c:valAx>
    </c:plotArea>
    <c:legend>
      <c:legendPos val="r"/>
      <c:layout>
        <c:manualLayout>
          <c:xMode val="edge"/>
          <c:yMode val="edge"/>
          <c:x val="0.47969042187194116"/>
          <c:y val="0.34211673405187237"/>
          <c:w val="0.47388303177663921"/>
          <c:h val="8.5529183512968093E-2"/>
        </c:manualLayout>
      </c:layout>
      <c:overlay val="0"/>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sz="1000" b="0" i="0" u="none" strike="noStrike" baseline="0">
                <a:solidFill>
                  <a:srgbClr val="000000"/>
                </a:solidFill>
                <a:latin typeface="Arial"/>
                <a:ea typeface="Arial"/>
                <a:cs typeface="Arial"/>
              </a:defRPr>
            </a:pPr>
            <a:r>
              <a:rPr lang="en-GB" sz="1100" b="1" i="0" u="none" strike="noStrike" baseline="0">
                <a:solidFill>
                  <a:srgbClr val="000000"/>
                </a:solidFill>
                <a:latin typeface="Sakkal Majalla"/>
                <a:cs typeface="Sakkal Majalla"/>
              </a:rPr>
              <a:t>شكل رقم (19) Graph No</a:t>
            </a:r>
          </a:p>
          <a:p>
            <a:pPr>
              <a:defRPr sz="1000" b="0" i="0" u="none" strike="noStrike" baseline="0">
                <a:solidFill>
                  <a:srgbClr val="000000"/>
                </a:solidFill>
                <a:latin typeface="Arial"/>
                <a:ea typeface="Arial"/>
                <a:cs typeface="Arial"/>
              </a:defRPr>
            </a:pPr>
            <a:r>
              <a:rPr lang="en-GB" sz="1200" b="1" i="0" u="none" strike="noStrike" baseline="0">
                <a:solidFill>
                  <a:srgbClr val="000000"/>
                </a:solidFill>
                <a:latin typeface="Sakkal Majalla"/>
                <a:cs typeface="Sakkal Majalla"/>
              </a:rPr>
              <a:t>معدل البطالة للشباب (15 -24 سنة) حسب النوع</a:t>
            </a:r>
          </a:p>
          <a:p>
            <a:pPr>
              <a:defRPr sz="1000" b="0" i="0" u="none" strike="noStrike" baseline="0">
                <a:solidFill>
                  <a:srgbClr val="000000"/>
                </a:solidFill>
                <a:latin typeface="Arial"/>
                <a:ea typeface="Arial"/>
                <a:cs typeface="Arial"/>
              </a:defRPr>
            </a:pPr>
            <a:r>
              <a:rPr lang="en-GB" sz="1000" b="1" i="0" u="none" strike="noStrike" baseline="0">
                <a:solidFill>
                  <a:srgbClr val="000000"/>
                </a:solidFill>
                <a:latin typeface="Arial"/>
                <a:cs typeface="Arial"/>
              </a:rPr>
              <a:t>YOUTH UNEMPLOYMENT RATE (15 - 24 YEAR) BY GENDER</a:t>
            </a:r>
          </a:p>
          <a:p>
            <a:pPr>
              <a:defRPr sz="1000" b="0" i="0" u="none" strike="noStrike" baseline="0">
                <a:solidFill>
                  <a:srgbClr val="000000"/>
                </a:solidFill>
                <a:latin typeface="Arial"/>
                <a:ea typeface="Arial"/>
                <a:cs typeface="Arial"/>
              </a:defRPr>
            </a:pPr>
            <a:r>
              <a:rPr lang="en-GB" sz="1000" b="1" i="0" u="none" strike="noStrike" baseline="0">
                <a:solidFill>
                  <a:srgbClr val="000000"/>
                </a:solidFill>
                <a:latin typeface="Arial"/>
                <a:cs typeface="Arial"/>
              </a:rPr>
              <a:t>2012 - 2017</a:t>
            </a:r>
          </a:p>
        </c:rich>
      </c:tx>
      <c:overlay val="0"/>
    </c:title>
    <c:autoTitleDeleted val="0"/>
    <c:plotArea>
      <c:layout>
        <c:manualLayout>
          <c:layoutTarget val="inner"/>
          <c:xMode val="edge"/>
          <c:yMode val="edge"/>
          <c:x val="0.10422292150190086"/>
          <c:y val="0.28367709355479503"/>
          <c:w val="0.85774923704157235"/>
          <c:h val="0.63131034152645815"/>
        </c:manualLayout>
      </c:layout>
      <c:lineChart>
        <c:grouping val="standard"/>
        <c:varyColors val="0"/>
        <c:ser>
          <c:idx val="0"/>
          <c:order val="0"/>
          <c:tx>
            <c:strRef>
              <c:f>'19A'!$B$46</c:f>
              <c:strCache>
                <c:ptCount val="1"/>
                <c:pt idx="0">
                  <c:v>ذكور Male</c:v>
                </c:pt>
              </c:strCache>
            </c:strRef>
          </c:tx>
          <c:spPr>
            <a:ln>
              <a:solidFill>
                <a:schemeClr val="accent1"/>
              </a:solidFill>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0-C2D5-4794-9B0E-A24D9AEDC820}"/>
                </c:ext>
              </c:extLst>
            </c:dLbl>
            <c:dLbl>
              <c:idx val="2"/>
              <c:delete val="1"/>
              <c:extLst>
                <c:ext xmlns:c15="http://schemas.microsoft.com/office/drawing/2012/chart" uri="{CE6537A1-D6FC-4f65-9D91-7224C49458BB}"/>
                <c:ext xmlns:c16="http://schemas.microsoft.com/office/drawing/2014/chart" uri="{C3380CC4-5D6E-409C-BE32-E72D297353CC}">
                  <c16:uniqueId val="{00000001-C2D5-4794-9B0E-A24D9AEDC820}"/>
                </c:ext>
              </c:extLst>
            </c:dLbl>
            <c:dLbl>
              <c:idx val="3"/>
              <c:delete val="1"/>
              <c:extLst>
                <c:ext xmlns:c15="http://schemas.microsoft.com/office/drawing/2012/chart" uri="{CE6537A1-D6FC-4f65-9D91-7224C49458BB}"/>
                <c:ext xmlns:c16="http://schemas.microsoft.com/office/drawing/2014/chart" uri="{C3380CC4-5D6E-409C-BE32-E72D297353CC}">
                  <c16:uniqueId val="{00000002-C2D5-4794-9B0E-A24D9AEDC820}"/>
                </c:ext>
              </c:extLst>
            </c:dLbl>
            <c:dLbl>
              <c:idx val="4"/>
              <c:delete val="1"/>
              <c:extLst>
                <c:ext xmlns:c15="http://schemas.microsoft.com/office/drawing/2012/chart" uri="{CE6537A1-D6FC-4f65-9D91-7224C49458BB}"/>
                <c:ext xmlns:c16="http://schemas.microsoft.com/office/drawing/2014/chart" uri="{C3380CC4-5D6E-409C-BE32-E72D297353CC}">
                  <c16:uniqueId val="{00000003-C2D5-4794-9B0E-A24D9AEDC820}"/>
                </c:ext>
              </c:extLst>
            </c:dLbl>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'19A'!$A$47:$A$52</c:f>
              <c:numCache>
                <c:formatCode>General</c:formatCode>
                <c:ptCount val="6"/>
                <c:pt idx="0">
                  <c:v>2012</c:v>
                </c:pt>
                <c:pt idx="1">
                  <c:v>2013</c:v>
                </c:pt>
                <c:pt idx="2">
                  <c:v>2014</c:v>
                </c:pt>
                <c:pt idx="3">
                  <c:v>2015</c:v>
                </c:pt>
                <c:pt idx="4">
                  <c:v>2016</c:v>
                </c:pt>
                <c:pt idx="5">
                  <c:v>2017</c:v>
                </c:pt>
              </c:numCache>
            </c:numRef>
          </c:cat>
          <c:val>
            <c:numRef>
              <c:f>'19A'!$B$47:$B$52</c:f>
              <c:numCache>
                <c:formatCode>0.0</c:formatCode>
                <c:ptCount val="6"/>
                <c:pt idx="0">
                  <c:v>0.64650084024276799</c:v>
                </c:pt>
                <c:pt idx="1">
                  <c:v>0.41287939028418302</c:v>
                </c:pt>
                <c:pt idx="2">
                  <c:v>0.3</c:v>
                </c:pt>
                <c:pt idx="3">
                  <c:v>0.2406385086945633</c:v>
                </c:pt>
                <c:pt idx="4">
                  <c:v>0.18360278282271911</c:v>
                </c:pt>
                <c:pt idx="5">
                  <c:v>0.2125169397560675</c:v>
                </c:pt>
              </c:numCache>
            </c:numRef>
          </c:val>
          <c:smooth val="0"/>
          <c:extLst>
            <c:ext xmlns:c16="http://schemas.microsoft.com/office/drawing/2014/chart" uri="{C3380CC4-5D6E-409C-BE32-E72D297353CC}">
              <c16:uniqueId val="{00000004-C2D5-4794-9B0E-A24D9AEDC820}"/>
            </c:ext>
          </c:extLst>
        </c:ser>
        <c:ser>
          <c:idx val="1"/>
          <c:order val="1"/>
          <c:tx>
            <c:strRef>
              <c:f>'19A'!$C$46</c:f>
              <c:strCache>
                <c:ptCount val="1"/>
                <c:pt idx="0">
                  <c:v>إناث Female</c:v>
                </c:pt>
              </c:strCache>
            </c:strRef>
          </c:tx>
          <c:spPr>
            <a:ln w="25400">
              <a:solidFill>
                <a:srgbClr val="802060"/>
              </a:solidFill>
              <a:prstDash val="solid"/>
            </a:ln>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5-C2D5-4794-9B0E-A24D9AEDC820}"/>
                </c:ext>
              </c:extLst>
            </c:dLbl>
            <c:dLbl>
              <c:idx val="2"/>
              <c:delete val="1"/>
              <c:extLst>
                <c:ext xmlns:c15="http://schemas.microsoft.com/office/drawing/2012/chart" uri="{CE6537A1-D6FC-4f65-9D91-7224C49458BB}"/>
                <c:ext xmlns:c16="http://schemas.microsoft.com/office/drawing/2014/chart" uri="{C3380CC4-5D6E-409C-BE32-E72D297353CC}">
                  <c16:uniqueId val="{00000006-C2D5-4794-9B0E-A24D9AEDC820}"/>
                </c:ext>
              </c:extLst>
            </c:dLbl>
            <c:dLbl>
              <c:idx val="3"/>
              <c:delete val="1"/>
              <c:extLst>
                <c:ext xmlns:c15="http://schemas.microsoft.com/office/drawing/2012/chart" uri="{CE6537A1-D6FC-4f65-9D91-7224C49458BB}"/>
                <c:ext xmlns:c16="http://schemas.microsoft.com/office/drawing/2014/chart" uri="{C3380CC4-5D6E-409C-BE32-E72D297353CC}">
                  <c16:uniqueId val="{00000007-C2D5-4794-9B0E-A24D9AEDC820}"/>
                </c:ext>
              </c:extLst>
            </c:dLbl>
            <c:dLbl>
              <c:idx val="4"/>
              <c:delete val="1"/>
              <c:extLst>
                <c:ext xmlns:c15="http://schemas.microsoft.com/office/drawing/2012/chart" uri="{CE6537A1-D6FC-4f65-9D91-7224C49458BB}"/>
                <c:ext xmlns:c16="http://schemas.microsoft.com/office/drawing/2014/chart" uri="{C3380CC4-5D6E-409C-BE32-E72D297353CC}">
                  <c16:uniqueId val="{00000008-C2D5-4794-9B0E-A24D9AEDC820}"/>
                </c:ext>
              </c:extLst>
            </c:dLbl>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'19A'!$A$47:$A$52</c:f>
              <c:numCache>
                <c:formatCode>General</c:formatCode>
                <c:ptCount val="6"/>
                <c:pt idx="0">
                  <c:v>2012</c:v>
                </c:pt>
                <c:pt idx="1">
                  <c:v>2013</c:v>
                </c:pt>
                <c:pt idx="2">
                  <c:v>2014</c:v>
                </c:pt>
                <c:pt idx="3">
                  <c:v>2015</c:v>
                </c:pt>
                <c:pt idx="4">
                  <c:v>2016</c:v>
                </c:pt>
                <c:pt idx="5">
                  <c:v>2017</c:v>
                </c:pt>
              </c:numCache>
            </c:numRef>
          </c:cat>
          <c:val>
            <c:numRef>
              <c:f>'19A'!$C$47:$C$52</c:f>
              <c:numCache>
                <c:formatCode>0.0</c:formatCode>
                <c:ptCount val="6"/>
                <c:pt idx="0">
                  <c:v>5.1659595707511894</c:v>
                </c:pt>
                <c:pt idx="1">
                  <c:v>6.6111496645847794</c:v>
                </c:pt>
                <c:pt idx="2">
                  <c:v>4.0801217455682144</c:v>
                </c:pt>
                <c:pt idx="3">
                  <c:v>2.2319893925256595</c:v>
                </c:pt>
                <c:pt idx="4">
                  <c:v>2.056034941940982</c:v>
                </c:pt>
                <c:pt idx="5">
                  <c:v>1.9831533149520655</c:v>
                </c:pt>
              </c:numCache>
            </c:numRef>
          </c:val>
          <c:smooth val="0"/>
          <c:extLst>
            <c:ext xmlns:c16="http://schemas.microsoft.com/office/drawing/2014/chart" uri="{C3380CC4-5D6E-409C-BE32-E72D297353CC}">
              <c16:uniqueId val="{00000009-C2D5-4794-9B0E-A24D9AEDC820}"/>
            </c:ext>
          </c:extLst>
        </c:ser>
        <c:dLbls>
          <c:showLegendKey val="0"/>
          <c:showVal val="0"/>
          <c:showCatName val="0"/>
          <c:showSerName val="0"/>
          <c:showPercent val="0"/>
          <c:showBubbleSize val="0"/>
        </c:dLbls>
        <c:smooth val="0"/>
        <c:axId val="1232637088"/>
        <c:axId val="1"/>
      </c:lineChart>
      <c:catAx>
        <c:axId val="1232637088"/>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3.6311600290470022E-2"/>
              <c:y val="0.14199905862830978"/>
            </c:manualLayout>
          </c:layout>
          <c:overlay val="0"/>
        </c:title>
        <c:numFmt formatCode="#,##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32637088"/>
        <c:crosses val="autoZero"/>
        <c:crossBetween val="between"/>
      </c:valAx>
    </c:plotArea>
    <c:legend>
      <c:legendPos val="r"/>
      <c:layout>
        <c:manualLayout>
          <c:xMode val="edge"/>
          <c:yMode val="edge"/>
          <c:x val="0.50520628035706205"/>
          <c:y val="0.36908449681030314"/>
          <c:w val="0.47521686645458799"/>
          <c:h val="8.4538907090628085E-2"/>
        </c:manualLayout>
      </c:layout>
      <c:overlay val="0"/>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(2)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السكان غير النشيطين اقتصادياً (15سنة فأكثر) حسب النوع </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ECONOMICALLY INACTIVE POPULATION (15 YEARS &amp; ABOVE) BY GENDER</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5366556453170627"/>
          <c:y val="1.3796848880921584E-2"/>
        </c:manualLayout>
      </c:layout>
      <c:overlay val="0"/>
    </c:title>
    <c:autoTitleDeleted val="0"/>
    <c:plotArea>
      <c:layout>
        <c:manualLayout>
          <c:layoutTarget val="inner"/>
          <c:xMode val="edge"/>
          <c:yMode val="edge"/>
          <c:x val="0.12875671906325362"/>
          <c:y val="0.31499693662211531"/>
          <c:w val="0.82053345730307692"/>
          <c:h val="0.59161103421150163"/>
        </c:manualLayout>
      </c:layout>
      <c:lineChart>
        <c:grouping val="standard"/>
        <c:varyColors val="0"/>
        <c:ser>
          <c:idx val="0"/>
          <c:order val="0"/>
          <c:tx>
            <c:strRef>
              <c:f>'2A'!$B$46</c:f>
              <c:strCache>
                <c:ptCount val="1"/>
                <c:pt idx="0">
                  <c:v>ذكور Male</c:v>
                </c:pt>
              </c:strCache>
            </c:strRef>
          </c:tx>
          <c:dLbls>
            <c:dLbl>
              <c:idx val="0"/>
              <c:layout>
                <c:manualLayout>
                  <c:x val="-3.4632034632034632E-2"/>
                  <c:y val="3.8424591738712779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3C-4616-9521-76B30EC2C189}"/>
                </c:ext>
              </c:extLst>
            </c:dLbl>
            <c:dLbl>
              <c:idx val="5"/>
              <c:spPr/>
              <c:txPr>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3C-4616-9521-76B30EC2C18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'2A'!$A$47:$A$52</c:f>
              <c:numCache>
                <c:formatCode>General</c:formatCode>
                <c:ptCount val="6"/>
                <c:pt idx="0">
                  <c:v>2012</c:v>
                </c:pt>
                <c:pt idx="1">
                  <c:v>2013</c:v>
                </c:pt>
                <c:pt idx="2">
                  <c:v>2014</c:v>
                </c:pt>
                <c:pt idx="3">
                  <c:v>2015</c:v>
                </c:pt>
                <c:pt idx="4">
                  <c:v>2016</c:v>
                </c:pt>
                <c:pt idx="5">
                  <c:v>2017</c:v>
                </c:pt>
              </c:numCache>
            </c:numRef>
          </c:cat>
          <c:val>
            <c:numRef>
              <c:f>'2A'!$B$47:$B$52</c:f>
              <c:numCache>
                <c:formatCode>_-* #,##0_-;_-* #,##0\-;_-* "-"_-;_-@_-</c:formatCode>
                <c:ptCount val="6"/>
                <c:pt idx="0">
                  <c:v>52995</c:v>
                </c:pt>
                <c:pt idx="1">
                  <c:v>53584</c:v>
                </c:pt>
                <c:pt idx="2">
                  <c:v>60811</c:v>
                </c:pt>
                <c:pt idx="3">
                  <c:v>65969</c:v>
                </c:pt>
                <c:pt idx="4">
                  <c:v>65674</c:v>
                </c:pt>
                <c:pt idx="5">
                  <c:v>72500</c:v>
                </c:pt>
              </c:numCache>
            </c:numRef>
          </c:val>
          <c:smooth val="0"/>
          <c:extLst>
            <c:ext xmlns:c16="http://schemas.microsoft.com/office/drawing/2014/chart" uri="{C3380CC4-5D6E-409C-BE32-E72D297353CC}">
              <c16:uniqueId val="{00000003-2D3C-4616-9521-76B30EC2C189}"/>
            </c:ext>
          </c:extLst>
        </c:ser>
        <c:ser>
          <c:idx val="1"/>
          <c:order val="1"/>
          <c:tx>
            <c:strRef>
              <c:f>'2A'!$C$46</c:f>
              <c:strCache>
                <c:ptCount val="1"/>
                <c:pt idx="0">
                  <c:v>إناث Female</c:v>
                </c:pt>
              </c:strCache>
            </c:strRef>
          </c:tx>
          <c:spPr>
            <a:ln>
              <a:solidFill>
                <a:srgbClr val="993366"/>
              </a:solidFill>
            </a:ln>
          </c:spPr>
          <c:marker>
            <c:spPr>
              <a:solidFill>
                <a:srgbClr val="993366"/>
              </a:solidFill>
              <a:ln>
                <a:solidFill>
                  <a:srgbClr val="993366"/>
                </a:solidFill>
              </a:ln>
            </c:spPr>
          </c:marker>
          <c:dLbls>
            <c:dLbl>
              <c:idx val="0"/>
              <c:layout>
                <c:manualLayout>
                  <c:x val="-4.3290043290043288E-2"/>
                  <c:y val="5.3794428434197884E-2"/>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3C-4616-9521-76B30EC2C189}"/>
                </c:ext>
              </c:extLst>
            </c:dLbl>
            <c:dLbl>
              <c:idx val="5"/>
              <c:layout>
                <c:manualLayout>
                  <c:x val="-1.1544238788333277E-2"/>
                  <c:y val="7.684918347742555E-3"/>
                </c:manualLayout>
              </c:layout>
              <c:spPr/>
              <c:txPr>
                <a:bodyPr/>
                <a:lstStyle/>
                <a:p>
                  <a:pPr>
                    <a:defRPr sz="1000" b="0" i="0" u="none" strike="noStrike" baseline="0">
                      <a:solidFill>
                        <a:srgbClr val="000000"/>
                      </a:solidFill>
                      <a:latin typeface="Arial"/>
                      <a:ea typeface="Arial"/>
                      <a:cs typeface="Arial"/>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3C-4616-9521-76B30EC2C189}"/>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'2A'!$A$47:$A$52</c:f>
              <c:numCache>
                <c:formatCode>General</c:formatCode>
                <c:ptCount val="6"/>
                <c:pt idx="0">
                  <c:v>2012</c:v>
                </c:pt>
                <c:pt idx="1">
                  <c:v>2013</c:v>
                </c:pt>
                <c:pt idx="2">
                  <c:v>2014</c:v>
                </c:pt>
                <c:pt idx="3">
                  <c:v>2015</c:v>
                </c:pt>
                <c:pt idx="4">
                  <c:v>2016</c:v>
                </c:pt>
                <c:pt idx="5">
                  <c:v>2017</c:v>
                </c:pt>
              </c:numCache>
            </c:numRef>
          </c:cat>
          <c:val>
            <c:numRef>
              <c:f>'2A'!$C$47:$C$52</c:f>
              <c:numCache>
                <c:formatCode>_-* #,##0_-;_-* #,##0\-;_-* "-"_-;_-@_-</c:formatCode>
                <c:ptCount val="6"/>
                <c:pt idx="0">
                  <c:v>156484</c:v>
                </c:pt>
                <c:pt idx="1">
                  <c:v>173425</c:v>
                </c:pt>
                <c:pt idx="2">
                  <c:v>178419</c:v>
                </c:pt>
                <c:pt idx="3">
                  <c:v>185112</c:v>
                </c:pt>
                <c:pt idx="4">
                  <c:v>186362</c:v>
                </c:pt>
                <c:pt idx="5">
                  <c:v>196682</c:v>
                </c:pt>
              </c:numCache>
            </c:numRef>
          </c:val>
          <c:smooth val="0"/>
          <c:extLst>
            <c:ext xmlns:c16="http://schemas.microsoft.com/office/drawing/2014/chart" uri="{C3380CC4-5D6E-409C-BE32-E72D297353CC}">
              <c16:uniqueId val="{00000007-2D3C-4616-9521-76B30EC2C189}"/>
            </c:ext>
          </c:extLst>
        </c:ser>
        <c:dLbls>
          <c:showLegendKey val="0"/>
          <c:showVal val="0"/>
          <c:showCatName val="0"/>
          <c:showSerName val="0"/>
          <c:showPercent val="0"/>
          <c:showBubbleSize val="0"/>
        </c:dLbls>
        <c:marker val="1"/>
        <c:smooth val="0"/>
        <c:axId val="1346153936"/>
        <c:axId val="1"/>
      </c:lineChart>
      <c:catAx>
        <c:axId val="1346153936"/>
        <c:scaling>
          <c:orientation val="minMax"/>
        </c:scaling>
        <c:delete val="0"/>
        <c:axPos val="b"/>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بالألف</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Thousands</a:t>
                </a:r>
              </a:p>
            </c:rich>
          </c:tx>
          <c:layout>
            <c:manualLayout>
              <c:xMode val="edge"/>
              <c:yMode val="edge"/>
              <c:x val="1.4471827385213212E-2"/>
              <c:y val="0.18493332425665812"/>
            </c:manualLayout>
          </c:layout>
          <c:overlay val="0"/>
        </c:title>
        <c:numFmt formatCode="General"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46153936"/>
        <c:crosses val="autoZero"/>
        <c:crossBetween val="between"/>
        <c:dispUnits>
          <c:builtInUnit val="thousands"/>
        </c:dispUnits>
      </c:valAx>
      <c:spPr>
        <a:ln>
          <a:solidFill>
            <a:sysClr val="window" lastClr="FFFFFF">
              <a:lumMod val="85000"/>
            </a:sysClr>
          </a:solidFill>
        </a:ln>
      </c:spPr>
    </c:plotArea>
    <c:legend>
      <c:legendPos val="r"/>
      <c:layout>
        <c:manualLayout>
          <c:xMode val="edge"/>
          <c:yMode val="edge"/>
          <c:x val="0.18432521681630429"/>
          <c:y val="0.43530787105520913"/>
          <c:w val="0.45943748072123608"/>
          <c:h val="6.4707926778477032E-2"/>
        </c:manualLayout>
      </c:layout>
      <c:overlay val="0"/>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(20)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متوسط الأجر الشهري (بالريال القطري) للمشتغلين بأجر (15 سنة فأكثر</a:t>
            </a:r>
            <a:r>
              <a:rPr lang="en-GB" sz="1200" b="0" i="0" u="none" strike="noStrike" baseline="0">
                <a:solidFill>
                  <a:srgbClr val="000000"/>
                </a:solidFill>
                <a:latin typeface="Sakkal Majalla"/>
                <a:cs typeface="Sakkal Majalla"/>
              </a:rPr>
              <a:t>) </a:t>
            </a:r>
            <a:endParaRPr lang="en-GB" sz="1200" b="1"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AVERAGE MONTHLY WAGE (Q.R.) FOR WORKERS IN PAID EMPLOYMENT  ( 15 YEARS AND ABOVE )</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overlay val="0"/>
    </c:title>
    <c:autoTitleDeleted val="0"/>
    <c:plotArea>
      <c:layout/>
      <c:barChart>
        <c:barDir val="col"/>
        <c:grouping val="clustered"/>
        <c:varyColors val="0"/>
        <c:ser>
          <c:idx val="0"/>
          <c:order val="0"/>
          <c:spPr>
            <a:ln>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'20A'!$A$7:$A$12</c:f>
              <c:numCache>
                <c:formatCode>General</c:formatCode>
                <c:ptCount val="6"/>
                <c:pt idx="0">
                  <c:v>2012</c:v>
                </c:pt>
                <c:pt idx="1">
                  <c:v>2013</c:v>
                </c:pt>
                <c:pt idx="2">
                  <c:v>2014</c:v>
                </c:pt>
                <c:pt idx="3">
                  <c:v>2015</c:v>
                </c:pt>
                <c:pt idx="4">
                  <c:v>2016</c:v>
                </c:pt>
                <c:pt idx="5">
                  <c:v>2017</c:v>
                </c:pt>
              </c:numCache>
            </c:numRef>
          </c:cat>
          <c:val>
            <c:numRef>
              <c:f>'20A'!$D$7:$D$12</c:f>
              <c:numCache>
                <c:formatCode>#,##0</c:formatCode>
                <c:ptCount val="6"/>
                <c:pt idx="0">
                  <c:v>8654</c:v>
                </c:pt>
                <c:pt idx="1">
                  <c:v>9667</c:v>
                </c:pt>
                <c:pt idx="2">
                  <c:v>10483</c:v>
                </c:pt>
                <c:pt idx="3">
                  <c:v>10568</c:v>
                </c:pt>
                <c:pt idx="4">
                  <c:v>10793</c:v>
                </c:pt>
                <c:pt idx="5">
                  <c:v>11099</c:v>
                </c:pt>
              </c:numCache>
            </c:numRef>
          </c:val>
          <c:extLst>
            <c:ext xmlns:c16="http://schemas.microsoft.com/office/drawing/2014/chart" uri="{C3380CC4-5D6E-409C-BE32-E72D297353CC}">
              <c16:uniqueId val="{00000000-5DA8-4254-9779-9DBFE2DAC500}"/>
            </c:ext>
          </c:extLst>
        </c:ser>
        <c:dLbls>
          <c:showLegendKey val="0"/>
          <c:showVal val="0"/>
          <c:showCatName val="0"/>
          <c:showSerName val="0"/>
          <c:showPercent val="0"/>
          <c:showBubbleSize val="0"/>
        </c:dLbls>
        <c:gapWidth val="150"/>
        <c:overlap val="-25"/>
        <c:axId val="1346159696"/>
        <c:axId val="1"/>
      </c:barChart>
      <c:catAx>
        <c:axId val="1346159696"/>
        <c:scaling>
          <c:orientation val="minMax"/>
        </c:scaling>
        <c:delete val="0"/>
        <c:axPos val="b"/>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1"/>
        <c:axPos val="l"/>
        <c:numFmt formatCode="#,##0" sourceLinked="1"/>
        <c:majorTickMark val="out"/>
        <c:minorTickMark val="none"/>
        <c:tickLblPos val="nextTo"/>
        <c:crossAx val="134615969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(21)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نسبة حصة الإناث في الوظائف المدفوعة الأجر في القطاع غير الزراعي</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FEMALE SHARE OF PAID JOBS IN NON-AGRICULTURE SECTOR </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0128654970760233"/>
          <c:y val="7.3493705848752377E-3"/>
        </c:manualLayout>
      </c:layout>
      <c:overlay val="0"/>
    </c:title>
    <c:autoTitleDeleted val="0"/>
    <c:plotArea>
      <c:layout>
        <c:manualLayout>
          <c:layoutTarget val="inner"/>
          <c:xMode val="edge"/>
          <c:yMode val="edge"/>
          <c:x val="8.0679780204962248E-2"/>
          <c:y val="0.23727467950803666"/>
          <c:w val="0.86237864077669901"/>
          <c:h val="0.67720584513712645"/>
        </c:manualLayout>
      </c:layout>
      <c:barChart>
        <c:barDir val="col"/>
        <c:grouping val="clustered"/>
        <c:varyColors val="0"/>
        <c:ser>
          <c:idx val="0"/>
          <c:order val="0"/>
          <c:spPr>
            <a:solidFill>
              <a:schemeClr val="accent5">
                <a:lumMod val="75000"/>
              </a:schemeClr>
            </a:solidFill>
            <a:ln w="25400">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'21A'!$A$7:$A$12</c:f>
              <c:numCache>
                <c:formatCode>General</c:formatCode>
                <c:ptCount val="6"/>
                <c:pt idx="0">
                  <c:v>2012</c:v>
                </c:pt>
                <c:pt idx="1">
                  <c:v>2013</c:v>
                </c:pt>
                <c:pt idx="2">
                  <c:v>2014</c:v>
                </c:pt>
                <c:pt idx="3">
                  <c:v>2015</c:v>
                </c:pt>
                <c:pt idx="4">
                  <c:v>2016</c:v>
                </c:pt>
                <c:pt idx="5">
                  <c:v>2017</c:v>
                </c:pt>
              </c:numCache>
            </c:numRef>
          </c:cat>
          <c:val>
            <c:numRef>
              <c:f>'21A'!$B$7:$B$12</c:f>
              <c:numCache>
                <c:formatCode>0.0</c:formatCode>
                <c:ptCount val="6"/>
                <c:pt idx="0">
                  <c:v>12.7</c:v>
                </c:pt>
                <c:pt idx="1">
                  <c:v>12.8</c:v>
                </c:pt>
                <c:pt idx="2">
                  <c:v>12.3</c:v>
                </c:pt>
                <c:pt idx="3">
                  <c:v>13.516618097349257</c:v>
                </c:pt>
                <c:pt idx="4">
                  <c:v>13.362335162290886</c:v>
                </c:pt>
                <c:pt idx="5">
                  <c:v>13.602226937569819</c:v>
                </c:pt>
              </c:numCache>
            </c:numRef>
          </c:val>
          <c:extLst>
            <c:ext xmlns:c16="http://schemas.microsoft.com/office/drawing/2014/chart" uri="{C3380CC4-5D6E-409C-BE32-E72D297353CC}">
              <c16:uniqueId val="{00000000-521E-41D3-B531-C5FE1718F0F4}"/>
            </c:ext>
          </c:extLst>
        </c:ser>
        <c:dLbls>
          <c:showLegendKey val="0"/>
          <c:showVal val="0"/>
          <c:showCatName val="0"/>
          <c:showSerName val="0"/>
          <c:showPercent val="0"/>
          <c:showBubbleSize val="0"/>
        </c:dLbls>
        <c:gapWidth val="189"/>
        <c:axId val="1346155376"/>
        <c:axId val="1"/>
      </c:barChart>
      <c:catAx>
        <c:axId val="1346155376"/>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in val="0"/>
        </c:scaling>
        <c:delete val="0"/>
        <c:axPos val="l"/>
        <c:majorGridlines>
          <c:spPr>
            <a:ln w="9525">
              <a:solidFill>
                <a:sysClr val="window" lastClr="FFFFFF">
                  <a:lumMod val="85000"/>
                </a:sysClr>
              </a:solidFill>
            </a:ln>
          </c:spPr>
        </c:majorGridlines>
        <c:title>
          <c:tx>
            <c:rich>
              <a:bodyPr rot="0" vert="horz"/>
              <a:lstStyle/>
              <a:p>
                <a:pPr algn="ctr">
                  <a:defRPr sz="1000" b="1" i="0" u="none" strike="noStrike" baseline="0">
                    <a:solidFill>
                      <a:srgbClr val="000000"/>
                    </a:solidFill>
                    <a:latin typeface="Arial"/>
                    <a:ea typeface="Arial"/>
                    <a:cs typeface="Arial"/>
                  </a:defRPr>
                </a:pPr>
                <a:r>
                  <a:rPr lang="en-GB"/>
                  <a:t>%</a:t>
                </a:r>
              </a:p>
            </c:rich>
          </c:tx>
          <c:layout>
            <c:manualLayout>
              <c:xMode val="edge"/>
              <c:yMode val="edge"/>
              <c:x val="3.3811668278307318E-2"/>
              <c:y val="0.15190010339616639"/>
            </c:manualLayout>
          </c:layout>
          <c:overlay val="0"/>
        </c:title>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46155376"/>
        <c:crosses val="autoZero"/>
        <c:crossBetween val="between"/>
        <c:majorUnit val="2"/>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(22)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نسبة الذين يعملون لحسابهم الخاص والذين يعملون لدى العائلة </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من إجمالي القوى العاملة</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SELF-EMPLOYED AND FAMILY-EMPLOYED PERCENTAGE OUT </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OF TOTAL LABOR FORCE</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overlay val="0"/>
    </c:title>
    <c:autoTitleDeleted val="0"/>
    <c:plotArea>
      <c:layout>
        <c:manualLayout>
          <c:layoutTarget val="inner"/>
          <c:xMode val="edge"/>
          <c:yMode val="edge"/>
          <c:x val="8.0679780204962248E-2"/>
          <c:y val="0.30329408823897014"/>
          <c:w val="0.86003941612561585"/>
          <c:h val="0.61118610173728283"/>
        </c:manualLayout>
      </c:layout>
      <c:barChart>
        <c:barDir val="col"/>
        <c:grouping val="clustered"/>
        <c:varyColors val="0"/>
        <c:ser>
          <c:idx val="0"/>
          <c:order val="0"/>
          <c:spPr>
            <a:solidFill>
              <a:schemeClr val="accent5">
                <a:lumMod val="75000"/>
              </a:schemeClr>
            </a:solidFill>
            <a:ln w="25400">
              <a:noFill/>
            </a:ln>
          </c:spPr>
          <c:invertIfNegative val="0"/>
          <c:dLbls>
            <c:spPr>
              <a:noFill/>
              <a:ln>
                <a:noFill/>
              </a:ln>
              <a:effectLst/>
            </c:spPr>
            <c:txPr>
              <a:bodyPr wrap="square" lIns="38100" tIns="19050" rIns="38100" bIns="19050" anchor="ctr">
                <a:spAutoFit/>
              </a:bodyPr>
              <a:lstStyle/>
              <a:p>
                <a:pPr>
                  <a:defRPr sz="1000" b="1"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'22A'!$A$7:$A$12</c:f>
              <c:numCache>
                <c:formatCode>General</c:formatCode>
                <c:ptCount val="6"/>
                <c:pt idx="0">
                  <c:v>2012</c:v>
                </c:pt>
                <c:pt idx="1">
                  <c:v>2013</c:v>
                </c:pt>
                <c:pt idx="2">
                  <c:v>2014</c:v>
                </c:pt>
                <c:pt idx="3">
                  <c:v>2015</c:v>
                </c:pt>
                <c:pt idx="4">
                  <c:v>2016</c:v>
                </c:pt>
                <c:pt idx="5">
                  <c:v>2017</c:v>
                </c:pt>
              </c:numCache>
            </c:numRef>
          </c:cat>
          <c:val>
            <c:numRef>
              <c:f>'22A'!$B$7:$B$12</c:f>
              <c:numCache>
                <c:formatCode>0.00</c:formatCode>
                <c:ptCount val="6"/>
                <c:pt idx="0">
                  <c:v>0.21</c:v>
                </c:pt>
                <c:pt idx="1">
                  <c:v>0.19</c:v>
                </c:pt>
                <c:pt idx="2">
                  <c:v>0.2</c:v>
                </c:pt>
                <c:pt idx="3">
                  <c:v>0.14460275958370786</c:v>
                </c:pt>
                <c:pt idx="4">
                  <c:v>0.13855010530100303</c:v>
                </c:pt>
                <c:pt idx="5">
                  <c:v>0.13185677112993807</c:v>
                </c:pt>
              </c:numCache>
            </c:numRef>
          </c:val>
          <c:extLst>
            <c:ext xmlns:c16="http://schemas.microsoft.com/office/drawing/2014/chart" uri="{C3380CC4-5D6E-409C-BE32-E72D297353CC}">
              <c16:uniqueId val="{00000000-7046-4075-9827-7F446E110669}"/>
            </c:ext>
          </c:extLst>
        </c:ser>
        <c:dLbls>
          <c:showLegendKey val="0"/>
          <c:showVal val="0"/>
          <c:showCatName val="0"/>
          <c:showSerName val="0"/>
          <c:showPercent val="0"/>
          <c:showBubbleSize val="0"/>
        </c:dLbls>
        <c:gapWidth val="189"/>
        <c:axId val="1346152496"/>
        <c:axId val="1"/>
      </c:barChart>
      <c:catAx>
        <c:axId val="1346152496"/>
        <c:scaling>
          <c:orientation val="minMax"/>
        </c:scaling>
        <c:delete val="0"/>
        <c:axPos val="b"/>
        <c:majorGridlines>
          <c:spPr>
            <a:ln w="9525">
              <a:solidFill>
                <a:sysClr val="window" lastClr="FFFFFF">
                  <a:lumMod val="85000"/>
                </a:sys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9525">
              <a:solidFill>
                <a:sysClr val="window" lastClr="FFFFFF">
                  <a:lumMod val="85000"/>
                </a:sysClr>
              </a:solidFill>
            </a:ln>
          </c:spPr>
        </c:majorGridlines>
        <c:title>
          <c:tx>
            <c:rich>
              <a:bodyPr rot="0" vert="horz"/>
              <a:lstStyle/>
              <a:p>
                <a:pPr algn="ctr">
                  <a:defRPr sz="900" b="0" i="0" u="none" strike="noStrike" baseline="0">
                    <a:solidFill>
                      <a:srgbClr val="000000"/>
                    </a:solidFill>
                    <a:latin typeface="Arial"/>
                    <a:ea typeface="Arial"/>
                    <a:cs typeface="Arial"/>
                  </a:defRPr>
                </a:pPr>
                <a:r>
                  <a:rPr lang="en-GB"/>
                  <a:t>%</a:t>
                </a:r>
              </a:p>
            </c:rich>
          </c:tx>
          <c:layout>
            <c:manualLayout>
              <c:xMode val="edge"/>
              <c:yMode val="edge"/>
              <c:x val="2.8877840781847661E-2"/>
              <c:y val="0.2319995000624922"/>
            </c:manualLayout>
          </c:layout>
          <c:overlay val="0"/>
        </c:title>
        <c:numFmt formatCode="0.0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46152496"/>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السكان حسب العلاقة بقوة العمل والبلدية (بالألف) </a:t>
            </a:r>
            <a:r>
              <a:rPr lang="en-GB" sz="1400" b="1" i="0" u="none" strike="noStrike" baseline="0">
                <a:solidFill>
                  <a:srgbClr val="FFFFFF"/>
                </a:solidFill>
                <a:latin typeface="Calibri"/>
                <a:ea typeface="Calibri"/>
                <a:cs typeface="Calibri"/>
              </a:rPr>
              <a:t>م</a:t>
            </a:r>
            <a:endParaRPr lang="en-GB" sz="1400" b="0" i="0" u="none" strike="noStrike" baseline="0">
              <a:solidFill>
                <a:srgbClr val="FFFFFF"/>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POPULATION BY RELATION TO LABOUR FORCE &amp; MUNICIPALITY (THOUSANDS) </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8.3754926673769742E-2"/>
          <c:y val="0.19874311110497359"/>
          <c:w val="0.88749944757931953"/>
          <c:h val="0.70722747430865818"/>
        </c:manualLayout>
      </c:layout>
      <c:barChart>
        <c:barDir val="col"/>
        <c:grouping val="clustered"/>
        <c:varyColors val="0"/>
        <c:ser>
          <c:idx val="0"/>
          <c:order val="0"/>
          <c:tx>
            <c:strRef>
              <c:f>'1'!$B$17</c:f>
              <c:strCache>
                <c:ptCount val="1"/>
                <c:pt idx="0">
                  <c:v>النشيطون اقتصادياً Economically Active</c:v>
                </c:pt>
              </c:strCache>
            </c:strRef>
          </c:tx>
          <c:invertIfNegative val="0"/>
          <c:cat>
            <c:strRef>
              <c:f>'1'!$A$18:$A$25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'1'!$B$18:$B$25</c:f>
              <c:numCache>
                <c:formatCode>General</c:formatCode>
                <c:ptCount val="8"/>
                <c:pt idx="0" formatCode="#,##0_ ;\-#,##0\ ">
                  <c:v>818101</c:v>
                </c:pt>
                <c:pt idx="1">
                  <c:v>439738</c:v>
                </c:pt>
                <c:pt idx="2">
                  <c:v>278460</c:v>
                </c:pt>
                <c:pt idx="3" formatCode="#,##0_ ;\-#,##0\ ">
                  <c:v>218403</c:v>
                </c:pt>
                <c:pt idx="4">
                  <c:v>191973</c:v>
                </c:pt>
                <c:pt idx="5">
                  <c:v>47854</c:v>
                </c:pt>
                <c:pt idx="6">
                  <c:v>52792</c:v>
                </c:pt>
                <c:pt idx="7" formatCode="#,##0_ ;\-#,##0\ ">
                  <c:v>9602</c:v>
                </c:pt>
              </c:numCache>
            </c:numRef>
          </c:val>
          <c:extLst>
            <c:ext xmlns:c16="http://schemas.microsoft.com/office/drawing/2014/chart" uri="{C3380CC4-5D6E-409C-BE32-E72D297353CC}">
              <c16:uniqueId val="{00000000-E0AE-432D-B18B-B09A822DA703}"/>
            </c:ext>
          </c:extLst>
        </c:ser>
        <c:ser>
          <c:idx val="1"/>
          <c:order val="1"/>
          <c:tx>
            <c:strRef>
              <c:f>'1'!$C$17</c:f>
              <c:strCache>
                <c:ptCount val="1"/>
                <c:pt idx="0">
                  <c:v>غير النشيطين اقتصادياً  Economically Inactive</c:v>
                </c:pt>
              </c:strCache>
            </c:strRef>
          </c:tx>
          <c:invertIfNegative val="0"/>
          <c:cat>
            <c:strRef>
              <c:f>'1'!$A$18:$A$25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'1'!$C$18:$C$25</c:f>
              <c:numCache>
                <c:formatCode>#,##0_ ;\-#,##0\ </c:formatCode>
                <c:ptCount val="8"/>
                <c:pt idx="0">
                  <c:v>105641</c:v>
                </c:pt>
                <c:pt idx="1">
                  <c:v>99903</c:v>
                </c:pt>
                <c:pt idx="2" formatCode="General">
                  <c:v>25308</c:v>
                </c:pt>
                <c:pt idx="3">
                  <c:v>9514</c:v>
                </c:pt>
                <c:pt idx="4" formatCode="General">
                  <c:v>9378</c:v>
                </c:pt>
                <c:pt idx="5" formatCode="General">
                  <c:v>7807</c:v>
                </c:pt>
                <c:pt idx="6" formatCode="General">
                  <c:v>10707</c:v>
                </c:pt>
                <c:pt idx="7" formatCode="General">
                  <c:v>924</c:v>
                </c:pt>
              </c:numCache>
            </c:numRef>
          </c:val>
          <c:extLst>
            <c:ext xmlns:c16="http://schemas.microsoft.com/office/drawing/2014/chart" uri="{C3380CC4-5D6E-409C-BE32-E72D297353CC}">
              <c16:uniqueId val="{00000001-E0AE-432D-B18B-B09A822DA703}"/>
            </c:ext>
          </c:extLst>
        </c:ser>
        <c:dLbls>
          <c:showLegendKey val="0"/>
          <c:showVal val="0"/>
          <c:showCatName val="0"/>
          <c:showSerName val="0"/>
          <c:showPercent val="0"/>
          <c:showBubbleSize val="0"/>
        </c:dLbls>
        <c:gapWidth val="150"/>
        <c:axId val="1344542112"/>
        <c:axId val="1"/>
      </c:barChart>
      <c:catAx>
        <c:axId val="134454211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44542112"/>
        <c:crosses val="autoZero"/>
        <c:crossBetween val="between"/>
        <c:dispUnits>
          <c:builtInUnit val="thousands"/>
          <c:dispUnitsLbl>
            <c:layout>
              <c:manualLayout>
                <c:xMode val="edge"/>
                <c:yMode val="edge"/>
                <c:x val="1.1110021608703346E-2"/>
                <c:y val="0.12557562335958006"/>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971252566735113"/>
          <c:y val="0.16823406478578892"/>
          <c:w val="0.64750171115674193"/>
          <c:h val="8.0459770114942528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الذكور حسب العلاقة بقوة العمل والبلدية (بالألف) </a:t>
            </a:r>
            <a:r>
              <a:rPr lang="en-GB" sz="1400" b="1" i="0" u="none" strike="noStrike" baseline="0">
                <a:solidFill>
                  <a:srgbClr val="FFFFFF"/>
                </a:solidFill>
                <a:latin typeface="Arial"/>
                <a:cs typeface="Arial"/>
              </a:rPr>
              <a:t>2013</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MALE BY RELATION TO LABOUR FORCE &amp; MUNICIPALITY (THOUSAND) </a:t>
            </a:r>
            <a:r>
              <a:rPr lang="en-GB" sz="1200" b="1" i="0" u="none" strike="noStrike" baseline="0">
                <a:solidFill>
                  <a:srgbClr val="FFFFFF"/>
                </a:solidFill>
                <a:latin typeface="Arial"/>
                <a:cs typeface="Arial"/>
              </a:rPr>
              <a:t>l</a:t>
            </a:r>
            <a:endParaRPr lang="en-GB" sz="1200" b="0" i="0" u="none" strike="noStrike" baseline="0">
              <a:solidFill>
                <a:srgbClr val="FFFFFF"/>
              </a:solidFill>
              <a:latin typeface="Arial"/>
              <a:cs typeface="Arial"/>
            </a:endParaRP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8.375492667376977E-2"/>
          <c:y val="0.19874311110497361"/>
          <c:w val="0.88476158491738466"/>
          <c:h val="0.72603622971471837"/>
        </c:manualLayout>
      </c:layout>
      <c:barChart>
        <c:barDir val="col"/>
        <c:grouping val="clustered"/>
        <c:varyColors val="0"/>
        <c:ser>
          <c:idx val="0"/>
          <c:order val="0"/>
          <c:tx>
            <c:strRef>
              <c:f>'2'!$B$17</c:f>
              <c:strCache>
                <c:ptCount val="1"/>
                <c:pt idx="0">
                  <c:v>النشيطون اقتصادياً Economically Active</c:v>
                </c:pt>
              </c:strCache>
            </c:strRef>
          </c:tx>
          <c:invertIfNegative val="0"/>
          <c:cat>
            <c:strRef>
              <c:f>'2'!$A$18:$A$25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'2'!$B$18:$B$25</c:f>
              <c:numCache>
                <c:formatCode>#,##0_ ;\-#,##0\ </c:formatCode>
                <c:ptCount val="8"/>
                <c:pt idx="0">
                  <c:v>684708</c:v>
                </c:pt>
                <c:pt idx="1">
                  <c:v>355708</c:v>
                </c:pt>
                <c:pt idx="2">
                  <c:v>254606</c:v>
                </c:pt>
                <c:pt idx="3">
                  <c:v>213336</c:v>
                </c:pt>
                <c:pt idx="4">
                  <c:v>184434</c:v>
                </c:pt>
                <c:pt idx="5">
                  <c:v>38240</c:v>
                </c:pt>
                <c:pt idx="6">
                  <c:v>40606</c:v>
                </c:pt>
                <c:pt idx="7" formatCode="General">
                  <c:v>7702</c:v>
                </c:pt>
              </c:numCache>
            </c:numRef>
          </c:val>
          <c:extLst>
            <c:ext xmlns:c16="http://schemas.microsoft.com/office/drawing/2014/chart" uri="{C3380CC4-5D6E-409C-BE32-E72D297353CC}">
              <c16:uniqueId val="{00000000-8D10-493E-BB76-225E99454230}"/>
            </c:ext>
          </c:extLst>
        </c:ser>
        <c:ser>
          <c:idx val="1"/>
          <c:order val="1"/>
          <c:tx>
            <c:strRef>
              <c:f>'2'!$C$17</c:f>
              <c:strCache>
                <c:ptCount val="1"/>
                <c:pt idx="0">
                  <c:v>غير النشيطين اقتصادياً  Economically Inactive</c:v>
                </c:pt>
              </c:strCache>
            </c:strRef>
          </c:tx>
          <c:invertIfNegative val="0"/>
          <c:cat>
            <c:strRef>
              <c:f>'2'!$A$18:$A$25</c:f>
              <c:strCache>
                <c:ptCount val="8"/>
                <c:pt idx="0">
                  <c:v>الدوحة
 Doha</c:v>
                </c:pt>
                <c:pt idx="1">
                  <c:v>الريان
 Al Rayyan</c:v>
                </c:pt>
                <c:pt idx="2">
                  <c:v>الوكرة
 Al Wakra</c:v>
                </c:pt>
                <c:pt idx="3">
                  <c:v>الشحانية
Al Sheehaniya</c:v>
                </c:pt>
                <c:pt idx="4">
                  <c:v>الخور
 Al Khor</c:v>
                </c:pt>
                <c:pt idx="5">
                  <c:v>الظعاين
 Al Daayen</c:v>
                </c:pt>
                <c:pt idx="6">
                  <c:v>أم صلال
 Umm Salal</c:v>
                </c:pt>
                <c:pt idx="7">
                  <c:v>الشمال
 Al Shamal</c:v>
                </c:pt>
              </c:strCache>
            </c:strRef>
          </c:cat>
          <c:val>
            <c:numRef>
              <c:f>'2'!$C$18:$C$25</c:f>
              <c:numCache>
                <c:formatCode>General</c:formatCode>
                <c:ptCount val="8"/>
                <c:pt idx="0" formatCode="#,##0_ ;\-#,##0\ ">
                  <c:v>26335</c:v>
                </c:pt>
                <c:pt idx="1">
                  <c:v>28330</c:v>
                </c:pt>
                <c:pt idx="2">
                  <c:v>6873</c:v>
                </c:pt>
                <c:pt idx="3" formatCode="#,##0_ ;\-#,##0\ ">
                  <c:v>2998</c:v>
                </c:pt>
                <c:pt idx="4">
                  <c:v>2552</c:v>
                </c:pt>
                <c:pt idx="5" formatCode="#,##0_ ;\-#,##0\ ">
                  <c:v>2358</c:v>
                </c:pt>
                <c:pt idx="6">
                  <c:v>2755</c:v>
                </c:pt>
                <c:pt idx="7">
                  <c:v>299</c:v>
                </c:pt>
              </c:numCache>
            </c:numRef>
          </c:val>
          <c:extLst>
            <c:ext xmlns:c16="http://schemas.microsoft.com/office/drawing/2014/chart" uri="{C3380CC4-5D6E-409C-BE32-E72D297353CC}">
              <c16:uniqueId val="{00000001-8D10-493E-BB76-225E99454230}"/>
            </c:ext>
          </c:extLst>
        </c:ser>
        <c:dLbls>
          <c:showLegendKey val="0"/>
          <c:showVal val="0"/>
          <c:showCatName val="0"/>
          <c:showSerName val="0"/>
          <c:showPercent val="0"/>
          <c:showBubbleSize val="0"/>
        </c:dLbls>
        <c:gapWidth val="150"/>
        <c:axId val="1497551872"/>
        <c:axId val="1"/>
      </c:barChart>
      <c:catAx>
        <c:axId val="149755187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97551872"/>
        <c:crosses val="autoZero"/>
        <c:crossBetween val="between"/>
        <c:dispUnits>
          <c:builtInUnit val="thousands"/>
          <c:dispUnitsLbl>
            <c:layout>
              <c:manualLayout>
                <c:xMode val="edge"/>
                <c:yMode val="edge"/>
                <c:x val="1.1109914092018371E-2"/>
                <c:y val="0.12535121391076115"/>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9917864476386038"/>
          <c:y val="0.12447698744769875"/>
          <c:w val="0.65023956194387411"/>
          <c:h val="8.0543933054393307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الإناث حسب العلاقة بقوة العمل والبلدية (بالألف) </a:t>
            </a:r>
            <a:r>
              <a:rPr lang="en-GB" sz="1400" b="1" i="0" u="none" strike="noStrike" baseline="0">
                <a:solidFill>
                  <a:srgbClr val="FFFFFF"/>
                </a:solidFill>
                <a:latin typeface="Arial"/>
                <a:cs typeface="Arial"/>
              </a:rPr>
              <a:t>2013</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FEMALE BY RELATION TO LABOUR FORCE &amp; MUNICIPALITY (THOUSAND) </a:t>
            </a:r>
            <a:r>
              <a:rPr lang="en-GB" sz="1200" b="1" i="0" u="none" strike="noStrike" baseline="0">
                <a:solidFill>
                  <a:srgbClr val="FFFFFF"/>
                </a:solidFill>
                <a:latin typeface="Arial"/>
                <a:cs typeface="Arial"/>
              </a:rPr>
              <a:t>l</a:t>
            </a:r>
            <a:endParaRPr lang="en-GB" sz="1200" b="0" i="0" u="none" strike="noStrike" baseline="0">
              <a:solidFill>
                <a:srgbClr val="FFFFFF"/>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7.1566115987709553E-2"/>
          <c:y val="0.20290977690288714"/>
          <c:w val="0.89841619321694433"/>
          <c:h val="0.72186958661417322"/>
        </c:manualLayout>
      </c:layout>
      <c:barChart>
        <c:barDir val="col"/>
        <c:grouping val="clustered"/>
        <c:varyColors val="0"/>
        <c:ser>
          <c:idx val="0"/>
          <c:order val="0"/>
          <c:tx>
            <c:strRef>
              <c:f>'3'!$B$17</c:f>
              <c:strCache>
                <c:ptCount val="1"/>
                <c:pt idx="0">
                  <c:v>النشيطات اقتصادياً Economically Active</c:v>
                </c:pt>
              </c:strCache>
            </c:strRef>
          </c:tx>
          <c:invertIfNegative val="0"/>
          <c:cat>
            <c:strRef>
              <c:f>'3'!$A$18:$A$25</c:f>
              <c:strCache>
                <c:ptCount val="8"/>
                <c:pt idx="0">
                  <c:v>الدوحة
 Doha</c:v>
                </c:pt>
                <c:pt idx="1">
                  <c:v>الريان
 Al Rayyan</c:v>
                </c:pt>
                <c:pt idx="2">
                  <c:v>الوكرة
 Al Wakra</c:v>
                </c:pt>
                <c:pt idx="3">
                  <c:v>أم صلال
 Umm Salal</c:v>
                </c:pt>
                <c:pt idx="4">
                  <c:v>الخور
 Al Khor</c:v>
                </c:pt>
                <c:pt idx="5">
                  <c:v>الظعاين
 Al Daayen</c:v>
                </c:pt>
                <c:pt idx="6">
                  <c:v>الشمال
 Al Shamal</c:v>
                </c:pt>
                <c:pt idx="7">
                  <c:v>الشحانية
Al Sheehaniya</c:v>
                </c:pt>
              </c:strCache>
            </c:strRef>
          </c:cat>
          <c:val>
            <c:numRef>
              <c:f>'3'!$B$18:$B$25</c:f>
              <c:numCache>
                <c:formatCode>General</c:formatCode>
                <c:ptCount val="8"/>
                <c:pt idx="0" formatCode="#,##0_ ;\-#,##0\ ">
                  <c:v>133393</c:v>
                </c:pt>
                <c:pt idx="1">
                  <c:v>84030</c:v>
                </c:pt>
                <c:pt idx="2">
                  <c:v>23854</c:v>
                </c:pt>
                <c:pt idx="3">
                  <c:v>12186</c:v>
                </c:pt>
                <c:pt idx="4" formatCode="#,##0_ ;\-#,##0\ ">
                  <c:v>7539</c:v>
                </c:pt>
                <c:pt idx="5" formatCode="#,##0_ ;\-#,##0\ ">
                  <c:v>9614</c:v>
                </c:pt>
                <c:pt idx="6" formatCode="#,##0_ ;\-#,##0\ ">
                  <c:v>1900</c:v>
                </c:pt>
                <c:pt idx="7" formatCode="#,##0_ ;\-#,##0\ ">
                  <c:v>5067</c:v>
                </c:pt>
              </c:numCache>
            </c:numRef>
          </c:val>
          <c:extLst>
            <c:ext xmlns:c16="http://schemas.microsoft.com/office/drawing/2014/chart" uri="{C3380CC4-5D6E-409C-BE32-E72D297353CC}">
              <c16:uniqueId val="{00000000-EABE-4092-92B1-371C7838B9E1}"/>
            </c:ext>
          </c:extLst>
        </c:ser>
        <c:ser>
          <c:idx val="1"/>
          <c:order val="1"/>
          <c:tx>
            <c:strRef>
              <c:f>'3'!$C$17</c:f>
              <c:strCache>
                <c:ptCount val="1"/>
                <c:pt idx="0">
                  <c:v>غير النشيطات اقتصادياً Economically Inactive</c:v>
                </c:pt>
              </c:strCache>
            </c:strRef>
          </c:tx>
          <c:invertIfNegative val="0"/>
          <c:cat>
            <c:strRef>
              <c:f>'3'!$A$18:$A$25</c:f>
              <c:strCache>
                <c:ptCount val="8"/>
                <c:pt idx="0">
                  <c:v>الدوحة
 Doha</c:v>
                </c:pt>
                <c:pt idx="1">
                  <c:v>الريان
 Al Rayyan</c:v>
                </c:pt>
                <c:pt idx="2">
                  <c:v>الوكرة
 Al Wakra</c:v>
                </c:pt>
                <c:pt idx="3">
                  <c:v>أم صلال
 Umm Salal</c:v>
                </c:pt>
                <c:pt idx="4">
                  <c:v>الخور
 Al Khor</c:v>
                </c:pt>
                <c:pt idx="5">
                  <c:v>الظعاين
 Al Daayen</c:v>
                </c:pt>
                <c:pt idx="6">
                  <c:v>الشمال
 Al Shamal</c:v>
                </c:pt>
                <c:pt idx="7">
                  <c:v>الشحانية
Al Sheehaniya</c:v>
                </c:pt>
              </c:strCache>
            </c:strRef>
          </c:cat>
          <c:val>
            <c:numRef>
              <c:f>'3'!$C$18:$C$25</c:f>
              <c:numCache>
                <c:formatCode>General</c:formatCode>
                <c:ptCount val="8"/>
                <c:pt idx="0">
                  <c:v>79306</c:v>
                </c:pt>
                <c:pt idx="1">
                  <c:v>71573</c:v>
                </c:pt>
                <c:pt idx="2">
                  <c:v>18435</c:v>
                </c:pt>
                <c:pt idx="3">
                  <c:v>7952</c:v>
                </c:pt>
                <c:pt idx="4">
                  <c:v>6826</c:v>
                </c:pt>
                <c:pt idx="5" formatCode="#,##0_ ;\-#,##0\ ">
                  <c:v>5449</c:v>
                </c:pt>
                <c:pt idx="6">
                  <c:v>625</c:v>
                </c:pt>
                <c:pt idx="7" formatCode="#,##0_ ;\-#,##0\ ">
                  <c:v>6516</c:v>
                </c:pt>
              </c:numCache>
            </c:numRef>
          </c:val>
          <c:extLst>
            <c:ext xmlns:c16="http://schemas.microsoft.com/office/drawing/2014/chart" uri="{C3380CC4-5D6E-409C-BE32-E72D297353CC}">
              <c16:uniqueId val="{00000001-EABE-4092-92B1-371C7838B9E1}"/>
            </c:ext>
          </c:extLst>
        </c:ser>
        <c:dLbls>
          <c:showLegendKey val="0"/>
          <c:showVal val="0"/>
          <c:showCatName val="0"/>
          <c:showSerName val="0"/>
          <c:showPercent val="0"/>
          <c:showBubbleSize val="0"/>
        </c:dLbls>
        <c:gapWidth val="150"/>
        <c:axId val="1497547072"/>
        <c:axId val="1"/>
      </c:barChart>
      <c:catAx>
        <c:axId val="149754707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97547072"/>
        <c:crosses val="autoZero"/>
        <c:crossBetween val="between"/>
        <c:dispUnits>
          <c:builtInUnit val="thousands"/>
          <c:dispUnitsLbl>
            <c:layout>
              <c:manualLayout>
                <c:xMode val="edge"/>
                <c:yMode val="edge"/>
                <c:x val="1.1110021608703346E-2"/>
                <c:y val="0.13597933070866144"/>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18972602739726027"/>
          <c:y val="0.17050209205020919"/>
          <c:w val="0.66438356164383561"/>
          <c:h val="4.9163179916317995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السكان النشيطون اقتصادياً (15سنة فأكثر) حسب النوع و المهنة (بالألف</a:t>
            </a:r>
            <a:r>
              <a:rPr lang="en-GB" sz="1400" b="1" i="0" u="none" strike="noStrike" baseline="0">
                <a:solidFill>
                  <a:srgbClr val="000000"/>
                </a:solidFill>
                <a:latin typeface="Calibri"/>
                <a:ea typeface="Calibri"/>
                <a:cs typeface="Calibri"/>
              </a:rPr>
              <a:t>) </a:t>
            </a:r>
            <a:r>
              <a:rPr lang="en-GB" sz="1400" b="1" i="0" u="none" strike="noStrike" baseline="0">
                <a:solidFill>
                  <a:srgbClr val="FFFFFF"/>
                </a:solidFill>
                <a:latin typeface="Calibri"/>
                <a:ea typeface="Calibri"/>
                <a:cs typeface="Calibri"/>
              </a:rPr>
              <a:t>1</a:t>
            </a:r>
            <a:endParaRPr lang="en-GB" sz="1400" b="0" i="0" u="none" strike="noStrike" baseline="0">
              <a:solidFill>
                <a:srgbClr val="FFFFFF"/>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ECONOMICALLY ACTIVE POPULATION (15 YEARS &amp;ABOVE) </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BY GENDER &amp; OCCUPATION (THOUSANDS) </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r>
              <a:rPr lang="en-GB" sz="1200" b="0" i="0" u="none" strike="noStrike" baseline="0">
                <a:solidFill>
                  <a:srgbClr val="000000"/>
                </a:solidFill>
                <a:latin typeface="Arial"/>
                <a:cs typeface="Arial"/>
              </a:rPr>
              <a:t> </a:t>
            </a:r>
          </a:p>
        </c:rich>
      </c:tx>
      <c:overlay val="0"/>
      <c:spPr>
        <a:solidFill>
          <a:schemeClr val="bg1"/>
        </a:solidFill>
      </c:spPr>
    </c:title>
    <c:autoTitleDeleted val="0"/>
    <c:plotArea>
      <c:layout>
        <c:manualLayout>
          <c:layoutTarget val="inner"/>
          <c:xMode val="edge"/>
          <c:yMode val="edge"/>
          <c:x val="0.30135195780357177"/>
          <c:y val="0.18825677354593998"/>
          <c:w val="0.63182136919917919"/>
          <c:h val="0.70304774599099873"/>
        </c:manualLayout>
      </c:layout>
      <c:barChart>
        <c:barDir val="bar"/>
        <c:grouping val="clustered"/>
        <c:varyColors val="0"/>
        <c:ser>
          <c:idx val="0"/>
          <c:order val="0"/>
          <c:tx>
            <c:strRef>
              <c:f>'19'!$B$21</c:f>
              <c:strCache>
                <c:ptCount val="1"/>
                <c:pt idx="0">
                  <c:v>ذكور Male</c:v>
                </c:pt>
              </c:strCache>
            </c:strRef>
          </c:tx>
          <c:invertIfNegative val="0"/>
          <c:dLbls>
            <c:dLbl>
              <c:idx val="0"/>
              <c:layout>
                <c:manualLayout>
                  <c:x val="-2.1908674897714001E-3"/>
                  <c:y val="0"/>
                </c:manualLayout>
              </c:layout>
              <c:numFmt formatCode="#,##0.0" sourceLinked="0"/>
              <c:spPr/>
              <c:txPr>
                <a:bodyPr/>
                <a:lstStyle/>
                <a:p>
                  <a:pPr>
                    <a:defRPr sz="10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97-40CB-81AF-957B171DA9B1}"/>
                </c:ext>
              </c:extLst>
            </c:dLbl>
            <c:numFmt formatCode="#,##0.0" sourceLinked="0"/>
            <c:spPr>
              <a:noFill/>
              <a:ln>
                <a:noFill/>
              </a:ln>
              <a:effectLst/>
            </c:spPr>
            <c:txPr>
              <a:bodyPr wrap="square" lIns="38100" tIns="19050" rIns="38100" bIns="19050" anchor="ctr">
                <a:spAutoFit/>
              </a:bodyPr>
              <a:lstStyle/>
              <a:p>
                <a:pPr>
                  <a:defRPr sz="1000" b="0" i="0" u="none" strike="noStrike" baseline="0">
                    <a:solidFill>
                      <a:srgbClr val="FFFFFF"/>
                    </a:solidFill>
                    <a:latin typeface="Arial"/>
                    <a:ea typeface="Arial"/>
                    <a:cs typeface="Aria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'19'!$A$23:$A$31</c:f>
              <c:strCache>
                <c:ptCount val="9"/>
                <c:pt idx="0">
                  <c:v>العمال المهرة في الزراعة وصيد الأسماك
Skilled Agricultural And Fishery Workers</c:v>
                </c:pt>
                <c:pt idx="1">
                  <c:v>المشرعون وموظفو الإدارة العليا والمديرون
Legislators, Senior Officials And Managers
</c:v>
                </c:pt>
                <c:pt idx="2">
                  <c:v>الكتبة  
Clerks</c:v>
                </c:pt>
                <c:pt idx="3">
                  <c:v>الفنيون والاختصاصيون المساعدون
Technicians And Associate Professionals</c:v>
                </c:pt>
                <c:pt idx="4">
                  <c:v>الاختصاصيون
Professionals</c:v>
                </c:pt>
                <c:pt idx="5">
                  <c:v>العاملون في الخدمات والباعة في المحلات التجارية والأسواق
Service Workers And Shop And Market Sales Workers</c:v>
                </c:pt>
                <c:pt idx="6">
                  <c:v>المهن العادية
Elementary Occupations</c:v>
                </c:pt>
                <c:pt idx="7">
                  <c:v>مشغلو الآلات والمعدات ومجمعوها
Plant And Machine Operators And Assemblers</c:v>
                </c:pt>
                <c:pt idx="8">
                  <c:v>العاملون في الحرف وما إليها من المهن
Craft And Related Trades Workers</c:v>
                </c:pt>
              </c:strCache>
            </c:strRef>
          </c:cat>
          <c:val>
            <c:numRef>
              <c:f>'19'!$B$23:$B$31</c:f>
              <c:numCache>
                <c:formatCode>#,##0</c:formatCode>
                <c:ptCount val="9"/>
                <c:pt idx="0">
                  <c:v>25235</c:v>
                </c:pt>
                <c:pt idx="1">
                  <c:v>39182</c:v>
                </c:pt>
                <c:pt idx="2">
                  <c:v>76569</c:v>
                </c:pt>
                <c:pt idx="3">
                  <c:v>124227</c:v>
                </c:pt>
                <c:pt idx="4">
                  <c:v>130180</c:v>
                </c:pt>
                <c:pt idx="5">
                  <c:v>146988</c:v>
                </c:pt>
                <c:pt idx="6">
                  <c:v>276367</c:v>
                </c:pt>
                <c:pt idx="7">
                  <c:v>291143</c:v>
                </c:pt>
                <c:pt idx="8">
                  <c:v>668566</c:v>
                </c:pt>
              </c:numCache>
            </c:numRef>
          </c:val>
          <c:extLst>
            <c:ext xmlns:c16="http://schemas.microsoft.com/office/drawing/2014/chart" uri="{C3380CC4-5D6E-409C-BE32-E72D297353CC}">
              <c16:uniqueId val="{00000001-C197-40CB-81AF-957B171DA9B1}"/>
            </c:ext>
          </c:extLst>
        </c:ser>
        <c:ser>
          <c:idx val="1"/>
          <c:order val="1"/>
          <c:tx>
            <c:strRef>
              <c:f>'19'!$C$21</c:f>
              <c:strCache>
                <c:ptCount val="1"/>
                <c:pt idx="0">
                  <c:v>إناث Female</c:v>
                </c:pt>
              </c:strCache>
            </c:strRef>
          </c:tx>
          <c:invertIfNegative val="0"/>
          <c:dLbls>
            <c:dLbl>
              <c:idx val="2"/>
              <c:numFmt formatCode="#,##0.0" sourceLinked="0"/>
              <c:spPr/>
              <c:txPr>
                <a:bodyPr/>
                <a:lstStyle/>
                <a:p>
                  <a:pPr>
                    <a:defRPr sz="1000" b="0" i="0" u="none" strike="noStrike" baseline="0">
                      <a:solidFill>
                        <a:srgbClr val="FFFFFF"/>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2-C197-40CB-81AF-957B171DA9B1}"/>
                </c:ext>
              </c:extLst>
            </c:dLbl>
            <c:dLbl>
              <c:idx val="4"/>
              <c:numFmt formatCode="#,##0.0" sourceLinked="0"/>
              <c:spPr/>
              <c:txPr>
                <a:bodyPr/>
                <a:lstStyle/>
                <a:p>
                  <a:pPr>
                    <a:defRPr sz="1000" b="0" i="0" u="none" strike="noStrike" baseline="0">
                      <a:solidFill>
                        <a:srgbClr val="FFFFFF"/>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3-C197-40CB-81AF-957B171DA9B1}"/>
                </c:ext>
              </c:extLst>
            </c:dLbl>
            <c:dLbl>
              <c:idx val="5"/>
              <c:numFmt formatCode="#,##0.0" sourceLinked="0"/>
              <c:spPr/>
              <c:txPr>
                <a:bodyPr/>
                <a:lstStyle/>
                <a:p>
                  <a:pPr>
                    <a:defRPr sz="1000" b="0" i="0" u="none" strike="noStrike" baseline="0">
                      <a:solidFill>
                        <a:srgbClr val="FFFFFF"/>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4-C197-40CB-81AF-957B171DA9B1}"/>
                </c:ext>
              </c:extLst>
            </c:dLbl>
            <c:dLbl>
              <c:idx val="6"/>
              <c:numFmt formatCode="#,##0.0" sourceLinked="0"/>
              <c:spPr/>
              <c:txPr>
                <a:bodyPr/>
                <a:lstStyle/>
                <a:p>
                  <a:pPr>
                    <a:defRPr sz="1000" b="0" i="0" u="none" strike="noStrike" baseline="0">
                      <a:solidFill>
                        <a:srgbClr val="FFFFFF"/>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5-C197-40CB-81AF-957B171DA9B1}"/>
                </c:ext>
              </c:extLst>
            </c:dLbl>
            <c:dLbl>
              <c:idx val="7"/>
              <c:numFmt formatCode="#,##0.0" sourceLinked="0"/>
              <c:spPr/>
              <c:txPr>
                <a:bodyPr/>
                <a:lstStyle/>
                <a:p>
                  <a:pPr>
                    <a:defRPr sz="1000" b="0" i="0" u="none" strike="noStrike" baseline="0">
                      <a:solidFill>
                        <a:srgbClr val="000000"/>
                      </a:solidFill>
                      <a:latin typeface="Arial"/>
                      <a:ea typeface="Arial"/>
                      <a:cs typeface="Arial"/>
                    </a:defRPr>
                  </a:pPr>
                  <a:endParaRPr lang="en-US"/>
                </a:p>
              </c:txPr>
              <c:dLblPos val="inBase"/>
              <c:showLegendKey val="0"/>
              <c:showVal val="1"/>
              <c:showCatName val="0"/>
              <c:showSerName val="0"/>
              <c:showPercent val="0"/>
              <c:showBubbleSize val="0"/>
              <c:extLst>
                <c:ext xmlns:c16="http://schemas.microsoft.com/office/drawing/2014/chart" uri="{C3380CC4-5D6E-409C-BE32-E72D297353CC}">
                  <c16:uniqueId val="{00000006-C197-40CB-81AF-957B171DA9B1}"/>
                </c:ext>
              </c:extLst>
            </c:dLbl>
            <c:numFmt formatCode="#,##0.0" sourceLinked="0"/>
            <c:spPr>
              <a:noFill/>
              <a:ln>
                <a:noFill/>
              </a:ln>
              <a:effectLst/>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'19'!$A$23:$A$31</c:f>
              <c:strCache>
                <c:ptCount val="9"/>
                <c:pt idx="0">
                  <c:v>العمال المهرة في الزراعة وصيد الأسماك
Skilled Agricultural And Fishery Workers</c:v>
                </c:pt>
                <c:pt idx="1">
                  <c:v>المشرعون وموظفو الإدارة العليا والمديرون
Legislators, Senior Officials And Managers
</c:v>
                </c:pt>
                <c:pt idx="2">
                  <c:v>الكتبة  
Clerks</c:v>
                </c:pt>
                <c:pt idx="3">
                  <c:v>الفنيون والاختصاصيون المساعدون
Technicians And Associate Professionals</c:v>
                </c:pt>
                <c:pt idx="4">
                  <c:v>الاختصاصيون
Professionals</c:v>
                </c:pt>
                <c:pt idx="5">
                  <c:v>العاملون في الخدمات والباعة في المحلات التجارية والأسواق
Service Workers And Shop And Market Sales Workers</c:v>
                </c:pt>
                <c:pt idx="6">
                  <c:v>المهن العادية
Elementary Occupations</c:v>
                </c:pt>
                <c:pt idx="7">
                  <c:v>مشغلو الآلات والمعدات ومجمعوها
Plant And Machine Operators And Assemblers</c:v>
                </c:pt>
                <c:pt idx="8">
                  <c:v>العاملون في الحرف وما إليها من المهن
Craft And Related Trades Workers</c:v>
                </c:pt>
              </c:strCache>
            </c:strRef>
          </c:cat>
          <c:val>
            <c:numRef>
              <c:f>'19'!$C$23:$C$31</c:f>
              <c:numCache>
                <c:formatCode>#,##0</c:formatCode>
                <c:ptCount val="9"/>
                <c:pt idx="0">
                  <c:v>0</c:v>
                </c:pt>
                <c:pt idx="1">
                  <c:v>7035</c:v>
                </c:pt>
                <c:pt idx="2">
                  <c:v>33969</c:v>
                </c:pt>
                <c:pt idx="3">
                  <c:v>15644</c:v>
                </c:pt>
                <c:pt idx="4">
                  <c:v>58361</c:v>
                </c:pt>
                <c:pt idx="5">
                  <c:v>49166</c:v>
                </c:pt>
                <c:pt idx="6">
                  <c:v>110550</c:v>
                </c:pt>
                <c:pt idx="7">
                  <c:v>873</c:v>
                </c:pt>
                <c:pt idx="8">
                  <c:v>447</c:v>
                </c:pt>
              </c:numCache>
            </c:numRef>
          </c:val>
          <c:extLst>
            <c:ext xmlns:c16="http://schemas.microsoft.com/office/drawing/2014/chart" uri="{C3380CC4-5D6E-409C-BE32-E72D297353CC}">
              <c16:uniqueId val="{00000007-C197-40CB-81AF-957B171DA9B1}"/>
            </c:ext>
          </c:extLst>
        </c:ser>
        <c:dLbls>
          <c:showLegendKey val="0"/>
          <c:showVal val="0"/>
          <c:showCatName val="0"/>
          <c:showSerName val="0"/>
          <c:showPercent val="0"/>
          <c:showBubbleSize val="0"/>
        </c:dLbls>
        <c:gapWidth val="150"/>
        <c:axId val="1497553312"/>
        <c:axId val="1"/>
      </c:barChart>
      <c:catAx>
        <c:axId val="149755331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497553312"/>
        <c:crosses val="autoZero"/>
        <c:crossBetween val="between"/>
        <c:dispUnits>
          <c:builtInUnit val="thousands"/>
          <c:dispUnitsLbl>
            <c:layout>
              <c:manualLayout>
                <c:xMode val="edge"/>
                <c:yMode val="edge"/>
                <c:x val="0.56382240346875778"/>
                <c:y val="0.93855898106780544"/>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33630136986301368"/>
          <c:y val="0.19560669456066945"/>
          <c:w val="0.34383561643835614"/>
          <c:h val="3.8702928870292884E-2"/>
        </c:manualLayout>
      </c:layout>
      <c:overlay val="0"/>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السكان النشيطون اقتصادياً (15سنة فأكثر) حسب النوع و فئات العمر (بالألف) </a:t>
            </a:r>
            <a:r>
              <a:rPr lang="en-GB" sz="1400" b="1" i="0" u="none" strike="noStrike" baseline="0">
                <a:solidFill>
                  <a:srgbClr val="FFFFFF"/>
                </a:solidFill>
                <a:latin typeface="Arial"/>
                <a:cs typeface="Arial"/>
              </a:rPr>
              <a:t>0</a:t>
            </a:r>
            <a:r>
              <a:rPr lang="en-GB" sz="1400" b="1" i="0" u="none" strike="noStrike" baseline="0">
                <a:solidFill>
                  <a:srgbClr val="000000"/>
                </a:solidFill>
                <a:latin typeface="Calibri"/>
                <a:ea typeface="Calibri"/>
                <a:cs typeface="Calibri"/>
              </a:rPr>
              <a:t> </a:t>
            </a:r>
            <a:endParaRPr lang="en-GB" sz="1400" b="1" i="0" u="none" strike="noStrike" baseline="0">
              <a:solidFill>
                <a:srgbClr val="000000"/>
              </a:solidFill>
              <a:latin typeface="Arial"/>
              <a:ea typeface="Calibri"/>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ECONOMICALLY ACTIVE POPULATION (15 YEARS &amp; ABOVE)</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 BY GENDER &amp; AGE GROUP (THOUSAND)</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 2017</a:t>
            </a:r>
          </a:p>
        </c:rich>
      </c:tx>
      <c:overlay val="0"/>
    </c:title>
    <c:autoTitleDeleted val="0"/>
    <c:plotArea>
      <c:layout>
        <c:manualLayout>
          <c:layoutTarget val="inner"/>
          <c:xMode val="edge"/>
          <c:yMode val="edge"/>
          <c:x val="0.10413558440825002"/>
          <c:y val="0.15156092383735587"/>
          <c:w val="0.7692744623574409"/>
          <c:h val="0.7420340823610666"/>
        </c:manualLayout>
      </c:layout>
      <c:lineChart>
        <c:grouping val="standard"/>
        <c:varyColors val="0"/>
        <c:ser>
          <c:idx val="0"/>
          <c:order val="0"/>
          <c:tx>
            <c:strRef>
              <c:f>'20'!$B$23</c:f>
              <c:strCache>
                <c:ptCount val="1"/>
                <c:pt idx="0">
                  <c:v>ذكور Male</c:v>
                </c:pt>
              </c:strCache>
            </c:strRef>
          </c:tx>
          <c:marker>
            <c:symbol val="none"/>
          </c:marker>
          <c:cat>
            <c:strRef>
              <c:f>'20'!$A$24:$A$34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'20'!$B$24:$B$34</c:f>
              <c:numCache>
                <c:formatCode>#,##0</c:formatCode>
                <c:ptCount val="11"/>
                <c:pt idx="0">
                  <c:v>6908</c:v>
                </c:pt>
                <c:pt idx="1">
                  <c:v>187900</c:v>
                </c:pt>
                <c:pt idx="2">
                  <c:v>325047</c:v>
                </c:pt>
                <c:pt idx="3">
                  <c:v>381182</c:v>
                </c:pt>
                <c:pt idx="4">
                  <c:v>304283</c:v>
                </c:pt>
                <c:pt idx="5">
                  <c:v>225327</c:v>
                </c:pt>
                <c:pt idx="6">
                  <c:v>159806</c:v>
                </c:pt>
                <c:pt idx="7">
                  <c:v>101389</c:v>
                </c:pt>
                <c:pt idx="8">
                  <c:v>55929</c:v>
                </c:pt>
                <c:pt idx="9">
                  <c:v>23422</c:v>
                </c:pt>
                <c:pt idx="10">
                  <c:v>7264</c:v>
                </c:pt>
              </c:numCache>
            </c:numRef>
          </c:val>
          <c:smooth val="0"/>
          <c:extLst>
            <c:ext xmlns:c16="http://schemas.microsoft.com/office/drawing/2014/chart" uri="{C3380CC4-5D6E-409C-BE32-E72D297353CC}">
              <c16:uniqueId val="{00000000-3AA1-4CE6-AFDA-E50DFB4E2625}"/>
            </c:ext>
          </c:extLst>
        </c:ser>
        <c:ser>
          <c:idx val="1"/>
          <c:order val="1"/>
          <c:tx>
            <c:strRef>
              <c:f>'20'!$C$23</c:f>
              <c:strCache>
                <c:ptCount val="1"/>
                <c:pt idx="0">
                  <c:v>إناث Female</c:v>
                </c:pt>
              </c:strCache>
            </c:strRef>
          </c:tx>
          <c:spPr>
            <a:ln w="25400">
              <a:solidFill>
                <a:srgbClr val="802060"/>
              </a:solidFill>
              <a:prstDash val="solid"/>
            </a:ln>
          </c:spPr>
          <c:marker>
            <c:symbol val="none"/>
          </c:marker>
          <c:cat>
            <c:strRef>
              <c:f>'20'!$A$24:$A$34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'20'!$C$24:$C$34</c:f>
              <c:numCache>
                <c:formatCode>#,##0_ ;\-#,##0\ </c:formatCode>
                <c:ptCount val="11"/>
                <c:pt idx="0">
                  <c:v>1001</c:v>
                </c:pt>
                <c:pt idx="1">
                  <c:v>38532</c:v>
                </c:pt>
                <c:pt idx="2">
                  <c:v>46370</c:v>
                </c:pt>
                <c:pt idx="3">
                  <c:v>68519</c:v>
                </c:pt>
                <c:pt idx="4">
                  <c:v>53784</c:v>
                </c:pt>
                <c:pt idx="5">
                  <c:v>38703</c:v>
                </c:pt>
                <c:pt idx="6">
                  <c:v>14489</c:v>
                </c:pt>
                <c:pt idx="7">
                  <c:v>8139</c:v>
                </c:pt>
                <c:pt idx="8">
                  <c:v>4604</c:v>
                </c:pt>
                <c:pt idx="9">
                  <c:v>1304</c:v>
                </c:pt>
                <c:pt idx="10">
                  <c:v>600</c:v>
                </c:pt>
              </c:numCache>
            </c:numRef>
          </c:val>
          <c:smooth val="0"/>
          <c:extLst>
            <c:ext xmlns:c16="http://schemas.microsoft.com/office/drawing/2014/chart" uri="{C3380CC4-5D6E-409C-BE32-E72D297353CC}">
              <c16:uniqueId val="{00000001-3AA1-4CE6-AFDA-E50DFB4E2625}"/>
            </c:ext>
          </c:extLst>
        </c:ser>
        <c:dLbls>
          <c:showLegendKey val="0"/>
          <c:showVal val="0"/>
          <c:showCatName val="0"/>
          <c:showSerName val="0"/>
          <c:showPercent val="0"/>
          <c:showBubbleSize val="0"/>
        </c:dLbls>
        <c:smooth val="0"/>
        <c:axId val="1497544192"/>
        <c:axId val="1"/>
      </c:lineChart>
      <c:catAx>
        <c:axId val="1497544192"/>
        <c:scaling>
          <c:orientation val="minMax"/>
        </c:scaling>
        <c:delete val="0"/>
        <c:axPos val="b"/>
        <c:majorGridlines>
          <c:spPr>
            <a:ln w="19050">
              <a:solidFill>
                <a:sysClr val="window" lastClr="FFFFFF">
                  <a:lumMod val="85000"/>
                </a:sysClr>
              </a:solidFill>
            </a:ln>
          </c:spPr>
        </c:majorGridlines>
        <c:title>
          <c:tx>
            <c:rich>
              <a:bodyPr/>
              <a:lstStyle/>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Age groups  فئات العمر   </a:t>
                </a:r>
              </a:p>
            </c:rich>
          </c:tx>
          <c:layout>
            <c:manualLayout>
              <c:xMode val="edge"/>
              <c:yMode val="edge"/>
              <c:x val="0.4249138703815869"/>
              <c:y val="0.95622293692161719"/>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ysClr val="window" lastClr="FFFFFF">
                  <a:lumMod val="85000"/>
                </a:sysClr>
              </a:solidFill>
            </a:ln>
          </c:spPr>
        </c:majorGridlines>
        <c:title>
          <c:tx>
            <c:rich>
              <a:bodyPr rot="0" vert="horz"/>
              <a:lstStyle/>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Thousands</a:t>
                </a:r>
              </a:p>
            </c:rich>
          </c:tx>
          <c:layout>
            <c:manualLayout>
              <c:xMode val="edge"/>
              <c:yMode val="edge"/>
              <c:x val="1.3619220674338784E-3"/>
              <c:y val="0.13604491926772064"/>
            </c:manualLayout>
          </c:layout>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97544192"/>
        <c:crosses val="autoZero"/>
        <c:crossBetween val="between"/>
        <c:dispUnits>
          <c:builtInUnit val="thousands"/>
        </c:dispUnits>
      </c:valAx>
    </c:plotArea>
    <c:legend>
      <c:legendPos val="r"/>
      <c:layout>
        <c:manualLayout>
          <c:xMode val="edge"/>
          <c:yMode val="edge"/>
          <c:x val="0.86858316221765919"/>
          <c:y val="0.54754440961337514"/>
          <c:w val="0.12320328542094455"/>
          <c:h val="8.0459770114942528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السكان النشيطون اقتصادياً (15سنة فأكثر) حسب النوع و الحالة التعليمية (بالألف(</a:t>
            </a:r>
            <a:endParaRPr lang="en-GB" sz="1200" b="1" i="0" u="none" strike="noStrike" baseline="0">
              <a:solidFill>
                <a:srgbClr val="000000"/>
              </a:solidFill>
              <a:latin typeface="Arial"/>
              <a:ea typeface="Calibri"/>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ea typeface="Calibri"/>
                <a:cs typeface="Arial"/>
              </a:rPr>
              <a:t>ECONOMICALLY ACTIVE POPULATION (15 YEARS &amp; ABOVE) BY GENDER &amp; EDUCATIONAL </a:t>
            </a:r>
            <a:r>
              <a:rPr lang="en-GB" sz="1400" b="1" i="0" u="none" strike="noStrike" baseline="0">
                <a:solidFill>
                  <a:srgbClr val="000000"/>
                </a:solidFill>
                <a:latin typeface="Calibri"/>
                <a:ea typeface="Calibri"/>
                <a:cs typeface="Calibri"/>
              </a:rPr>
              <a:t>STATUS(THOUSAND</a:t>
            </a:r>
            <a:r>
              <a:rPr lang="en-GB" sz="1200" b="1" i="0" u="none" strike="noStrike" baseline="0">
                <a:solidFill>
                  <a:srgbClr val="000000"/>
                </a:solidFill>
                <a:latin typeface="Arial"/>
                <a:ea typeface="Calibri"/>
                <a:cs typeface="Arial"/>
              </a:rPr>
              <a:t>)</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ea typeface="Calibri"/>
                <a:cs typeface="Arial"/>
              </a:rPr>
              <a:t>2017</a:t>
            </a:r>
            <a:endParaRPr lang="en-GB" sz="12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7.7496863557357271E-2"/>
          <c:y val="0.19874311110497364"/>
          <c:w val="0.89793814156035001"/>
          <c:h val="0.65303777205974567"/>
        </c:manualLayout>
      </c:layout>
      <c:barChart>
        <c:barDir val="col"/>
        <c:grouping val="clustered"/>
        <c:varyColors val="0"/>
        <c:ser>
          <c:idx val="0"/>
          <c:order val="0"/>
          <c:tx>
            <c:strRef>
              <c:f>'021'!$B$25</c:f>
              <c:strCache>
                <c:ptCount val="1"/>
                <c:pt idx="0">
                  <c:v>ذكور Male</c:v>
                </c:pt>
              </c:strCache>
            </c:strRef>
          </c:tx>
          <c:invertIfNegative val="0"/>
          <c:cat>
            <c:strRef>
              <c:f>'021'!$A$26:$A$30</c:f>
              <c:strCache>
                <c:ptCount val="5"/>
                <c:pt idx="0">
                  <c:v>اقل من الابتدائي
 Less than primary</c:v>
                </c:pt>
                <c:pt idx="1">
                  <c:v>الابتدائي 
 Primary</c:v>
                </c:pt>
                <c:pt idx="2">
                  <c:v>الاعدادي والثانوي وتدريب مهني 
 Preparatory &amp; Secondary &amp; Vocational Training </c:v>
                </c:pt>
                <c:pt idx="3">
                  <c:v>دبلوم اقل من الجامعة
 Pre.U. Diploma</c:v>
                </c:pt>
                <c:pt idx="4">
                  <c:v>جامعي فما فوق
 University and above
</c:v>
                </c:pt>
              </c:strCache>
            </c:strRef>
          </c:cat>
          <c:val>
            <c:numRef>
              <c:f>'021'!$B$26:$B$30</c:f>
              <c:numCache>
                <c:formatCode>#,##0</c:formatCode>
                <c:ptCount val="5"/>
                <c:pt idx="0">
                  <c:v>225946</c:v>
                </c:pt>
                <c:pt idx="1">
                  <c:v>370966</c:v>
                </c:pt>
                <c:pt idx="2">
                  <c:v>837971</c:v>
                </c:pt>
                <c:pt idx="3">
                  <c:v>87131</c:v>
                </c:pt>
                <c:pt idx="4">
                  <c:v>256443</c:v>
                </c:pt>
              </c:numCache>
            </c:numRef>
          </c:val>
          <c:extLst>
            <c:ext xmlns:c16="http://schemas.microsoft.com/office/drawing/2014/chart" uri="{C3380CC4-5D6E-409C-BE32-E72D297353CC}">
              <c16:uniqueId val="{00000000-CB65-4C2D-BBB5-A002E2E9A7A3}"/>
            </c:ext>
          </c:extLst>
        </c:ser>
        <c:ser>
          <c:idx val="1"/>
          <c:order val="1"/>
          <c:tx>
            <c:strRef>
              <c:f>'021'!$C$25</c:f>
              <c:strCache>
                <c:ptCount val="1"/>
                <c:pt idx="0">
                  <c:v>إناث Female</c:v>
                </c:pt>
              </c:strCache>
            </c:strRef>
          </c:tx>
          <c:invertIfNegative val="0"/>
          <c:cat>
            <c:strRef>
              <c:f>'021'!$A$26:$A$30</c:f>
              <c:strCache>
                <c:ptCount val="5"/>
                <c:pt idx="0">
                  <c:v>اقل من الابتدائي
 Less than primary</c:v>
                </c:pt>
                <c:pt idx="1">
                  <c:v>الابتدائي 
 Primary</c:v>
                </c:pt>
                <c:pt idx="2">
                  <c:v>الاعدادي والثانوي وتدريب مهني 
 Preparatory &amp; Secondary &amp; Vocational Training </c:v>
                </c:pt>
                <c:pt idx="3">
                  <c:v>دبلوم اقل من الجامعة
 Pre.U. Diploma</c:v>
                </c:pt>
                <c:pt idx="4">
                  <c:v>جامعي فما فوق
 University and above
</c:v>
                </c:pt>
              </c:strCache>
            </c:strRef>
          </c:cat>
          <c:val>
            <c:numRef>
              <c:f>'021'!$C$26:$C$30</c:f>
              <c:numCache>
                <c:formatCode>#,##0</c:formatCode>
                <c:ptCount val="5"/>
                <c:pt idx="0">
                  <c:v>25672</c:v>
                </c:pt>
                <c:pt idx="1">
                  <c:v>50072</c:v>
                </c:pt>
                <c:pt idx="2">
                  <c:v>94843</c:v>
                </c:pt>
                <c:pt idx="3">
                  <c:v>15073</c:v>
                </c:pt>
                <c:pt idx="4">
                  <c:v>90385</c:v>
                </c:pt>
              </c:numCache>
            </c:numRef>
          </c:val>
          <c:extLst>
            <c:ext xmlns:c16="http://schemas.microsoft.com/office/drawing/2014/chart" uri="{C3380CC4-5D6E-409C-BE32-E72D297353CC}">
              <c16:uniqueId val="{00000001-CB65-4C2D-BBB5-A002E2E9A7A3}"/>
            </c:ext>
          </c:extLst>
        </c:ser>
        <c:dLbls>
          <c:showLegendKey val="0"/>
          <c:showVal val="0"/>
          <c:showCatName val="0"/>
          <c:showSerName val="0"/>
          <c:showPercent val="0"/>
          <c:showBubbleSize val="0"/>
        </c:dLbls>
        <c:gapWidth val="150"/>
        <c:axId val="1497551392"/>
        <c:axId val="1"/>
      </c:barChart>
      <c:catAx>
        <c:axId val="149755139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Educational Status </a:t>
                </a:r>
                <a:r>
                  <a:rPr lang="en-GB" sz="1200" b="1" i="0" u="none" strike="noStrike" baseline="0">
                    <a:solidFill>
                      <a:srgbClr val="000000"/>
                    </a:solidFill>
                    <a:latin typeface="Arial"/>
                    <a:cs typeface="Arial"/>
                  </a:rPr>
                  <a:t>الحالة</a:t>
                </a:r>
                <a:r>
                  <a:rPr lang="en-GB" sz="1200" b="1" i="0" u="none" strike="noStrike" baseline="0">
                    <a:solidFill>
                      <a:srgbClr val="000000"/>
                    </a:solidFill>
                    <a:latin typeface="Calibri"/>
                    <a:ea typeface="Calibri"/>
                    <a:cs typeface="Calibri"/>
                  </a:rPr>
                  <a:t> </a:t>
                </a:r>
                <a:r>
                  <a:rPr lang="en-GB" sz="1200" b="1" i="0" u="none" strike="noStrike" baseline="0">
                    <a:solidFill>
                      <a:srgbClr val="000000"/>
                    </a:solidFill>
                    <a:latin typeface="Arial"/>
                    <a:ea typeface="Calibri"/>
                    <a:cs typeface="Arial"/>
                  </a:rPr>
                  <a:t>التعليمية</a:t>
                </a:r>
                <a:r>
                  <a:rPr lang="en-GB" sz="1200" b="1" i="0" u="none" strike="noStrike" baseline="0">
                    <a:solidFill>
                      <a:srgbClr val="000000"/>
                    </a:solidFill>
                    <a:latin typeface="Calibri"/>
                    <a:ea typeface="Calibri"/>
                    <a:cs typeface="Calibri"/>
                  </a:rPr>
                  <a:t> </a:t>
                </a:r>
              </a:p>
            </c:rich>
          </c:tx>
          <c:layout>
            <c:manualLayout>
              <c:xMode val="edge"/>
              <c:yMode val="edge"/>
              <c:x val="0.41820595320862097"/>
              <c:y val="0.94462271369683803"/>
            </c:manualLayout>
          </c:layout>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497551392"/>
        <c:crosses val="autoZero"/>
        <c:crossBetween val="between"/>
        <c:dispUnits>
          <c:builtInUnit val="thousands"/>
          <c:dispUnitsLbl>
            <c:layout>
              <c:manualLayout>
                <c:xMode val="edge"/>
                <c:yMode val="edge"/>
                <c:x val="1.5569650518352561E-3"/>
                <c:y val="0.14859032903018787"/>
              </c:manualLayout>
            </c:layout>
            <c:txPr>
              <a:bodyPr rot="0" vert="horz"/>
              <a:lstStyle/>
              <a:p>
                <a:pPr algn="ctr">
                  <a:defRPr sz="1000" b="0" i="0" u="none" strike="noStrike" baseline="0">
                    <a:solidFill>
                      <a:srgbClr val="000000"/>
                    </a:solidFill>
                    <a:latin typeface="Arial"/>
                    <a:ea typeface="Arial"/>
                    <a:cs typeface="Arial"/>
                  </a:defRPr>
                </a:pPr>
                <a:endParaRPr lang="en-US"/>
              </a:p>
            </c:txPr>
          </c:dispUnitsLbl>
        </c:dispUnits>
      </c:valAx>
    </c:plotArea>
    <c:legend>
      <c:legendPos val="r"/>
      <c:layout>
        <c:manualLayout>
          <c:xMode val="edge"/>
          <c:yMode val="edge"/>
          <c:x val="0.66095890410958902"/>
          <c:y val="0.1809623430962343"/>
          <c:w val="0.30273972602739724"/>
          <c:h val="4.9163179916317995E-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السكان النشيطون اقتصادياً (15 سنة فأكثر) حسب النشاط الاقتصادي (بالألف)</a:t>
            </a:r>
            <a:r>
              <a:rPr lang="en-GB" sz="1400" b="1" i="0" u="none" strike="noStrike" baseline="0">
                <a:solidFill>
                  <a:srgbClr val="000000"/>
                </a:solidFill>
                <a:latin typeface="Calibri"/>
                <a:ea typeface="Calibri"/>
                <a:cs typeface="Calibri"/>
              </a:rPr>
              <a:t> </a:t>
            </a:r>
            <a:r>
              <a:rPr lang="en-GB" sz="1400" b="1" i="0" u="none" strike="noStrike" baseline="0">
                <a:solidFill>
                  <a:srgbClr val="FFFFFF"/>
                </a:solidFill>
                <a:latin typeface="Calibri"/>
                <a:ea typeface="Calibri"/>
                <a:cs typeface="Calibri"/>
              </a:rPr>
              <a:t>1</a:t>
            </a:r>
            <a:endParaRPr lang="en-GB" sz="1400" b="0" i="0" u="none" strike="noStrike" baseline="0">
              <a:solidFill>
                <a:srgbClr val="FFFFFF"/>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ECONOMICALLY ACTIVE POPULATION (15 YEARS &amp; ABOVE) BY ECONOMIC ACTIVE (THOUSAND) </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0.52005315888973802"/>
          <c:y val="0.14649651552176668"/>
          <c:w val="0.43762791155173586"/>
          <c:h val="0.76365380659705939"/>
        </c:manualLayout>
      </c:layout>
      <c:barChart>
        <c:barDir val="bar"/>
        <c:grouping val="clustered"/>
        <c:varyColors val="0"/>
        <c:ser>
          <c:idx val="0"/>
          <c:order val="0"/>
          <c:invertIfNegative val="0"/>
          <c:cat>
            <c:strRef>
              <c:f>'022'!$A$43:$A$59</c:f>
              <c:strCache>
                <c:ptCount val="17"/>
                <c:pt idx="0">
                  <c:v>الأنشطة الأخرى Other Activites</c:v>
                </c:pt>
                <c:pt idx="1">
                  <c:v>الأنشطة العقارية Real estate activities</c:v>
                </c:pt>
                <c:pt idx="2">
                  <c:v>الأنشطة المالية وأنشطة التأمين Financial and insurance activities</c:v>
                </c:pt>
                <c:pt idx="3">
                  <c:v>المعلومات والاتصالات Information and communication</c:v>
                </c:pt>
                <c:pt idx="4">
                  <c:v>الزراعة  والحراجة وصيد الأسماك Agriculture, forestry and fishing</c:v>
                </c:pt>
                <c:pt idx="5">
                  <c:v>الأنشطة المهنية والعلمية والتقنية Professional, scientific and technical activities</c:v>
                </c:pt>
                <c:pt idx="6">
                  <c:v>الأنشطة في مجال صحة الإنسان والعمل الاجتماعي Human health and social work activities</c:v>
                </c:pt>
                <c:pt idx="7">
                  <c:v>التعليم Education </c:v>
                </c:pt>
                <c:pt idx="8">
                  <c:v>النقل والتخزين Transportation and storage</c:v>
                </c:pt>
                <c:pt idx="9">
                  <c:v>أنشطة خدمات الإقامة والطعام Accommodation and food service activities</c:v>
                </c:pt>
                <c:pt idx="10">
                  <c:v>الإدارة العامة والدفاع؛ والضمان الاجتماعي الإلزامي Public administration and defence; compulsory social security</c:v>
                </c:pt>
                <c:pt idx="11">
                  <c:v>أنشطة الخدمات الإدارية وخدمات الدعم Administrative and support service activities </c:v>
                </c:pt>
                <c:pt idx="12">
                  <c:v>التعدين واستغلال المحاجر Mining and quarrying </c:v>
                </c:pt>
                <c:pt idx="13">
                  <c:v>الصناعة التحويلية Manufacturing</c:v>
                </c:pt>
                <c:pt idx="14">
                  <c:v>أنشطة الأُسَر المعيشية التي تستخدم أفراداً  Activities of households as employers</c:v>
                </c:pt>
                <c:pt idx="15">
                  <c:v>تجارة الجملة والتجزئة Wholesale and retail trade </c:v>
                </c:pt>
                <c:pt idx="16">
                  <c:v>التشييد Construction</c:v>
                </c:pt>
              </c:strCache>
            </c:strRef>
          </c:cat>
          <c:val>
            <c:numRef>
              <c:f>'022'!$D$43:$D$59</c:f>
              <c:numCache>
                <c:formatCode>#,##0</c:formatCode>
                <c:ptCount val="17"/>
                <c:pt idx="0">
                  <c:v>53369</c:v>
                </c:pt>
                <c:pt idx="1">
                  <c:v>11643</c:v>
                </c:pt>
                <c:pt idx="2">
                  <c:v>15372</c:v>
                </c:pt>
                <c:pt idx="3">
                  <c:v>16418</c:v>
                </c:pt>
                <c:pt idx="4">
                  <c:v>25544</c:v>
                </c:pt>
                <c:pt idx="5">
                  <c:v>29256</c:v>
                </c:pt>
                <c:pt idx="6">
                  <c:v>32966</c:v>
                </c:pt>
                <c:pt idx="7">
                  <c:v>47313</c:v>
                </c:pt>
                <c:pt idx="8">
                  <c:v>60254</c:v>
                </c:pt>
                <c:pt idx="9">
                  <c:v>73943</c:v>
                </c:pt>
                <c:pt idx="10">
                  <c:v>81837</c:v>
                </c:pt>
                <c:pt idx="11">
                  <c:v>87575</c:v>
                </c:pt>
                <c:pt idx="12">
                  <c:v>99509</c:v>
                </c:pt>
                <c:pt idx="13">
                  <c:v>144226</c:v>
                </c:pt>
                <c:pt idx="14">
                  <c:v>172406</c:v>
                </c:pt>
                <c:pt idx="15">
                  <c:v>255112</c:v>
                </c:pt>
                <c:pt idx="16">
                  <c:v>847759</c:v>
                </c:pt>
              </c:numCache>
            </c:numRef>
          </c:val>
          <c:extLst>
            <c:ext xmlns:c16="http://schemas.microsoft.com/office/drawing/2014/chart" uri="{C3380CC4-5D6E-409C-BE32-E72D297353CC}">
              <c16:uniqueId val="{00000000-5052-4940-AF35-6C0208EA74F1}"/>
            </c:ext>
          </c:extLst>
        </c:ser>
        <c:dLbls>
          <c:showLegendKey val="0"/>
          <c:showVal val="0"/>
          <c:showCatName val="0"/>
          <c:showSerName val="0"/>
          <c:showPercent val="0"/>
          <c:showBubbleSize val="0"/>
        </c:dLbls>
        <c:gapWidth val="38"/>
        <c:axId val="1497545152"/>
        <c:axId val="1"/>
      </c:barChart>
      <c:catAx>
        <c:axId val="149754515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497545152"/>
        <c:crosses val="autoZero"/>
        <c:crossBetween val="between"/>
        <c:dispUnits>
          <c:builtInUnit val="thousands"/>
          <c:dispUnitsLbl>
            <c:layout>
              <c:manualLayout>
                <c:xMode val="edge"/>
                <c:yMode val="edge"/>
                <c:x val="0.64297627586725659"/>
                <c:y val="0.95736775849727251"/>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 بالألف </a:t>
                  </a:r>
                </a:p>
              </c:rich>
            </c:tx>
          </c:dispUnitsLbl>
        </c:dispUnits>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(3)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حسب الجنسية </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LABOR FORCE PARTICIPATION RATE BY NATIONALITY</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overlay val="0"/>
    </c:title>
    <c:autoTitleDeleted val="0"/>
    <c:plotArea>
      <c:layout>
        <c:manualLayout>
          <c:layoutTarget val="inner"/>
          <c:xMode val="edge"/>
          <c:yMode val="edge"/>
          <c:x val="7.9663173803121476E-2"/>
          <c:y val="0.32161791228610392"/>
          <c:w val="0.88755246329277748"/>
          <c:h val="0.59509963489200712"/>
        </c:manualLayout>
      </c:layout>
      <c:lineChart>
        <c:grouping val="standard"/>
        <c:varyColors val="0"/>
        <c:ser>
          <c:idx val="0"/>
          <c:order val="0"/>
          <c:tx>
            <c:strRef>
              <c:f>'3A'!$B$46</c:f>
              <c:strCache>
                <c:ptCount val="1"/>
                <c:pt idx="0">
                  <c:v>قطريون Qatari</c:v>
                </c:pt>
              </c:strCache>
            </c:strRef>
          </c:tx>
          <c:spPr>
            <a:ln>
              <a:solidFill>
                <a:srgbClr val="993366"/>
              </a:solidFill>
            </a:ln>
          </c:spPr>
          <c:marker>
            <c:symbol val="square"/>
            <c:size val="4"/>
            <c:spPr>
              <a:solidFill>
                <a:srgbClr val="993366"/>
              </a:solidFill>
              <a:ln>
                <a:solidFill>
                  <a:srgbClr val="993366"/>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627-4C18-814C-769D2399BE95}"/>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627-4C18-814C-769D2399BE9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'3A'!$A$47:$A$52</c:f>
              <c:numCache>
                <c:formatCode>General</c:formatCode>
                <c:ptCount val="6"/>
                <c:pt idx="0">
                  <c:v>2012</c:v>
                </c:pt>
                <c:pt idx="1">
                  <c:v>2013</c:v>
                </c:pt>
                <c:pt idx="2">
                  <c:v>2014</c:v>
                </c:pt>
                <c:pt idx="3">
                  <c:v>2015</c:v>
                </c:pt>
                <c:pt idx="4">
                  <c:v>2016</c:v>
                </c:pt>
                <c:pt idx="5">
                  <c:v>2017</c:v>
                </c:pt>
              </c:numCache>
            </c:numRef>
          </c:cat>
          <c:val>
            <c:numRef>
              <c:f>'3A'!$B$47:$B$52</c:f>
              <c:numCache>
                <c:formatCode>0.0</c:formatCode>
                <c:ptCount val="6"/>
                <c:pt idx="0">
                  <c:v>51.3</c:v>
                </c:pt>
                <c:pt idx="1">
                  <c:v>52.1</c:v>
                </c:pt>
                <c:pt idx="2">
                  <c:v>51.9</c:v>
                </c:pt>
                <c:pt idx="3">
                  <c:v>52.0999312014537</c:v>
                </c:pt>
                <c:pt idx="4">
                  <c:v>52.387202371761219</c:v>
                </c:pt>
                <c:pt idx="5">
                  <c:v>52.2</c:v>
                </c:pt>
              </c:numCache>
            </c:numRef>
          </c:val>
          <c:smooth val="0"/>
          <c:extLst>
            <c:ext xmlns:c16="http://schemas.microsoft.com/office/drawing/2014/chart" uri="{C3380CC4-5D6E-409C-BE32-E72D297353CC}">
              <c16:uniqueId val="{00000002-3627-4C18-814C-769D2399BE95}"/>
            </c:ext>
          </c:extLst>
        </c:ser>
        <c:ser>
          <c:idx val="1"/>
          <c:order val="1"/>
          <c:tx>
            <c:strRef>
              <c:f>'3A'!$C$46</c:f>
              <c:strCache>
                <c:ptCount val="1"/>
                <c:pt idx="0">
                  <c:v>غير قطريين Non-Qatari</c:v>
                </c:pt>
              </c:strCache>
            </c:strRef>
          </c:tx>
          <c:spPr>
            <a:ln w="25400">
              <a:solidFill>
                <a:schemeClr val="tx2">
                  <a:lumMod val="60000"/>
                  <a:lumOff val="40000"/>
                </a:schemeClr>
              </a:solidFill>
              <a:prstDash val="solid"/>
            </a:ln>
          </c:spPr>
          <c:marker>
            <c:symbol val="square"/>
            <c:size val="4"/>
            <c:spPr>
              <a:solidFill>
                <a:schemeClr val="accent1">
                  <a:lumMod val="60000"/>
                  <a:lumOff val="40000"/>
                </a:schemeClr>
              </a:solidFill>
              <a:ln>
                <a:solidFill>
                  <a:schemeClr val="tx2">
                    <a:lumMod val="60000"/>
                    <a:lumOff val="40000"/>
                  </a:schemeClr>
                </a:solidFill>
              </a:ln>
            </c:spPr>
          </c:marker>
          <c:dLbls>
            <c:dLbl>
              <c:idx val="0"/>
              <c:layout>
                <c:manualLayout>
                  <c:x val="-4.6968224716591275E-2"/>
                  <c:y val="-3.9487969031803988E-2"/>
                </c:manualLayout>
              </c:layout>
              <c:spPr/>
              <c:txPr>
                <a:bodyPr/>
                <a:lstStyle/>
                <a:p>
                  <a:pPr>
                    <a:defRPr sz="1000" b="0" i="0" u="none" strike="noStrike" baseline="0">
                      <a:solidFill>
                        <a:srgbClr val="000000"/>
                      </a:solidFill>
                      <a:latin typeface="Calibri"/>
                      <a:ea typeface="Calibri"/>
                      <a:cs typeface="Calibri"/>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27-4C18-814C-769D2399BE95}"/>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627-4C18-814C-769D2399BE9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'3A'!$A$47:$A$52</c:f>
              <c:numCache>
                <c:formatCode>General</c:formatCode>
                <c:ptCount val="6"/>
                <c:pt idx="0">
                  <c:v>2012</c:v>
                </c:pt>
                <c:pt idx="1">
                  <c:v>2013</c:v>
                </c:pt>
                <c:pt idx="2">
                  <c:v>2014</c:v>
                </c:pt>
                <c:pt idx="3">
                  <c:v>2015</c:v>
                </c:pt>
                <c:pt idx="4">
                  <c:v>2016</c:v>
                </c:pt>
                <c:pt idx="5">
                  <c:v>2017</c:v>
                </c:pt>
              </c:numCache>
            </c:numRef>
          </c:cat>
          <c:val>
            <c:numRef>
              <c:f>'3A'!$C$47:$C$52</c:f>
              <c:numCache>
                <c:formatCode>0.0</c:formatCode>
                <c:ptCount val="6"/>
                <c:pt idx="0">
                  <c:v>90.7</c:v>
                </c:pt>
                <c:pt idx="1">
                  <c:v>91.1</c:v>
                </c:pt>
                <c:pt idx="2">
                  <c:v>91.3</c:v>
                </c:pt>
                <c:pt idx="3">
                  <c:v>92.074840739861301</c:v>
                </c:pt>
                <c:pt idx="4">
                  <c:v>92.450413111675729</c:v>
                </c:pt>
                <c:pt idx="5">
                  <c:v>91.8</c:v>
                </c:pt>
              </c:numCache>
            </c:numRef>
          </c:val>
          <c:smooth val="0"/>
          <c:extLst>
            <c:ext xmlns:c16="http://schemas.microsoft.com/office/drawing/2014/chart" uri="{C3380CC4-5D6E-409C-BE32-E72D297353CC}">
              <c16:uniqueId val="{00000005-3627-4C18-814C-769D2399BE95}"/>
            </c:ext>
          </c:extLst>
        </c:ser>
        <c:ser>
          <c:idx val="2"/>
          <c:order val="2"/>
          <c:tx>
            <c:strRef>
              <c:f>'3A'!$D$46</c:f>
              <c:strCache>
                <c:ptCount val="1"/>
                <c:pt idx="0">
                  <c:v>المجموع Total</c:v>
                </c:pt>
              </c:strCache>
            </c:strRef>
          </c:tx>
          <c:spPr>
            <a:ln w="25400">
              <a:solidFill>
                <a:srgbClr val="339933"/>
              </a:solidFill>
              <a:prstDash val="solid"/>
            </a:ln>
          </c:spPr>
          <c:marker>
            <c:symbol val="square"/>
            <c:size val="4"/>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27-4C18-814C-769D2399BE95}"/>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27-4C18-814C-769D2399BE95}"/>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'3A'!$A$47:$A$52</c:f>
              <c:numCache>
                <c:formatCode>General</c:formatCode>
                <c:ptCount val="6"/>
                <c:pt idx="0">
                  <c:v>2012</c:v>
                </c:pt>
                <c:pt idx="1">
                  <c:v>2013</c:v>
                </c:pt>
                <c:pt idx="2">
                  <c:v>2014</c:v>
                </c:pt>
                <c:pt idx="3">
                  <c:v>2015</c:v>
                </c:pt>
                <c:pt idx="4">
                  <c:v>2016</c:v>
                </c:pt>
                <c:pt idx="5">
                  <c:v>2017</c:v>
                </c:pt>
              </c:numCache>
            </c:numRef>
          </c:cat>
          <c:val>
            <c:numRef>
              <c:f>'3A'!$D$47:$D$52</c:f>
              <c:numCache>
                <c:formatCode>0.0</c:formatCode>
                <c:ptCount val="6"/>
                <c:pt idx="0">
                  <c:v>86.5</c:v>
                </c:pt>
                <c:pt idx="1">
                  <c:v>87.2</c:v>
                </c:pt>
                <c:pt idx="2">
                  <c:v>87.6</c:v>
                </c:pt>
                <c:pt idx="3">
                  <c:v>88.62707387027632</c:v>
                </c:pt>
                <c:pt idx="4">
                  <c:v>89.077032757720289</c:v>
                </c:pt>
                <c:pt idx="5">
                  <c:v>88.4</c:v>
                </c:pt>
              </c:numCache>
            </c:numRef>
          </c:val>
          <c:smooth val="0"/>
          <c:extLst>
            <c:ext xmlns:c16="http://schemas.microsoft.com/office/drawing/2014/chart" uri="{C3380CC4-5D6E-409C-BE32-E72D297353CC}">
              <c16:uniqueId val="{00000008-3627-4C18-814C-769D2399BE95}"/>
            </c:ext>
          </c:extLst>
        </c:ser>
        <c:dLbls>
          <c:showLegendKey val="0"/>
          <c:showVal val="0"/>
          <c:showCatName val="0"/>
          <c:showSerName val="0"/>
          <c:showPercent val="0"/>
          <c:showBubbleSize val="0"/>
        </c:dLbls>
        <c:marker val="1"/>
        <c:smooth val="0"/>
        <c:axId val="1346151536"/>
        <c:axId val="1"/>
      </c:lineChart>
      <c:catAx>
        <c:axId val="1346151536"/>
        <c:scaling>
          <c:orientation val="minMax"/>
        </c:scaling>
        <c:delete val="0"/>
        <c:axPos val="b"/>
        <c:majorGridlines>
          <c:spPr>
            <a:ln w="9525">
              <a:solidFill>
                <a:schemeClr val="bg1">
                  <a:lumMod val="85000"/>
                </a:schemeClr>
              </a:solidFill>
            </a:ln>
          </c:spPr>
        </c:majorGridlines>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1.2255170231380652E-2"/>
              <c:y val="0.20161116731916892"/>
            </c:manualLayout>
          </c:layout>
          <c:overlay val="0"/>
        </c:title>
        <c:numFmt formatCode="0"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46151536"/>
        <c:crosses val="autoZero"/>
        <c:crossBetween val="between"/>
      </c:valAx>
    </c:plotArea>
    <c:legend>
      <c:legendPos val="r"/>
      <c:layout>
        <c:manualLayout>
          <c:xMode val="edge"/>
          <c:yMode val="edge"/>
          <c:x val="0.12965462912359951"/>
          <c:y val="0.31310255238991791"/>
          <c:w val="0.77116318539601791"/>
          <c:h val="5.5030145571561336E-2"/>
        </c:manualLayout>
      </c:layout>
      <c:overlay val="0"/>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Arial"/>
                <a:cs typeface="Arial"/>
              </a:rPr>
              <a:t>السكان النشيطون اقتصادياً (15 سنة فأكثر) حسب الجنسية والقطاع </a:t>
            </a:r>
            <a:r>
              <a:rPr lang="en-GB" sz="1400" b="1" i="0" u="none" strike="noStrike" baseline="0">
                <a:solidFill>
                  <a:srgbClr val="FFFFFF"/>
                </a:solidFill>
                <a:latin typeface="Calibri"/>
                <a:ea typeface="Calibri"/>
                <a:cs typeface="Calibri"/>
              </a:rPr>
              <a:t>1</a:t>
            </a:r>
            <a:endParaRPr lang="en-GB" sz="1400" b="0" i="0" u="none" strike="noStrike" baseline="0">
              <a:solidFill>
                <a:srgbClr val="FFFFFF"/>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ECONOMICALLY ACTIVE POPULATION (15 YEARS &amp;ABOVE) </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BY NATIONALITY &amp; SECTOR  </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5.696542027237031E-2"/>
          <c:y val="0.21126614968394986"/>
          <c:w val="0.92097501840551099"/>
          <c:h val="0.53750792549427306"/>
        </c:manualLayout>
      </c:layout>
      <c:barChart>
        <c:barDir val="col"/>
        <c:grouping val="clustered"/>
        <c:varyColors val="0"/>
        <c:ser>
          <c:idx val="0"/>
          <c:order val="0"/>
          <c:tx>
            <c:strRef>
              <c:f>'023'!$B$20</c:f>
              <c:strCache>
                <c:ptCount val="1"/>
                <c:pt idx="0">
                  <c:v>القطريون Qataris</c:v>
                </c:pt>
              </c:strCache>
            </c:strRef>
          </c:tx>
          <c:invertIfNegative val="0"/>
          <c:dLbls>
            <c:spPr>
              <a:noFill/>
              <a:ln>
                <a:noFill/>
              </a:ln>
              <a:effectLst/>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'023'!$A$21:$A$27</c:f>
              <c:strCache>
                <c:ptCount val="7"/>
                <c:pt idx="0">
                  <c:v>غير ربحي
Non profit</c:v>
                </c:pt>
                <c:pt idx="1">
                  <c:v>دبلوماسى / دولى / اقليمى 
 Diplomatic/International/Regional</c:v>
                </c:pt>
                <c:pt idx="2">
                  <c:v>مختلط
Mixed </c:v>
                </c:pt>
                <c:pt idx="3">
                  <c:v>مؤسسة / شركة حكومية 
Government Company/ Corporation   </c:v>
                </c:pt>
                <c:pt idx="4">
                  <c:v>إدارة حكومية 
Government Department </c:v>
                </c:pt>
                <c:pt idx="5">
                  <c:v>منزلى
Domestic</c:v>
                </c:pt>
                <c:pt idx="6">
                  <c:v>خاص 
Private </c:v>
                </c:pt>
              </c:strCache>
            </c:strRef>
          </c:cat>
          <c:val>
            <c:numRef>
              <c:f>'023'!$B$21:$B$27</c:f>
              <c:numCache>
                <c:formatCode>#,##0</c:formatCode>
                <c:ptCount val="7"/>
                <c:pt idx="0">
                  <c:v>364</c:v>
                </c:pt>
                <c:pt idx="1">
                  <c:v>224</c:v>
                </c:pt>
                <c:pt idx="2">
                  <c:v>8798</c:v>
                </c:pt>
                <c:pt idx="3">
                  <c:v>13469</c:v>
                </c:pt>
                <c:pt idx="4">
                  <c:v>70879</c:v>
                </c:pt>
                <c:pt idx="5">
                  <c:v>0</c:v>
                </c:pt>
                <c:pt idx="6">
                  <c:v>10210</c:v>
                </c:pt>
              </c:numCache>
            </c:numRef>
          </c:val>
          <c:extLst>
            <c:ext xmlns:c16="http://schemas.microsoft.com/office/drawing/2014/chart" uri="{C3380CC4-5D6E-409C-BE32-E72D297353CC}">
              <c16:uniqueId val="{00000000-C455-4C37-A6D8-4961A8F8CA72}"/>
            </c:ext>
          </c:extLst>
        </c:ser>
        <c:ser>
          <c:idx val="1"/>
          <c:order val="1"/>
          <c:tx>
            <c:strRef>
              <c:f>'023'!$C$20</c:f>
              <c:strCache>
                <c:ptCount val="1"/>
                <c:pt idx="0">
                  <c:v>غير القطريين Non-Qataris</c:v>
                </c:pt>
              </c:strCache>
            </c:strRef>
          </c:tx>
          <c:invertIfNegative val="0"/>
          <c:dLbls>
            <c:spPr>
              <a:noFill/>
              <a:ln>
                <a:noFill/>
              </a:ln>
              <a:effectLst/>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'023'!$A$21:$A$27</c:f>
              <c:strCache>
                <c:ptCount val="7"/>
                <c:pt idx="0">
                  <c:v>غير ربحي
Non profit</c:v>
                </c:pt>
                <c:pt idx="1">
                  <c:v>دبلوماسى / دولى / اقليمى 
 Diplomatic/International/Regional</c:v>
                </c:pt>
                <c:pt idx="2">
                  <c:v>مختلط
Mixed </c:v>
                </c:pt>
                <c:pt idx="3">
                  <c:v>مؤسسة / شركة حكومية 
Government Company/ Corporation   </c:v>
                </c:pt>
                <c:pt idx="4">
                  <c:v>إدارة حكومية 
Government Department </c:v>
                </c:pt>
                <c:pt idx="5">
                  <c:v>منزلى
Domestic</c:v>
                </c:pt>
                <c:pt idx="6">
                  <c:v>خاص 
Private </c:v>
                </c:pt>
              </c:strCache>
            </c:strRef>
          </c:cat>
          <c:val>
            <c:numRef>
              <c:f>'023'!$C$21:$C$27</c:f>
              <c:numCache>
                <c:formatCode>#,##0</c:formatCode>
                <c:ptCount val="7"/>
                <c:pt idx="0">
                  <c:v>4063</c:v>
                </c:pt>
                <c:pt idx="1">
                  <c:v>4820</c:v>
                </c:pt>
                <c:pt idx="2">
                  <c:v>49865</c:v>
                </c:pt>
                <c:pt idx="3">
                  <c:v>58416</c:v>
                </c:pt>
                <c:pt idx="4">
                  <c:v>64648</c:v>
                </c:pt>
                <c:pt idx="5">
                  <c:v>172406</c:v>
                </c:pt>
                <c:pt idx="6">
                  <c:v>1596340</c:v>
                </c:pt>
              </c:numCache>
            </c:numRef>
          </c:val>
          <c:extLst>
            <c:ext xmlns:c16="http://schemas.microsoft.com/office/drawing/2014/chart" uri="{C3380CC4-5D6E-409C-BE32-E72D297353CC}">
              <c16:uniqueId val="{00000001-C455-4C37-A6D8-4961A8F8CA72}"/>
            </c:ext>
          </c:extLst>
        </c:ser>
        <c:dLbls>
          <c:showLegendKey val="0"/>
          <c:showVal val="0"/>
          <c:showCatName val="0"/>
          <c:showSerName val="0"/>
          <c:showPercent val="0"/>
          <c:showBubbleSize val="0"/>
        </c:dLbls>
        <c:gapWidth val="150"/>
        <c:axId val="1213592912"/>
        <c:axId val="1"/>
      </c:barChart>
      <c:catAx>
        <c:axId val="121359291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213592912"/>
        <c:crosses val="autoZero"/>
        <c:crossBetween val="between"/>
        <c:dispUnits>
          <c:builtInUnit val="thousands"/>
          <c:dispUnitsLbl>
            <c:layout>
              <c:manualLayout>
                <c:xMode val="edge"/>
                <c:yMode val="edge"/>
                <c:x val="4.4873236999221251E-3"/>
                <c:y val="0.1317659819336463"/>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بالألف</a:t>
                  </a:r>
                </a:p>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a:t>
                  </a:r>
                </a:p>
              </c:rich>
            </c:tx>
          </c:dispUnitsLbl>
        </c:dispUnits>
      </c:valAx>
    </c:plotArea>
    <c:legend>
      <c:legendPos val="r"/>
      <c:layout>
        <c:manualLayout>
          <c:xMode val="edge"/>
          <c:yMode val="edge"/>
          <c:x val="0.20342465753424657"/>
          <c:y val="0.17364016736401675"/>
          <c:w val="0.69315068493150689"/>
          <c:h val="0.10983263598326359"/>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متوسط الأجر الشهري(بالريال القطري) للمشتغلين بأجر (15 سنة فأكثر) حسب النوع والمهنة(بالألف)</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MONTHLY AVERAGE </a:t>
            </a:r>
            <a:r>
              <a:rPr lang="en-GB" sz="1400" b="1" i="0" u="none" strike="noStrike" baseline="0">
                <a:solidFill>
                  <a:srgbClr val="000000"/>
                </a:solidFill>
                <a:latin typeface="Calibri"/>
                <a:ea typeface="Calibri"/>
                <a:cs typeface="Calibri"/>
              </a:rPr>
              <a:t>WAGE (Q.R) FOR </a:t>
            </a:r>
            <a:r>
              <a:rPr lang="en-GB" sz="1200" b="1" i="0" u="none" strike="noStrike" baseline="0">
                <a:solidFill>
                  <a:srgbClr val="000000"/>
                </a:solidFill>
                <a:latin typeface="Arial"/>
                <a:ea typeface="Calibri"/>
                <a:cs typeface="Arial"/>
              </a:rPr>
              <a:t>PAID EMPLOYMENT WORKERS (15 YEARS</a:t>
            </a:r>
            <a:r>
              <a:rPr lang="en-GB" sz="1200" b="1" i="0" u="none" strike="noStrike" baseline="0">
                <a:solidFill>
                  <a:srgbClr val="000000"/>
                </a:solidFill>
                <a:latin typeface="Calibri"/>
                <a:ea typeface="Calibri"/>
                <a:cs typeface="Calibri"/>
              </a:rPr>
              <a:t> &amp; </a:t>
            </a:r>
            <a:r>
              <a:rPr lang="en-GB" sz="1200" b="1" i="0" u="none" strike="noStrike" baseline="0">
                <a:solidFill>
                  <a:srgbClr val="000000"/>
                </a:solidFill>
                <a:latin typeface="Arial"/>
                <a:ea typeface="Calibri"/>
                <a:cs typeface="Arial"/>
              </a:rPr>
              <a:t>ABOVE) BY GENDER &amp; OCUPPATION (THOUSANDS) </a:t>
            </a:r>
          </a:p>
          <a:p>
            <a:pPr>
              <a:defRPr sz="1000" b="0" i="0" u="none" strike="noStrike" baseline="0">
                <a:solidFill>
                  <a:srgbClr val="000000"/>
                </a:solidFill>
                <a:latin typeface="Calibri"/>
                <a:ea typeface="Calibri"/>
                <a:cs typeface="Calibri"/>
              </a:defRPr>
            </a:pPr>
            <a:r>
              <a:rPr lang="en-GB" sz="1200" b="0" i="0" u="none" strike="noStrike" baseline="0">
                <a:solidFill>
                  <a:srgbClr val="000000"/>
                </a:solidFill>
                <a:latin typeface="Calibri"/>
                <a:ea typeface="Calibri"/>
                <a:cs typeface="Calibri"/>
              </a:rPr>
              <a:t> </a:t>
            </a:r>
            <a:r>
              <a:rPr lang="en-GB" sz="1200" b="1" i="0" u="none" strike="noStrike" baseline="0">
                <a:solidFill>
                  <a:srgbClr val="000000"/>
                </a:solidFill>
                <a:latin typeface="Arial"/>
                <a:ea typeface="Calibri"/>
                <a:cs typeface="Arial"/>
              </a:rPr>
              <a:t>2017</a:t>
            </a:r>
            <a:endParaRPr lang="en-GB" sz="1200" b="1" i="0" u="none" strike="noStrike" baseline="0">
              <a:solidFill>
                <a:srgbClr val="000000"/>
              </a:solidFill>
              <a:latin typeface="Arial"/>
              <a:cs typeface="Arial"/>
            </a:endParaRPr>
          </a:p>
        </c:rich>
      </c:tx>
      <c:overlay val="0"/>
    </c:title>
    <c:autoTitleDeleted val="0"/>
    <c:plotArea>
      <c:layout>
        <c:manualLayout>
          <c:layoutTarget val="inner"/>
          <c:xMode val="edge"/>
          <c:yMode val="edge"/>
          <c:x val="0.476228877023539"/>
          <c:y val="0.1944585790288873"/>
          <c:w val="0.49329680932753006"/>
          <c:h val="0.69690743681950185"/>
        </c:manualLayout>
      </c:layout>
      <c:barChart>
        <c:barDir val="bar"/>
        <c:grouping val="clustered"/>
        <c:varyColors val="0"/>
        <c:ser>
          <c:idx val="0"/>
          <c:order val="0"/>
          <c:tx>
            <c:strRef>
              <c:f>'024'!$B$20</c:f>
              <c:strCache>
                <c:ptCount val="1"/>
                <c:pt idx="0">
                  <c:v>ذكور Male</c:v>
                </c:pt>
              </c:strCache>
            </c:strRef>
          </c:tx>
          <c:invertIfNegative val="0"/>
          <c:cat>
            <c:strRef>
              <c:f>'024'!$A$21:$A$29</c:f>
              <c:strCache>
                <c:ptCount val="9"/>
                <c:pt idx="0">
                  <c:v>العمال المهرة في الزراعة وصيد الأسماك Skilled Agricultural And Fishery Workers</c:v>
                </c:pt>
                <c:pt idx="1">
                  <c:v>مشغلو الآلات والمعدات ومجمعوها Plant And Machine Operators And Assemblers</c:v>
                </c:pt>
                <c:pt idx="2">
                  <c:v>المهن العادية Elementary Occupations</c:v>
                </c:pt>
                <c:pt idx="3">
                  <c:v>العاملون في الحرف وما إليها من المهن Craft And Related Trades Workers</c:v>
                </c:pt>
                <c:pt idx="4">
                  <c:v>العاملون في الخدمات والباعة في المحلات التجارية والأسواق Service Workers And Shop And Market Sales Workers</c:v>
                </c:pt>
                <c:pt idx="5">
                  <c:v>الكتبة Clerks</c:v>
                </c:pt>
                <c:pt idx="6">
                  <c:v>الفنيون والإختصاصيون المساعدون Technicians And Associate Professionals</c:v>
                </c:pt>
                <c:pt idx="7">
                  <c:v>الإختصاصيون Professionals</c:v>
                </c:pt>
                <c:pt idx="8">
                  <c:v>المشرعون وموظفو الإدارة العليا والمديرون Legislators, Senior Officials And Managers</c:v>
                </c:pt>
              </c:strCache>
            </c:strRef>
          </c:cat>
          <c:val>
            <c:numRef>
              <c:f>'024'!$B$21:$B$29</c:f>
              <c:numCache>
                <c:formatCode>#,##0</c:formatCode>
                <c:ptCount val="9"/>
                <c:pt idx="0">
                  <c:v>4666</c:v>
                </c:pt>
                <c:pt idx="1">
                  <c:v>4927</c:v>
                </c:pt>
                <c:pt idx="2">
                  <c:v>5136</c:v>
                </c:pt>
                <c:pt idx="3">
                  <c:v>5361</c:v>
                </c:pt>
                <c:pt idx="4">
                  <c:v>8047</c:v>
                </c:pt>
                <c:pt idx="5">
                  <c:v>18211</c:v>
                </c:pt>
                <c:pt idx="6">
                  <c:v>19649</c:v>
                </c:pt>
                <c:pt idx="7">
                  <c:v>30795</c:v>
                </c:pt>
                <c:pt idx="8">
                  <c:v>47740</c:v>
                </c:pt>
              </c:numCache>
            </c:numRef>
          </c:val>
          <c:extLst>
            <c:ext xmlns:c16="http://schemas.microsoft.com/office/drawing/2014/chart" uri="{C3380CC4-5D6E-409C-BE32-E72D297353CC}">
              <c16:uniqueId val="{00000000-4AD5-4B3F-83BD-D159423E652B}"/>
            </c:ext>
          </c:extLst>
        </c:ser>
        <c:ser>
          <c:idx val="1"/>
          <c:order val="1"/>
          <c:tx>
            <c:strRef>
              <c:f>'024'!$C$20</c:f>
              <c:strCache>
                <c:ptCount val="1"/>
                <c:pt idx="0">
                  <c:v>إناث Female</c:v>
                </c:pt>
              </c:strCache>
            </c:strRef>
          </c:tx>
          <c:invertIfNegative val="0"/>
          <c:cat>
            <c:strRef>
              <c:f>'024'!$A$21:$A$29</c:f>
              <c:strCache>
                <c:ptCount val="9"/>
                <c:pt idx="0">
                  <c:v>العمال المهرة في الزراعة وصيد الأسماك Skilled Agricultural And Fishery Workers</c:v>
                </c:pt>
                <c:pt idx="1">
                  <c:v>مشغلو الآلات والمعدات ومجمعوها Plant And Machine Operators And Assemblers</c:v>
                </c:pt>
                <c:pt idx="2">
                  <c:v>المهن العادية Elementary Occupations</c:v>
                </c:pt>
                <c:pt idx="3">
                  <c:v>العاملون في الحرف وما إليها من المهن Craft And Related Trades Workers</c:v>
                </c:pt>
                <c:pt idx="4">
                  <c:v>العاملون في الخدمات والباعة في المحلات التجارية والأسواق Service Workers And Shop And Market Sales Workers</c:v>
                </c:pt>
                <c:pt idx="5">
                  <c:v>الكتبة Clerks</c:v>
                </c:pt>
                <c:pt idx="6">
                  <c:v>الفنيون والإختصاصيون المساعدون Technicians And Associate Professionals</c:v>
                </c:pt>
                <c:pt idx="7">
                  <c:v>الإختصاصيون Professionals</c:v>
                </c:pt>
                <c:pt idx="8">
                  <c:v>المشرعون وموظفو الإدارة العليا والمديرون Legislators, Senior Officials And Managers</c:v>
                </c:pt>
              </c:strCache>
            </c:strRef>
          </c:cat>
          <c:val>
            <c:numRef>
              <c:f>'024'!$C$21:$C$29</c:f>
              <c:numCache>
                <c:formatCode>#,##0</c:formatCode>
                <c:ptCount val="9"/>
                <c:pt idx="0">
                  <c:v>0</c:v>
                </c:pt>
                <c:pt idx="1">
                  <c:v>5311</c:v>
                </c:pt>
                <c:pt idx="2">
                  <c:v>3181</c:v>
                </c:pt>
                <c:pt idx="3">
                  <c:v>7863</c:v>
                </c:pt>
                <c:pt idx="4">
                  <c:v>6195</c:v>
                </c:pt>
                <c:pt idx="5">
                  <c:v>15151</c:v>
                </c:pt>
                <c:pt idx="6">
                  <c:v>19983</c:v>
                </c:pt>
                <c:pt idx="7">
                  <c:v>24470</c:v>
                </c:pt>
                <c:pt idx="8">
                  <c:v>32125</c:v>
                </c:pt>
              </c:numCache>
            </c:numRef>
          </c:val>
          <c:extLst>
            <c:ext xmlns:c16="http://schemas.microsoft.com/office/drawing/2014/chart" uri="{C3380CC4-5D6E-409C-BE32-E72D297353CC}">
              <c16:uniqueId val="{00000001-4AD5-4B3F-83BD-D159423E652B}"/>
            </c:ext>
          </c:extLst>
        </c:ser>
        <c:dLbls>
          <c:showLegendKey val="0"/>
          <c:showVal val="0"/>
          <c:showCatName val="0"/>
          <c:showSerName val="0"/>
          <c:showPercent val="0"/>
          <c:showBubbleSize val="0"/>
        </c:dLbls>
        <c:gapWidth val="150"/>
        <c:axId val="1213600592"/>
        <c:axId val="1"/>
      </c:barChart>
      <c:catAx>
        <c:axId val="121360059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213600592"/>
        <c:crosses val="autoZero"/>
        <c:crossBetween val="between"/>
        <c:dispUnits>
          <c:builtInUnit val="thousands"/>
          <c:dispUnitsLbl>
            <c:layout>
              <c:manualLayout>
                <c:xMode val="edge"/>
                <c:yMode val="edge"/>
                <c:x val="0.64297627586725659"/>
                <c:y val="0.95736775849727251"/>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 بالألف </a:t>
                  </a:r>
                </a:p>
              </c:rich>
            </c:tx>
          </c:dispUnitsLbl>
        </c:dispUnits>
      </c:valAx>
    </c:plotArea>
    <c:legend>
      <c:legendPos val="r"/>
      <c:layout>
        <c:manualLayout>
          <c:xMode val="edge"/>
          <c:yMode val="edge"/>
          <c:x val="0.68104038329911021"/>
          <c:y val="0.19122257053291536"/>
          <c:w val="0.26694045174537989"/>
          <c:h val="3.4482758620689655E-2"/>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متوسط الأجر الشهري(بالريال القطري) للمشتغلين بأجر (15سنة فأكثر) حسب النوع و القطاع (بالألف) </a:t>
            </a:r>
            <a:r>
              <a:rPr lang="en-GB" sz="1400" b="1" i="0" u="none" strike="noStrike" baseline="0">
                <a:solidFill>
                  <a:srgbClr val="FFFFFF"/>
                </a:solidFill>
                <a:latin typeface="Calibri"/>
                <a:ea typeface="Calibri"/>
                <a:cs typeface="Calibri"/>
              </a:rPr>
              <a:t>م</a:t>
            </a:r>
            <a:endParaRPr lang="en-GB" sz="1400" b="0" i="0" u="none" strike="noStrike" baseline="0">
              <a:solidFill>
                <a:srgbClr val="FFFFFF"/>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MONTHLY AVERAGE WAGE (Q.R) FOR PAID EMPLOYMENT WORKERS (15 YEARS &amp; ABOVE) BY GENDER &amp; SECTOR (THOUSANDS) </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layout>
        <c:manualLayout>
          <c:xMode val="edge"/>
          <c:yMode val="edge"/>
          <c:x val="0.12462900598963592"/>
          <c:y val="8.4122583268640711E-3"/>
        </c:manualLayout>
      </c:layout>
      <c:overlay val="0"/>
    </c:title>
    <c:autoTitleDeleted val="0"/>
    <c:plotArea>
      <c:layout>
        <c:manualLayout>
          <c:layoutTarget val="inner"/>
          <c:xMode val="edge"/>
          <c:yMode val="edge"/>
          <c:x val="5.5241289295451149E-2"/>
          <c:y val="0.2002630839633448"/>
          <c:w val="0.92550504438848724"/>
          <c:h val="0.68869828903317476"/>
        </c:manualLayout>
      </c:layout>
      <c:barChart>
        <c:barDir val="col"/>
        <c:grouping val="clustered"/>
        <c:varyColors val="0"/>
        <c:ser>
          <c:idx val="0"/>
          <c:order val="0"/>
          <c:tx>
            <c:strRef>
              <c:f>'027'!$B$18</c:f>
              <c:strCache>
                <c:ptCount val="1"/>
                <c:pt idx="0">
                  <c:v>ذكور Male</c:v>
                </c:pt>
              </c:strCache>
            </c:strRef>
          </c:tx>
          <c:invertIfNegative val="0"/>
          <c:cat>
            <c:strRef>
              <c:f>'027'!$A$19:$A$25</c:f>
              <c:strCache>
                <c:ptCount val="7"/>
                <c:pt idx="0">
                  <c:v>منزلي 
Domestic</c:v>
                </c:pt>
                <c:pt idx="1">
                  <c:v>خاص 
Private </c:v>
                </c:pt>
                <c:pt idx="2">
                  <c:v>غير ربحي 
Non profit</c:v>
                </c:pt>
                <c:pt idx="3">
                  <c:v>مختلط 
Mixed </c:v>
                </c:pt>
                <c:pt idx="4">
                  <c:v>مؤسسة / شركة حكومية 
Government Company/ Corporation   </c:v>
                </c:pt>
                <c:pt idx="5">
                  <c:v>دبلوماسي / دولي / اقليمي 
Diplomatic/ International/ Regional </c:v>
                </c:pt>
                <c:pt idx="6">
                  <c:v>إدارة حكومية 
Government Department </c:v>
                </c:pt>
              </c:strCache>
            </c:strRef>
          </c:cat>
          <c:val>
            <c:numRef>
              <c:f>'027'!$B$19:$B$25</c:f>
              <c:numCache>
                <c:formatCode>#,##0</c:formatCode>
                <c:ptCount val="7"/>
                <c:pt idx="0">
                  <c:v>2809</c:v>
                </c:pt>
                <c:pt idx="1">
                  <c:v>7400</c:v>
                </c:pt>
                <c:pt idx="2">
                  <c:v>18574</c:v>
                </c:pt>
                <c:pt idx="3">
                  <c:v>26533</c:v>
                </c:pt>
                <c:pt idx="4">
                  <c:v>26599</c:v>
                </c:pt>
                <c:pt idx="5">
                  <c:v>27626</c:v>
                </c:pt>
                <c:pt idx="6">
                  <c:v>28591</c:v>
                </c:pt>
              </c:numCache>
            </c:numRef>
          </c:val>
          <c:extLst>
            <c:ext xmlns:c16="http://schemas.microsoft.com/office/drawing/2014/chart" uri="{C3380CC4-5D6E-409C-BE32-E72D297353CC}">
              <c16:uniqueId val="{00000000-1DB5-4BA7-AE65-7AE646FE88D6}"/>
            </c:ext>
          </c:extLst>
        </c:ser>
        <c:ser>
          <c:idx val="1"/>
          <c:order val="1"/>
          <c:tx>
            <c:strRef>
              <c:f>'027'!$C$18</c:f>
              <c:strCache>
                <c:ptCount val="1"/>
                <c:pt idx="0">
                  <c:v>إناث Female</c:v>
                </c:pt>
              </c:strCache>
            </c:strRef>
          </c:tx>
          <c:invertIfNegative val="0"/>
          <c:cat>
            <c:strRef>
              <c:f>'027'!$A$19:$A$25</c:f>
              <c:strCache>
                <c:ptCount val="7"/>
                <c:pt idx="0">
                  <c:v>منزلي 
Domestic</c:v>
                </c:pt>
                <c:pt idx="1">
                  <c:v>خاص 
Private </c:v>
                </c:pt>
                <c:pt idx="2">
                  <c:v>غير ربحي 
Non profit</c:v>
                </c:pt>
                <c:pt idx="3">
                  <c:v>مختلط 
Mixed </c:v>
                </c:pt>
                <c:pt idx="4">
                  <c:v>مؤسسة / شركة حكومية 
Government Company/ Corporation   </c:v>
                </c:pt>
                <c:pt idx="5">
                  <c:v>دبلوماسي / دولي / اقليمي 
Diplomatic/ International/ Regional </c:v>
                </c:pt>
                <c:pt idx="6">
                  <c:v>إدارة حكومية 
Government Department </c:v>
                </c:pt>
              </c:strCache>
            </c:strRef>
          </c:cat>
          <c:val>
            <c:numRef>
              <c:f>'027'!$C$19:$C$25</c:f>
              <c:numCache>
                <c:formatCode>#,##0</c:formatCode>
                <c:ptCount val="7"/>
                <c:pt idx="0">
                  <c:v>3014</c:v>
                </c:pt>
                <c:pt idx="1">
                  <c:v>11036</c:v>
                </c:pt>
                <c:pt idx="2">
                  <c:v>15138</c:v>
                </c:pt>
                <c:pt idx="3">
                  <c:v>16693</c:v>
                </c:pt>
                <c:pt idx="4">
                  <c:v>23161</c:v>
                </c:pt>
                <c:pt idx="5">
                  <c:v>20119</c:v>
                </c:pt>
                <c:pt idx="6">
                  <c:v>25072</c:v>
                </c:pt>
              </c:numCache>
            </c:numRef>
          </c:val>
          <c:extLst>
            <c:ext xmlns:c16="http://schemas.microsoft.com/office/drawing/2014/chart" uri="{C3380CC4-5D6E-409C-BE32-E72D297353CC}">
              <c16:uniqueId val="{00000001-1DB5-4BA7-AE65-7AE646FE88D6}"/>
            </c:ext>
          </c:extLst>
        </c:ser>
        <c:dLbls>
          <c:showLegendKey val="0"/>
          <c:showVal val="0"/>
          <c:showCatName val="0"/>
          <c:showSerName val="0"/>
          <c:showPercent val="0"/>
          <c:showBubbleSize val="0"/>
        </c:dLbls>
        <c:gapWidth val="150"/>
        <c:axId val="1344546912"/>
        <c:axId val="1"/>
      </c:barChart>
      <c:catAx>
        <c:axId val="134454691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44546912"/>
        <c:crosses val="autoZero"/>
        <c:crossBetween val="between"/>
        <c:dispUnits>
          <c:builtInUnit val="thousands"/>
          <c:dispUnitsLbl>
            <c:layout>
              <c:manualLayout>
                <c:xMode val="edge"/>
                <c:yMode val="edge"/>
                <c:x val="4.185976752905887E-3"/>
                <c:y val="0.13642812053556599"/>
              </c:manualLayout>
            </c:layout>
            <c:tx>
              <c:rich>
                <a:bodyPr rot="0" vert="horz"/>
                <a:lstStyle/>
                <a:p>
                  <a:pPr algn="ctr">
                    <a:defRPr sz="1000" b="0" i="0" u="none" strike="noStrike" baseline="0">
                      <a:solidFill>
                        <a:srgbClr val="000000"/>
                      </a:solidFill>
                      <a:latin typeface="Calibri"/>
                      <a:ea typeface="Calibri"/>
                      <a:cs typeface="Calibri"/>
                    </a:defRPr>
                  </a:pPr>
                  <a:r>
                    <a:rPr lang="en-GB" sz="1000" b="0" i="0" u="none" strike="noStrike" baseline="0">
                      <a:solidFill>
                        <a:srgbClr val="000000"/>
                      </a:solidFill>
                      <a:latin typeface="Arial"/>
                      <a:cs typeface="Arial"/>
                    </a:rPr>
                    <a:t>Thousands بالألف  </a:t>
                  </a:r>
                </a:p>
              </c:rich>
            </c:tx>
          </c:dispUnitsLbl>
        </c:dispUnits>
      </c:valAx>
    </c:plotArea>
    <c:legend>
      <c:legendPos val="r"/>
      <c:layout>
        <c:manualLayout>
          <c:xMode val="edge"/>
          <c:yMode val="edge"/>
          <c:x val="0.70910335386721424"/>
          <c:y val="0.17659352142110762"/>
          <c:w val="0.25872689938398358"/>
          <c:h val="5.7471264367816091E-2"/>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متوسط ساعات عمل المشتغلين (15سنة فأكثر) حسب النوع والمهنة</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AVERAGE WORK HOURS FOR EMPLOYED PERSONS (15 YEARS &amp; ABOVE) BY GENDER &amp; OCCUPATION</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0.24071072999191376"/>
          <c:y val="0.1610469929884436"/>
          <c:w val="0.6450874900005199"/>
          <c:h val="0.73029456546931604"/>
        </c:manualLayout>
      </c:layout>
      <c:barChart>
        <c:barDir val="bar"/>
        <c:grouping val="clustered"/>
        <c:varyColors val="0"/>
        <c:ser>
          <c:idx val="0"/>
          <c:order val="0"/>
          <c:tx>
            <c:strRef>
              <c:f>'028'!$B$24</c:f>
              <c:strCache>
                <c:ptCount val="1"/>
                <c:pt idx="0">
                  <c:v>ذكور Male</c:v>
                </c:pt>
              </c:strCache>
            </c:strRef>
          </c:tx>
          <c:invertIfNegative val="0"/>
          <c:cat>
            <c:strRef>
              <c:f>'028'!$A$25:$A$33</c:f>
              <c:strCache>
                <c:ptCount val="9"/>
                <c:pt idx="0">
                  <c:v>المديرون Managers</c:v>
                </c:pt>
                <c:pt idx="1">
                  <c:v>الإختصاصيون Professionals</c:v>
                </c:pt>
                <c:pt idx="2">
                  <c:v>الفنيون Technicians </c:v>
                </c:pt>
                <c:pt idx="3">
                  <c:v>الكتبة Clerks</c:v>
                </c:pt>
                <c:pt idx="4">
                  <c:v>العاملون في الحرف Craft  Workers</c:v>
                </c:pt>
                <c:pt idx="5">
                  <c:v>مشغلو الآلات والمعدات Plant And Machine</c:v>
                </c:pt>
                <c:pt idx="6">
                  <c:v>العمال المهرة في الزراعة وصيد الأسماك   Agricultural And Fishery Workers</c:v>
                </c:pt>
                <c:pt idx="7">
                  <c:v>العاملون في الخدمات والباعة Service Workers And Shop</c:v>
                </c:pt>
                <c:pt idx="8">
                  <c:v>المهن العادية  Elementary Occupations</c:v>
                </c:pt>
              </c:strCache>
            </c:strRef>
          </c:cat>
          <c:val>
            <c:numRef>
              <c:f>'028'!$B$25:$B$33</c:f>
              <c:numCache>
                <c:formatCode>General</c:formatCode>
                <c:ptCount val="9"/>
                <c:pt idx="0" formatCode="#,##0">
                  <c:v>43</c:v>
                </c:pt>
                <c:pt idx="1">
                  <c:v>43</c:v>
                </c:pt>
                <c:pt idx="2">
                  <c:v>45</c:v>
                </c:pt>
                <c:pt idx="3">
                  <c:v>43</c:v>
                </c:pt>
                <c:pt idx="4">
                  <c:v>51</c:v>
                </c:pt>
                <c:pt idx="5">
                  <c:v>51</c:v>
                </c:pt>
                <c:pt idx="6">
                  <c:v>54</c:v>
                </c:pt>
                <c:pt idx="7">
                  <c:v>48</c:v>
                </c:pt>
                <c:pt idx="8">
                  <c:v>49</c:v>
                </c:pt>
              </c:numCache>
            </c:numRef>
          </c:val>
          <c:extLst>
            <c:ext xmlns:c16="http://schemas.microsoft.com/office/drawing/2014/chart" uri="{C3380CC4-5D6E-409C-BE32-E72D297353CC}">
              <c16:uniqueId val="{00000000-C415-40EE-9AFD-6588D3875047}"/>
            </c:ext>
          </c:extLst>
        </c:ser>
        <c:ser>
          <c:idx val="1"/>
          <c:order val="1"/>
          <c:tx>
            <c:strRef>
              <c:f>'028'!$C$24</c:f>
              <c:strCache>
                <c:ptCount val="1"/>
                <c:pt idx="0">
                  <c:v>إناث Female</c:v>
                </c:pt>
              </c:strCache>
            </c:strRef>
          </c:tx>
          <c:invertIfNegative val="0"/>
          <c:cat>
            <c:strRef>
              <c:f>'028'!$A$25:$A$33</c:f>
              <c:strCache>
                <c:ptCount val="9"/>
                <c:pt idx="0">
                  <c:v>المديرون Managers</c:v>
                </c:pt>
                <c:pt idx="1">
                  <c:v>الإختصاصيون Professionals</c:v>
                </c:pt>
                <c:pt idx="2">
                  <c:v>الفنيون Technicians </c:v>
                </c:pt>
                <c:pt idx="3">
                  <c:v>الكتبة Clerks</c:v>
                </c:pt>
                <c:pt idx="4">
                  <c:v>العاملون في الحرف Craft  Workers</c:v>
                </c:pt>
                <c:pt idx="5">
                  <c:v>مشغلو الآلات والمعدات Plant And Machine</c:v>
                </c:pt>
                <c:pt idx="6">
                  <c:v>العمال المهرة في الزراعة وصيد الأسماك   Agricultural And Fishery Workers</c:v>
                </c:pt>
                <c:pt idx="7">
                  <c:v>العاملون في الخدمات والباعة Service Workers And Shop</c:v>
                </c:pt>
                <c:pt idx="8">
                  <c:v>المهن العادية  Elementary Occupations</c:v>
                </c:pt>
              </c:strCache>
            </c:strRef>
          </c:cat>
          <c:val>
            <c:numRef>
              <c:f>'028'!$C$25:$C$33</c:f>
              <c:numCache>
                <c:formatCode>General</c:formatCode>
                <c:ptCount val="9"/>
                <c:pt idx="0">
                  <c:v>41</c:v>
                </c:pt>
                <c:pt idx="1">
                  <c:v>40</c:v>
                </c:pt>
                <c:pt idx="2">
                  <c:v>41</c:v>
                </c:pt>
                <c:pt idx="3">
                  <c:v>42</c:v>
                </c:pt>
                <c:pt idx="4">
                  <c:v>53</c:v>
                </c:pt>
                <c:pt idx="5">
                  <c:v>56</c:v>
                </c:pt>
                <c:pt idx="6">
                  <c:v>0</c:v>
                </c:pt>
                <c:pt idx="7">
                  <c:v>52</c:v>
                </c:pt>
                <c:pt idx="8">
                  <c:v>56</c:v>
                </c:pt>
              </c:numCache>
            </c:numRef>
          </c:val>
          <c:extLst>
            <c:ext xmlns:c16="http://schemas.microsoft.com/office/drawing/2014/chart" uri="{C3380CC4-5D6E-409C-BE32-E72D297353CC}">
              <c16:uniqueId val="{00000001-C415-40EE-9AFD-6588D3875047}"/>
            </c:ext>
          </c:extLst>
        </c:ser>
        <c:dLbls>
          <c:showLegendKey val="0"/>
          <c:showVal val="0"/>
          <c:showCatName val="0"/>
          <c:showSerName val="0"/>
          <c:showPercent val="0"/>
          <c:showBubbleSize val="0"/>
        </c:dLbls>
        <c:gapWidth val="150"/>
        <c:axId val="1344537312"/>
        <c:axId val="1"/>
      </c:barChart>
      <c:catAx>
        <c:axId val="134453731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متوسط ساعات العمل</a:t>
                </a:r>
                <a:endParaRPr lang="en-GB" sz="11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Calibri"/>
                    <a:ea typeface="Calibri"/>
                    <a:cs typeface="Calibri"/>
                  </a:rPr>
                  <a:t>Average work hours</a:t>
                </a:r>
              </a:p>
            </c:rich>
          </c:tx>
          <c:overlay val="0"/>
        </c:title>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44537312"/>
        <c:crosses val="autoZero"/>
        <c:crossBetween val="between"/>
      </c:valAx>
    </c:plotArea>
    <c:legend>
      <c:legendPos val="r"/>
      <c:layout>
        <c:manualLayout>
          <c:xMode val="edge"/>
          <c:yMode val="edge"/>
          <c:x val="0.88021902806297059"/>
          <c:y val="0.48171368861024033"/>
          <c:w val="0.10403832991101986"/>
          <c:h val="0.13688610240334378"/>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500" b="1" i="0" u="none" strike="noStrike" baseline="0">
                <a:solidFill>
                  <a:srgbClr val="000000"/>
                </a:solidFill>
                <a:latin typeface="Arial"/>
                <a:cs typeface="Arial"/>
              </a:rPr>
              <a:t>متوسط ساعات عمل المشتغلين (15 سنة فأكثر) حسب النشاط الاقتصادي</a:t>
            </a:r>
            <a:endParaRPr lang="en-GB" sz="15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AVERAGE WORK HOURS FOR EMPLOYED PERSONS</a:t>
            </a:r>
            <a:r>
              <a:rPr lang="en-GB" sz="1200" b="1" i="0" u="none" strike="noStrike" baseline="0">
                <a:solidFill>
                  <a:srgbClr val="000000"/>
                </a:solidFill>
                <a:latin typeface="Calibri"/>
                <a:ea typeface="Calibri"/>
                <a:cs typeface="Calibri"/>
              </a:rPr>
              <a:t> (</a:t>
            </a:r>
            <a:r>
              <a:rPr lang="en-GB" sz="1200" b="1" i="0" u="none" strike="noStrike" baseline="0">
                <a:solidFill>
                  <a:srgbClr val="000000"/>
                </a:solidFill>
                <a:latin typeface="Arial"/>
                <a:ea typeface="Calibri"/>
                <a:cs typeface="Arial"/>
              </a:rPr>
              <a:t>15 YEARS</a:t>
            </a:r>
            <a:r>
              <a:rPr lang="en-GB" sz="1200" b="1" i="0" u="none" strike="noStrike" baseline="0">
                <a:solidFill>
                  <a:srgbClr val="000000"/>
                </a:solidFill>
                <a:latin typeface="Calibri"/>
                <a:ea typeface="Calibri"/>
                <a:cs typeface="Calibri"/>
              </a:rPr>
              <a:t> &amp; </a:t>
            </a:r>
            <a:r>
              <a:rPr lang="en-GB" sz="1200" b="1" i="0" u="none" strike="noStrike" baseline="0">
                <a:solidFill>
                  <a:srgbClr val="000000"/>
                </a:solidFill>
                <a:latin typeface="Arial"/>
                <a:ea typeface="Calibri"/>
                <a:cs typeface="Arial"/>
              </a:rPr>
              <a:t>ABOVE) BY ECONOMIC ACTIVITY</a:t>
            </a:r>
            <a:endParaRPr lang="en-GB" sz="1200" b="0" i="0" u="none" strike="noStrike" baseline="0">
              <a:solidFill>
                <a:srgbClr val="000000"/>
              </a:solidFill>
              <a:latin typeface="Arial"/>
              <a:ea typeface="Calibri"/>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0.50550743467124948"/>
          <c:y val="0.15270849737532807"/>
          <c:w val="0.46221723918226248"/>
          <c:h val="0.73445330673769926"/>
        </c:manualLayout>
      </c:layout>
      <c:barChart>
        <c:barDir val="bar"/>
        <c:grouping val="clustered"/>
        <c:varyColors val="1"/>
        <c:ser>
          <c:idx val="1"/>
          <c:order val="0"/>
          <c:tx>
            <c:strRef>
              <c:f>'029'!$D$32</c:f>
              <c:strCache>
                <c:ptCount val="1"/>
              </c:strCache>
            </c:strRef>
          </c:tx>
          <c:invertIfNegative val="0"/>
          <c:dPt>
            <c:idx val="0"/>
            <c:invertIfNegative val="0"/>
            <c:bubble3D val="0"/>
            <c:extLst>
              <c:ext xmlns:c16="http://schemas.microsoft.com/office/drawing/2014/chart" uri="{C3380CC4-5D6E-409C-BE32-E72D297353CC}">
                <c16:uniqueId val="{00000000-4211-4323-8982-92083B38D0CA}"/>
              </c:ext>
            </c:extLst>
          </c:dPt>
          <c:dPt>
            <c:idx val="1"/>
            <c:invertIfNegative val="0"/>
            <c:bubble3D val="0"/>
            <c:extLst>
              <c:ext xmlns:c16="http://schemas.microsoft.com/office/drawing/2014/chart" uri="{C3380CC4-5D6E-409C-BE32-E72D297353CC}">
                <c16:uniqueId val="{00000001-4211-4323-8982-92083B38D0CA}"/>
              </c:ext>
            </c:extLst>
          </c:dPt>
          <c:dPt>
            <c:idx val="2"/>
            <c:invertIfNegative val="0"/>
            <c:bubble3D val="0"/>
            <c:extLst>
              <c:ext xmlns:c16="http://schemas.microsoft.com/office/drawing/2014/chart" uri="{C3380CC4-5D6E-409C-BE32-E72D297353CC}">
                <c16:uniqueId val="{00000002-4211-4323-8982-92083B38D0CA}"/>
              </c:ext>
            </c:extLst>
          </c:dPt>
          <c:dPt>
            <c:idx val="3"/>
            <c:invertIfNegative val="0"/>
            <c:bubble3D val="0"/>
            <c:extLst>
              <c:ext xmlns:c16="http://schemas.microsoft.com/office/drawing/2014/chart" uri="{C3380CC4-5D6E-409C-BE32-E72D297353CC}">
                <c16:uniqueId val="{00000003-4211-4323-8982-92083B38D0CA}"/>
              </c:ext>
            </c:extLst>
          </c:dPt>
          <c:dPt>
            <c:idx val="4"/>
            <c:invertIfNegative val="0"/>
            <c:bubble3D val="0"/>
            <c:extLst>
              <c:ext xmlns:c16="http://schemas.microsoft.com/office/drawing/2014/chart" uri="{C3380CC4-5D6E-409C-BE32-E72D297353CC}">
                <c16:uniqueId val="{00000004-4211-4323-8982-92083B38D0CA}"/>
              </c:ext>
            </c:extLst>
          </c:dPt>
          <c:dPt>
            <c:idx val="5"/>
            <c:invertIfNegative val="0"/>
            <c:bubble3D val="0"/>
            <c:extLst>
              <c:ext xmlns:c16="http://schemas.microsoft.com/office/drawing/2014/chart" uri="{C3380CC4-5D6E-409C-BE32-E72D297353CC}">
                <c16:uniqueId val="{00000005-4211-4323-8982-92083B38D0CA}"/>
              </c:ext>
            </c:extLst>
          </c:dPt>
          <c:dPt>
            <c:idx val="6"/>
            <c:invertIfNegative val="0"/>
            <c:bubble3D val="0"/>
            <c:extLst>
              <c:ext xmlns:c16="http://schemas.microsoft.com/office/drawing/2014/chart" uri="{C3380CC4-5D6E-409C-BE32-E72D297353CC}">
                <c16:uniqueId val="{00000006-4211-4323-8982-92083B38D0CA}"/>
              </c:ext>
            </c:extLst>
          </c:dPt>
          <c:dPt>
            <c:idx val="7"/>
            <c:invertIfNegative val="0"/>
            <c:bubble3D val="0"/>
            <c:extLst>
              <c:ext xmlns:c16="http://schemas.microsoft.com/office/drawing/2014/chart" uri="{C3380CC4-5D6E-409C-BE32-E72D297353CC}">
                <c16:uniqueId val="{00000007-4211-4323-8982-92083B38D0CA}"/>
              </c:ext>
            </c:extLst>
          </c:dPt>
          <c:dPt>
            <c:idx val="8"/>
            <c:invertIfNegative val="0"/>
            <c:bubble3D val="0"/>
            <c:extLst>
              <c:ext xmlns:c16="http://schemas.microsoft.com/office/drawing/2014/chart" uri="{C3380CC4-5D6E-409C-BE32-E72D297353CC}">
                <c16:uniqueId val="{00000008-4211-4323-8982-92083B38D0CA}"/>
              </c:ext>
            </c:extLst>
          </c:dPt>
          <c:dPt>
            <c:idx val="9"/>
            <c:invertIfNegative val="0"/>
            <c:bubble3D val="0"/>
            <c:extLst>
              <c:ext xmlns:c16="http://schemas.microsoft.com/office/drawing/2014/chart" uri="{C3380CC4-5D6E-409C-BE32-E72D297353CC}">
                <c16:uniqueId val="{00000009-4211-4323-8982-92083B38D0CA}"/>
              </c:ext>
            </c:extLst>
          </c:dPt>
          <c:dPt>
            <c:idx val="10"/>
            <c:invertIfNegative val="0"/>
            <c:bubble3D val="0"/>
            <c:extLst>
              <c:ext xmlns:c16="http://schemas.microsoft.com/office/drawing/2014/chart" uri="{C3380CC4-5D6E-409C-BE32-E72D297353CC}">
                <c16:uniqueId val="{0000000A-4211-4323-8982-92083B38D0CA}"/>
              </c:ext>
            </c:extLst>
          </c:dPt>
          <c:dPt>
            <c:idx val="11"/>
            <c:invertIfNegative val="0"/>
            <c:bubble3D val="0"/>
            <c:extLst>
              <c:ext xmlns:c16="http://schemas.microsoft.com/office/drawing/2014/chart" uri="{C3380CC4-5D6E-409C-BE32-E72D297353CC}">
                <c16:uniqueId val="{0000000B-4211-4323-8982-92083B38D0CA}"/>
              </c:ext>
            </c:extLst>
          </c:dPt>
          <c:dPt>
            <c:idx val="12"/>
            <c:invertIfNegative val="0"/>
            <c:bubble3D val="0"/>
            <c:extLst>
              <c:ext xmlns:c16="http://schemas.microsoft.com/office/drawing/2014/chart" uri="{C3380CC4-5D6E-409C-BE32-E72D297353CC}">
                <c16:uniqueId val="{0000000C-4211-4323-8982-92083B38D0CA}"/>
              </c:ext>
            </c:extLst>
          </c:dPt>
          <c:dPt>
            <c:idx val="13"/>
            <c:invertIfNegative val="0"/>
            <c:bubble3D val="0"/>
            <c:extLst>
              <c:ext xmlns:c16="http://schemas.microsoft.com/office/drawing/2014/chart" uri="{C3380CC4-5D6E-409C-BE32-E72D297353CC}">
                <c16:uniqueId val="{0000000D-4211-4323-8982-92083B38D0CA}"/>
              </c:ext>
            </c:extLst>
          </c:dPt>
          <c:dPt>
            <c:idx val="14"/>
            <c:invertIfNegative val="0"/>
            <c:bubble3D val="0"/>
            <c:extLst>
              <c:ext xmlns:c16="http://schemas.microsoft.com/office/drawing/2014/chart" uri="{C3380CC4-5D6E-409C-BE32-E72D297353CC}">
                <c16:uniqueId val="{0000000E-4211-4323-8982-92083B38D0CA}"/>
              </c:ext>
            </c:extLst>
          </c:dPt>
          <c:dPt>
            <c:idx val="15"/>
            <c:invertIfNegative val="0"/>
            <c:bubble3D val="0"/>
            <c:extLst>
              <c:ext xmlns:c16="http://schemas.microsoft.com/office/drawing/2014/chart" uri="{C3380CC4-5D6E-409C-BE32-E72D297353CC}">
                <c16:uniqueId val="{0000000F-4211-4323-8982-92083B38D0CA}"/>
              </c:ext>
            </c:extLst>
          </c:dPt>
          <c:dPt>
            <c:idx val="16"/>
            <c:invertIfNegative val="0"/>
            <c:bubble3D val="0"/>
            <c:extLst>
              <c:ext xmlns:c16="http://schemas.microsoft.com/office/drawing/2014/chart" uri="{C3380CC4-5D6E-409C-BE32-E72D297353CC}">
                <c16:uniqueId val="{00000010-4211-4323-8982-92083B38D0CA}"/>
              </c:ext>
            </c:extLst>
          </c:dPt>
          <c:dPt>
            <c:idx val="17"/>
            <c:invertIfNegative val="0"/>
            <c:bubble3D val="0"/>
            <c:extLst>
              <c:ext xmlns:c16="http://schemas.microsoft.com/office/drawing/2014/chart" uri="{C3380CC4-5D6E-409C-BE32-E72D297353CC}">
                <c16:uniqueId val="{00000011-4211-4323-8982-92083B38D0CA}"/>
              </c:ext>
            </c:extLst>
          </c:dPt>
          <c:dPt>
            <c:idx val="18"/>
            <c:invertIfNegative val="0"/>
            <c:bubble3D val="0"/>
            <c:extLst>
              <c:ext xmlns:c16="http://schemas.microsoft.com/office/drawing/2014/chart" uri="{C3380CC4-5D6E-409C-BE32-E72D297353CC}">
                <c16:uniqueId val="{00000012-4211-4323-8982-92083B38D0CA}"/>
              </c:ext>
            </c:extLst>
          </c:dPt>
          <c:dPt>
            <c:idx val="19"/>
            <c:invertIfNegative val="0"/>
            <c:bubble3D val="0"/>
            <c:extLst>
              <c:ext xmlns:c16="http://schemas.microsoft.com/office/drawing/2014/chart" uri="{C3380CC4-5D6E-409C-BE32-E72D297353CC}">
                <c16:uniqueId val="{00000013-4211-4323-8982-92083B38D0CA}"/>
              </c:ext>
            </c:extLst>
          </c:dPt>
          <c:dPt>
            <c:idx val="20"/>
            <c:invertIfNegative val="0"/>
            <c:bubble3D val="0"/>
            <c:extLst>
              <c:ext xmlns:c16="http://schemas.microsoft.com/office/drawing/2014/chart" uri="{C3380CC4-5D6E-409C-BE32-E72D297353CC}">
                <c16:uniqueId val="{00000014-4211-4323-8982-92083B38D0CA}"/>
              </c:ext>
            </c:extLst>
          </c:dPt>
          <c:cat>
            <c:strRef>
              <c:f>'029'!$D$33:$D$53</c:f>
              <c:strCache>
                <c:ptCount val="21"/>
                <c:pt idx="0">
                  <c:v>الزراعة  والحراجة وصيد الأسماك Agriculture, forestry and fishing</c:v>
                </c:pt>
                <c:pt idx="1">
                  <c:v>أنشطة الأُسَر المعيشية Activities of households </c:v>
                </c:pt>
                <c:pt idx="2">
                  <c:v>التشييد  Construction</c:v>
                </c:pt>
                <c:pt idx="3">
                  <c:v>التجارة Trade</c:v>
                </c:pt>
                <c:pt idx="4">
                  <c:v>أنشطة خدمات الإقامة والطعام Accommodation and food service activities</c:v>
                </c:pt>
                <c:pt idx="5">
                  <c:v>الصناعة التحويلية  Manufacturing</c:v>
                </c:pt>
                <c:pt idx="6">
                  <c:v>أنشطة الخدمات الإدارية Administrative service activities</c:v>
                </c:pt>
                <c:pt idx="7">
                  <c:v>أنشطة الخدمات الأخرى Other service activities</c:v>
                </c:pt>
                <c:pt idx="8">
                  <c:v>إمدادات المياه وأنشطة الصرف والنفايات  Water supply; sewerage, waste activities</c:v>
                </c:pt>
                <c:pt idx="9">
                  <c:v>الأنشطة العقارية Real estate activities</c:v>
                </c:pt>
                <c:pt idx="10">
                  <c:v>الأنشطة المهنية والعلمية والتقنية Professional, scientific and technical activities</c:v>
                </c:pt>
                <c:pt idx="11">
                  <c:v>النقل والتخزين Transportation and storage</c:v>
                </c:pt>
                <c:pt idx="12">
                  <c:v>التعدين واستغلال المحاجر Mining and quarrying</c:v>
                </c:pt>
                <c:pt idx="13">
                  <c:v>المعلومات والاتصالات Information and communication</c:v>
                </c:pt>
                <c:pt idx="14">
                  <c:v>الأنشطة المالية وأنشطة التأمين Financial and insurance activities</c:v>
                </c:pt>
                <c:pt idx="15">
                  <c:v>أنشطة المنظمات غير الخاضعة للولاية القضائية الوطنية Activities of extraterritorial organizations </c:v>
                </c:pt>
                <c:pt idx="16">
                  <c:v>إمدادات الكهرباء والغاز والتكييف Electricity, gas and air conditioning supply</c:v>
                </c:pt>
                <c:pt idx="17">
                  <c:v>أنشطة الصحة والعمل الاجتماعي  health and social work activities</c:v>
                </c:pt>
                <c:pt idx="18">
                  <c:v>الفنون والترفيه  Arts &amp; entertainment</c:v>
                </c:pt>
                <c:pt idx="19">
                  <c:v>التعليم Education</c:v>
                </c:pt>
                <c:pt idx="20">
                  <c:v>الإدارة العامة والدفاع؛ والضمان Public administration and defence; social security</c:v>
                </c:pt>
              </c:strCache>
            </c:strRef>
          </c:cat>
          <c:val>
            <c:numRef>
              <c:f>'029'!$E$33:$E$53</c:f>
              <c:numCache>
                <c:formatCode>General</c:formatCode>
                <c:ptCount val="21"/>
                <c:pt idx="0">
                  <c:v>55</c:v>
                </c:pt>
                <c:pt idx="1">
                  <c:v>55</c:v>
                </c:pt>
                <c:pt idx="2">
                  <c:v>50</c:v>
                </c:pt>
                <c:pt idx="3">
                  <c:v>50</c:v>
                </c:pt>
                <c:pt idx="4">
                  <c:v>50</c:v>
                </c:pt>
                <c:pt idx="5">
                  <c:v>49</c:v>
                </c:pt>
                <c:pt idx="6">
                  <c:v>49</c:v>
                </c:pt>
                <c:pt idx="7">
                  <c:v>49</c:v>
                </c:pt>
                <c:pt idx="8">
                  <c:v>47</c:v>
                </c:pt>
                <c:pt idx="9">
                  <c:v>47</c:v>
                </c:pt>
                <c:pt idx="10">
                  <c:v>46</c:v>
                </c:pt>
                <c:pt idx="11">
                  <c:v>45</c:v>
                </c:pt>
                <c:pt idx="12">
                  <c:v>45</c:v>
                </c:pt>
                <c:pt idx="13">
                  <c:v>42</c:v>
                </c:pt>
                <c:pt idx="14">
                  <c:v>42</c:v>
                </c:pt>
                <c:pt idx="15">
                  <c:v>42</c:v>
                </c:pt>
                <c:pt idx="16">
                  <c:v>42</c:v>
                </c:pt>
                <c:pt idx="17">
                  <c:v>41</c:v>
                </c:pt>
                <c:pt idx="18">
                  <c:v>41</c:v>
                </c:pt>
                <c:pt idx="19">
                  <c:v>40</c:v>
                </c:pt>
                <c:pt idx="20">
                  <c:v>39</c:v>
                </c:pt>
              </c:numCache>
            </c:numRef>
          </c:val>
          <c:extLst>
            <c:ext xmlns:c16="http://schemas.microsoft.com/office/drawing/2014/chart" uri="{C3380CC4-5D6E-409C-BE32-E72D297353CC}">
              <c16:uniqueId val="{00000015-4211-4323-8982-92083B38D0CA}"/>
            </c:ext>
          </c:extLst>
        </c:ser>
        <c:dLbls>
          <c:showLegendKey val="0"/>
          <c:showVal val="0"/>
          <c:showCatName val="0"/>
          <c:showSerName val="0"/>
          <c:showPercent val="0"/>
          <c:showBubbleSize val="0"/>
        </c:dLbls>
        <c:gapWidth val="23"/>
        <c:axId val="1344541152"/>
        <c:axId val="1"/>
      </c:barChart>
      <c:catAx>
        <c:axId val="134454115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متوسط ساعات العمل</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Average work hours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34454115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متوسط ساعات عمل المشتغلين (15 سنة فأكثر) حسب النوع والقطاع </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AVERAGE WORK HOURS FOR EMPLOYED PERSONS (15 YEARS &amp; ABOVE) BY GENDER &amp; SECTOR</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layout>
        <c:manualLayout>
          <c:xMode val="edge"/>
          <c:yMode val="edge"/>
          <c:x val="0.12851922740426677"/>
          <c:y val="1.2500010268669469E-2"/>
        </c:manualLayout>
      </c:layout>
      <c:overlay val="0"/>
    </c:title>
    <c:autoTitleDeleted val="0"/>
    <c:plotArea>
      <c:layout>
        <c:manualLayout>
          <c:layoutTarget val="inner"/>
          <c:xMode val="edge"/>
          <c:yMode val="edge"/>
          <c:x val="0.35172408976001851"/>
          <c:y val="0.12977760225112928"/>
          <c:w val="0.52635175976595561"/>
          <c:h val="0.75111462164408127"/>
        </c:manualLayout>
      </c:layout>
      <c:barChart>
        <c:barDir val="bar"/>
        <c:grouping val="clustered"/>
        <c:varyColors val="0"/>
        <c:ser>
          <c:idx val="0"/>
          <c:order val="0"/>
          <c:tx>
            <c:strRef>
              <c:f>'031'!$B$20</c:f>
              <c:strCache>
                <c:ptCount val="1"/>
                <c:pt idx="0">
                  <c:v>ذكور Male</c:v>
                </c:pt>
              </c:strCache>
            </c:strRef>
          </c:tx>
          <c:invertIfNegative val="0"/>
          <c:cat>
            <c:strRef>
              <c:f>'031'!$A$21:$A$27</c:f>
              <c:strCache>
                <c:ptCount val="7"/>
                <c:pt idx="0">
                  <c:v>إدارة حكومية Government Department </c:v>
                </c:pt>
                <c:pt idx="1">
                  <c:v>غير ربحي Non profit</c:v>
                </c:pt>
                <c:pt idx="2">
                  <c:v>دبلوماسي / دولي / إقليمي Diplomatic/International/Regional </c:v>
                </c:pt>
                <c:pt idx="3">
                  <c:v>مؤسسة / شركة حكومية Government Company/Corporation  </c:v>
                </c:pt>
                <c:pt idx="4">
                  <c:v>مختلط Mixed </c:v>
                </c:pt>
                <c:pt idx="5">
                  <c:v>خاص Private </c:v>
                </c:pt>
                <c:pt idx="6">
                  <c:v>منزلي Domestic</c:v>
                </c:pt>
              </c:strCache>
            </c:strRef>
          </c:cat>
          <c:val>
            <c:numRef>
              <c:f>'031'!$B$21:$B$27</c:f>
              <c:numCache>
                <c:formatCode>#,##0</c:formatCode>
                <c:ptCount val="7"/>
                <c:pt idx="0">
                  <c:v>40</c:v>
                </c:pt>
                <c:pt idx="1">
                  <c:v>42</c:v>
                </c:pt>
                <c:pt idx="2">
                  <c:v>43</c:v>
                </c:pt>
                <c:pt idx="3">
                  <c:v>43</c:v>
                </c:pt>
                <c:pt idx="4">
                  <c:v>43</c:v>
                </c:pt>
                <c:pt idx="5">
                  <c:v>50</c:v>
                </c:pt>
                <c:pt idx="6">
                  <c:v>53</c:v>
                </c:pt>
              </c:numCache>
            </c:numRef>
          </c:val>
          <c:extLst>
            <c:ext xmlns:c16="http://schemas.microsoft.com/office/drawing/2014/chart" uri="{C3380CC4-5D6E-409C-BE32-E72D297353CC}">
              <c16:uniqueId val="{00000000-FF7D-44AA-91CB-B8D54A64ED70}"/>
            </c:ext>
          </c:extLst>
        </c:ser>
        <c:ser>
          <c:idx val="1"/>
          <c:order val="1"/>
          <c:tx>
            <c:strRef>
              <c:f>'031'!$C$20</c:f>
              <c:strCache>
                <c:ptCount val="1"/>
                <c:pt idx="0">
                  <c:v>إناث Female</c:v>
                </c:pt>
              </c:strCache>
            </c:strRef>
          </c:tx>
          <c:invertIfNegative val="0"/>
          <c:cat>
            <c:strRef>
              <c:f>'031'!$A$21:$A$27</c:f>
              <c:strCache>
                <c:ptCount val="7"/>
                <c:pt idx="0">
                  <c:v>إدارة حكومية Government Department </c:v>
                </c:pt>
                <c:pt idx="1">
                  <c:v>غير ربحي Non profit</c:v>
                </c:pt>
                <c:pt idx="2">
                  <c:v>دبلوماسي / دولي / إقليمي Diplomatic/International/Regional </c:v>
                </c:pt>
                <c:pt idx="3">
                  <c:v>مؤسسة / شركة حكومية Government Company/Corporation  </c:v>
                </c:pt>
                <c:pt idx="4">
                  <c:v>مختلط Mixed </c:v>
                </c:pt>
                <c:pt idx="5">
                  <c:v>خاص Private </c:v>
                </c:pt>
                <c:pt idx="6">
                  <c:v>منزلي Domestic</c:v>
                </c:pt>
              </c:strCache>
            </c:strRef>
          </c:cat>
          <c:val>
            <c:numRef>
              <c:f>'031'!$C$21:$C$27</c:f>
              <c:numCache>
                <c:formatCode>#,##0</c:formatCode>
                <c:ptCount val="7"/>
                <c:pt idx="0">
                  <c:v>38</c:v>
                </c:pt>
                <c:pt idx="1">
                  <c:v>42</c:v>
                </c:pt>
                <c:pt idx="2">
                  <c:v>41</c:v>
                </c:pt>
                <c:pt idx="3">
                  <c:v>41</c:v>
                </c:pt>
                <c:pt idx="4">
                  <c:v>41</c:v>
                </c:pt>
                <c:pt idx="5">
                  <c:v>47</c:v>
                </c:pt>
                <c:pt idx="6">
                  <c:v>57</c:v>
                </c:pt>
              </c:numCache>
            </c:numRef>
          </c:val>
          <c:extLst>
            <c:ext xmlns:c16="http://schemas.microsoft.com/office/drawing/2014/chart" uri="{C3380CC4-5D6E-409C-BE32-E72D297353CC}">
              <c16:uniqueId val="{00000001-FF7D-44AA-91CB-B8D54A64ED70}"/>
            </c:ext>
          </c:extLst>
        </c:ser>
        <c:dLbls>
          <c:showLegendKey val="0"/>
          <c:showVal val="0"/>
          <c:showCatName val="0"/>
          <c:showSerName val="0"/>
          <c:showPercent val="0"/>
          <c:showBubbleSize val="0"/>
        </c:dLbls>
        <c:gapWidth val="150"/>
        <c:axId val="1344533952"/>
        <c:axId val="1"/>
      </c:barChart>
      <c:catAx>
        <c:axId val="134453395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متوسط ساعات العمل</a:t>
                </a:r>
                <a:endParaRPr lang="en-GB" sz="11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Calibri"/>
                    <a:ea typeface="Calibri"/>
                    <a:cs typeface="Calibri"/>
                  </a:rPr>
                  <a:t>Average work hours</a:t>
                </a:r>
              </a:p>
            </c:rich>
          </c:tx>
          <c:layout>
            <c:manualLayout>
              <c:xMode val="edge"/>
              <c:yMode val="edge"/>
              <c:x val="0.54816512551315699"/>
              <c:y val="0.92903610053438157"/>
            </c:manualLayout>
          </c:layout>
          <c:overlay val="0"/>
        </c:title>
        <c:numFmt formatCode="#,##0"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344533952"/>
        <c:crosses val="autoZero"/>
        <c:crossBetween val="between"/>
      </c:valAx>
    </c:plotArea>
    <c:legend>
      <c:legendPos val="r"/>
      <c:layout>
        <c:manualLayout>
          <c:xMode val="edge"/>
          <c:yMode val="edge"/>
          <c:x val="0.86447638603696098"/>
          <c:y val="0.4785788923719958"/>
          <c:w val="0.11088295687885011"/>
          <c:h val="0.13688610240334378"/>
        </c:manualLayout>
      </c:layout>
      <c:overlay val="1"/>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المتعطلون (15 سنة فأكثر) حسب الجنسية والحالة التعليمية</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UNEMPLOYED</a:t>
            </a:r>
            <a:r>
              <a:rPr lang="en-GB" sz="1200" b="1" i="0" u="none" strike="noStrike" baseline="0">
                <a:solidFill>
                  <a:srgbClr val="000000"/>
                </a:solidFill>
                <a:latin typeface="Calibri"/>
                <a:ea typeface="Calibri"/>
                <a:cs typeface="Calibri"/>
              </a:rPr>
              <a:t> (</a:t>
            </a:r>
            <a:r>
              <a:rPr lang="en-GB" sz="1200" b="1" i="0" u="none" strike="noStrike" baseline="0">
                <a:solidFill>
                  <a:srgbClr val="000000"/>
                </a:solidFill>
                <a:latin typeface="Arial"/>
                <a:ea typeface="Calibri"/>
                <a:cs typeface="Arial"/>
              </a:rPr>
              <a:t>15 YEARS</a:t>
            </a:r>
            <a:r>
              <a:rPr lang="en-GB" sz="1200" b="1" i="0" u="none" strike="noStrike" baseline="0">
                <a:solidFill>
                  <a:srgbClr val="000000"/>
                </a:solidFill>
                <a:latin typeface="Calibri"/>
                <a:ea typeface="Calibri"/>
                <a:cs typeface="Calibri"/>
              </a:rPr>
              <a:t> &amp; </a:t>
            </a:r>
            <a:r>
              <a:rPr lang="en-GB" sz="1200" b="1" i="0" u="none" strike="noStrike" baseline="0">
                <a:solidFill>
                  <a:srgbClr val="000000"/>
                </a:solidFill>
                <a:latin typeface="Arial"/>
                <a:ea typeface="Calibri"/>
                <a:cs typeface="Arial"/>
              </a:rPr>
              <a:t>ABOVE) BY NATIONALITY</a:t>
            </a:r>
            <a:r>
              <a:rPr lang="en-GB" sz="1200" b="1" i="0" u="none" strike="noStrike" baseline="0">
                <a:solidFill>
                  <a:srgbClr val="000000"/>
                </a:solidFill>
                <a:latin typeface="Calibri"/>
                <a:ea typeface="Calibri"/>
                <a:cs typeface="Calibri"/>
              </a:rPr>
              <a:t> &amp; </a:t>
            </a:r>
            <a:r>
              <a:rPr lang="en-GB" sz="1200" b="1" i="0" u="none" strike="noStrike" baseline="0">
                <a:solidFill>
                  <a:srgbClr val="000000"/>
                </a:solidFill>
                <a:latin typeface="Arial"/>
                <a:ea typeface="Calibri"/>
                <a:cs typeface="Arial"/>
              </a:rPr>
              <a:t>EDUCATIONAL STATUS</a:t>
            </a:r>
            <a:endParaRPr lang="en-GB" sz="1200" b="0" i="0" u="none" strike="noStrike" baseline="0">
              <a:solidFill>
                <a:srgbClr val="000000"/>
              </a:solidFill>
              <a:latin typeface="Arial"/>
              <a:ea typeface="Calibri"/>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0.18659277428548585"/>
          <c:y val="0.15493400641687505"/>
          <c:w val="0.63404062109378445"/>
          <c:h val="0.72176539499502235"/>
        </c:manualLayout>
      </c:layout>
      <c:barChart>
        <c:barDir val="bar"/>
        <c:grouping val="clustered"/>
        <c:varyColors val="0"/>
        <c:ser>
          <c:idx val="0"/>
          <c:order val="0"/>
          <c:tx>
            <c:strRef>
              <c:f>'102'!$B$19</c:f>
              <c:strCache>
                <c:ptCount val="1"/>
                <c:pt idx="0">
                  <c:v>القطريون Qataris</c:v>
                </c:pt>
              </c:strCache>
            </c:strRef>
          </c:tx>
          <c:invertIfNegative val="0"/>
          <c:cat>
            <c:strRef>
              <c:f>'102'!$A$20:$A$24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'102'!$B$20:$B$24</c:f>
              <c:numCache>
                <c:formatCode>#,##0</c:formatCode>
                <c:ptCount val="5"/>
                <c:pt idx="0">
                  <c:v>42</c:v>
                </c:pt>
                <c:pt idx="1">
                  <c:v>70</c:v>
                </c:pt>
                <c:pt idx="2">
                  <c:v>154</c:v>
                </c:pt>
                <c:pt idx="3">
                  <c:v>0</c:v>
                </c:pt>
                <c:pt idx="4">
                  <c:v>84</c:v>
                </c:pt>
              </c:numCache>
            </c:numRef>
          </c:val>
          <c:extLst>
            <c:ext xmlns:c16="http://schemas.microsoft.com/office/drawing/2014/chart" uri="{C3380CC4-5D6E-409C-BE32-E72D297353CC}">
              <c16:uniqueId val="{00000000-653E-48C2-B6AB-AF8F2B8CC4A6}"/>
            </c:ext>
          </c:extLst>
        </c:ser>
        <c:ser>
          <c:idx val="1"/>
          <c:order val="1"/>
          <c:tx>
            <c:strRef>
              <c:f>'102'!$C$19</c:f>
              <c:strCache>
                <c:ptCount val="1"/>
                <c:pt idx="0">
                  <c:v>غير القطريين Non-Qataris</c:v>
                </c:pt>
              </c:strCache>
            </c:strRef>
          </c:tx>
          <c:invertIfNegative val="0"/>
          <c:cat>
            <c:strRef>
              <c:f>'102'!$A$20:$A$24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'102'!$C$20:$C$24</c:f>
              <c:numCache>
                <c:formatCode>#,##0</c:formatCode>
                <c:ptCount val="5"/>
                <c:pt idx="0">
                  <c:v>157</c:v>
                </c:pt>
                <c:pt idx="1">
                  <c:v>356</c:v>
                </c:pt>
                <c:pt idx="2">
                  <c:v>497</c:v>
                </c:pt>
                <c:pt idx="3">
                  <c:v>171</c:v>
                </c:pt>
                <c:pt idx="4">
                  <c:v>1205</c:v>
                </c:pt>
              </c:numCache>
            </c:numRef>
          </c:val>
          <c:extLst>
            <c:ext xmlns:c16="http://schemas.microsoft.com/office/drawing/2014/chart" uri="{C3380CC4-5D6E-409C-BE32-E72D297353CC}">
              <c16:uniqueId val="{00000001-653E-48C2-B6AB-AF8F2B8CC4A6}"/>
            </c:ext>
          </c:extLst>
        </c:ser>
        <c:dLbls>
          <c:showLegendKey val="0"/>
          <c:showVal val="0"/>
          <c:showCatName val="0"/>
          <c:showSerName val="0"/>
          <c:showPercent val="0"/>
          <c:showBubbleSize val="0"/>
        </c:dLbls>
        <c:gapWidth val="150"/>
        <c:axId val="1027363632"/>
        <c:axId val="1"/>
      </c:barChart>
      <c:catAx>
        <c:axId val="1027363632"/>
        <c:scaling>
          <c:orientation val="minMax"/>
        </c:scaling>
        <c:delete val="0"/>
        <c:axPos val="l"/>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b"/>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27363632"/>
        <c:crosses val="autoZero"/>
        <c:crossBetween val="between"/>
      </c:valAx>
    </c:plotArea>
    <c:legend>
      <c:legendPos val="r"/>
      <c:layout>
        <c:manualLayout>
          <c:xMode val="edge"/>
          <c:yMode val="edge"/>
          <c:x val="0.82272416153319639"/>
          <c:y val="0.45872518286311392"/>
          <c:w val="0.16974674880219029"/>
          <c:h val="0.18913270637408569"/>
        </c:manualLayout>
      </c:layout>
      <c:overlay val="1"/>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المتعطلون ( 15سنة فأكثر) حسب النوع وفئات العمر </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UNEMPLOYED (15 YEARS &amp; ABOVE) BY GENDER &amp; AGE GROUPS</a:t>
            </a:r>
            <a:endParaRPr lang="en-GB" sz="12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9.9250531247565402E-2"/>
          <c:y val="0.15061089238845143"/>
          <c:w val="0.86075299095290103"/>
          <c:h val="0.7554053477690289"/>
        </c:manualLayout>
      </c:layout>
      <c:barChart>
        <c:barDir val="col"/>
        <c:grouping val="clustered"/>
        <c:varyColors val="0"/>
        <c:ser>
          <c:idx val="0"/>
          <c:order val="0"/>
          <c:tx>
            <c:strRef>
              <c:f>'103'!$B$21</c:f>
              <c:strCache>
                <c:ptCount val="1"/>
                <c:pt idx="0">
                  <c:v>ذكور Male</c:v>
                </c:pt>
              </c:strCache>
            </c:strRef>
          </c:tx>
          <c:invertIfNegative val="0"/>
          <c:cat>
            <c:strRef>
              <c:f>'103'!$A$22:$A$26</c:f>
              <c:strCache>
                <c:ptCount val="5"/>
                <c:pt idx="0">
                  <c:v>20 - 24</c:v>
                </c:pt>
                <c:pt idx="1">
                  <c:v>25 - 29</c:v>
                </c:pt>
                <c:pt idx="2">
                  <c:v>30 - 34</c:v>
                </c:pt>
                <c:pt idx="3">
                  <c:v>35 - 39</c:v>
                </c:pt>
                <c:pt idx="4">
                  <c:v>40 - 44</c:v>
                </c:pt>
              </c:strCache>
            </c:strRef>
          </c:cat>
          <c:val>
            <c:numRef>
              <c:f>'103'!$B$22:$B$26</c:f>
              <c:numCache>
                <c:formatCode>#,##0</c:formatCode>
                <c:ptCount val="5"/>
                <c:pt idx="0">
                  <c:v>414</c:v>
                </c:pt>
                <c:pt idx="1">
                  <c:v>271</c:v>
                </c:pt>
                <c:pt idx="2">
                  <c:v>127</c:v>
                </c:pt>
                <c:pt idx="3">
                  <c:v>98</c:v>
                </c:pt>
                <c:pt idx="4">
                  <c:v>127</c:v>
                </c:pt>
              </c:numCache>
            </c:numRef>
          </c:val>
          <c:extLst>
            <c:ext xmlns:c16="http://schemas.microsoft.com/office/drawing/2014/chart" uri="{C3380CC4-5D6E-409C-BE32-E72D297353CC}">
              <c16:uniqueId val="{00000000-CBE9-4EDD-8576-79223D1D78EF}"/>
            </c:ext>
          </c:extLst>
        </c:ser>
        <c:ser>
          <c:idx val="1"/>
          <c:order val="1"/>
          <c:tx>
            <c:strRef>
              <c:f>'103'!$C$21</c:f>
              <c:strCache>
                <c:ptCount val="1"/>
                <c:pt idx="0">
                  <c:v>اناث Female</c:v>
                </c:pt>
              </c:strCache>
            </c:strRef>
          </c:tx>
          <c:invertIfNegative val="0"/>
          <c:cat>
            <c:strRef>
              <c:f>'103'!$A$22:$A$26</c:f>
              <c:strCache>
                <c:ptCount val="5"/>
                <c:pt idx="0">
                  <c:v>20 - 24</c:v>
                </c:pt>
                <c:pt idx="1">
                  <c:v>25 - 29</c:v>
                </c:pt>
                <c:pt idx="2">
                  <c:v>30 - 34</c:v>
                </c:pt>
                <c:pt idx="3">
                  <c:v>35 - 39</c:v>
                </c:pt>
                <c:pt idx="4">
                  <c:v>40 - 44</c:v>
                </c:pt>
              </c:strCache>
            </c:strRef>
          </c:cat>
          <c:val>
            <c:numRef>
              <c:f>'103'!$C$22:$C$26</c:f>
              <c:numCache>
                <c:formatCode>#,##0</c:formatCode>
                <c:ptCount val="5"/>
                <c:pt idx="0">
                  <c:v>784</c:v>
                </c:pt>
                <c:pt idx="1">
                  <c:v>370</c:v>
                </c:pt>
                <c:pt idx="2">
                  <c:v>342</c:v>
                </c:pt>
                <c:pt idx="3">
                  <c:v>156</c:v>
                </c:pt>
                <c:pt idx="4">
                  <c:v>47</c:v>
                </c:pt>
              </c:numCache>
            </c:numRef>
          </c:val>
          <c:extLst>
            <c:ext xmlns:c16="http://schemas.microsoft.com/office/drawing/2014/chart" uri="{C3380CC4-5D6E-409C-BE32-E72D297353CC}">
              <c16:uniqueId val="{00000001-CBE9-4EDD-8576-79223D1D78EF}"/>
            </c:ext>
          </c:extLst>
        </c:ser>
        <c:dLbls>
          <c:showLegendKey val="0"/>
          <c:showVal val="0"/>
          <c:showCatName val="0"/>
          <c:showSerName val="0"/>
          <c:showPercent val="0"/>
          <c:showBubbleSize val="0"/>
        </c:dLbls>
        <c:gapWidth val="150"/>
        <c:axId val="1027373712"/>
        <c:axId val="1"/>
      </c:barChart>
      <c:catAx>
        <c:axId val="102737371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Calibri"/>
                    <a:ea typeface="Calibri"/>
                    <a:cs typeface="Calibri"/>
                  </a:rPr>
                  <a:t>Age groups</a:t>
                </a:r>
                <a:r>
                  <a:rPr lang="en-GB" sz="1200" b="1" i="0" u="none" strike="noStrike" baseline="0">
                    <a:solidFill>
                      <a:srgbClr val="000000"/>
                    </a:solidFill>
                    <a:latin typeface="Arial"/>
                    <a:ea typeface="Calibri"/>
                    <a:cs typeface="Arial"/>
                  </a:rPr>
                  <a:t>فئات</a:t>
                </a:r>
                <a:r>
                  <a:rPr lang="en-GB" sz="1200" b="1" i="0" u="none" strike="noStrike" baseline="0">
                    <a:solidFill>
                      <a:srgbClr val="000000"/>
                    </a:solidFill>
                    <a:latin typeface="Calibri"/>
                    <a:ea typeface="Calibri"/>
                    <a:cs typeface="Calibri"/>
                  </a:rPr>
                  <a:t> </a:t>
                </a:r>
                <a:r>
                  <a:rPr lang="en-GB" sz="1200" b="1" i="0" u="none" strike="noStrike" baseline="0">
                    <a:solidFill>
                      <a:srgbClr val="000000"/>
                    </a:solidFill>
                    <a:latin typeface="Arial"/>
                    <a:ea typeface="Calibri"/>
                    <a:cs typeface="Arial"/>
                  </a:rPr>
                  <a:t>العمر</a:t>
                </a:r>
                <a:r>
                  <a:rPr lang="en-GB" sz="1200" b="1" i="0" u="none" strike="noStrike" baseline="0">
                    <a:solidFill>
                      <a:srgbClr val="000000"/>
                    </a:solidFill>
                    <a:latin typeface="Calibri"/>
                    <a:ea typeface="Calibri"/>
                    <a:cs typeface="Calibri"/>
                  </a:rPr>
                  <a:t>  </a:t>
                </a:r>
              </a:p>
            </c:rich>
          </c:tx>
          <c:layout>
            <c:manualLayout>
              <c:xMode val="edge"/>
              <c:yMode val="edge"/>
              <c:x val="0.41422491419341811"/>
              <c:y val="0.9533324296904202"/>
            </c:manualLayout>
          </c:layout>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27373712"/>
        <c:crosses val="autoZero"/>
        <c:crossBetween val="between"/>
      </c:valAx>
    </c:plotArea>
    <c:legend>
      <c:legendPos val="r"/>
      <c:layout>
        <c:manualLayout>
          <c:xMode val="edge"/>
          <c:yMode val="edge"/>
          <c:x val="0.82477754962354555"/>
          <c:y val="0.18077324973876699"/>
          <c:w val="0.1218343600273785"/>
          <c:h val="0.19122257053291536"/>
        </c:manualLayout>
      </c:layout>
      <c:overlay val="1"/>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المتعطلون (15 سنة فأكثر ) حسب النوع ومدة البحث عن العمل بالشهور</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UNEMPLOYED ( 15 YEARS &amp; ABOVE ) BY  GENDER &amp; DURATION </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OF EMPLOYMENT SEARCH IN MONTHS</a:t>
            </a:r>
            <a:endParaRPr lang="en-GB" sz="1200" b="1"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9.9250531247565402E-2"/>
          <c:y val="0.17157488542772278"/>
          <c:w val="0.78322577664590609"/>
          <c:h val="0.74902475748525166"/>
        </c:manualLayout>
      </c:layout>
      <c:barChart>
        <c:barDir val="col"/>
        <c:grouping val="clustered"/>
        <c:varyColors val="0"/>
        <c:ser>
          <c:idx val="0"/>
          <c:order val="0"/>
          <c:tx>
            <c:strRef>
              <c:f>'109'!$B$15</c:f>
              <c:strCache>
                <c:ptCount val="1"/>
                <c:pt idx="0">
                  <c:v>ذكور Male</c:v>
                </c:pt>
              </c:strCache>
            </c:strRef>
          </c:tx>
          <c:spPr>
            <a:ln>
              <a:noFill/>
            </a:ln>
          </c:spPr>
          <c:invertIfNegative val="0"/>
          <c:cat>
            <c:strRef>
              <c:f>'109'!$A$16:$A$18</c:f>
              <c:strCache>
                <c:ptCount val="3"/>
                <c:pt idx="0">
                  <c:v>1 - 6</c:v>
                </c:pt>
                <c:pt idx="1">
                  <c:v>7 - 12</c:v>
                </c:pt>
                <c:pt idx="2">
                  <c:v>13 +</c:v>
                </c:pt>
              </c:strCache>
            </c:strRef>
          </c:cat>
          <c:val>
            <c:numRef>
              <c:f>'109'!$B$16:$B$18</c:f>
              <c:numCache>
                <c:formatCode>General</c:formatCode>
                <c:ptCount val="3"/>
                <c:pt idx="0" formatCode="#,##0">
                  <c:v>525</c:v>
                </c:pt>
                <c:pt idx="1">
                  <c:v>498</c:v>
                </c:pt>
                <c:pt idx="2">
                  <c:v>14</c:v>
                </c:pt>
              </c:numCache>
            </c:numRef>
          </c:val>
          <c:extLst>
            <c:ext xmlns:c16="http://schemas.microsoft.com/office/drawing/2014/chart" uri="{C3380CC4-5D6E-409C-BE32-E72D297353CC}">
              <c16:uniqueId val="{00000000-2760-4758-9608-87A8051BCC17}"/>
            </c:ext>
          </c:extLst>
        </c:ser>
        <c:ser>
          <c:idx val="1"/>
          <c:order val="1"/>
          <c:tx>
            <c:strRef>
              <c:f>'109'!$C$15</c:f>
              <c:strCache>
                <c:ptCount val="1"/>
                <c:pt idx="0">
                  <c:v>اناث Female</c:v>
                </c:pt>
              </c:strCache>
            </c:strRef>
          </c:tx>
          <c:spPr>
            <a:ln w="25400">
              <a:noFill/>
              <a:prstDash val="solid"/>
            </a:ln>
          </c:spPr>
          <c:invertIfNegative val="0"/>
          <c:cat>
            <c:strRef>
              <c:f>'109'!$A$16:$A$18</c:f>
              <c:strCache>
                <c:ptCount val="3"/>
                <c:pt idx="0">
                  <c:v>1 - 6</c:v>
                </c:pt>
                <c:pt idx="1">
                  <c:v>7 - 12</c:v>
                </c:pt>
                <c:pt idx="2">
                  <c:v>13 +</c:v>
                </c:pt>
              </c:strCache>
            </c:strRef>
          </c:cat>
          <c:val>
            <c:numRef>
              <c:f>'109'!$C$16:$C$18</c:f>
              <c:numCache>
                <c:formatCode>General</c:formatCode>
                <c:ptCount val="3"/>
                <c:pt idx="0">
                  <c:v>524</c:v>
                </c:pt>
                <c:pt idx="1">
                  <c:v>828</c:v>
                </c:pt>
                <c:pt idx="2">
                  <c:v>347</c:v>
                </c:pt>
              </c:numCache>
            </c:numRef>
          </c:val>
          <c:extLst>
            <c:ext xmlns:c16="http://schemas.microsoft.com/office/drawing/2014/chart" uri="{C3380CC4-5D6E-409C-BE32-E72D297353CC}">
              <c16:uniqueId val="{00000001-2760-4758-9608-87A8051BCC17}"/>
            </c:ext>
          </c:extLst>
        </c:ser>
        <c:dLbls>
          <c:showLegendKey val="0"/>
          <c:showVal val="0"/>
          <c:showCatName val="0"/>
          <c:showSerName val="0"/>
          <c:showPercent val="0"/>
          <c:showBubbleSize val="0"/>
        </c:dLbls>
        <c:gapWidth val="150"/>
        <c:axId val="1027371792"/>
        <c:axId val="1"/>
      </c:barChart>
      <c:catAx>
        <c:axId val="1027371792"/>
        <c:scaling>
          <c:orientation val="minMax"/>
        </c:scaling>
        <c:delete val="0"/>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Calibri"/>
                    <a:ea typeface="Calibri"/>
                    <a:cs typeface="Calibri"/>
                  </a:rPr>
                  <a:t>Duration of Employment Search in months </a:t>
                </a:r>
                <a:r>
                  <a:rPr lang="en-GB" sz="1050" b="1" i="0" u="none" strike="noStrike" baseline="0">
                    <a:solidFill>
                      <a:srgbClr val="000000"/>
                    </a:solidFill>
                    <a:latin typeface="Arial"/>
                    <a:ea typeface="Calibri"/>
                    <a:cs typeface="Arial"/>
                  </a:rPr>
                  <a:t>مدة</a:t>
                </a:r>
                <a:r>
                  <a:rPr lang="en-GB" sz="1050" b="1" i="0" u="none" strike="noStrike" baseline="0">
                    <a:solidFill>
                      <a:srgbClr val="000000"/>
                    </a:solidFill>
                    <a:latin typeface="Calibri"/>
                    <a:ea typeface="Calibri"/>
                    <a:cs typeface="Calibri"/>
                  </a:rPr>
                  <a:t> </a:t>
                </a:r>
                <a:r>
                  <a:rPr lang="en-GB" sz="1050" b="1" i="0" u="none" strike="noStrike" baseline="0">
                    <a:solidFill>
                      <a:srgbClr val="000000"/>
                    </a:solidFill>
                    <a:latin typeface="Arial"/>
                    <a:ea typeface="Calibri"/>
                    <a:cs typeface="Arial"/>
                  </a:rPr>
                  <a:t>البحث</a:t>
                </a:r>
                <a:r>
                  <a:rPr lang="en-GB" sz="1050" b="1" i="0" u="none" strike="noStrike" baseline="0">
                    <a:solidFill>
                      <a:srgbClr val="000000"/>
                    </a:solidFill>
                    <a:latin typeface="Calibri"/>
                    <a:ea typeface="Calibri"/>
                    <a:cs typeface="Calibri"/>
                  </a:rPr>
                  <a:t> </a:t>
                </a:r>
                <a:r>
                  <a:rPr lang="en-GB" sz="1050" b="1" i="0" u="none" strike="noStrike" baseline="0">
                    <a:solidFill>
                      <a:srgbClr val="000000"/>
                    </a:solidFill>
                    <a:latin typeface="Arial"/>
                    <a:ea typeface="Calibri"/>
                    <a:cs typeface="Arial"/>
                  </a:rPr>
                  <a:t>عن</a:t>
                </a:r>
                <a:r>
                  <a:rPr lang="en-GB" sz="1050" b="1" i="0" u="none" strike="noStrike" baseline="0">
                    <a:solidFill>
                      <a:srgbClr val="000000"/>
                    </a:solidFill>
                    <a:latin typeface="Calibri"/>
                    <a:ea typeface="Calibri"/>
                    <a:cs typeface="Calibri"/>
                  </a:rPr>
                  <a:t> </a:t>
                </a:r>
                <a:r>
                  <a:rPr lang="en-GB" sz="1050" b="1" i="0" u="none" strike="noStrike" baseline="0">
                    <a:solidFill>
                      <a:srgbClr val="000000"/>
                    </a:solidFill>
                    <a:latin typeface="Arial"/>
                    <a:ea typeface="Calibri"/>
                    <a:cs typeface="Arial"/>
                  </a:rPr>
                  <a:t>العمل</a:t>
                </a:r>
                <a:r>
                  <a:rPr lang="en-GB" sz="1050" b="1" i="0" u="none" strike="noStrike" baseline="0">
                    <a:solidFill>
                      <a:srgbClr val="000000"/>
                    </a:solidFill>
                    <a:latin typeface="Calibri"/>
                    <a:ea typeface="Calibri"/>
                    <a:cs typeface="Calibri"/>
                  </a:rPr>
                  <a:t> </a:t>
                </a:r>
                <a:r>
                  <a:rPr lang="en-GB" sz="1050" b="1" i="0" u="none" strike="noStrike" baseline="0">
                    <a:solidFill>
                      <a:srgbClr val="000000"/>
                    </a:solidFill>
                    <a:latin typeface="Arial"/>
                    <a:ea typeface="Calibri"/>
                    <a:cs typeface="Arial"/>
                  </a:rPr>
                  <a:t>بالشهور</a:t>
                </a:r>
                <a:r>
                  <a:rPr lang="en-GB" sz="1050" b="1" i="0" u="none" strike="noStrike" baseline="0">
                    <a:solidFill>
                      <a:srgbClr val="000000"/>
                    </a:solidFill>
                    <a:latin typeface="Calibri"/>
                    <a:ea typeface="Calibri"/>
                    <a:cs typeface="Calibri"/>
                  </a:rPr>
                  <a:t>   </a:t>
                </a:r>
              </a:p>
            </c:rich>
          </c:tx>
          <c:overlay val="0"/>
        </c:title>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27371792"/>
        <c:crosses val="autoZero"/>
        <c:crossBetween val="between"/>
      </c:valAx>
    </c:plotArea>
    <c:legend>
      <c:legendPos val="r"/>
      <c:layout>
        <c:manualLayout>
          <c:xMode val="edge"/>
          <c:yMode val="edge"/>
          <c:x val="0.64065708418891165"/>
          <c:y val="0.22152560083594566"/>
          <c:w val="0.24093086926762491"/>
          <c:h val="6.5830721003134793E-2"/>
        </c:manualLayout>
      </c:layout>
      <c:overlay val="1"/>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السكان غير النشيطين اقتصادياً (15 سنة فأكثر) حسب النوع والحالة التعليمية</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ECONOMICALLY INACTIVE POPULATION (15 YEARS &amp; ABOVE) BY  </a:t>
            </a: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GENDER &amp; EDUCATIONAL STATUS</a:t>
            </a:r>
          </a:p>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9.9250531247565402E-2"/>
          <c:y val="0.14436089238845143"/>
          <c:w val="0.87728024073415822"/>
          <c:h val="0.75325016404199474"/>
        </c:manualLayout>
      </c:layout>
      <c:barChart>
        <c:barDir val="col"/>
        <c:grouping val="clustered"/>
        <c:varyColors val="0"/>
        <c:ser>
          <c:idx val="0"/>
          <c:order val="0"/>
          <c:tx>
            <c:strRef>
              <c:f>'114'!$B$19</c:f>
              <c:strCache>
                <c:ptCount val="1"/>
                <c:pt idx="0">
                  <c:v>ذكور Male</c:v>
                </c:pt>
              </c:strCache>
            </c:strRef>
          </c:tx>
          <c:invertIfNegative val="0"/>
          <c:cat>
            <c:strRef>
              <c:f>'114'!$A$20:$A$26</c:f>
              <c:strCache>
                <c:ptCount val="7"/>
                <c:pt idx="0">
                  <c:v>أمى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 </c:v>
                </c:pt>
              </c:strCache>
            </c:strRef>
          </c:cat>
          <c:val>
            <c:numRef>
              <c:f>'114'!$B$20:$B$26</c:f>
              <c:numCache>
                <c:formatCode>#,##0</c:formatCode>
                <c:ptCount val="7"/>
                <c:pt idx="0">
                  <c:v>802</c:v>
                </c:pt>
                <c:pt idx="1">
                  <c:v>4563</c:v>
                </c:pt>
                <c:pt idx="2">
                  <c:v>8263</c:v>
                </c:pt>
                <c:pt idx="3">
                  <c:v>22443</c:v>
                </c:pt>
                <c:pt idx="4">
                  <c:v>26664</c:v>
                </c:pt>
                <c:pt idx="5">
                  <c:v>1523</c:v>
                </c:pt>
                <c:pt idx="6">
                  <c:v>8242</c:v>
                </c:pt>
              </c:numCache>
            </c:numRef>
          </c:val>
          <c:extLst>
            <c:ext xmlns:c16="http://schemas.microsoft.com/office/drawing/2014/chart" uri="{C3380CC4-5D6E-409C-BE32-E72D297353CC}">
              <c16:uniqueId val="{00000000-2021-458D-AAAF-348D93774304}"/>
            </c:ext>
          </c:extLst>
        </c:ser>
        <c:ser>
          <c:idx val="1"/>
          <c:order val="1"/>
          <c:tx>
            <c:strRef>
              <c:f>'114'!$C$19</c:f>
              <c:strCache>
                <c:ptCount val="1"/>
                <c:pt idx="0">
                  <c:v>إناث Female</c:v>
                </c:pt>
              </c:strCache>
            </c:strRef>
          </c:tx>
          <c:invertIfNegative val="0"/>
          <c:cat>
            <c:strRef>
              <c:f>'114'!$A$20:$A$26</c:f>
              <c:strCache>
                <c:ptCount val="7"/>
                <c:pt idx="0">
                  <c:v>أمى 
Illiterate</c:v>
                </c:pt>
                <c:pt idx="1">
                  <c:v>يقرأ ويكتب 
Read &amp; Write</c:v>
                </c:pt>
                <c:pt idx="2">
                  <c:v>ابتدائية
Primary</c:v>
                </c:pt>
                <c:pt idx="3">
                  <c:v>إعدادية
Preparatory</c:v>
                </c:pt>
                <c:pt idx="4">
                  <c:v>ثانوية
Secondary</c:v>
                </c:pt>
                <c:pt idx="5">
                  <c:v>دبلوم
Diploma</c:v>
                </c:pt>
                <c:pt idx="6">
                  <c:v>جامعي فما فوق
University and above </c:v>
                </c:pt>
              </c:strCache>
            </c:strRef>
          </c:cat>
          <c:val>
            <c:numRef>
              <c:f>'114'!$C$20:$C$26</c:f>
              <c:numCache>
                <c:formatCode>#,##0</c:formatCode>
                <c:ptCount val="7"/>
                <c:pt idx="0">
                  <c:v>3779</c:v>
                </c:pt>
                <c:pt idx="1">
                  <c:v>14984</c:v>
                </c:pt>
                <c:pt idx="2">
                  <c:v>17665</c:v>
                </c:pt>
                <c:pt idx="3">
                  <c:v>36057</c:v>
                </c:pt>
                <c:pt idx="4">
                  <c:v>58601</c:v>
                </c:pt>
                <c:pt idx="5">
                  <c:v>9689</c:v>
                </c:pt>
                <c:pt idx="6">
                  <c:v>55907</c:v>
                </c:pt>
              </c:numCache>
            </c:numRef>
          </c:val>
          <c:extLst>
            <c:ext xmlns:c16="http://schemas.microsoft.com/office/drawing/2014/chart" uri="{C3380CC4-5D6E-409C-BE32-E72D297353CC}">
              <c16:uniqueId val="{00000001-2021-458D-AAAF-348D93774304}"/>
            </c:ext>
          </c:extLst>
        </c:ser>
        <c:dLbls>
          <c:showLegendKey val="0"/>
          <c:showVal val="0"/>
          <c:showCatName val="0"/>
          <c:showSerName val="0"/>
          <c:showPercent val="0"/>
          <c:showBubbleSize val="0"/>
        </c:dLbls>
        <c:gapWidth val="150"/>
        <c:axId val="1027359312"/>
        <c:axId val="1"/>
      </c:barChart>
      <c:catAx>
        <c:axId val="102735931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27359312"/>
        <c:crosses val="autoZero"/>
        <c:crossBetween val="between"/>
      </c:valAx>
    </c:plotArea>
    <c:legend>
      <c:legendPos val="r"/>
      <c:layout>
        <c:manualLayout>
          <c:xMode val="edge"/>
          <c:yMode val="edge"/>
          <c:x val="0.10472279260780287"/>
          <c:y val="0.17032392894461859"/>
          <c:w val="0.12320328542094455"/>
          <c:h val="0.1180773249738767"/>
        </c:manualLayout>
      </c:layout>
      <c:overlay val="1"/>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(4) Graph No.</a:t>
            </a:r>
            <a:endParaRPr lang="en-GB" sz="11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للشباب (15-24 سنة) حسب الجنسية</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YOUTH PARTICIPATION RATE (15 - 24 years) BY NATIONALITY</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 2012 - 2017</a:t>
            </a:r>
          </a:p>
        </c:rich>
      </c:tx>
      <c:overlay val="0"/>
    </c:title>
    <c:autoTitleDeleted val="0"/>
    <c:plotArea>
      <c:layout>
        <c:manualLayout>
          <c:layoutTarget val="inner"/>
          <c:xMode val="edge"/>
          <c:yMode val="edge"/>
          <c:x val="7.9663173803121476E-2"/>
          <c:y val="0.31928500316770747"/>
          <c:w val="0.88755246329277748"/>
          <c:h val="0.59743264850514377"/>
        </c:manualLayout>
      </c:layout>
      <c:lineChart>
        <c:grouping val="standard"/>
        <c:varyColors val="0"/>
        <c:ser>
          <c:idx val="0"/>
          <c:order val="0"/>
          <c:tx>
            <c:strRef>
              <c:f>'4A'!$B$46</c:f>
              <c:strCache>
                <c:ptCount val="1"/>
                <c:pt idx="0">
                  <c:v>قطريون Qatari </c:v>
                </c:pt>
              </c:strCache>
            </c:strRef>
          </c:tx>
          <c:spPr>
            <a:ln>
              <a:solidFill>
                <a:srgbClr val="993366"/>
              </a:solidFill>
            </a:ln>
          </c:spPr>
          <c:marker>
            <c:symbol val="square"/>
            <c:size val="4"/>
            <c:spPr>
              <a:solidFill>
                <a:srgbClr val="993366"/>
              </a:solidFill>
              <a:ln>
                <a:solidFill>
                  <a:srgbClr val="993366"/>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14-40EC-9F9F-1E577DA4FFFA}"/>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14-40EC-9F9F-1E577DA4FFF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'4A'!$A$47:$A$52</c:f>
              <c:numCache>
                <c:formatCode>General</c:formatCode>
                <c:ptCount val="6"/>
                <c:pt idx="0">
                  <c:v>2012</c:v>
                </c:pt>
                <c:pt idx="1">
                  <c:v>2013</c:v>
                </c:pt>
                <c:pt idx="2">
                  <c:v>2014</c:v>
                </c:pt>
                <c:pt idx="3">
                  <c:v>2015</c:v>
                </c:pt>
                <c:pt idx="4">
                  <c:v>2016</c:v>
                </c:pt>
                <c:pt idx="5">
                  <c:v>2017</c:v>
                </c:pt>
              </c:numCache>
            </c:numRef>
          </c:cat>
          <c:val>
            <c:numRef>
              <c:f>'4A'!$B$47:$B$52</c:f>
              <c:numCache>
                <c:formatCode>0.0</c:formatCode>
                <c:ptCount val="6"/>
                <c:pt idx="0">
                  <c:v>32.5</c:v>
                </c:pt>
                <c:pt idx="1">
                  <c:v>30.5</c:v>
                </c:pt>
                <c:pt idx="2">
                  <c:v>29.2</c:v>
                </c:pt>
                <c:pt idx="3">
                  <c:v>29.04669057484071</c:v>
                </c:pt>
                <c:pt idx="4">
                  <c:v>29.013063164651392</c:v>
                </c:pt>
                <c:pt idx="5">
                  <c:v>30.071026513429182</c:v>
                </c:pt>
              </c:numCache>
            </c:numRef>
          </c:val>
          <c:smooth val="0"/>
          <c:extLst>
            <c:ext xmlns:c16="http://schemas.microsoft.com/office/drawing/2014/chart" uri="{C3380CC4-5D6E-409C-BE32-E72D297353CC}">
              <c16:uniqueId val="{00000002-B614-40EC-9F9F-1E577DA4FFFA}"/>
            </c:ext>
          </c:extLst>
        </c:ser>
        <c:ser>
          <c:idx val="1"/>
          <c:order val="1"/>
          <c:tx>
            <c:strRef>
              <c:f>'4A'!$C$46</c:f>
              <c:strCache>
                <c:ptCount val="1"/>
                <c:pt idx="0">
                  <c:v>غير قطريين Non-Qatari</c:v>
                </c:pt>
              </c:strCache>
            </c:strRef>
          </c:tx>
          <c:spPr>
            <a:ln w="25400">
              <a:solidFill>
                <a:schemeClr val="tx2">
                  <a:lumMod val="60000"/>
                  <a:lumOff val="40000"/>
                </a:schemeClr>
              </a:solidFill>
              <a:prstDash val="solid"/>
            </a:ln>
          </c:spPr>
          <c:marker>
            <c:symbol val="square"/>
            <c:size val="4"/>
            <c:spPr>
              <a:solidFill>
                <a:schemeClr val="accent1">
                  <a:lumMod val="60000"/>
                  <a:lumOff val="40000"/>
                </a:schemeClr>
              </a:solidFill>
              <a:ln>
                <a:solidFill>
                  <a:schemeClr val="tx2">
                    <a:lumMod val="60000"/>
                    <a:lumOff val="40000"/>
                  </a:schemeClr>
                </a:solidFill>
              </a:ln>
            </c:spPr>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14-40EC-9F9F-1E577DA4FFFA}"/>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14-40EC-9F9F-1E577DA4FFF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'4A'!$A$47:$A$52</c:f>
              <c:numCache>
                <c:formatCode>General</c:formatCode>
                <c:ptCount val="6"/>
                <c:pt idx="0">
                  <c:v>2012</c:v>
                </c:pt>
                <c:pt idx="1">
                  <c:v>2013</c:v>
                </c:pt>
                <c:pt idx="2">
                  <c:v>2014</c:v>
                </c:pt>
                <c:pt idx="3">
                  <c:v>2015</c:v>
                </c:pt>
                <c:pt idx="4">
                  <c:v>2016</c:v>
                </c:pt>
                <c:pt idx="5">
                  <c:v>2017</c:v>
                </c:pt>
              </c:numCache>
            </c:numRef>
          </c:cat>
          <c:val>
            <c:numRef>
              <c:f>'4A'!$C$47:$C$52</c:f>
              <c:numCache>
                <c:formatCode>0.0</c:formatCode>
                <c:ptCount val="6"/>
                <c:pt idx="0">
                  <c:v>77.8</c:v>
                </c:pt>
                <c:pt idx="1">
                  <c:v>77.3</c:v>
                </c:pt>
                <c:pt idx="2">
                  <c:v>76.8</c:v>
                </c:pt>
                <c:pt idx="3">
                  <c:v>77.966430436404323</c:v>
                </c:pt>
                <c:pt idx="4">
                  <c:v>79.183612418891869</c:v>
                </c:pt>
                <c:pt idx="5">
                  <c:v>76.712032376716294</c:v>
                </c:pt>
              </c:numCache>
            </c:numRef>
          </c:val>
          <c:smooth val="0"/>
          <c:extLst>
            <c:ext xmlns:c16="http://schemas.microsoft.com/office/drawing/2014/chart" uri="{C3380CC4-5D6E-409C-BE32-E72D297353CC}">
              <c16:uniqueId val="{00000005-B614-40EC-9F9F-1E577DA4FFFA}"/>
            </c:ext>
          </c:extLst>
        </c:ser>
        <c:ser>
          <c:idx val="2"/>
          <c:order val="2"/>
          <c:tx>
            <c:strRef>
              <c:f>'4A'!$D$46</c:f>
              <c:strCache>
                <c:ptCount val="1"/>
                <c:pt idx="0">
                  <c:v>المجموع Total</c:v>
                </c:pt>
              </c:strCache>
            </c:strRef>
          </c:tx>
          <c:spPr>
            <a:ln w="25400">
              <a:solidFill>
                <a:srgbClr val="339933"/>
              </a:solidFill>
              <a:prstDash val="solid"/>
            </a:ln>
          </c:spPr>
          <c:marker>
            <c:symbol val="square"/>
            <c:size val="4"/>
          </c:marker>
          <c:dLbls>
            <c:dLbl>
              <c:idx val="0"/>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614-40EC-9F9F-1E577DA4FFFA}"/>
                </c:ext>
              </c:extLst>
            </c:dLbl>
            <c:dLbl>
              <c:idx val="5"/>
              <c:spPr/>
              <c:txPr>
                <a:bodyPr/>
                <a:lstStyle/>
                <a:p>
                  <a:pPr>
                    <a:defRPr sz="1000" b="0" i="0" u="none" strike="noStrike" baseline="0">
                      <a:solidFill>
                        <a:srgbClr val="000000"/>
                      </a:solidFill>
                      <a:latin typeface="Calibri"/>
                      <a:ea typeface="Calibri"/>
                      <a:cs typeface="Calibri"/>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14-40EC-9F9F-1E577DA4FFFA}"/>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'4A'!$A$47:$A$52</c:f>
              <c:numCache>
                <c:formatCode>General</c:formatCode>
                <c:ptCount val="6"/>
                <c:pt idx="0">
                  <c:v>2012</c:v>
                </c:pt>
                <c:pt idx="1">
                  <c:v>2013</c:v>
                </c:pt>
                <c:pt idx="2">
                  <c:v>2014</c:v>
                </c:pt>
                <c:pt idx="3">
                  <c:v>2015</c:v>
                </c:pt>
                <c:pt idx="4">
                  <c:v>2016</c:v>
                </c:pt>
                <c:pt idx="5">
                  <c:v>2017</c:v>
                </c:pt>
              </c:numCache>
            </c:numRef>
          </c:cat>
          <c:val>
            <c:numRef>
              <c:f>'4A'!$D$47:$D$52</c:f>
              <c:numCache>
                <c:formatCode>0.0</c:formatCode>
                <c:ptCount val="6"/>
                <c:pt idx="0">
                  <c:v>69.235861404907695</c:v>
                </c:pt>
                <c:pt idx="1">
                  <c:v>68</c:v>
                </c:pt>
                <c:pt idx="2">
                  <c:v>67.900000000000006</c:v>
                </c:pt>
                <c:pt idx="3">
                  <c:v>69.334525191833933</c:v>
                </c:pt>
                <c:pt idx="4">
                  <c:v>70.638604660782832</c:v>
                </c:pt>
                <c:pt idx="5">
                  <c:v>68.107373231899572</c:v>
                </c:pt>
              </c:numCache>
            </c:numRef>
          </c:val>
          <c:smooth val="0"/>
          <c:extLst>
            <c:ext xmlns:c16="http://schemas.microsoft.com/office/drawing/2014/chart" uri="{C3380CC4-5D6E-409C-BE32-E72D297353CC}">
              <c16:uniqueId val="{00000008-B614-40EC-9F9F-1E577DA4FFFA}"/>
            </c:ext>
          </c:extLst>
        </c:ser>
        <c:dLbls>
          <c:showLegendKey val="0"/>
          <c:showVal val="0"/>
          <c:showCatName val="0"/>
          <c:showSerName val="0"/>
          <c:showPercent val="0"/>
          <c:showBubbleSize val="0"/>
        </c:dLbls>
        <c:marker val="1"/>
        <c:smooth val="0"/>
        <c:axId val="1259352352"/>
        <c:axId val="1"/>
      </c:lineChart>
      <c:catAx>
        <c:axId val="1259352352"/>
        <c:scaling>
          <c:orientation val="minMax"/>
        </c:scaling>
        <c:delete val="0"/>
        <c:axPos val="b"/>
        <c:majorGridlines>
          <c:spPr>
            <a:ln w="9525">
              <a:solidFill>
                <a:schemeClr val="bg1">
                  <a:lumMod val="85000"/>
                </a:schemeClr>
              </a:solidFill>
            </a:ln>
          </c:spPr>
        </c:majorGridlines>
        <c:numFmt formatCode="General" sourceLinked="1"/>
        <c:majorTickMark val="none"/>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9525">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Rate</a:t>
                </a:r>
              </a:p>
            </c:rich>
          </c:tx>
          <c:layout>
            <c:manualLayout>
              <c:xMode val="edge"/>
              <c:yMode val="edge"/>
              <c:x val="1.9347368812940937E-2"/>
              <c:y val="0.20353757504449876"/>
            </c:manualLayout>
          </c:layout>
          <c:overlay val="0"/>
        </c:title>
        <c:numFmt formatCode="0" sourceLinked="0"/>
        <c:majorTickMark val="none"/>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9352352"/>
        <c:crosses val="autoZero"/>
        <c:crossBetween val="between"/>
      </c:valAx>
    </c:plotArea>
    <c:legend>
      <c:legendPos val="r"/>
      <c:layout>
        <c:manualLayout>
          <c:xMode val="edge"/>
          <c:yMode val="edge"/>
          <c:x val="0.13995926911469914"/>
          <c:y val="0.32422928243630694"/>
          <c:w val="0.77203338769721142"/>
          <c:h val="5.6642465003933141E-2"/>
        </c:manualLayout>
      </c:layout>
      <c:overlay val="0"/>
      <c:txPr>
        <a:bodyPr/>
        <a:lstStyle/>
        <a:p>
          <a:pPr>
            <a:defRPr sz="1010" b="0"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400" b="1" i="0" u="none" strike="noStrike" baseline="0">
                <a:solidFill>
                  <a:srgbClr val="000000"/>
                </a:solidFill>
                <a:latin typeface="Calibri"/>
                <a:ea typeface="Calibri"/>
                <a:cs typeface="Calibri"/>
              </a:rPr>
              <a:t>السكان غير النشيطين اقتصادياً (15 سنة فأكثر) حسب النوع والفئات العمرية</a:t>
            </a:r>
            <a:endParaRPr lang="en-GB" sz="1400" b="0" i="0" u="none" strike="noStrike" baseline="0">
              <a:solidFill>
                <a:srgbClr val="000000"/>
              </a:solidFill>
              <a:latin typeface="Calibri"/>
              <a:ea typeface="Calibri"/>
              <a:cs typeface="Calibri"/>
            </a:endParaRP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ECONOMICALLY INACTIVE POPULATION (15 YEARS &amp; ABOVE)</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BY GENDER &amp; AGE GROUP</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Arial"/>
                <a:cs typeface="Arial"/>
              </a:rPr>
              <a:t>2017</a:t>
            </a:r>
          </a:p>
        </c:rich>
      </c:tx>
      <c:overlay val="0"/>
    </c:title>
    <c:autoTitleDeleted val="0"/>
    <c:plotArea>
      <c:layout>
        <c:manualLayout>
          <c:layoutTarget val="inner"/>
          <c:xMode val="edge"/>
          <c:yMode val="edge"/>
          <c:x val="9.9250531247565402E-2"/>
          <c:y val="0.14645463039137732"/>
          <c:w val="0.77609098619875305"/>
          <c:h val="0.77414502543240338"/>
        </c:manualLayout>
      </c:layout>
      <c:lineChart>
        <c:grouping val="standard"/>
        <c:varyColors val="0"/>
        <c:ser>
          <c:idx val="0"/>
          <c:order val="0"/>
          <c:tx>
            <c:strRef>
              <c:f>'115'!$B$24</c:f>
              <c:strCache>
                <c:ptCount val="1"/>
                <c:pt idx="0">
                  <c:v>ذكور Male</c:v>
                </c:pt>
              </c:strCache>
            </c:strRef>
          </c:tx>
          <c:cat>
            <c:strRef>
              <c:f>'115'!$A$25:$A$35</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'115'!$B$25:$B$35</c:f>
              <c:numCache>
                <c:formatCode>General</c:formatCode>
                <c:ptCount val="11"/>
                <c:pt idx="0" formatCode="#,##0">
                  <c:v>38744</c:v>
                </c:pt>
                <c:pt idx="1">
                  <c:v>14691</c:v>
                </c:pt>
                <c:pt idx="2">
                  <c:v>2908</c:v>
                </c:pt>
                <c:pt idx="3">
                  <c:v>423</c:v>
                </c:pt>
                <c:pt idx="4">
                  <c:v>866</c:v>
                </c:pt>
                <c:pt idx="5">
                  <c:v>241</c:v>
                </c:pt>
                <c:pt idx="6">
                  <c:v>438</c:v>
                </c:pt>
                <c:pt idx="7">
                  <c:v>1599</c:v>
                </c:pt>
                <c:pt idx="8">
                  <c:v>1951</c:v>
                </c:pt>
                <c:pt idx="9">
                  <c:v>3543</c:v>
                </c:pt>
                <c:pt idx="10">
                  <c:v>7096</c:v>
                </c:pt>
              </c:numCache>
            </c:numRef>
          </c:val>
          <c:smooth val="0"/>
          <c:extLst>
            <c:ext xmlns:c16="http://schemas.microsoft.com/office/drawing/2014/chart" uri="{C3380CC4-5D6E-409C-BE32-E72D297353CC}">
              <c16:uniqueId val="{00000000-98E1-4C47-9367-1C1550147066}"/>
            </c:ext>
          </c:extLst>
        </c:ser>
        <c:ser>
          <c:idx val="1"/>
          <c:order val="1"/>
          <c:tx>
            <c:strRef>
              <c:f>'115'!$C$24</c:f>
              <c:strCache>
                <c:ptCount val="1"/>
                <c:pt idx="0">
                  <c:v>إناث Female</c:v>
                </c:pt>
              </c:strCache>
            </c:strRef>
          </c:tx>
          <c:spPr>
            <a:ln w="25400">
              <a:solidFill>
                <a:srgbClr val="802060"/>
              </a:solidFill>
              <a:prstDash val="solid"/>
            </a:ln>
          </c:spPr>
          <c:marker>
            <c:spPr>
              <a:solidFill>
                <a:srgbClr val="993366"/>
              </a:solidFill>
              <a:ln>
                <a:noFill/>
              </a:ln>
            </c:spPr>
          </c:marker>
          <c:dPt>
            <c:idx val="5"/>
            <c:bubble3D val="0"/>
            <c:spPr>
              <a:ln w="25400">
                <a:solidFill>
                  <a:srgbClr val="993366"/>
                </a:solidFill>
                <a:prstDash val="solid"/>
              </a:ln>
            </c:spPr>
            <c:extLst>
              <c:ext xmlns:c16="http://schemas.microsoft.com/office/drawing/2014/chart" uri="{C3380CC4-5D6E-409C-BE32-E72D297353CC}">
                <c16:uniqueId val="{00000002-98E1-4C47-9367-1C1550147066}"/>
              </c:ext>
            </c:extLst>
          </c:dPt>
          <c:cat>
            <c:strRef>
              <c:f>'115'!$A$25:$A$35</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'115'!$C$25:$C$35</c:f>
              <c:numCache>
                <c:formatCode>General</c:formatCode>
                <c:ptCount val="11"/>
                <c:pt idx="0">
                  <c:v>36880</c:v>
                </c:pt>
                <c:pt idx="1">
                  <c:v>19941</c:v>
                </c:pt>
                <c:pt idx="2">
                  <c:v>20987</c:v>
                </c:pt>
                <c:pt idx="3">
                  <c:v>23667</c:v>
                </c:pt>
                <c:pt idx="4">
                  <c:v>23287</c:v>
                </c:pt>
                <c:pt idx="5">
                  <c:v>17293</c:v>
                </c:pt>
                <c:pt idx="6">
                  <c:v>16859</c:v>
                </c:pt>
                <c:pt idx="7">
                  <c:v>12508</c:v>
                </c:pt>
                <c:pt idx="8">
                  <c:v>10919</c:v>
                </c:pt>
                <c:pt idx="9">
                  <c:v>6918</c:v>
                </c:pt>
                <c:pt idx="10">
                  <c:v>7423</c:v>
                </c:pt>
              </c:numCache>
            </c:numRef>
          </c:val>
          <c:smooth val="0"/>
          <c:extLst>
            <c:ext xmlns:c16="http://schemas.microsoft.com/office/drawing/2014/chart" uri="{C3380CC4-5D6E-409C-BE32-E72D297353CC}">
              <c16:uniqueId val="{00000003-98E1-4C47-9367-1C1550147066}"/>
            </c:ext>
          </c:extLst>
        </c:ser>
        <c:dLbls>
          <c:showLegendKey val="0"/>
          <c:showVal val="0"/>
          <c:showCatName val="0"/>
          <c:showSerName val="0"/>
          <c:showPercent val="0"/>
          <c:showBubbleSize val="0"/>
        </c:dLbls>
        <c:marker val="1"/>
        <c:smooth val="0"/>
        <c:axId val="1027367952"/>
        <c:axId val="1"/>
      </c:lineChart>
      <c:catAx>
        <c:axId val="1027367952"/>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rot="0" vert="horz"/>
          <a:lstStyle/>
          <a:p>
            <a:pPr rtl="0">
              <a:defRPr sz="10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1027367952"/>
        <c:crosses val="autoZero"/>
        <c:crossBetween val="between"/>
      </c:valAx>
    </c:plotArea>
    <c:legend>
      <c:legendPos val="r"/>
      <c:layout>
        <c:manualLayout>
          <c:xMode val="edge"/>
          <c:yMode val="edge"/>
          <c:x val="0.87268993839835729"/>
          <c:y val="0.48380355276907"/>
          <c:w val="0.11772758384668036"/>
          <c:h val="9.299895506792058E-2"/>
        </c:manualLayout>
      </c:layout>
      <c:overlay val="1"/>
      <c:txPr>
        <a:bodyPr/>
        <a:lstStyle/>
        <a:p>
          <a:pPr>
            <a:defRPr sz="775"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xmlns:a="http://schemas.openxmlformats.org/drawingml/2006/main"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(5)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للذكور القطريين (15 سنة فأكثر) حسب فئات العمر</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QATARI MALE PARTICIPATION RATE (15 YEARS &amp; ABOVE) BY AGE GROUP</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4775080198308544"/>
          <c:w val="0.84908359824852653"/>
          <c:h val="0.65885729561582584"/>
        </c:manualLayout>
      </c:layout>
      <c:barChart>
        <c:barDir val="col"/>
        <c:grouping val="clustered"/>
        <c:varyColors val="0"/>
        <c:ser>
          <c:idx val="0"/>
          <c:order val="0"/>
          <c:tx>
            <c:strRef>
              <c:f>'5A'!$B$6</c:f>
              <c:strCache>
                <c:ptCount val="1"/>
                <c:pt idx="0">
                  <c:v>2012</c:v>
                </c:pt>
              </c:strCache>
            </c:strRef>
          </c:tx>
          <c:spPr>
            <a:solidFill>
              <a:srgbClr val="993366"/>
            </a:solidFill>
            <a:ln>
              <a:noFill/>
            </a:ln>
          </c:spPr>
          <c:invertIfNegative val="0"/>
          <c:cat>
            <c:strRef>
              <c:f>'5A'!$A$7:$A$17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'5A'!$B$7:$B$17</c:f>
              <c:numCache>
                <c:formatCode>0.0</c:formatCode>
                <c:ptCount val="11"/>
                <c:pt idx="0">
                  <c:v>26</c:v>
                </c:pt>
                <c:pt idx="1">
                  <c:v>63.7</c:v>
                </c:pt>
                <c:pt idx="2">
                  <c:v>89.9</c:v>
                </c:pt>
                <c:pt idx="3">
                  <c:v>94.1</c:v>
                </c:pt>
                <c:pt idx="4">
                  <c:v>90.9</c:v>
                </c:pt>
                <c:pt idx="5">
                  <c:v>88.9</c:v>
                </c:pt>
                <c:pt idx="6">
                  <c:v>84</c:v>
                </c:pt>
                <c:pt idx="7">
                  <c:v>68.099999999999994</c:v>
                </c:pt>
                <c:pt idx="8">
                  <c:v>54.2</c:v>
                </c:pt>
                <c:pt idx="9">
                  <c:v>33.799999999999997</c:v>
                </c:pt>
                <c:pt idx="10">
                  <c:v>15.4</c:v>
                </c:pt>
              </c:numCache>
            </c:numRef>
          </c:val>
          <c:extLst>
            <c:ext xmlns:c16="http://schemas.microsoft.com/office/drawing/2014/chart" uri="{C3380CC4-5D6E-409C-BE32-E72D297353CC}">
              <c16:uniqueId val="{00000000-CA45-4C61-B288-5EF077C32DF8}"/>
            </c:ext>
          </c:extLst>
        </c:ser>
        <c:ser>
          <c:idx val="1"/>
          <c:order val="1"/>
          <c:tx>
            <c:strRef>
              <c:f>'5A'!$G$6</c:f>
              <c:strCache>
                <c:ptCount val="1"/>
                <c:pt idx="0">
                  <c:v>2017</c:v>
                </c:pt>
              </c:strCache>
            </c:strRef>
          </c:tx>
          <c:spPr>
            <a:solidFill>
              <a:schemeClr val="accent1">
                <a:lumMod val="60000"/>
                <a:lumOff val="40000"/>
              </a:schemeClr>
            </a:solidFill>
            <a:ln>
              <a:noFill/>
            </a:ln>
          </c:spPr>
          <c:invertIfNegative val="0"/>
          <c:cat>
            <c:strRef>
              <c:f>'5A'!$A$7:$A$17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'5A'!$G$7:$G$17</c:f>
              <c:numCache>
                <c:formatCode>0.0</c:formatCode>
                <c:ptCount val="11"/>
                <c:pt idx="0">
                  <c:v>18.700683850604946</c:v>
                </c:pt>
                <c:pt idx="1">
                  <c:v>63.900932470155013</c:v>
                </c:pt>
                <c:pt idx="2">
                  <c:v>95.270270270270274</c:v>
                </c:pt>
                <c:pt idx="3">
                  <c:v>97.348749127877994</c:v>
                </c:pt>
                <c:pt idx="4">
                  <c:v>96.460707858428322</c:v>
                </c:pt>
                <c:pt idx="5">
                  <c:v>98.669923995656887</c:v>
                </c:pt>
                <c:pt idx="6">
                  <c:v>95.883025649403692</c:v>
                </c:pt>
                <c:pt idx="7">
                  <c:v>82.333292094519365</c:v>
                </c:pt>
                <c:pt idx="8">
                  <c:v>54.166666666666664</c:v>
                </c:pt>
                <c:pt idx="9">
                  <c:v>28.842105263157897</c:v>
                </c:pt>
                <c:pt idx="10">
                  <c:v>7.3364654860860137</c:v>
                </c:pt>
              </c:numCache>
            </c:numRef>
          </c:val>
          <c:extLst>
            <c:ext xmlns:c16="http://schemas.microsoft.com/office/drawing/2014/chart" uri="{C3380CC4-5D6E-409C-BE32-E72D297353CC}">
              <c16:uniqueId val="{00000001-CA45-4C61-B288-5EF077C32DF8}"/>
            </c:ext>
          </c:extLst>
        </c:ser>
        <c:dLbls>
          <c:showLegendKey val="0"/>
          <c:showVal val="0"/>
          <c:showCatName val="0"/>
          <c:showSerName val="0"/>
          <c:showPercent val="0"/>
          <c:showBubbleSize val="0"/>
        </c:dLbls>
        <c:gapWidth val="150"/>
        <c:axId val="1259353792"/>
        <c:axId val="1"/>
      </c:barChart>
      <c:catAx>
        <c:axId val="125935379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4.3832796762473661E-2"/>
              <c:y val="0.15301472732575094"/>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9353792"/>
        <c:crosses val="autoZero"/>
        <c:crossBetween val="between"/>
      </c:valAx>
      <c:spPr>
        <a:ln>
          <a:solidFill>
            <a:sysClr val="window" lastClr="FFFFFF">
              <a:lumMod val="85000"/>
            </a:sysClr>
          </a:solidFill>
        </a:ln>
      </c:spPr>
    </c:plotArea>
    <c:legend>
      <c:legendPos val="r"/>
      <c:layout>
        <c:manualLayout>
          <c:xMode val="edge"/>
          <c:yMode val="edge"/>
          <c:x val="0.82797107087066413"/>
          <c:y val="0.32599449820459686"/>
          <c:w val="0.11053518074595768"/>
          <c:h val="0.12126365392151671"/>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(6)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للإناث القطريات(15 سنة فأكثر) حسب فئات العمر</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QATARI FEMALE PARTICIPATION RATE (15 YEARS &amp; ABOVE) BY AGE GROUP</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919328368377E-2"/>
        </c:manualLayout>
      </c:layout>
      <c:overlay val="0"/>
    </c:title>
    <c:autoTitleDeleted val="0"/>
    <c:plotArea>
      <c:layout>
        <c:manualLayout>
          <c:layoutTarget val="inner"/>
          <c:xMode val="edge"/>
          <c:yMode val="edge"/>
          <c:x val="0.100206688603829"/>
          <c:y val="0.22252312140440686"/>
          <c:w val="0.84908359824852653"/>
          <c:h val="0.68408500856128873"/>
        </c:manualLayout>
      </c:layout>
      <c:barChart>
        <c:barDir val="col"/>
        <c:grouping val="clustered"/>
        <c:varyColors val="0"/>
        <c:ser>
          <c:idx val="0"/>
          <c:order val="0"/>
          <c:tx>
            <c:strRef>
              <c:f>'6A'!$B$6</c:f>
              <c:strCache>
                <c:ptCount val="1"/>
                <c:pt idx="0">
                  <c:v>2012</c:v>
                </c:pt>
              </c:strCache>
            </c:strRef>
          </c:tx>
          <c:spPr>
            <a:solidFill>
              <a:srgbClr val="993366"/>
            </a:solidFill>
          </c:spPr>
          <c:invertIfNegative val="0"/>
          <c:cat>
            <c:strRef>
              <c:f>'6A'!$A$7:$A$17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'6A'!$B$7:$B$17</c:f>
              <c:numCache>
                <c:formatCode>0.0</c:formatCode>
                <c:ptCount val="11"/>
                <c:pt idx="0">
                  <c:v>6</c:v>
                </c:pt>
                <c:pt idx="1">
                  <c:v>39.1</c:v>
                </c:pt>
                <c:pt idx="2">
                  <c:v>60.7</c:v>
                </c:pt>
                <c:pt idx="3">
                  <c:v>63.2</c:v>
                </c:pt>
                <c:pt idx="4">
                  <c:v>58.6</c:v>
                </c:pt>
                <c:pt idx="5">
                  <c:v>47.9</c:v>
                </c:pt>
                <c:pt idx="6">
                  <c:v>32.9</c:v>
                </c:pt>
                <c:pt idx="7">
                  <c:v>19.2</c:v>
                </c:pt>
                <c:pt idx="8">
                  <c:v>9.4</c:v>
                </c:pt>
                <c:pt idx="9">
                  <c:v>2.8</c:v>
                </c:pt>
                <c:pt idx="10">
                  <c:v>1.1000000000000001</c:v>
                </c:pt>
              </c:numCache>
            </c:numRef>
          </c:val>
          <c:extLst>
            <c:ext xmlns:c16="http://schemas.microsoft.com/office/drawing/2014/chart" uri="{C3380CC4-5D6E-409C-BE32-E72D297353CC}">
              <c16:uniqueId val="{00000000-F993-45ED-A539-77979227921A}"/>
            </c:ext>
          </c:extLst>
        </c:ser>
        <c:ser>
          <c:idx val="1"/>
          <c:order val="1"/>
          <c:tx>
            <c:strRef>
              <c:f>'6A'!$G$6</c:f>
              <c:strCache>
                <c:ptCount val="1"/>
                <c:pt idx="0">
                  <c:v>2017</c:v>
                </c:pt>
              </c:strCache>
            </c:strRef>
          </c:tx>
          <c:spPr>
            <a:solidFill>
              <a:schemeClr val="accent1">
                <a:lumMod val="60000"/>
                <a:lumOff val="40000"/>
              </a:schemeClr>
            </a:solidFill>
          </c:spPr>
          <c:invertIfNegative val="0"/>
          <c:cat>
            <c:strRef>
              <c:f>'6A'!$A$7:$A$17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'6A'!$G$7:$G$17</c:f>
              <c:numCache>
                <c:formatCode>0.0</c:formatCode>
                <c:ptCount val="11"/>
                <c:pt idx="0">
                  <c:v>0.50155242417005008</c:v>
                </c:pt>
                <c:pt idx="1">
                  <c:v>36.647537701855065</c:v>
                </c:pt>
                <c:pt idx="2">
                  <c:v>57.472474093264246</c:v>
                </c:pt>
                <c:pt idx="3">
                  <c:v>68.593206541848588</c:v>
                </c:pt>
                <c:pt idx="4">
                  <c:v>68.601876888818197</c:v>
                </c:pt>
                <c:pt idx="5">
                  <c:v>59.092891408634976</c:v>
                </c:pt>
                <c:pt idx="6">
                  <c:v>43.159184924161174</c:v>
                </c:pt>
                <c:pt idx="7">
                  <c:v>27.475284048989231</c:v>
                </c:pt>
                <c:pt idx="8">
                  <c:v>11.000163692912098</c:v>
                </c:pt>
                <c:pt idx="9">
                  <c:v>3.7652811735941323</c:v>
                </c:pt>
                <c:pt idx="10">
                  <c:v>2.1971611899669452</c:v>
                </c:pt>
              </c:numCache>
            </c:numRef>
          </c:val>
          <c:extLst>
            <c:ext xmlns:c16="http://schemas.microsoft.com/office/drawing/2014/chart" uri="{C3380CC4-5D6E-409C-BE32-E72D297353CC}">
              <c16:uniqueId val="{00000001-F993-45ED-A539-77979227921A}"/>
            </c:ext>
          </c:extLst>
        </c:ser>
        <c:dLbls>
          <c:showLegendKey val="0"/>
          <c:showVal val="0"/>
          <c:showCatName val="0"/>
          <c:showSerName val="0"/>
          <c:showPercent val="0"/>
          <c:showBubbleSize val="0"/>
        </c:dLbls>
        <c:gapWidth val="150"/>
        <c:axId val="1259350432"/>
        <c:axId val="1"/>
      </c:barChart>
      <c:catAx>
        <c:axId val="125935043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3.9454033763021E-2"/>
              <c:y val="0.12717370825260838"/>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9350432"/>
        <c:crosses val="autoZero"/>
        <c:crossBetween val="between"/>
      </c:valAx>
      <c:spPr>
        <a:ln>
          <a:solidFill>
            <a:sysClr val="window" lastClr="FFFFFF">
              <a:lumMod val="85000"/>
            </a:sysClr>
          </a:solidFill>
        </a:ln>
      </c:spPr>
    </c:plotArea>
    <c:legend>
      <c:legendPos val="r"/>
      <c:layout>
        <c:manualLayout>
          <c:xMode val="edge"/>
          <c:yMode val="edge"/>
          <c:x val="0.78313132773786998"/>
          <c:y val="0.26114550249047758"/>
          <c:w val="0.16058884749884417"/>
          <c:h val="5.3765250512745388E-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(7)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لإجمالي القطريين (15 سنة فأكثر) حسب فئات العمر</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TOTAL QATARI PARTICIPATION RATE (15 YEARS &amp; ABOVE) BY AGE GROUP</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4466438222999903"/>
          <c:w val="0.84908359824852653"/>
          <c:h val="0.66194371536891217"/>
        </c:manualLayout>
      </c:layout>
      <c:barChart>
        <c:barDir val="col"/>
        <c:grouping val="clustered"/>
        <c:varyColors val="0"/>
        <c:ser>
          <c:idx val="0"/>
          <c:order val="0"/>
          <c:tx>
            <c:strRef>
              <c:f>'7A'!$B$6</c:f>
              <c:strCache>
                <c:ptCount val="1"/>
                <c:pt idx="0">
                  <c:v>2012</c:v>
                </c:pt>
              </c:strCache>
            </c:strRef>
          </c:tx>
          <c:spPr>
            <a:solidFill>
              <a:srgbClr val="993366"/>
            </a:solidFill>
            <a:ln>
              <a:noFill/>
            </a:ln>
          </c:spPr>
          <c:invertIfNegative val="0"/>
          <c:cat>
            <c:strRef>
              <c:f>'7A'!$A$7:$A$17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'7A'!$B$7:$B$17</c:f>
              <c:numCache>
                <c:formatCode>0.0</c:formatCode>
                <c:ptCount val="11"/>
                <c:pt idx="0">
                  <c:v>14.91732</c:v>
                </c:pt>
                <c:pt idx="1">
                  <c:v>51.293529999999997</c:v>
                </c:pt>
                <c:pt idx="2">
                  <c:v>75.606769999999997</c:v>
                </c:pt>
                <c:pt idx="3">
                  <c:v>79.426649999999995</c:v>
                </c:pt>
                <c:pt idx="4">
                  <c:v>74.792500000000004</c:v>
                </c:pt>
                <c:pt idx="5">
                  <c:v>69.395809999999997</c:v>
                </c:pt>
                <c:pt idx="6">
                  <c:v>56.991799999999998</c:v>
                </c:pt>
                <c:pt idx="7">
                  <c:v>46.217480000000002</c:v>
                </c:pt>
                <c:pt idx="8">
                  <c:v>31.304659999999998</c:v>
                </c:pt>
                <c:pt idx="9">
                  <c:v>17.633569999999999</c:v>
                </c:pt>
                <c:pt idx="10">
                  <c:v>8.5425299999999993</c:v>
                </c:pt>
              </c:numCache>
            </c:numRef>
          </c:val>
          <c:extLst>
            <c:ext xmlns:c16="http://schemas.microsoft.com/office/drawing/2014/chart" uri="{C3380CC4-5D6E-409C-BE32-E72D297353CC}">
              <c16:uniqueId val="{00000000-1884-4060-A273-E3EC2C1B1E3E}"/>
            </c:ext>
          </c:extLst>
        </c:ser>
        <c:ser>
          <c:idx val="1"/>
          <c:order val="1"/>
          <c:tx>
            <c:strRef>
              <c:f>'7A'!$G$6</c:f>
              <c:strCache>
                <c:ptCount val="1"/>
                <c:pt idx="0">
                  <c:v>2017</c:v>
                </c:pt>
              </c:strCache>
            </c:strRef>
          </c:tx>
          <c:spPr>
            <a:solidFill>
              <a:schemeClr val="accent1">
                <a:lumMod val="60000"/>
                <a:lumOff val="40000"/>
              </a:schemeClr>
            </a:solidFill>
            <a:ln>
              <a:solidFill>
                <a:schemeClr val="accent1">
                  <a:lumMod val="75000"/>
                </a:schemeClr>
              </a:solidFill>
            </a:ln>
          </c:spPr>
          <c:invertIfNegative val="0"/>
          <c:cat>
            <c:strRef>
              <c:f>'7A'!$A$7:$A$17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'7A'!$G$7:$G$17</c:f>
              <c:numCache>
                <c:formatCode>0.0</c:formatCode>
                <c:ptCount val="11"/>
                <c:pt idx="0">
                  <c:v>9.1625985730379274</c:v>
                </c:pt>
                <c:pt idx="1">
                  <c:v>51.066838450177542</c:v>
                </c:pt>
                <c:pt idx="2">
                  <c:v>76.654704944178633</c:v>
                </c:pt>
                <c:pt idx="3">
                  <c:v>80.846003567484928</c:v>
                </c:pt>
                <c:pt idx="4">
                  <c:v>84.482286964847489</c:v>
                </c:pt>
                <c:pt idx="5">
                  <c:v>76.723095525997593</c:v>
                </c:pt>
                <c:pt idx="6">
                  <c:v>68.674889310562932</c:v>
                </c:pt>
                <c:pt idx="7">
                  <c:v>57.314939434724089</c:v>
                </c:pt>
                <c:pt idx="8">
                  <c:v>27.271800101988781</c:v>
                </c:pt>
                <c:pt idx="9">
                  <c:v>16.580992229527794</c:v>
                </c:pt>
                <c:pt idx="10">
                  <c:v>4.860915987636977</c:v>
                </c:pt>
              </c:numCache>
            </c:numRef>
          </c:val>
          <c:extLst>
            <c:ext xmlns:c16="http://schemas.microsoft.com/office/drawing/2014/chart" uri="{C3380CC4-5D6E-409C-BE32-E72D297353CC}">
              <c16:uniqueId val="{00000001-1884-4060-A273-E3EC2C1B1E3E}"/>
            </c:ext>
          </c:extLst>
        </c:ser>
        <c:dLbls>
          <c:showLegendKey val="0"/>
          <c:showVal val="0"/>
          <c:showCatName val="0"/>
          <c:showSerName val="0"/>
          <c:showPercent val="0"/>
          <c:showBubbleSize val="0"/>
        </c:dLbls>
        <c:gapWidth val="150"/>
        <c:axId val="1259346112"/>
        <c:axId val="1"/>
      </c:barChart>
      <c:catAx>
        <c:axId val="125934611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3.5075270763568346E-2"/>
              <c:y val="0.14375546806649167"/>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9346112"/>
        <c:crosses val="autoZero"/>
        <c:crossBetween val="between"/>
      </c:valAx>
      <c:spPr>
        <a:ln>
          <a:solidFill>
            <a:sysClr val="window" lastClr="FFFFFF">
              <a:lumMod val="85000"/>
            </a:sysClr>
          </a:solidFill>
        </a:ln>
      </c:spPr>
    </c:plotArea>
    <c:legend>
      <c:legendPos val="r"/>
      <c:layout>
        <c:manualLayout>
          <c:xMode val="edge"/>
          <c:yMode val="edge"/>
          <c:x val="0.83214220976673803"/>
          <c:y val="0.29449744523796911"/>
          <c:w val="0.11053518074595768"/>
          <c:h val="0.12126365392151671"/>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(8)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 معدل المشاركة الاقتصادية  للذكور غير القطريين (15 سنة فأكثر) حسب فئات العمر</a:t>
            </a:r>
            <a:endParaRPr lang="en-GB" sz="1200" b="0" i="0" u="none" strike="noStrike" baseline="0">
              <a:solidFill>
                <a:srgbClr val="000000"/>
              </a:solidFill>
              <a:latin typeface="Sakkal Majalla"/>
              <a:cs typeface="Sakkal Majalla"/>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NON-QATARI MALE PARTICIPATION RATE (15 YEARS &amp; ABOVE)  BY  AGE GROUP</a:t>
            </a:r>
            <a:endParaRPr lang="en-GB" sz="1000" b="0" i="0" u="none" strike="noStrike" baseline="0">
              <a:solidFill>
                <a:srgbClr val="000000"/>
              </a:solidFill>
              <a:latin typeface="Arial"/>
              <a:cs typeface="Arial"/>
            </a:endParaRP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2884682518133508"/>
          <c:y val="1.1265432098765432E-2"/>
        </c:manualLayout>
      </c:layout>
      <c:overlay val="0"/>
    </c:title>
    <c:autoTitleDeleted val="0"/>
    <c:plotArea>
      <c:layout>
        <c:manualLayout>
          <c:layoutTarget val="inner"/>
          <c:xMode val="edge"/>
          <c:yMode val="edge"/>
          <c:x val="0.100206688603829"/>
          <c:y val="0.24466438222999903"/>
          <c:w val="0.84908359824852653"/>
          <c:h val="0.66194371536891217"/>
        </c:manualLayout>
      </c:layout>
      <c:barChart>
        <c:barDir val="col"/>
        <c:grouping val="clustered"/>
        <c:varyColors val="0"/>
        <c:ser>
          <c:idx val="0"/>
          <c:order val="0"/>
          <c:tx>
            <c:strRef>
              <c:f>'8A'!$B$6</c:f>
              <c:strCache>
                <c:ptCount val="1"/>
                <c:pt idx="0">
                  <c:v>2012</c:v>
                </c:pt>
              </c:strCache>
            </c:strRef>
          </c:tx>
          <c:spPr>
            <a:solidFill>
              <a:srgbClr val="993366"/>
            </a:solidFill>
          </c:spPr>
          <c:invertIfNegative val="0"/>
          <c:cat>
            <c:strRef>
              <c:f>'8A'!$A$7:$A$17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'8A'!$B$7:$B$17</c:f>
              <c:numCache>
                <c:formatCode>0.0</c:formatCode>
                <c:ptCount val="11"/>
                <c:pt idx="0">
                  <c:v>40.4</c:v>
                </c:pt>
                <c:pt idx="1">
                  <c:v>95.4</c:v>
                </c:pt>
                <c:pt idx="2">
                  <c:v>99.5</c:v>
                </c:pt>
                <c:pt idx="3">
                  <c:v>99.7</c:v>
                </c:pt>
                <c:pt idx="4">
                  <c:v>99.8</c:v>
                </c:pt>
                <c:pt idx="5">
                  <c:v>99.9</c:v>
                </c:pt>
                <c:pt idx="6">
                  <c:v>99.7</c:v>
                </c:pt>
                <c:pt idx="7">
                  <c:v>99.5</c:v>
                </c:pt>
                <c:pt idx="8">
                  <c:v>99.5</c:v>
                </c:pt>
                <c:pt idx="9">
                  <c:v>94.8</c:v>
                </c:pt>
                <c:pt idx="10">
                  <c:v>81.099999999999994</c:v>
                </c:pt>
              </c:numCache>
            </c:numRef>
          </c:val>
          <c:extLst>
            <c:ext xmlns:c16="http://schemas.microsoft.com/office/drawing/2014/chart" uri="{C3380CC4-5D6E-409C-BE32-E72D297353CC}">
              <c16:uniqueId val="{00000000-4DD3-45C0-8EB9-52DAEAA9BE3F}"/>
            </c:ext>
          </c:extLst>
        </c:ser>
        <c:ser>
          <c:idx val="1"/>
          <c:order val="1"/>
          <c:tx>
            <c:strRef>
              <c:f>'8A'!$G$6</c:f>
              <c:strCache>
                <c:ptCount val="1"/>
                <c:pt idx="0">
                  <c:v>2017</c:v>
                </c:pt>
              </c:strCache>
            </c:strRef>
          </c:tx>
          <c:spPr>
            <a:solidFill>
              <a:schemeClr val="accent1">
                <a:lumMod val="60000"/>
                <a:lumOff val="40000"/>
              </a:schemeClr>
            </a:solidFill>
          </c:spPr>
          <c:invertIfNegative val="0"/>
          <c:cat>
            <c:strRef>
              <c:f>'8A'!$A$7:$A$17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'8A'!$G$7:$G$17</c:f>
              <c:numCache>
                <c:formatCode>0.0</c:formatCode>
                <c:ptCount val="11"/>
                <c:pt idx="0">
                  <c:v>13.349099986861122</c:v>
                </c:pt>
                <c:pt idx="1">
                  <c:v>95.372837649081333</c:v>
                </c:pt>
                <c:pt idx="2">
                  <c:v>99.269059603656601</c:v>
                </c:pt>
                <c:pt idx="3">
                  <c:v>99.957758340037287</c:v>
                </c:pt>
                <c:pt idx="4">
                  <c:v>99.807659918482841</c:v>
                </c:pt>
                <c:pt idx="5">
                  <c:v>99.93448931442839</c:v>
                </c:pt>
                <c:pt idx="6">
                  <c:v>99.879317168754824</c:v>
                </c:pt>
                <c:pt idx="7">
                  <c:v>99.819819819819827</c:v>
                </c:pt>
                <c:pt idx="8">
                  <c:v>99.525690240661447</c:v>
                </c:pt>
                <c:pt idx="9">
                  <c:v>97.791978845306303</c:v>
                </c:pt>
                <c:pt idx="10">
                  <c:v>77.702243371855872</c:v>
                </c:pt>
              </c:numCache>
            </c:numRef>
          </c:val>
          <c:extLst>
            <c:ext xmlns:c16="http://schemas.microsoft.com/office/drawing/2014/chart" uri="{C3380CC4-5D6E-409C-BE32-E72D297353CC}">
              <c16:uniqueId val="{00000001-4DD3-45C0-8EB9-52DAEAA9BE3F}"/>
            </c:ext>
          </c:extLst>
        </c:ser>
        <c:dLbls>
          <c:showLegendKey val="0"/>
          <c:showVal val="0"/>
          <c:showCatName val="0"/>
          <c:showSerName val="0"/>
          <c:showPercent val="0"/>
          <c:showBubbleSize val="0"/>
        </c:dLbls>
        <c:gapWidth val="150"/>
        <c:axId val="1259350912"/>
        <c:axId val="1"/>
      </c:barChart>
      <c:catAx>
        <c:axId val="125935091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4.1643415262747327E-2"/>
              <c:y val="0.14992830757266451"/>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259350912"/>
        <c:crosses val="autoZero"/>
        <c:crossBetween val="between"/>
      </c:valAx>
      <c:spPr>
        <a:ln>
          <a:solidFill>
            <a:sysClr val="window" lastClr="FFFFFF">
              <a:lumMod val="85000"/>
            </a:sysClr>
          </a:solidFill>
        </a:ln>
      </c:spPr>
    </c:plotArea>
    <c:legend>
      <c:legendPos val="r"/>
      <c:layout>
        <c:manualLayout>
          <c:xMode val="edge"/>
          <c:yMode val="edge"/>
          <c:x val="0.78313132773786998"/>
          <c:y val="0.25040157108469036"/>
          <c:w val="0.16058884749884417"/>
          <c:h val="5.197013739493573E-2"/>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GB" sz="1100" b="1" i="0" u="none" strike="noStrike" baseline="0">
                <a:solidFill>
                  <a:srgbClr val="000000"/>
                </a:solidFill>
                <a:latin typeface="Sakkal Majalla"/>
                <a:cs typeface="Sakkal Majalla"/>
              </a:rPr>
              <a:t>شكل رقم (9) Graph No.</a:t>
            </a:r>
          </a:p>
          <a:p>
            <a:pPr>
              <a:defRPr sz="1000" b="0" i="0" u="none" strike="noStrike" baseline="0">
                <a:solidFill>
                  <a:srgbClr val="000000"/>
                </a:solidFill>
                <a:latin typeface="Calibri"/>
                <a:ea typeface="Calibri"/>
                <a:cs typeface="Calibri"/>
              </a:defRPr>
            </a:pPr>
            <a:r>
              <a:rPr lang="en-GB" sz="1200" b="1" i="0" u="none" strike="noStrike" baseline="0">
                <a:solidFill>
                  <a:srgbClr val="000000"/>
                </a:solidFill>
                <a:latin typeface="Sakkal Majalla"/>
                <a:cs typeface="Sakkal Majalla"/>
              </a:rPr>
              <a:t>معدل المشاركة الاقتصادية للإناث غير القطريات(15 سنة فأكثر) حسب فئات العمر</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NON-QATARI FEMALE PARTICIPATION RATE (15 YEARS &amp; ABOVE) BY AGE GROUP</a:t>
            </a:r>
          </a:p>
          <a:p>
            <a:pPr>
              <a:defRPr sz="1000" b="0" i="0" u="none" strike="noStrike" baseline="0">
                <a:solidFill>
                  <a:srgbClr val="000000"/>
                </a:solidFill>
                <a:latin typeface="Calibri"/>
                <a:ea typeface="Calibri"/>
                <a:cs typeface="Calibri"/>
              </a:defRPr>
            </a:pPr>
            <a:r>
              <a:rPr lang="en-GB" sz="1000" b="1" i="0" u="none" strike="noStrike" baseline="0">
                <a:solidFill>
                  <a:srgbClr val="000000"/>
                </a:solidFill>
                <a:latin typeface="Arial"/>
                <a:cs typeface="Arial"/>
              </a:rPr>
              <a:t>2012 - 2017</a:t>
            </a:r>
          </a:p>
        </c:rich>
      </c:tx>
      <c:layout>
        <c:manualLayout>
          <c:xMode val="edge"/>
          <c:yMode val="edge"/>
          <c:x val="0.13760435118024042"/>
          <c:y val="1.4351851851851853E-2"/>
        </c:manualLayout>
      </c:layout>
      <c:overlay val="0"/>
    </c:title>
    <c:autoTitleDeleted val="0"/>
    <c:plotArea>
      <c:layout>
        <c:manualLayout>
          <c:layoutTarget val="inner"/>
          <c:xMode val="edge"/>
          <c:yMode val="edge"/>
          <c:x val="0.100206688603829"/>
          <c:y val="0.2415779624769126"/>
          <c:w val="0.84908359824852653"/>
          <c:h val="0.6650301351219986"/>
        </c:manualLayout>
      </c:layout>
      <c:barChart>
        <c:barDir val="col"/>
        <c:grouping val="clustered"/>
        <c:varyColors val="0"/>
        <c:ser>
          <c:idx val="0"/>
          <c:order val="0"/>
          <c:tx>
            <c:strRef>
              <c:f>'9A'!$B$6</c:f>
              <c:strCache>
                <c:ptCount val="1"/>
                <c:pt idx="0">
                  <c:v>2012</c:v>
                </c:pt>
              </c:strCache>
            </c:strRef>
          </c:tx>
          <c:spPr>
            <a:solidFill>
              <a:srgbClr val="993366"/>
            </a:solidFill>
            <a:ln>
              <a:noFill/>
            </a:ln>
          </c:spPr>
          <c:invertIfNegative val="0"/>
          <c:cat>
            <c:strRef>
              <c:f>'9A'!$A$7:$A$17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'9A'!$B$7:$B$17</c:f>
              <c:numCache>
                <c:formatCode>0.0</c:formatCode>
                <c:ptCount val="11"/>
                <c:pt idx="0">
                  <c:v>41.5</c:v>
                </c:pt>
                <c:pt idx="1">
                  <c:v>68.099999999999994</c:v>
                </c:pt>
                <c:pt idx="2">
                  <c:v>68.599999999999994</c:v>
                </c:pt>
                <c:pt idx="3">
                  <c:v>61.3</c:v>
                </c:pt>
                <c:pt idx="4">
                  <c:v>54.9</c:v>
                </c:pt>
                <c:pt idx="5">
                  <c:v>56.6</c:v>
                </c:pt>
                <c:pt idx="6">
                  <c:v>53.1</c:v>
                </c:pt>
                <c:pt idx="7">
                  <c:v>54.8</c:v>
                </c:pt>
                <c:pt idx="8">
                  <c:v>44.7</c:v>
                </c:pt>
                <c:pt idx="9">
                  <c:v>48.2</c:v>
                </c:pt>
                <c:pt idx="10">
                  <c:v>50.3</c:v>
                </c:pt>
              </c:numCache>
            </c:numRef>
          </c:val>
          <c:extLst>
            <c:ext xmlns:c16="http://schemas.microsoft.com/office/drawing/2014/chart" uri="{C3380CC4-5D6E-409C-BE32-E72D297353CC}">
              <c16:uniqueId val="{00000000-2EE6-467C-8D50-257F645D1A08}"/>
            </c:ext>
          </c:extLst>
        </c:ser>
        <c:ser>
          <c:idx val="1"/>
          <c:order val="1"/>
          <c:tx>
            <c:strRef>
              <c:f>'9A'!$G$6</c:f>
              <c:strCache>
                <c:ptCount val="1"/>
                <c:pt idx="0">
                  <c:v>2017</c:v>
                </c:pt>
              </c:strCache>
            </c:strRef>
          </c:tx>
          <c:spPr>
            <a:solidFill>
              <a:schemeClr val="accent1">
                <a:lumMod val="60000"/>
                <a:lumOff val="40000"/>
              </a:schemeClr>
            </a:solidFill>
            <a:ln>
              <a:solidFill>
                <a:schemeClr val="accent1">
                  <a:lumMod val="75000"/>
                </a:schemeClr>
              </a:solidFill>
            </a:ln>
          </c:spPr>
          <c:invertIfNegative val="0"/>
          <c:cat>
            <c:strRef>
              <c:f>'9A'!$A$7:$A$17</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c:v>
                </c:pt>
              </c:strCache>
            </c:strRef>
          </c:cat>
          <c:val>
            <c:numRef>
              <c:f>'9A'!$G$7:$G$17</c:f>
              <c:numCache>
                <c:formatCode>0.0</c:formatCode>
                <c:ptCount val="11"/>
                <c:pt idx="0">
                  <c:v>4.3391851606492216</c:v>
                </c:pt>
                <c:pt idx="1">
                  <c:v>76.371737458723487</c:v>
                </c:pt>
                <c:pt idx="2">
                  <c:v>71.586455981941313</c:v>
                </c:pt>
                <c:pt idx="3">
                  <c:v>75.418591406694929</c:v>
                </c:pt>
                <c:pt idx="4">
                  <c:v>69.932141698291545</c:v>
                </c:pt>
                <c:pt idx="5">
                  <c:v>71.081069536989574</c:v>
                </c:pt>
                <c:pt idx="6">
                  <c:v>47.024696829297774</c:v>
                </c:pt>
                <c:pt idx="7">
                  <c:v>45.255948089401592</c:v>
                </c:pt>
                <c:pt idx="8">
                  <c:v>41.767580199702572</c:v>
                </c:pt>
                <c:pt idx="9">
                  <c:v>27.831558567279767</c:v>
                </c:pt>
                <c:pt idx="10">
                  <c:v>16.909722222222221</c:v>
                </c:pt>
              </c:numCache>
            </c:numRef>
          </c:val>
          <c:extLst>
            <c:ext xmlns:c16="http://schemas.microsoft.com/office/drawing/2014/chart" uri="{C3380CC4-5D6E-409C-BE32-E72D297353CC}">
              <c16:uniqueId val="{00000001-2EE6-467C-8D50-257F645D1A08}"/>
            </c:ext>
          </c:extLst>
        </c:ser>
        <c:dLbls>
          <c:showLegendKey val="0"/>
          <c:showVal val="0"/>
          <c:showCatName val="0"/>
          <c:showSerName val="0"/>
          <c:showPercent val="0"/>
          <c:showBubbleSize val="0"/>
        </c:dLbls>
        <c:gapWidth val="150"/>
        <c:axId val="1344532992"/>
        <c:axId val="1"/>
      </c:barChart>
      <c:catAx>
        <c:axId val="1344532992"/>
        <c:scaling>
          <c:orientation val="minMax"/>
        </c:scaling>
        <c:delete val="0"/>
        <c:axPos val="b"/>
        <c:majorGridlines>
          <c:spPr>
            <a:ln w="6350">
              <a:solidFill>
                <a:schemeClr val="bg1">
                  <a:lumMod val="85000"/>
                </a:schemeClr>
              </a:solidFill>
            </a:ln>
          </c:spPr>
        </c:majorGridlines>
        <c:numFmt formatCode="General" sourceLinked="1"/>
        <c:majorTickMark val="out"/>
        <c:minorTickMark val="none"/>
        <c:tickLblPos val="nextTo"/>
        <c:txPr>
          <a:bodyPr rot="0" vert="horz"/>
          <a:lstStyle/>
          <a:p>
            <a:pPr rtl="0">
              <a:defRPr sz="1000" b="1"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scaling>
        <c:delete val="0"/>
        <c:axPos val="l"/>
        <c:majorGridlines>
          <c:spPr>
            <a:ln w="6350">
              <a:solidFill>
                <a:schemeClr val="bg1">
                  <a:lumMod val="85000"/>
                </a:schemeClr>
              </a:solidFill>
            </a:ln>
          </c:spPr>
        </c:majorGridlines>
        <c:title>
          <c:tx>
            <c:rich>
              <a:bodyPr rot="0" vert="horz"/>
              <a:lstStyle/>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Arial"/>
                    <a:cs typeface="Arial"/>
                  </a:rPr>
                  <a:t>المعدل</a:t>
                </a:r>
              </a:p>
              <a:p>
                <a:pPr algn="ctr">
                  <a:defRPr sz="1100" b="0" i="0" u="none" strike="noStrike" baseline="0">
                    <a:solidFill>
                      <a:srgbClr val="000000"/>
                    </a:solidFill>
                    <a:latin typeface="Calibri"/>
                    <a:ea typeface="Calibri"/>
                    <a:cs typeface="Calibri"/>
                  </a:defRPr>
                </a:pPr>
                <a:r>
                  <a:rPr lang="en-GB" sz="900" b="0" i="0" u="none" strike="noStrike" baseline="0">
                    <a:solidFill>
                      <a:srgbClr val="000000"/>
                    </a:solidFill>
                    <a:latin typeface="Calibri"/>
                    <a:ea typeface="Calibri"/>
                    <a:cs typeface="Calibri"/>
                  </a:rPr>
                  <a:t>Rate</a:t>
                </a:r>
              </a:p>
            </c:rich>
          </c:tx>
          <c:layout>
            <c:manualLayout>
              <c:xMode val="edge"/>
              <c:yMode val="edge"/>
              <c:x val="4.1643415262747327E-2"/>
              <c:y val="0.13758262856031883"/>
            </c:manualLayout>
          </c:layout>
          <c:overlay val="0"/>
        </c:title>
        <c:numFmt formatCode="General" sourceLinked="0"/>
        <c:majorTickMark val="out"/>
        <c:minorTickMark val="none"/>
        <c:tickLblPos val="nextTo"/>
        <c:txPr>
          <a:bodyPr rot="0" vert="horz"/>
          <a:lstStyle/>
          <a:p>
            <a:pPr>
              <a:defRPr sz="1000" b="1" i="0" u="none" strike="noStrike" baseline="0">
                <a:solidFill>
                  <a:srgbClr val="000000"/>
                </a:solidFill>
                <a:latin typeface="Arial"/>
                <a:ea typeface="Arial"/>
                <a:cs typeface="Arial"/>
              </a:defRPr>
            </a:pPr>
            <a:endParaRPr lang="en-US"/>
          </a:p>
        </c:txPr>
        <c:crossAx val="1344532992"/>
        <c:crosses val="autoZero"/>
        <c:crossBetween val="between"/>
      </c:valAx>
      <c:spPr>
        <a:ln>
          <a:solidFill>
            <a:sysClr val="window" lastClr="FFFFFF">
              <a:lumMod val="85000"/>
            </a:sysClr>
          </a:solidFill>
        </a:ln>
      </c:spPr>
    </c:plotArea>
    <c:legend>
      <c:legendPos val="r"/>
      <c:layout>
        <c:manualLayout>
          <c:xMode val="edge"/>
          <c:yMode val="edge"/>
          <c:x val="0.74663386239722362"/>
          <c:y val="0.31024597172128299"/>
          <c:w val="0.21064251425173067"/>
          <c:h val="0.12126365392151671"/>
        </c:manualLayout>
      </c:layout>
      <c:overlay val="0"/>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4803149606299213" l="0.70866141732283472" r="0.70866141732283472" t="0.74803149606299213" header="0.31496062992125984" footer="0.31496062992125984"/>
    <c:pageSetup paperSize="9" orientation="portrait"/>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9.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5.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77.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79.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2.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63.xml"/><Relationship Id="rId1" Type="http://schemas.openxmlformats.org/officeDocument/2006/relationships/printerSettings" Target="../printerSettings/printerSettings15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157.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164.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171.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185.xml"/><Relationship Id="rId1" Type="http://schemas.openxmlformats.org/officeDocument/2006/relationships/printerSettings" Target="../printerSettings/printerSettings17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41.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1.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6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3D9451E-8F4E-4E92-BB4E-EC2038F0CE18}">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 شكل رقم</oddFooter>
  </headerFooter>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0AABFB5-9617-4238-A207-ADFEA565F59C}">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(10) شكل رقم</oddFooter>
  </headerFooter>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0023107-3006-43FC-8266-13367D8E1CC6}">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(11) شكل رقم</oddFooter>
  </headerFooter>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E0C7F6E-23E1-44B9-BE33-87CC5490F4E8}">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(12) شكل رقم</oddFooter>
  </headerFooter>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A36B2D1-6FBE-4EE5-8CFE-5C3A78F59F71}">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(13) شكل رقم</oddFooter>
  </headerFooter>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6EBE5E9-0B46-41FD-A342-09B71677701C}">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(14) شكل رقم</oddFooter>
  </headerFooter>
  <drawing r:id="rId2"/>
</chartsheet>
</file>

<file path=xl/chartsheets/sheet1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8CEDF9A-2DA9-4654-88E9-22AAFBAE3708}">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(15) شكل رقم</oddFooter>
  </headerFooter>
  <drawing r:id="rId2"/>
</chartsheet>
</file>

<file path=xl/chartsheets/sheet1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7F671CE-9E94-4809-A338-7353A933CDB3}">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(16) شكل رقم</oddFooter>
  </headerFooter>
  <drawing r:id="rId2"/>
</chartsheet>
</file>

<file path=xl/chartsheets/sheet1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7599E69-81C4-4AF5-A14F-72A62BEFC390}">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(17) شكل رقم</oddFooter>
  </headerFooter>
  <drawing r:id="rId2"/>
</chartsheet>
</file>

<file path=xl/chartsheets/sheet1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45EB121-42BB-41A3-94F5-A7E39DACDEA0}">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(18) شكل رقم</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A808289-44BA-442B-BE4B-9AF8EE559177}">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(2) شكل رقم</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93E1CAB-649A-4FC6-9B23-18BEBDA22089}">
  <sheetPr/>
  <sheetViews>
    <sheetView zoomScale="85" workbookViewId="0"/>
  </sheetViews>
  <pageMargins left="0.70866141732283505" right="0.70866141732283505" top="0.74803149606299202" bottom="0.74803149606299202" header="0.31496062992126" footer="0.31496062992126"/>
  <pageSetup paperSize="9" orientation="landscape" horizontalDpi="4294967295" verticalDpi="4294967295" r:id="rId1"/>
  <headerFooter>
    <oddFooter>&amp;CGraph No. (3) شكل رقم</oddFooter>
  </headerFooter>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A977B87-3042-4ADC-9697-9BC1475C9AD3}">
  <sheetPr/>
  <sheetViews>
    <sheetView zoomScale="85" workbookViewId="0"/>
  </sheetViews>
  <pageMargins left="0.70866141732283505" right="0.70866141732283505" top="0.74803149606299202" bottom="0.74803149606299202" header="0.31496062992126" footer="0.31496062992126"/>
  <pageSetup paperSize="9" orientation="landscape" horizontalDpi="4294967295" verticalDpi="4294967295" r:id="rId1"/>
  <headerFooter>
    <oddFooter>&amp;CGraph No. (4) شكل رقم</oddFooter>
  </headerFooter>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2CB65F7-D1B0-4206-9565-9CAC6D401C6C}">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(5) شكل رقم</oddFooter>
  </headerFooter>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0F793A7-A47B-4FB8-9072-2E8B4E5A3D3F}">
  <sheetPr/>
  <sheetViews>
    <sheetView zoomScale="85" workbookViewId="0"/>
  </sheetViews>
  <pageMargins left="0.70866141732283505" right="0.70866141732283505" top="0.74803149606299202" bottom="0.74803149606299202" header="0.31496062992126" footer="0.31496062992126"/>
  <pageSetup paperSize="9" orientation="landscape" horizontalDpi="4294967295" verticalDpi="4294967295" r:id="rId1"/>
  <headerFooter>
    <oddFooter>&amp;CGraph No. (6) شكل رقم</oddFooter>
  </headerFooter>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49BF7D-CC6D-427A-A2B9-48D7E7122069}">
  <sheetPr/>
  <sheetViews>
    <sheetView zoomScale="85" workbookViewId="0"/>
  </sheetViews>
  <pageMargins left="0.70866141732283505" right="0.70866141732283505" top="0.74803149606299202" bottom="0.74803149606299202" header="0.31496062992126" footer="0.31496062992126"/>
  <pageSetup paperSize="9" orientation="landscape" horizontalDpi="4294967295" verticalDpi="4294967295" r:id="rId1"/>
  <headerFooter>
    <oddFooter>&amp;CGraph No. (7) شكل رقم</oddFooter>
  </headerFooter>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5265741-0734-42F4-AC15-D2F14DAF52A7}">
  <sheetPr/>
  <sheetViews>
    <sheetView zoomScale="85" workbookViewId="0"/>
  </sheetViews>
  <pageMargins left="0.70866141732283505" right="0.70866141732283505" top="0.74803149606299202" bottom="0.74803149606299202" header="0.31496062992126" footer="0.31496062992126"/>
  <pageSetup paperSize="9" orientation="landscape" horizontalDpi="4294967295" verticalDpi="4294967295" r:id="rId1"/>
  <headerFooter>
    <oddFooter>&amp;CGraph No. (8) شكل رقم</oddFooter>
  </headerFooter>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13C3B08-7715-4F7E-A742-3551A048479E}">
  <sheetPr/>
  <sheetViews>
    <sheetView zoomScale="85" workbookViewId="0"/>
  </sheetViews>
  <pageMargins left="0.70866141732283505" right="0.70866141732283505" top="0.74803149606299202" bottom="0.74803149606299202" header="0.31496062992126" footer="0.31496062992126"/>
  <pageSetup paperSize="9" orientation="landscape" r:id="rId1"/>
  <headerFooter>
    <oddFooter>&amp;CGraph No. (9)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9.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03.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10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05.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06.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07.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0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0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9.jpeg"/></Relationships>
</file>

<file path=xl/drawings/_rels/drawing1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3.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1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8.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1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0.jpeg"/></Relationships>
</file>

<file path=xl/drawings/_rels/drawing12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5.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12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1.jpeg"/></Relationships>
</file>

<file path=xl/drawings/_rels/drawing13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6.xml"/><Relationship Id="rId1" Type="http://schemas.openxmlformats.org/officeDocument/2006/relationships/image" Target="../media/image11.jpeg"/></Relationships>
</file>

<file path=xl/drawings/_rels/drawing14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4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7.xml"/><Relationship Id="rId1" Type="http://schemas.openxmlformats.org/officeDocument/2006/relationships/image" Target="../media/image11.jpeg"/></Relationships>
</file>

<file path=xl/drawings/_rels/drawing15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8.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5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6.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8.xml"/><Relationship Id="rId1" Type="http://schemas.openxmlformats.org/officeDocument/2006/relationships/image" Target="../media/image11.jpeg"/></Relationships>
</file>

<file path=xl/drawings/_rels/drawing16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61.xml.rels><?xml version="1.0" encoding="UTF-8" standalone="yes"?>
<Relationships xmlns="http://schemas.openxmlformats.org/package/2006/relationships"><Relationship Id="rId1" Type="http://schemas.openxmlformats.org/officeDocument/2006/relationships/image" Target="../media/image23.jpeg"/></Relationships>
</file>

<file path=xl/drawings/_rels/drawing162.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16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65.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6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67.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6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69.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9.xml"/><Relationship Id="rId1" Type="http://schemas.openxmlformats.org/officeDocument/2006/relationships/image" Target="../media/image11.jpeg"/></Relationships>
</file>

<file path=xl/drawings/_rels/drawing17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71.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2.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4.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17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76.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77.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178.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179.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8.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10.xml"/><Relationship Id="rId1" Type="http://schemas.openxmlformats.org/officeDocument/2006/relationships/image" Target="../media/image13.jpeg"/></Relationships>
</file>

<file path=xl/drawings/_rels/drawing180.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181.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8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18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8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85.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86.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8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9.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11.xml"/><Relationship Id="rId1" Type="http://schemas.openxmlformats.org/officeDocument/2006/relationships/image" Target="../media/image1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image" Target="../media/image11.jpeg"/></Relationships>
</file>

<file path=xl/drawings/_rels/drawing21.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13.xml"/><Relationship Id="rId1" Type="http://schemas.openxmlformats.org/officeDocument/2006/relationships/image" Target="../media/image11.jpeg"/></Relationships>
</file>

<file path=xl/drawings/_rels/drawing2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0.jpeg"/></Relationships>
</file>

<file path=xl/drawings/_rels/drawing23.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image" Target="../media/image14.jpeg"/></Relationships>
</file>

<file path=xl/drawings/_rels/drawing2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14.jpeg"/></Relationships>
</file>

<file path=xl/drawings/_rels/drawing2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5.jpeg"/></Relationships>
</file>

<file path=xl/drawings/_rels/drawing2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9.jpe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chart" Target="../charts/chart19.xml"/><Relationship Id="rId1" Type="http://schemas.openxmlformats.org/officeDocument/2006/relationships/image" Target="../media/image9.jpeg"/></Relationships>
</file>

<file path=xl/drawings/_rels/drawing28.xml.rels><?xml version="1.0" encoding="UTF-8" standalone="yes"?>
<Relationships xmlns="http://schemas.openxmlformats.org/package/2006/relationships"><Relationship Id="rId3" Type="http://schemas.openxmlformats.org/officeDocument/2006/relationships/image" Target="../media/image12.jpeg"/><Relationship Id="rId2" Type="http://schemas.openxmlformats.org/officeDocument/2006/relationships/chart" Target="../charts/chart20.xml"/><Relationship Id="rId1" Type="http://schemas.openxmlformats.org/officeDocument/2006/relationships/image" Target="../media/image11.jpeg"/></Relationships>
</file>

<file path=xl/drawings/_rels/drawing29.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image" Target="../media/image10.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0.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image" Target="../media/image1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16.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3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18.jpeg"/><Relationship Id="rId1" Type="http://schemas.openxmlformats.org/officeDocument/2006/relationships/hyperlink" Target="#'&#1601;&#1607;&#1585;&#1587; &#1575;&#1604;&#1580;&#1583;&#1575;&#1608;&#1604;'!A1"/></Relationships>
</file>

<file path=xl/drawings/_rels/drawing3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8.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4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41.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9.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1" Type="http://schemas.openxmlformats.org/officeDocument/2006/relationships/image" Target="../media/image7.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62.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6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6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66.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8.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69.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7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7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8.xml.rels><?xml version="1.0" encoding="UTF-8" standalone="yes"?>
<Relationships xmlns="http://schemas.openxmlformats.org/package/2006/relationships"><Relationship Id="rId1" Type="http://schemas.openxmlformats.org/officeDocument/2006/relationships/image" Target="../media/image8.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8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86.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89.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9.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5</xdr:col>
      <xdr:colOff>23812</xdr:colOff>
      <xdr:row>18</xdr:row>
      <xdr:rowOff>252487</xdr:rowOff>
    </xdr:from>
    <xdr:to>
      <xdr:col>8</xdr:col>
      <xdr:colOff>111125</xdr:colOff>
      <xdr:row>19</xdr:row>
      <xdr:rowOff>334959</xdr:rowOff>
    </xdr:to>
    <xdr:sp macro="" textlink="">
      <xdr:nvSpPr>
        <xdr:cNvPr id="5" name="TextBox 4">
          <a:extLst>
            <a:ext uri="{FF2B5EF4-FFF2-40B4-BE49-F238E27FC236}">
              <a16:creationId xmlns:a16="http://schemas.microsoft.com/office/drawing/2014/main" id="{AD12F759-8A80-D2D6-EE39-83E9712C295A}"/>
            </a:ext>
          </a:extLst>
        </xdr:cNvPr>
        <xdr:cNvSpPr txBox="1"/>
      </xdr:nvSpPr>
      <xdr:spPr>
        <a:xfrm>
          <a:off x="151463375" y="3617987"/>
          <a:ext cx="2159000" cy="501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3000" b="1">
              <a:solidFill>
                <a:srgbClr val="660033"/>
              </a:solidFill>
              <a:latin typeface="Sakkal Majalla" panose="02000000000000000000" pitchFamily="2" charset="-78"/>
              <a:cs typeface="Sakkal Majalla" panose="02000000000000000000" pitchFamily="2" charset="-78"/>
            </a:rPr>
            <a:t>مسح</a:t>
          </a:r>
        </a:p>
      </xdr:txBody>
    </xdr:sp>
    <xdr:clientData/>
  </xdr:twoCellAnchor>
  <xdr:twoCellAnchor>
    <xdr:from>
      <xdr:col>5</xdr:col>
      <xdr:colOff>23812</xdr:colOff>
      <xdr:row>19</xdr:row>
      <xdr:rowOff>198502</xdr:rowOff>
    </xdr:from>
    <xdr:to>
      <xdr:col>8</xdr:col>
      <xdr:colOff>111125</xdr:colOff>
      <xdr:row>20</xdr:row>
      <xdr:rowOff>619167</xdr:rowOff>
    </xdr:to>
    <xdr:sp macro="" textlink="">
      <xdr:nvSpPr>
        <xdr:cNvPr id="6" name="TextBox 5">
          <a:extLst>
            <a:ext uri="{FF2B5EF4-FFF2-40B4-BE49-F238E27FC236}">
              <a16:creationId xmlns:a16="http://schemas.microsoft.com/office/drawing/2014/main" id="{BBE4B799-E20C-FCA8-6614-77DCF9B423E6}"/>
            </a:ext>
          </a:extLst>
        </xdr:cNvPr>
        <xdr:cNvSpPr txBox="1"/>
      </xdr:nvSpPr>
      <xdr:spPr>
        <a:xfrm>
          <a:off x="151463375" y="3983102"/>
          <a:ext cx="2159000" cy="906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5500" b="1">
              <a:solidFill>
                <a:srgbClr val="660033"/>
              </a:solidFill>
              <a:latin typeface="Sakkal Majalla" panose="02000000000000000000" pitchFamily="2" charset="-78"/>
              <a:cs typeface="Sakkal Majalla" panose="02000000000000000000" pitchFamily="2" charset="-78"/>
            </a:rPr>
            <a:t>القـــــــــوى</a:t>
          </a:r>
        </a:p>
      </xdr:txBody>
    </xdr:sp>
    <xdr:clientData/>
  </xdr:twoCellAnchor>
  <xdr:twoCellAnchor>
    <xdr:from>
      <xdr:col>5</xdr:col>
      <xdr:colOff>23812</xdr:colOff>
      <xdr:row>21</xdr:row>
      <xdr:rowOff>134997</xdr:rowOff>
    </xdr:from>
    <xdr:to>
      <xdr:col>8</xdr:col>
      <xdr:colOff>111125</xdr:colOff>
      <xdr:row>21</xdr:row>
      <xdr:rowOff>587392</xdr:rowOff>
    </xdr:to>
    <xdr:sp macro="" textlink="">
      <xdr:nvSpPr>
        <xdr:cNvPr id="7" name="TextBox 6">
          <a:extLst>
            <a:ext uri="{FF2B5EF4-FFF2-40B4-BE49-F238E27FC236}">
              <a16:creationId xmlns:a16="http://schemas.microsoft.com/office/drawing/2014/main" id="{C507F15F-39A9-F5D1-D874-266EDB2A4542}"/>
            </a:ext>
          </a:extLst>
        </xdr:cNvPr>
        <xdr:cNvSpPr txBox="1"/>
      </xdr:nvSpPr>
      <xdr:spPr>
        <a:xfrm>
          <a:off x="151463375" y="5348347"/>
          <a:ext cx="2159000" cy="44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3000" b="1">
              <a:solidFill>
                <a:srgbClr val="660033"/>
              </a:solidFill>
              <a:latin typeface="Sakkal Majalla" panose="02000000000000000000" pitchFamily="2" charset="-78"/>
              <a:cs typeface="Sakkal Majalla" panose="02000000000000000000" pitchFamily="2" charset="-78"/>
            </a:rPr>
            <a:t>بالعينة</a:t>
          </a:r>
          <a:endParaRPr lang="en-US" sz="3000" b="1">
            <a:solidFill>
              <a:srgbClr val="660033"/>
            </a:solidFill>
            <a:latin typeface="Sakkal Majalla" panose="02000000000000000000" pitchFamily="2" charset="-78"/>
            <a:cs typeface="Sakkal Majalla" panose="02000000000000000000" pitchFamily="2" charset="-78"/>
          </a:endParaRPr>
        </a:p>
      </xdr:txBody>
    </xdr:sp>
    <xdr:clientData/>
  </xdr:twoCellAnchor>
  <xdr:twoCellAnchor>
    <xdr:from>
      <xdr:col>5</xdr:col>
      <xdr:colOff>23812</xdr:colOff>
      <xdr:row>20</xdr:row>
      <xdr:rowOff>387412</xdr:rowOff>
    </xdr:from>
    <xdr:to>
      <xdr:col>8</xdr:col>
      <xdr:colOff>111125</xdr:colOff>
      <xdr:row>21</xdr:row>
      <xdr:rowOff>158747</xdr:rowOff>
    </xdr:to>
    <xdr:sp macro="" textlink="">
      <xdr:nvSpPr>
        <xdr:cNvPr id="8" name="TextBox 7">
          <a:extLst>
            <a:ext uri="{FF2B5EF4-FFF2-40B4-BE49-F238E27FC236}">
              <a16:creationId xmlns:a16="http://schemas.microsoft.com/office/drawing/2014/main" id="{17A3E084-214A-3B90-1269-93185817B802}"/>
            </a:ext>
          </a:extLst>
        </xdr:cNvPr>
        <xdr:cNvSpPr txBox="1"/>
      </xdr:nvSpPr>
      <xdr:spPr>
        <a:xfrm>
          <a:off x="151463375" y="4657787"/>
          <a:ext cx="2159000" cy="70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rtl="1"/>
          <a:r>
            <a:rPr lang="ar-QA" sz="5500" b="1">
              <a:solidFill>
                <a:srgbClr val="660033"/>
              </a:solidFill>
              <a:latin typeface="Sakkal Majalla" panose="02000000000000000000" pitchFamily="2" charset="-78"/>
              <a:cs typeface="Sakkal Majalla" panose="02000000000000000000" pitchFamily="2" charset="-78"/>
            </a:rPr>
            <a:t>العاملة</a:t>
          </a:r>
        </a:p>
        <a:p>
          <a:pPr algn="r" rtl="1"/>
          <a:endParaRPr lang="en-US" sz="3000" b="1">
            <a:solidFill>
              <a:srgbClr val="660033"/>
            </a:solidFill>
            <a:latin typeface="Sakkal Majalla" panose="02000000000000000000" pitchFamily="2" charset="-78"/>
            <a:cs typeface="Sakkal Majalla" panose="02000000000000000000" pitchFamily="2" charset="-78"/>
          </a:endParaRPr>
        </a:p>
      </xdr:txBody>
    </xdr:sp>
    <xdr:clientData/>
  </xdr:twoCellAnchor>
  <xdr:twoCellAnchor>
    <xdr:from>
      <xdr:col>1</xdr:col>
      <xdr:colOff>165099</xdr:colOff>
      <xdr:row>19</xdr:row>
      <xdr:rowOff>206439</xdr:rowOff>
    </xdr:from>
    <xdr:to>
      <xdr:col>4</xdr:col>
      <xdr:colOff>484192</xdr:colOff>
      <xdr:row>20</xdr:row>
      <xdr:rowOff>620713</xdr:rowOff>
    </xdr:to>
    <xdr:sp macro="" textlink="">
      <xdr:nvSpPr>
        <xdr:cNvPr id="10" name="TextBox 9">
          <a:extLst>
            <a:ext uri="{FF2B5EF4-FFF2-40B4-BE49-F238E27FC236}">
              <a16:creationId xmlns:a16="http://schemas.microsoft.com/office/drawing/2014/main" id="{E73731FB-37B6-8FDD-E796-7E942163F77D}"/>
            </a:ext>
          </a:extLst>
        </xdr:cNvPr>
        <xdr:cNvSpPr txBox="1"/>
      </xdr:nvSpPr>
      <xdr:spPr>
        <a:xfrm>
          <a:off x="153773188" y="3991039"/>
          <a:ext cx="2159000" cy="906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rtl="1"/>
          <a:r>
            <a:rPr lang="en-US" sz="4500" b="1">
              <a:solidFill>
                <a:srgbClr val="660033"/>
              </a:solidFill>
              <a:latin typeface="Arial Unicode MS" panose="020B0604020202020204" pitchFamily="34" charset="-128"/>
              <a:ea typeface="Arial Unicode MS" panose="020B0604020202020204" pitchFamily="34" charset="-128"/>
              <a:cs typeface="Arial Unicode MS" panose="020B0604020202020204" pitchFamily="34" charset="-128"/>
            </a:rPr>
            <a:t>LABOR</a:t>
          </a:r>
          <a:endParaRPr lang="ar-QA" sz="4500" b="1">
            <a:solidFill>
              <a:srgbClr val="660033"/>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1</xdr:col>
      <xdr:colOff>165099</xdr:colOff>
      <xdr:row>21</xdr:row>
      <xdr:rowOff>149284</xdr:rowOff>
    </xdr:from>
    <xdr:to>
      <xdr:col>4</xdr:col>
      <xdr:colOff>484192</xdr:colOff>
      <xdr:row>21</xdr:row>
      <xdr:rowOff>595307</xdr:rowOff>
    </xdr:to>
    <xdr:sp macro="" textlink="">
      <xdr:nvSpPr>
        <xdr:cNvPr id="11" name="TextBox 10">
          <a:extLst>
            <a:ext uri="{FF2B5EF4-FFF2-40B4-BE49-F238E27FC236}">
              <a16:creationId xmlns:a16="http://schemas.microsoft.com/office/drawing/2014/main" id="{DC680D02-AAD2-6691-0394-494DC3C74E65}"/>
            </a:ext>
          </a:extLst>
        </xdr:cNvPr>
        <xdr:cNvSpPr txBox="1"/>
      </xdr:nvSpPr>
      <xdr:spPr>
        <a:xfrm>
          <a:off x="153773188" y="5356284"/>
          <a:ext cx="2159000" cy="446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rtl="1">
            <a:lnSpc>
              <a:spcPts val="2500"/>
            </a:lnSpc>
          </a:pPr>
          <a:r>
            <a:rPr lang="en-US" sz="2000" b="1">
              <a:solidFill>
                <a:srgbClr val="660033"/>
              </a:solidFill>
              <a:latin typeface="Arial Unicode MS" panose="020B0604020202020204" pitchFamily="34" charset="-128"/>
              <a:ea typeface="Arial Unicode MS" panose="020B0604020202020204" pitchFamily="34" charset="-128"/>
              <a:cs typeface="Arial Unicode MS" panose="020B0604020202020204" pitchFamily="34" charset="-128"/>
            </a:rPr>
            <a:t>SAMPLE SURVEY</a:t>
          </a:r>
        </a:p>
      </xdr:txBody>
    </xdr:sp>
    <xdr:clientData/>
  </xdr:twoCellAnchor>
  <xdr:twoCellAnchor>
    <xdr:from>
      <xdr:col>1</xdr:col>
      <xdr:colOff>165099</xdr:colOff>
      <xdr:row>20</xdr:row>
      <xdr:rowOff>323907</xdr:rowOff>
    </xdr:from>
    <xdr:to>
      <xdr:col>4</xdr:col>
      <xdr:colOff>484192</xdr:colOff>
      <xdr:row>21</xdr:row>
      <xdr:rowOff>166688</xdr:rowOff>
    </xdr:to>
    <xdr:sp macro="" textlink="">
      <xdr:nvSpPr>
        <xdr:cNvPr id="12" name="TextBox 11">
          <a:extLst>
            <a:ext uri="{FF2B5EF4-FFF2-40B4-BE49-F238E27FC236}">
              <a16:creationId xmlns:a16="http://schemas.microsoft.com/office/drawing/2014/main" id="{731D7777-6BAD-532F-2347-CFDEDBF74E74}"/>
            </a:ext>
          </a:extLst>
        </xdr:cNvPr>
        <xdr:cNvSpPr txBox="1"/>
      </xdr:nvSpPr>
      <xdr:spPr>
        <a:xfrm>
          <a:off x="153773188" y="4594282"/>
          <a:ext cx="2159000" cy="779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l" rtl="1"/>
          <a:r>
            <a:rPr lang="en-US" sz="4500" b="1">
              <a:solidFill>
                <a:srgbClr val="660033"/>
              </a:solidFill>
              <a:latin typeface="Arial Unicode MS" panose="020B0604020202020204" pitchFamily="34" charset="-128"/>
              <a:ea typeface="Arial Unicode MS" panose="020B0604020202020204" pitchFamily="34" charset="-128"/>
              <a:cs typeface="Arial Unicode MS" panose="020B0604020202020204" pitchFamily="34" charset="-128"/>
            </a:rPr>
            <a:t>FORCE</a:t>
          </a:r>
          <a:endParaRPr lang="ar-QA" sz="4500" b="1">
            <a:solidFill>
              <a:srgbClr val="660033"/>
            </a:solidFill>
            <a:latin typeface="Arial Unicode MS" panose="020B0604020202020204" pitchFamily="34" charset="-128"/>
            <a:ea typeface="Arial Unicode MS" panose="020B0604020202020204" pitchFamily="34" charset="-128"/>
            <a:cs typeface="Arial Unicode MS" panose="020B0604020202020204" pitchFamily="34" charset="-128"/>
          </a:endParaRPr>
        </a:p>
        <a:p>
          <a:pPr algn="r" rtl="1"/>
          <a:endParaRPr lang="en-US" sz="3000" b="1">
            <a:solidFill>
              <a:srgbClr val="660033"/>
            </a:solidFill>
            <a:latin typeface="Sakkal Majalla" panose="02000000000000000000" pitchFamily="2" charset="-78"/>
            <a:cs typeface="Sakkal Majalla" panose="02000000000000000000" pitchFamily="2" charset="-78"/>
          </a:endParaRPr>
        </a:p>
      </xdr:txBody>
    </xdr:sp>
    <xdr:clientData/>
  </xdr:twoCellAnchor>
  <xdr:twoCellAnchor editAs="oneCell">
    <xdr:from>
      <xdr:col>2</xdr:col>
      <xdr:colOff>488950</xdr:colOff>
      <xdr:row>5</xdr:row>
      <xdr:rowOff>38100</xdr:rowOff>
    </xdr:from>
    <xdr:to>
      <xdr:col>6</xdr:col>
      <xdr:colOff>508000</xdr:colOff>
      <xdr:row>14</xdr:row>
      <xdr:rowOff>0</xdr:rowOff>
    </xdr:to>
    <xdr:pic>
      <xdr:nvPicPr>
        <xdr:cNvPr id="3837063" name="Picture 1">
          <a:extLst>
            <a:ext uri="{FF2B5EF4-FFF2-40B4-BE49-F238E27FC236}">
              <a16:creationId xmlns:a16="http://schemas.microsoft.com/office/drawing/2014/main" id="{4DEC3BED-EB0C-7B1B-D71A-6B289280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171400" y="831850"/>
          <a:ext cx="2457450" cy="1390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10</xdr:col>
      <xdr:colOff>952500</xdr:colOff>
      <xdr:row>0</xdr:row>
      <xdr:rowOff>88900</xdr:rowOff>
    </xdr:from>
    <xdr:to>
      <xdr:col>10</xdr:col>
      <xdr:colOff>1670050</xdr:colOff>
      <xdr:row>3</xdr:row>
      <xdr:rowOff>82550</xdr:rowOff>
    </xdr:to>
    <xdr:pic>
      <xdr:nvPicPr>
        <xdr:cNvPr id="1828031" name="Picture 1">
          <a:extLst>
            <a:ext uri="{FF2B5EF4-FFF2-40B4-BE49-F238E27FC236}">
              <a16:creationId xmlns:a16="http://schemas.microsoft.com/office/drawing/2014/main" id="{40F42F15-6B26-A9AD-9175-C164E0C623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9650" y="88900"/>
          <a:ext cx="71755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381000</xdr:colOff>
      <xdr:row>13</xdr:row>
      <xdr:rowOff>152400</xdr:rowOff>
    </xdr:from>
    <xdr:to>
      <xdr:col>8</xdr:col>
      <xdr:colOff>431800</xdr:colOff>
      <xdr:row>34</xdr:row>
      <xdr:rowOff>19050</xdr:rowOff>
    </xdr:to>
    <xdr:graphicFrame macro="">
      <xdr:nvGraphicFramePr>
        <xdr:cNvPr id="1828032" name="Chart 2">
          <a:extLst>
            <a:ext uri="{FF2B5EF4-FFF2-40B4-BE49-F238E27FC236}">
              <a16:creationId xmlns:a16="http://schemas.microsoft.com/office/drawing/2014/main" id="{6156F0E0-9435-ED61-4707-825BA6D1965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0.xml><?xml version="1.0" encoding="utf-8"?>
<xdr:wsDr xmlns:xdr="http://schemas.openxmlformats.org/drawingml/2006/spreadsheetDrawing" xmlns:a="http://schemas.openxmlformats.org/drawingml/2006/main">
  <xdr:twoCellAnchor editAs="oneCell">
    <xdr:from>
      <xdr:col>11</xdr:col>
      <xdr:colOff>1695450</xdr:colOff>
      <xdr:row>0</xdr:row>
      <xdr:rowOff>63500</xdr:rowOff>
    </xdr:from>
    <xdr:to>
      <xdr:col>11</xdr:col>
      <xdr:colOff>2413000</xdr:colOff>
      <xdr:row>2</xdr:row>
      <xdr:rowOff>234950</xdr:rowOff>
    </xdr:to>
    <xdr:pic>
      <xdr:nvPicPr>
        <xdr:cNvPr id="3915792" name="Picture 1">
          <a:extLst>
            <a:ext uri="{FF2B5EF4-FFF2-40B4-BE49-F238E27FC236}">
              <a16:creationId xmlns:a16="http://schemas.microsoft.com/office/drawing/2014/main" id="{29B378C0-FD57-4281-DF51-4AD05F6D10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719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9</xdr:col>
      <xdr:colOff>1371600</xdr:colOff>
      <xdr:row>0</xdr:row>
      <xdr:rowOff>82550</xdr:rowOff>
    </xdr:from>
    <xdr:to>
      <xdr:col>9</xdr:col>
      <xdr:colOff>2082800</xdr:colOff>
      <xdr:row>3</xdr:row>
      <xdr:rowOff>0</xdr:rowOff>
    </xdr:to>
    <xdr:pic>
      <xdr:nvPicPr>
        <xdr:cNvPr id="3916816" name="Picture 1">
          <a:extLst>
            <a:ext uri="{FF2B5EF4-FFF2-40B4-BE49-F238E27FC236}">
              <a16:creationId xmlns:a16="http://schemas.microsoft.com/office/drawing/2014/main" id="{89CB2B61-B222-074D-7733-4747F99015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8255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9</xdr:col>
      <xdr:colOff>1371600</xdr:colOff>
      <xdr:row>0</xdr:row>
      <xdr:rowOff>57150</xdr:rowOff>
    </xdr:from>
    <xdr:to>
      <xdr:col>9</xdr:col>
      <xdr:colOff>2082800</xdr:colOff>
      <xdr:row>2</xdr:row>
      <xdr:rowOff>228600</xdr:rowOff>
    </xdr:to>
    <xdr:pic>
      <xdr:nvPicPr>
        <xdr:cNvPr id="3917840" name="Picture 1">
          <a:extLst>
            <a:ext uri="{FF2B5EF4-FFF2-40B4-BE49-F238E27FC236}">
              <a16:creationId xmlns:a16="http://schemas.microsoft.com/office/drawing/2014/main" id="{7CAF810F-EDFD-7E5A-1D8A-0803C31EDA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5715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9</xdr:col>
      <xdr:colOff>1371600</xdr:colOff>
      <xdr:row>0</xdr:row>
      <xdr:rowOff>95250</xdr:rowOff>
    </xdr:from>
    <xdr:to>
      <xdr:col>9</xdr:col>
      <xdr:colOff>2082800</xdr:colOff>
      <xdr:row>3</xdr:row>
      <xdr:rowOff>6350</xdr:rowOff>
    </xdr:to>
    <xdr:pic>
      <xdr:nvPicPr>
        <xdr:cNvPr id="3918864" name="Picture 1">
          <a:extLst>
            <a:ext uri="{FF2B5EF4-FFF2-40B4-BE49-F238E27FC236}">
              <a16:creationId xmlns:a16="http://schemas.microsoft.com/office/drawing/2014/main" id="{87EEDE31-BE99-B19D-0335-FA3D407F8F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95250"/>
          <a:ext cx="711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9</xdr:col>
      <xdr:colOff>1708150</xdr:colOff>
      <xdr:row>0</xdr:row>
      <xdr:rowOff>63500</xdr:rowOff>
    </xdr:from>
    <xdr:to>
      <xdr:col>9</xdr:col>
      <xdr:colOff>2425700</xdr:colOff>
      <xdr:row>2</xdr:row>
      <xdr:rowOff>234950</xdr:rowOff>
    </xdr:to>
    <xdr:pic>
      <xdr:nvPicPr>
        <xdr:cNvPr id="3919888" name="Picture 2">
          <a:extLst>
            <a:ext uri="{FF2B5EF4-FFF2-40B4-BE49-F238E27FC236}">
              <a16:creationId xmlns:a16="http://schemas.microsoft.com/office/drawing/2014/main" id="{D7B4D937-26FD-5D6F-61B5-6CA0753191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9</xdr:col>
      <xdr:colOff>1720850</xdr:colOff>
      <xdr:row>0</xdr:row>
      <xdr:rowOff>76200</xdr:rowOff>
    </xdr:from>
    <xdr:to>
      <xdr:col>9</xdr:col>
      <xdr:colOff>2432050</xdr:colOff>
      <xdr:row>2</xdr:row>
      <xdr:rowOff>247650</xdr:rowOff>
    </xdr:to>
    <xdr:pic>
      <xdr:nvPicPr>
        <xdr:cNvPr id="3920912" name="Picture 1">
          <a:extLst>
            <a:ext uri="{FF2B5EF4-FFF2-40B4-BE49-F238E27FC236}">
              <a16:creationId xmlns:a16="http://schemas.microsoft.com/office/drawing/2014/main" id="{5A2B0C2E-9CEE-ACCD-EBE0-1EE8D576D0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7620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9</xdr:col>
      <xdr:colOff>1720850</xdr:colOff>
      <xdr:row>0</xdr:row>
      <xdr:rowOff>82550</xdr:rowOff>
    </xdr:from>
    <xdr:to>
      <xdr:col>9</xdr:col>
      <xdr:colOff>2432050</xdr:colOff>
      <xdr:row>3</xdr:row>
      <xdr:rowOff>0</xdr:rowOff>
    </xdr:to>
    <xdr:pic>
      <xdr:nvPicPr>
        <xdr:cNvPr id="3921936" name="Picture 1">
          <a:extLst>
            <a:ext uri="{FF2B5EF4-FFF2-40B4-BE49-F238E27FC236}">
              <a16:creationId xmlns:a16="http://schemas.microsoft.com/office/drawing/2014/main" id="{AF3D5E99-6318-BE75-BD8D-7B2384260B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8255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13</xdr:col>
      <xdr:colOff>1371600</xdr:colOff>
      <xdr:row>0</xdr:row>
      <xdr:rowOff>63500</xdr:rowOff>
    </xdr:from>
    <xdr:to>
      <xdr:col>13</xdr:col>
      <xdr:colOff>2082800</xdr:colOff>
      <xdr:row>2</xdr:row>
      <xdr:rowOff>234950</xdr:rowOff>
    </xdr:to>
    <xdr:pic>
      <xdr:nvPicPr>
        <xdr:cNvPr id="3922960" name="Picture 1">
          <a:extLst>
            <a:ext uri="{FF2B5EF4-FFF2-40B4-BE49-F238E27FC236}">
              <a16:creationId xmlns:a16="http://schemas.microsoft.com/office/drawing/2014/main" id="{75A8F1D0-C52F-AD76-05B9-E3299AC35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70200" y="6350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13</xdr:col>
      <xdr:colOff>1377950</xdr:colOff>
      <xdr:row>0</xdr:row>
      <xdr:rowOff>76200</xdr:rowOff>
    </xdr:from>
    <xdr:to>
      <xdr:col>13</xdr:col>
      <xdr:colOff>2095500</xdr:colOff>
      <xdr:row>2</xdr:row>
      <xdr:rowOff>247650</xdr:rowOff>
    </xdr:to>
    <xdr:pic>
      <xdr:nvPicPr>
        <xdr:cNvPr id="3923984" name="Picture 1">
          <a:extLst>
            <a:ext uri="{FF2B5EF4-FFF2-40B4-BE49-F238E27FC236}">
              <a16:creationId xmlns:a16="http://schemas.microsoft.com/office/drawing/2014/main" id="{BD8765B2-D33E-B8AC-6039-8EE41E45D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575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13</xdr:col>
      <xdr:colOff>1346200</xdr:colOff>
      <xdr:row>0</xdr:row>
      <xdr:rowOff>63500</xdr:rowOff>
    </xdr:from>
    <xdr:to>
      <xdr:col>13</xdr:col>
      <xdr:colOff>2063750</xdr:colOff>
      <xdr:row>2</xdr:row>
      <xdr:rowOff>234950</xdr:rowOff>
    </xdr:to>
    <xdr:pic>
      <xdr:nvPicPr>
        <xdr:cNvPr id="3925008" name="Picture 1">
          <a:extLst>
            <a:ext uri="{FF2B5EF4-FFF2-40B4-BE49-F238E27FC236}">
              <a16:creationId xmlns:a16="http://schemas.microsoft.com/office/drawing/2014/main" id="{6EE98B9C-C983-1115-E2BE-434BBF9593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892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10</xdr:col>
      <xdr:colOff>889000</xdr:colOff>
      <xdr:row>0</xdr:row>
      <xdr:rowOff>69850</xdr:rowOff>
    </xdr:from>
    <xdr:to>
      <xdr:col>10</xdr:col>
      <xdr:colOff>1606550</xdr:colOff>
      <xdr:row>3</xdr:row>
      <xdr:rowOff>120650</xdr:rowOff>
    </xdr:to>
    <xdr:pic>
      <xdr:nvPicPr>
        <xdr:cNvPr id="1829055" name="Picture 1">
          <a:extLst>
            <a:ext uri="{FF2B5EF4-FFF2-40B4-BE49-F238E27FC236}">
              <a16:creationId xmlns:a16="http://schemas.microsoft.com/office/drawing/2014/main" id="{276C4E32-B212-5B60-213B-AB3CF6BC05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69850"/>
          <a:ext cx="71755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520700</xdr:colOff>
      <xdr:row>13</xdr:row>
      <xdr:rowOff>69850</xdr:rowOff>
    </xdr:from>
    <xdr:to>
      <xdr:col>9</xdr:col>
      <xdr:colOff>158750</xdr:colOff>
      <xdr:row>34</xdr:row>
      <xdr:rowOff>38100</xdr:rowOff>
    </xdr:to>
    <xdr:graphicFrame macro="">
      <xdr:nvGraphicFramePr>
        <xdr:cNvPr id="1829056" name="Chart 3">
          <a:extLst>
            <a:ext uri="{FF2B5EF4-FFF2-40B4-BE49-F238E27FC236}">
              <a16:creationId xmlns:a16="http://schemas.microsoft.com/office/drawing/2014/main" id="{44852AB4-A9DC-FD36-53DF-B3CD3978283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0.xml><?xml version="1.0" encoding="utf-8"?>
<xdr:wsDr xmlns:xdr="http://schemas.openxmlformats.org/drawingml/2006/spreadsheetDrawing" xmlns:a="http://schemas.openxmlformats.org/drawingml/2006/main">
  <xdr:twoCellAnchor editAs="oneCell">
    <xdr:from>
      <xdr:col>9</xdr:col>
      <xdr:colOff>1936750</xdr:colOff>
      <xdr:row>0</xdr:row>
      <xdr:rowOff>57150</xdr:rowOff>
    </xdr:from>
    <xdr:to>
      <xdr:col>9</xdr:col>
      <xdr:colOff>2654300</xdr:colOff>
      <xdr:row>2</xdr:row>
      <xdr:rowOff>228600</xdr:rowOff>
    </xdr:to>
    <xdr:pic>
      <xdr:nvPicPr>
        <xdr:cNvPr id="3926032" name="Picture 1">
          <a:extLst>
            <a:ext uri="{FF2B5EF4-FFF2-40B4-BE49-F238E27FC236}">
              <a16:creationId xmlns:a16="http://schemas.microsoft.com/office/drawing/2014/main" id="{37993FDD-1D3B-5C84-D854-A3E8D5F3E5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9</xdr:col>
      <xdr:colOff>1924050</xdr:colOff>
      <xdr:row>0</xdr:row>
      <xdr:rowOff>57150</xdr:rowOff>
    </xdr:from>
    <xdr:to>
      <xdr:col>9</xdr:col>
      <xdr:colOff>2641600</xdr:colOff>
      <xdr:row>2</xdr:row>
      <xdr:rowOff>228600</xdr:rowOff>
    </xdr:to>
    <xdr:pic>
      <xdr:nvPicPr>
        <xdr:cNvPr id="3927056" name="Picture 1">
          <a:extLst>
            <a:ext uri="{FF2B5EF4-FFF2-40B4-BE49-F238E27FC236}">
              <a16:creationId xmlns:a16="http://schemas.microsoft.com/office/drawing/2014/main" id="{76E9BE56-E55D-C819-62BC-2A3A55BCD8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9</xdr:col>
      <xdr:colOff>1917700</xdr:colOff>
      <xdr:row>0</xdr:row>
      <xdr:rowOff>44450</xdr:rowOff>
    </xdr:from>
    <xdr:to>
      <xdr:col>9</xdr:col>
      <xdr:colOff>2635250</xdr:colOff>
      <xdr:row>2</xdr:row>
      <xdr:rowOff>215900</xdr:rowOff>
    </xdr:to>
    <xdr:pic>
      <xdr:nvPicPr>
        <xdr:cNvPr id="3928080" name="Picture 1">
          <a:extLst>
            <a:ext uri="{FF2B5EF4-FFF2-40B4-BE49-F238E27FC236}">
              <a16:creationId xmlns:a16="http://schemas.microsoft.com/office/drawing/2014/main" id="{55C5A0A9-FB1B-426C-EC4F-2D4D3C5788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9</xdr:col>
      <xdr:colOff>1720850</xdr:colOff>
      <xdr:row>0</xdr:row>
      <xdr:rowOff>57150</xdr:rowOff>
    </xdr:from>
    <xdr:to>
      <xdr:col>9</xdr:col>
      <xdr:colOff>2432050</xdr:colOff>
      <xdr:row>2</xdr:row>
      <xdr:rowOff>228600</xdr:rowOff>
    </xdr:to>
    <xdr:pic>
      <xdr:nvPicPr>
        <xdr:cNvPr id="3929104" name="Picture 1">
          <a:extLst>
            <a:ext uri="{FF2B5EF4-FFF2-40B4-BE49-F238E27FC236}">
              <a16:creationId xmlns:a16="http://schemas.microsoft.com/office/drawing/2014/main" id="{2810E84A-B32B-9971-9A5B-621E4DCD61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35600" y="5715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9</xdr:col>
      <xdr:colOff>1689100</xdr:colOff>
      <xdr:row>0</xdr:row>
      <xdr:rowOff>57150</xdr:rowOff>
    </xdr:from>
    <xdr:to>
      <xdr:col>9</xdr:col>
      <xdr:colOff>2406650</xdr:colOff>
      <xdr:row>2</xdr:row>
      <xdr:rowOff>228600</xdr:rowOff>
    </xdr:to>
    <xdr:pic>
      <xdr:nvPicPr>
        <xdr:cNvPr id="3930128" name="Picture 1">
          <a:extLst>
            <a:ext uri="{FF2B5EF4-FFF2-40B4-BE49-F238E27FC236}">
              <a16:creationId xmlns:a16="http://schemas.microsoft.com/office/drawing/2014/main" id="{BCA0B78D-550E-8D5C-2374-23A195D9D9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9</xdr:col>
      <xdr:colOff>1695450</xdr:colOff>
      <xdr:row>0</xdr:row>
      <xdr:rowOff>44450</xdr:rowOff>
    </xdr:from>
    <xdr:to>
      <xdr:col>9</xdr:col>
      <xdr:colOff>2413000</xdr:colOff>
      <xdr:row>2</xdr:row>
      <xdr:rowOff>215900</xdr:rowOff>
    </xdr:to>
    <xdr:pic>
      <xdr:nvPicPr>
        <xdr:cNvPr id="3931152" name="Picture 1">
          <a:extLst>
            <a:ext uri="{FF2B5EF4-FFF2-40B4-BE49-F238E27FC236}">
              <a16:creationId xmlns:a16="http://schemas.microsoft.com/office/drawing/2014/main" id="{1F4FD56B-4B5D-7D54-DFEA-7205EA053C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13</xdr:col>
      <xdr:colOff>1358900</xdr:colOff>
      <xdr:row>0</xdr:row>
      <xdr:rowOff>57150</xdr:rowOff>
    </xdr:from>
    <xdr:to>
      <xdr:col>13</xdr:col>
      <xdr:colOff>2076450</xdr:colOff>
      <xdr:row>2</xdr:row>
      <xdr:rowOff>228600</xdr:rowOff>
    </xdr:to>
    <xdr:pic>
      <xdr:nvPicPr>
        <xdr:cNvPr id="3932176" name="Picture 1">
          <a:extLst>
            <a:ext uri="{FF2B5EF4-FFF2-40B4-BE49-F238E27FC236}">
              <a16:creationId xmlns:a16="http://schemas.microsoft.com/office/drawing/2014/main" id="{13C9BCE0-A2A9-E906-9803-76B60F6070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765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7.xml><?xml version="1.0" encoding="utf-8"?>
<xdr:wsDr xmlns:xdr="http://schemas.openxmlformats.org/drawingml/2006/spreadsheetDrawing" xmlns:a="http://schemas.openxmlformats.org/drawingml/2006/main">
  <xdr:twoCellAnchor editAs="oneCell">
    <xdr:from>
      <xdr:col>13</xdr:col>
      <xdr:colOff>1346200</xdr:colOff>
      <xdr:row>0</xdr:row>
      <xdr:rowOff>57150</xdr:rowOff>
    </xdr:from>
    <xdr:to>
      <xdr:col>13</xdr:col>
      <xdr:colOff>2063750</xdr:colOff>
      <xdr:row>2</xdr:row>
      <xdr:rowOff>228600</xdr:rowOff>
    </xdr:to>
    <xdr:pic>
      <xdr:nvPicPr>
        <xdr:cNvPr id="3933200" name="Picture 1">
          <a:extLst>
            <a:ext uri="{FF2B5EF4-FFF2-40B4-BE49-F238E27FC236}">
              <a16:creationId xmlns:a16="http://schemas.microsoft.com/office/drawing/2014/main" id="{D1D11003-52C1-03C5-A17B-B361ED568DC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892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8.xml><?xml version="1.0" encoding="utf-8"?>
<xdr:wsDr xmlns:xdr="http://schemas.openxmlformats.org/drawingml/2006/spreadsheetDrawing" xmlns:a="http://schemas.openxmlformats.org/drawingml/2006/main">
  <xdr:twoCellAnchor editAs="oneCell">
    <xdr:from>
      <xdr:col>13</xdr:col>
      <xdr:colOff>1339850</xdr:colOff>
      <xdr:row>0</xdr:row>
      <xdr:rowOff>57150</xdr:rowOff>
    </xdr:from>
    <xdr:to>
      <xdr:col>13</xdr:col>
      <xdr:colOff>2044700</xdr:colOff>
      <xdr:row>2</xdr:row>
      <xdr:rowOff>234950</xdr:rowOff>
    </xdr:to>
    <xdr:pic>
      <xdr:nvPicPr>
        <xdr:cNvPr id="703905" name="Picture 1">
          <a:extLst>
            <a:ext uri="{FF2B5EF4-FFF2-40B4-BE49-F238E27FC236}">
              <a16:creationId xmlns:a16="http://schemas.microsoft.com/office/drawing/2014/main" id="{FF326BDD-C7C6-353E-A023-1FCDD9CA54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308300" y="57150"/>
          <a:ext cx="704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9.xml><?xml version="1.0" encoding="utf-8"?>
<xdr:wsDr xmlns:xdr="http://schemas.openxmlformats.org/drawingml/2006/spreadsheetDrawing" xmlns:a="http://schemas.openxmlformats.org/drawingml/2006/main">
  <xdr:twoCellAnchor editAs="oneCell">
    <xdr:from>
      <xdr:col>9</xdr:col>
      <xdr:colOff>1428750</xdr:colOff>
      <xdr:row>0</xdr:row>
      <xdr:rowOff>57150</xdr:rowOff>
    </xdr:from>
    <xdr:to>
      <xdr:col>9</xdr:col>
      <xdr:colOff>2146300</xdr:colOff>
      <xdr:row>2</xdr:row>
      <xdr:rowOff>228600</xdr:rowOff>
    </xdr:to>
    <xdr:pic>
      <xdr:nvPicPr>
        <xdr:cNvPr id="704929" name="Picture 1">
          <a:extLst>
            <a:ext uri="{FF2B5EF4-FFF2-40B4-BE49-F238E27FC236}">
              <a16:creationId xmlns:a16="http://schemas.microsoft.com/office/drawing/2014/main" id="{373082A1-EB69-73BC-3F32-89F0FEC453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876300</xdr:colOff>
      <xdr:row>0</xdr:row>
      <xdr:rowOff>76200</xdr:rowOff>
    </xdr:from>
    <xdr:to>
      <xdr:col>10</xdr:col>
      <xdr:colOff>1593850</xdr:colOff>
      <xdr:row>3</xdr:row>
      <xdr:rowOff>133350</xdr:rowOff>
    </xdr:to>
    <xdr:pic>
      <xdr:nvPicPr>
        <xdr:cNvPr id="1830079" name="Picture 1">
          <a:extLst>
            <a:ext uri="{FF2B5EF4-FFF2-40B4-BE49-F238E27FC236}">
              <a16:creationId xmlns:a16="http://schemas.microsoft.com/office/drawing/2014/main" id="{94FDBA2E-3CC0-22B9-ED58-A498460798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06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609600</xdr:colOff>
      <xdr:row>14</xdr:row>
      <xdr:rowOff>38100</xdr:rowOff>
    </xdr:from>
    <xdr:to>
      <xdr:col>9</xdr:col>
      <xdr:colOff>88900</xdr:colOff>
      <xdr:row>34</xdr:row>
      <xdr:rowOff>114300</xdr:rowOff>
    </xdr:to>
    <xdr:graphicFrame macro="">
      <xdr:nvGraphicFramePr>
        <xdr:cNvPr id="1830080" name="Chart 2">
          <a:extLst>
            <a:ext uri="{FF2B5EF4-FFF2-40B4-BE49-F238E27FC236}">
              <a16:creationId xmlns:a16="http://schemas.microsoft.com/office/drawing/2014/main" id="{621E8A83-F917-F2CA-8C4C-BB923795E6A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0.xml><?xml version="1.0" encoding="utf-8"?>
<xdr:wsDr xmlns:xdr="http://schemas.openxmlformats.org/drawingml/2006/spreadsheetDrawing" xmlns:a="http://schemas.openxmlformats.org/drawingml/2006/main">
  <xdr:twoCellAnchor editAs="oneCell">
    <xdr:from>
      <xdr:col>9</xdr:col>
      <xdr:colOff>1435100</xdr:colOff>
      <xdr:row>0</xdr:row>
      <xdr:rowOff>63500</xdr:rowOff>
    </xdr:from>
    <xdr:to>
      <xdr:col>9</xdr:col>
      <xdr:colOff>2152650</xdr:colOff>
      <xdr:row>2</xdr:row>
      <xdr:rowOff>234950</xdr:rowOff>
    </xdr:to>
    <xdr:pic>
      <xdr:nvPicPr>
        <xdr:cNvPr id="705953" name="Picture 1">
          <a:extLst>
            <a:ext uri="{FF2B5EF4-FFF2-40B4-BE49-F238E27FC236}">
              <a16:creationId xmlns:a16="http://schemas.microsoft.com/office/drawing/2014/main" id="{E510E4A9-A511-1963-EB6A-A941919EA5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1.xml><?xml version="1.0" encoding="utf-8"?>
<xdr:wsDr xmlns:xdr="http://schemas.openxmlformats.org/drawingml/2006/spreadsheetDrawing" xmlns:a="http://schemas.openxmlformats.org/drawingml/2006/main">
  <xdr:twoCellAnchor editAs="oneCell">
    <xdr:from>
      <xdr:col>9</xdr:col>
      <xdr:colOff>1435100</xdr:colOff>
      <xdr:row>0</xdr:row>
      <xdr:rowOff>57150</xdr:rowOff>
    </xdr:from>
    <xdr:to>
      <xdr:col>9</xdr:col>
      <xdr:colOff>2152650</xdr:colOff>
      <xdr:row>2</xdr:row>
      <xdr:rowOff>228600</xdr:rowOff>
    </xdr:to>
    <xdr:pic>
      <xdr:nvPicPr>
        <xdr:cNvPr id="706978" name="Picture 1">
          <a:extLst>
            <a:ext uri="{FF2B5EF4-FFF2-40B4-BE49-F238E27FC236}">
              <a16:creationId xmlns:a16="http://schemas.microsoft.com/office/drawing/2014/main" id="{5CD8753A-0FBA-0227-1184-222A9D040D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2.xml><?xml version="1.0" encoding="utf-8"?>
<xdr:wsDr xmlns:xdr="http://schemas.openxmlformats.org/drawingml/2006/spreadsheetDrawing" xmlns:a="http://schemas.openxmlformats.org/drawingml/2006/main">
  <xdr:twoCellAnchor editAs="oneCell">
    <xdr:from>
      <xdr:col>6</xdr:col>
      <xdr:colOff>2057400</xdr:colOff>
      <xdr:row>0</xdr:row>
      <xdr:rowOff>76200</xdr:rowOff>
    </xdr:from>
    <xdr:to>
      <xdr:col>6</xdr:col>
      <xdr:colOff>2774950</xdr:colOff>
      <xdr:row>2</xdr:row>
      <xdr:rowOff>57150</xdr:rowOff>
    </xdr:to>
    <xdr:pic>
      <xdr:nvPicPr>
        <xdr:cNvPr id="708002" name="Picture 1">
          <a:extLst>
            <a:ext uri="{FF2B5EF4-FFF2-40B4-BE49-F238E27FC236}">
              <a16:creationId xmlns:a16="http://schemas.microsoft.com/office/drawing/2014/main" id="{07313C8C-6072-0BBD-FE85-3A9105C25C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3.xml><?xml version="1.0" encoding="utf-8"?>
<xdr:wsDr xmlns:xdr="http://schemas.openxmlformats.org/drawingml/2006/spreadsheetDrawing" xmlns:a="http://schemas.openxmlformats.org/drawingml/2006/main">
  <xdr:twoCellAnchor editAs="oneCell">
    <xdr:from>
      <xdr:col>6</xdr:col>
      <xdr:colOff>2038350</xdr:colOff>
      <xdr:row>0</xdr:row>
      <xdr:rowOff>76200</xdr:rowOff>
    </xdr:from>
    <xdr:to>
      <xdr:col>6</xdr:col>
      <xdr:colOff>2755900</xdr:colOff>
      <xdr:row>1</xdr:row>
      <xdr:rowOff>508000</xdr:rowOff>
    </xdr:to>
    <xdr:pic>
      <xdr:nvPicPr>
        <xdr:cNvPr id="709026" name="Picture 1">
          <a:extLst>
            <a:ext uri="{FF2B5EF4-FFF2-40B4-BE49-F238E27FC236}">
              <a16:creationId xmlns:a16="http://schemas.microsoft.com/office/drawing/2014/main" id="{B4CC0D5B-0F9A-D05D-DBEC-EB0EFCE6B3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8505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4.xml><?xml version="1.0" encoding="utf-8"?>
<xdr:wsDr xmlns:xdr="http://schemas.openxmlformats.org/drawingml/2006/spreadsheetDrawing" xmlns:a="http://schemas.openxmlformats.org/drawingml/2006/main">
  <xdr:twoCellAnchor editAs="oneCell">
    <xdr:from>
      <xdr:col>6</xdr:col>
      <xdr:colOff>2038350</xdr:colOff>
      <xdr:row>0</xdr:row>
      <xdr:rowOff>95250</xdr:rowOff>
    </xdr:from>
    <xdr:to>
      <xdr:col>6</xdr:col>
      <xdr:colOff>2755900</xdr:colOff>
      <xdr:row>2</xdr:row>
      <xdr:rowOff>38100</xdr:rowOff>
    </xdr:to>
    <xdr:pic>
      <xdr:nvPicPr>
        <xdr:cNvPr id="710050" name="Picture 1">
          <a:extLst>
            <a:ext uri="{FF2B5EF4-FFF2-40B4-BE49-F238E27FC236}">
              <a16:creationId xmlns:a16="http://schemas.microsoft.com/office/drawing/2014/main" id="{B3FB5575-5436-4ABF-07D8-3717BF7BA7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85050" y="952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5.xml><?xml version="1.0" encoding="utf-8"?>
<xdr:wsDr xmlns:xdr="http://schemas.openxmlformats.org/drawingml/2006/spreadsheetDrawing" xmlns:a="http://schemas.openxmlformats.org/drawingml/2006/main">
  <xdr:twoCellAnchor editAs="oneCell">
    <xdr:from>
      <xdr:col>6</xdr:col>
      <xdr:colOff>2413000</xdr:colOff>
      <xdr:row>0</xdr:row>
      <xdr:rowOff>63500</xdr:rowOff>
    </xdr:from>
    <xdr:to>
      <xdr:col>6</xdr:col>
      <xdr:colOff>3136900</xdr:colOff>
      <xdr:row>2</xdr:row>
      <xdr:rowOff>19050</xdr:rowOff>
    </xdr:to>
    <xdr:pic>
      <xdr:nvPicPr>
        <xdr:cNvPr id="711074" name="Picture 1">
          <a:extLst>
            <a:ext uri="{FF2B5EF4-FFF2-40B4-BE49-F238E27FC236}">
              <a16:creationId xmlns:a16="http://schemas.microsoft.com/office/drawing/2014/main" id="{A19A1847-DC6D-FFF2-7BE1-F081F8AF01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2350" y="6350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6.xml><?xml version="1.0" encoding="utf-8"?>
<xdr:wsDr xmlns:xdr="http://schemas.openxmlformats.org/drawingml/2006/spreadsheetDrawing" xmlns:a="http://schemas.openxmlformats.org/drawingml/2006/main">
  <xdr:twoCellAnchor editAs="oneCell">
    <xdr:from>
      <xdr:col>6</xdr:col>
      <xdr:colOff>2406650</xdr:colOff>
      <xdr:row>0</xdr:row>
      <xdr:rowOff>101600</xdr:rowOff>
    </xdr:from>
    <xdr:to>
      <xdr:col>6</xdr:col>
      <xdr:colOff>3124200</xdr:colOff>
      <xdr:row>2</xdr:row>
      <xdr:rowOff>82550</xdr:rowOff>
    </xdr:to>
    <xdr:pic>
      <xdr:nvPicPr>
        <xdr:cNvPr id="712098" name="Picture 1">
          <a:extLst>
            <a:ext uri="{FF2B5EF4-FFF2-40B4-BE49-F238E27FC236}">
              <a16:creationId xmlns:a16="http://schemas.microsoft.com/office/drawing/2014/main" id="{4693AE86-F350-025E-1263-A0B50A55D69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85050" y="1016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7.xml><?xml version="1.0" encoding="utf-8"?>
<xdr:wsDr xmlns:xdr="http://schemas.openxmlformats.org/drawingml/2006/spreadsheetDrawing" xmlns:a="http://schemas.openxmlformats.org/drawingml/2006/main">
  <xdr:twoCellAnchor editAs="oneCell">
    <xdr:from>
      <xdr:col>6</xdr:col>
      <xdr:colOff>2425700</xdr:colOff>
      <xdr:row>0</xdr:row>
      <xdr:rowOff>95250</xdr:rowOff>
    </xdr:from>
    <xdr:to>
      <xdr:col>6</xdr:col>
      <xdr:colOff>3143250</xdr:colOff>
      <xdr:row>2</xdr:row>
      <xdr:rowOff>101600</xdr:rowOff>
    </xdr:to>
    <xdr:pic>
      <xdr:nvPicPr>
        <xdr:cNvPr id="713122" name="Picture 1">
          <a:extLst>
            <a:ext uri="{FF2B5EF4-FFF2-40B4-BE49-F238E27FC236}">
              <a16:creationId xmlns:a16="http://schemas.microsoft.com/office/drawing/2014/main" id="{81254EFC-F9E5-0500-A5F7-B777C802E0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952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8.xml><?xml version="1.0" encoding="utf-8"?>
<xdr:wsDr xmlns:xdr="http://schemas.openxmlformats.org/drawingml/2006/spreadsheetDrawing" xmlns:a="http://schemas.openxmlformats.org/drawingml/2006/main">
  <xdr:twoCellAnchor editAs="oneCell">
    <xdr:from>
      <xdr:col>11</xdr:col>
      <xdr:colOff>1841500</xdr:colOff>
      <xdr:row>0</xdr:row>
      <xdr:rowOff>82550</xdr:rowOff>
    </xdr:from>
    <xdr:to>
      <xdr:col>11</xdr:col>
      <xdr:colOff>2559050</xdr:colOff>
      <xdr:row>2</xdr:row>
      <xdr:rowOff>254000</xdr:rowOff>
    </xdr:to>
    <xdr:pic>
      <xdr:nvPicPr>
        <xdr:cNvPr id="714145" name="Picture 1">
          <a:extLst>
            <a:ext uri="{FF2B5EF4-FFF2-40B4-BE49-F238E27FC236}">
              <a16:creationId xmlns:a16="http://schemas.microsoft.com/office/drawing/2014/main" id="{519FA0DB-D953-D733-6DF1-EE854220CF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71950" y="825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9.xml><?xml version="1.0" encoding="utf-8"?>
<xdr:wsDr xmlns:xdr="http://schemas.openxmlformats.org/drawingml/2006/spreadsheetDrawing" xmlns:a="http://schemas.openxmlformats.org/drawingml/2006/main">
  <xdr:twoCellAnchor editAs="oneCell">
    <xdr:from>
      <xdr:col>11</xdr:col>
      <xdr:colOff>1873250</xdr:colOff>
      <xdr:row>0</xdr:row>
      <xdr:rowOff>82550</xdr:rowOff>
    </xdr:from>
    <xdr:to>
      <xdr:col>11</xdr:col>
      <xdr:colOff>2590800</xdr:colOff>
      <xdr:row>3</xdr:row>
      <xdr:rowOff>0</xdr:rowOff>
    </xdr:to>
    <xdr:pic>
      <xdr:nvPicPr>
        <xdr:cNvPr id="1770631" name="Picture 1">
          <a:extLst>
            <a:ext uri="{FF2B5EF4-FFF2-40B4-BE49-F238E27FC236}">
              <a16:creationId xmlns:a16="http://schemas.microsoft.com/office/drawing/2014/main" id="{58DCA3B1-5E94-1BF1-9027-14F37BBD55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40200" y="825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2</xdr:row>
      <xdr:rowOff>44450</xdr:rowOff>
    </xdr:to>
    <xdr:pic>
      <xdr:nvPicPr>
        <xdr:cNvPr id="1831109" name="Picture 1">
          <a:extLst>
            <a:ext uri="{FF2B5EF4-FFF2-40B4-BE49-F238E27FC236}">
              <a16:creationId xmlns:a16="http://schemas.microsoft.com/office/drawing/2014/main" id="{1482F9AE-F6B1-5C66-AB94-E21DF70877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120650</xdr:colOff>
      <xdr:row>18</xdr:row>
      <xdr:rowOff>139700</xdr:rowOff>
    </xdr:from>
    <xdr:to>
      <xdr:col>7</xdr:col>
      <xdr:colOff>1143000</xdr:colOff>
      <xdr:row>44</xdr:row>
      <xdr:rowOff>44450</xdr:rowOff>
    </xdr:to>
    <xdr:graphicFrame macro="">
      <xdr:nvGraphicFramePr>
        <xdr:cNvPr id="1831110" name="Chart 2">
          <a:extLst>
            <a:ext uri="{FF2B5EF4-FFF2-40B4-BE49-F238E27FC236}">
              <a16:creationId xmlns:a16="http://schemas.microsoft.com/office/drawing/2014/main" id="{D72F024C-6304-65C1-99CE-1E49DAF11AA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0.xml><?xml version="1.0" encoding="utf-8"?>
<xdr:wsDr xmlns:xdr="http://schemas.openxmlformats.org/drawingml/2006/spreadsheetDrawing" xmlns:a="http://schemas.openxmlformats.org/drawingml/2006/main">
  <xdr:twoCellAnchor editAs="oneCell">
    <xdr:from>
      <xdr:col>11</xdr:col>
      <xdr:colOff>1866900</xdr:colOff>
      <xdr:row>0</xdr:row>
      <xdr:rowOff>63500</xdr:rowOff>
    </xdr:from>
    <xdr:to>
      <xdr:col>11</xdr:col>
      <xdr:colOff>2584450</xdr:colOff>
      <xdr:row>2</xdr:row>
      <xdr:rowOff>234950</xdr:rowOff>
    </xdr:to>
    <xdr:pic>
      <xdr:nvPicPr>
        <xdr:cNvPr id="1771656" name="Picture 1">
          <a:extLst>
            <a:ext uri="{FF2B5EF4-FFF2-40B4-BE49-F238E27FC236}">
              <a16:creationId xmlns:a16="http://schemas.microsoft.com/office/drawing/2014/main" id="{F50C43E7-0AB4-E009-0F9F-F99760D980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465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1.xml><?xml version="1.0" encoding="utf-8"?>
<xdr:wsDr xmlns:xdr="http://schemas.openxmlformats.org/drawingml/2006/spreadsheetDrawing" xmlns:a="http://schemas.openxmlformats.org/drawingml/2006/main">
  <xdr:twoCellAnchor editAs="oneCell">
    <xdr:from>
      <xdr:col>9</xdr:col>
      <xdr:colOff>2057400</xdr:colOff>
      <xdr:row>0</xdr:row>
      <xdr:rowOff>57150</xdr:rowOff>
    </xdr:from>
    <xdr:to>
      <xdr:col>9</xdr:col>
      <xdr:colOff>2774950</xdr:colOff>
      <xdr:row>2</xdr:row>
      <xdr:rowOff>228600</xdr:rowOff>
    </xdr:to>
    <xdr:pic>
      <xdr:nvPicPr>
        <xdr:cNvPr id="1772679" name="Picture 1">
          <a:extLst>
            <a:ext uri="{FF2B5EF4-FFF2-40B4-BE49-F238E27FC236}">
              <a16:creationId xmlns:a16="http://schemas.microsoft.com/office/drawing/2014/main" id="{30151A1E-00B3-6B65-0831-DECA224ACA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2.xml><?xml version="1.0" encoding="utf-8"?>
<xdr:wsDr xmlns:xdr="http://schemas.openxmlformats.org/drawingml/2006/spreadsheetDrawing" xmlns:a="http://schemas.openxmlformats.org/drawingml/2006/main">
  <xdr:twoCellAnchor editAs="oneCell">
    <xdr:from>
      <xdr:col>9</xdr:col>
      <xdr:colOff>2044700</xdr:colOff>
      <xdr:row>0</xdr:row>
      <xdr:rowOff>57150</xdr:rowOff>
    </xdr:from>
    <xdr:to>
      <xdr:col>9</xdr:col>
      <xdr:colOff>2762250</xdr:colOff>
      <xdr:row>2</xdr:row>
      <xdr:rowOff>228600</xdr:rowOff>
    </xdr:to>
    <xdr:pic>
      <xdr:nvPicPr>
        <xdr:cNvPr id="1773703" name="Picture 1">
          <a:extLst>
            <a:ext uri="{FF2B5EF4-FFF2-40B4-BE49-F238E27FC236}">
              <a16:creationId xmlns:a16="http://schemas.microsoft.com/office/drawing/2014/main" id="{63E61A5E-E7E0-9798-67DE-326B85BC63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3.xml><?xml version="1.0" encoding="utf-8"?>
<xdr:wsDr xmlns:xdr="http://schemas.openxmlformats.org/drawingml/2006/spreadsheetDrawing" xmlns:a="http://schemas.openxmlformats.org/drawingml/2006/main">
  <xdr:twoCellAnchor editAs="oneCell">
    <xdr:from>
      <xdr:col>9</xdr:col>
      <xdr:colOff>2038350</xdr:colOff>
      <xdr:row>0</xdr:row>
      <xdr:rowOff>57150</xdr:rowOff>
    </xdr:from>
    <xdr:to>
      <xdr:col>9</xdr:col>
      <xdr:colOff>2755900</xdr:colOff>
      <xdr:row>2</xdr:row>
      <xdr:rowOff>228600</xdr:rowOff>
    </xdr:to>
    <xdr:pic>
      <xdr:nvPicPr>
        <xdr:cNvPr id="1774727" name="Picture 1">
          <a:extLst>
            <a:ext uri="{FF2B5EF4-FFF2-40B4-BE49-F238E27FC236}">
              <a16:creationId xmlns:a16="http://schemas.microsoft.com/office/drawing/2014/main" id="{DDB3A363-91D2-B69B-D8CE-19848472FD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4.xml><?xml version="1.0" encoding="utf-8"?>
<xdr:wsDr xmlns:xdr="http://schemas.openxmlformats.org/drawingml/2006/spreadsheetDrawing" xmlns:a="http://schemas.openxmlformats.org/drawingml/2006/main">
  <xdr:twoCellAnchor editAs="oneCell">
    <xdr:from>
      <xdr:col>9</xdr:col>
      <xdr:colOff>1676400</xdr:colOff>
      <xdr:row>0</xdr:row>
      <xdr:rowOff>63500</xdr:rowOff>
    </xdr:from>
    <xdr:to>
      <xdr:col>9</xdr:col>
      <xdr:colOff>2393950</xdr:colOff>
      <xdr:row>2</xdr:row>
      <xdr:rowOff>234950</xdr:rowOff>
    </xdr:to>
    <xdr:pic>
      <xdr:nvPicPr>
        <xdr:cNvPr id="1775751" name="Picture 1">
          <a:extLst>
            <a:ext uri="{FF2B5EF4-FFF2-40B4-BE49-F238E27FC236}">
              <a16:creationId xmlns:a16="http://schemas.microsoft.com/office/drawing/2014/main" id="{4CF48C55-B2D9-B72B-3EF5-9C425B9F02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5.xml><?xml version="1.0" encoding="utf-8"?>
<xdr:wsDr xmlns:xdr="http://schemas.openxmlformats.org/drawingml/2006/spreadsheetDrawing" xmlns:a="http://schemas.openxmlformats.org/drawingml/2006/main">
  <xdr:twoCellAnchor editAs="oneCell">
    <xdr:from>
      <xdr:col>9</xdr:col>
      <xdr:colOff>1568450</xdr:colOff>
      <xdr:row>0</xdr:row>
      <xdr:rowOff>44450</xdr:rowOff>
    </xdr:from>
    <xdr:to>
      <xdr:col>9</xdr:col>
      <xdr:colOff>2286000</xdr:colOff>
      <xdr:row>2</xdr:row>
      <xdr:rowOff>215900</xdr:rowOff>
    </xdr:to>
    <xdr:pic>
      <xdr:nvPicPr>
        <xdr:cNvPr id="1776775" name="Picture 1">
          <a:extLst>
            <a:ext uri="{FF2B5EF4-FFF2-40B4-BE49-F238E27FC236}">
              <a16:creationId xmlns:a16="http://schemas.microsoft.com/office/drawing/2014/main" id="{5BD38275-B8FA-5231-7BE9-814093F23B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6.xml><?xml version="1.0" encoding="utf-8"?>
<xdr:wsDr xmlns:xdr="http://schemas.openxmlformats.org/drawingml/2006/spreadsheetDrawing" xmlns:a="http://schemas.openxmlformats.org/drawingml/2006/main">
  <xdr:twoCellAnchor editAs="oneCell">
    <xdr:from>
      <xdr:col>9</xdr:col>
      <xdr:colOff>1549400</xdr:colOff>
      <xdr:row>0</xdr:row>
      <xdr:rowOff>57150</xdr:rowOff>
    </xdr:from>
    <xdr:to>
      <xdr:col>9</xdr:col>
      <xdr:colOff>2266950</xdr:colOff>
      <xdr:row>2</xdr:row>
      <xdr:rowOff>228600</xdr:rowOff>
    </xdr:to>
    <xdr:pic>
      <xdr:nvPicPr>
        <xdr:cNvPr id="1777799" name="Picture 1">
          <a:extLst>
            <a:ext uri="{FF2B5EF4-FFF2-40B4-BE49-F238E27FC236}">
              <a16:creationId xmlns:a16="http://schemas.microsoft.com/office/drawing/2014/main" id="{FE70BA1E-CB82-8F8F-B6EC-8027B6D8C9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7.xml><?xml version="1.0" encoding="utf-8"?>
<xdr:wsDr xmlns:xdr="http://schemas.openxmlformats.org/drawingml/2006/spreadsheetDrawing" xmlns:a="http://schemas.openxmlformats.org/drawingml/2006/main">
  <xdr:twoCellAnchor editAs="oneCell">
    <xdr:from>
      <xdr:col>9</xdr:col>
      <xdr:colOff>2057400</xdr:colOff>
      <xdr:row>0</xdr:row>
      <xdr:rowOff>44450</xdr:rowOff>
    </xdr:from>
    <xdr:to>
      <xdr:col>9</xdr:col>
      <xdr:colOff>2774950</xdr:colOff>
      <xdr:row>2</xdr:row>
      <xdr:rowOff>215900</xdr:rowOff>
    </xdr:to>
    <xdr:pic>
      <xdr:nvPicPr>
        <xdr:cNvPr id="1778823" name="Picture 1">
          <a:extLst>
            <a:ext uri="{FF2B5EF4-FFF2-40B4-BE49-F238E27FC236}">
              <a16:creationId xmlns:a16="http://schemas.microsoft.com/office/drawing/2014/main" id="{D589A662-9073-DD07-B628-DFF857D4B3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8.xml><?xml version="1.0" encoding="utf-8"?>
<xdr:wsDr xmlns:xdr="http://schemas.openxmlformats.org/drawingml/2006/spreadsheetDrawing" xmlns:a="http://schemas.openxmlformats.org/drawingml/2006/main">
  <xdr:twoCellAnchor editAs="oneCell">
    <xdr:from>
      <xdr:col>9</xdr:col>
      <xdr:colOff>2044700</xdr:colOff>
      <xdr:row>0</xdr:row>
      <xdr:rowOff>44450</xdr:rowOff>
    </xdr:from>
    <xdr:to>
      <xdr:col>9</xdr:col>
      <xdr:colOff>2762250</xdr:colOff>
      <xdr:row>2</xdr:row>
      <xdr:rowOff>215900</xdr:rowOff>
    </xdr:to>
    <xdr:pic>
      <xdr:nvPicPr>
        <xdr:cNvPr id="1779847" name="Picture 1">
          <a:extLst>
            <a:ext uri="{FF2B5EF4-FFF2-40B4-BE49-F238E27FC236}">
              <a16:creationId xmlns:a16="http://schemas.microsoft.com/office/drawing/2014/main" id="{78A8FB5A-D079-737D-D831-5DFBED495C3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9.xml><?xml version="1.0" encoding="utf-8"?>
<xdr:wsDr xmlns:xdr="http://schemas.openxmlformats.org/drawingml/2006/spreadsheetDrawing" xmlns:a="http://schemas.openxmlformats.org/drawingml/2006/main">
  <xdr:twoCellAnchor editAs="oneCell">
    <xdr:from>
      <xdr:col>9</xdr:col>
      <xdr:colOff>2038350</xdr:colOff>
      <xdr:row>0</xdr:row>
      <xdr:rowOff>57150</xdr:rowOff>
    </xdr:from>
    <xdr:to>
      <xdr:col>9</xdr:col>
      <xdr:colOff>2755900</xdr:colOff>
      <xdr:row>2</xdr:row>
      <xdr:rowOff>228600</xdr:rowOff>
    </xdr:to>
    <xdr:pic>
      <xdr:nvPicPr>
        <xdr:cNvPr id="1780871" name="Picture 1">
          <a:extLst>
            <a:ext uri="{FF2B5EF4-FFF2-40B4-BE49-F238E27FC236}">
              <a16:creationId xmlns:a16="http://schemas.microsoft.com/office/drawing/2014/main" id="{46EA1745-D2AF-01EB-EB21-40B6F7A917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2</xdr:row>
      <xdr:rowOff>44450</xdr:rowOff>
    </xdr:to>
    <xdr:pic>
      <xdr:nvPicPr>
        <xdr:cNvPr id="1832228" name="Picture 1">
          <a:extLst>
            <a:ext uri="{FF2B5EF4-FFF2-40B4-BE49-F238E27FC236}">
              <a16:creationId xmlns:a16="http://schemas.microsoft.com/office/drawing/2014/main" id="{B45F5321-BE24-E7C8-085D-5D97ACC2CB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120650</xdr:colOff>
      <xdr:row>18</xdr:row>
      <xdr:rowOff>95250</xdr:rowOff>
    </xdr:from>
    <xdr:to>
      <xdr:col>7</xdr:col>
      <xdr:colOff>1143000</xdr:colOff>
      <xdr:row>44</xdr:row>
      <xdr:rowOff>101600</xdr:rowOff>
    </xdr:to>
    <xdr:graphicFrame macro="">
      <xdr:nvGraphicFramePr>
        <xdr:cNvPr id="1832229" name="Chart 3">
          <a:extLst>
            <a:ext uri="{FF2B5EF4-FFF2-40B4-BE49-F238E27FC236}">
              <a16:creationId xmlns:a16="http://schemas.microsoft.com/office/drawing/2014/main" id="{3618D50C-5966-A08C-7C0B-633DA6AEF3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3</xdr:row>
      <xdr:rowOff>114300</xdr:rowOff>
    </xdr:to>
    <xdr:pic>
      <xdr:nvPicPr>
        <xdr:cNvPr id="1832230" name="Picture 1">
          <a:extLst>
            <a:ext uri="{FF2B5EF4-FFF2-40B4-BE49-F238E27FC236}">
              <a16:creationId xmlns:a16="http://schemas.microsoft.com/office/drawing/2014/main" id="{B34B5B0C-2AFF-265F-18BA-84A46995D44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0.xml><?xml version="1.0" encoding="utf-8"?>
<xdr:wsDr xmlns:xdr="http://schemas.openxmlformats.org/drawingml/2006/spreadsheetDrawing" xmlns:a="http://schemas.openxmlformats.org/drawingml/2006/main">
  <xdr:twoCellAnchor editAs="oneCell">
    <xdr:from>
      <xdr:col>6</xdr:col>
      <xdr:colOff>1619250</xdr:colOff>
      <xdr:row>0</xdr:row>
      <xdr:rowOff>95250</xdr:rowOff>
    </xdr:from>
    <xdr:to>
      <xdr:col>6</xdr:col>
      <xdr:colOff>2336800</xdr:colOff>
      <xdr:row>2</xdr:row>
      <xdr:rowOff>19050</xdr:rowOff>
    </xdr:to>
    <xdr:pic>
      <xdr:nvPicPr>
        <xdr:cNvPr id="1781895" name="Picture 1">
          <a:extLst>
            <a:ext uri="{FF2B5EF4-FFF2-40B4-BE49-F238E27FC236}">
              <a16:creationId xmlns:a16="http://schemas.microsoft.com/office/drawing/2014/main" id="{18FF4278-019B-F03C-9052-ADE4C78293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854900" y="952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1.xml><?xml version="1.0" encoding="utf-8"?>
<xdr:wsDr xmlns:xdr="http://schemas.openxmlformats.org/drawingml/2006/spreadsheetDrawing" xmlns:a="http://schemas.openxmlformats.org/drawingml/2006/main">
  <xdr:twoCellAnchor editAs="oneCell">
    <xdr:from>
      <xdr:col>6</xdr:col>
      <xdr:colOff>1695450</xdr:colOff>
      <xdr:row>0</xdr:row>
      <xdr:rowOff>76200</xdr:rowOff>
    </xdr:from>
    <xdr:to>
      <xdr:col>6</xdr:col>
      <xdr:colOff>2413000</xdr:colOff>
      <xdr:row>2</xdr:row>
      <xdr:rowOff>57150</xdr:rowOff>
    </xdr:to>
    <xdr:pic>
      <xdr:nvPicPr>
        <xdr:cNvPr id="1782919" name="Picture 1">
          <a:extLst>
            <a:ext uri="{FF2B5EF4-FFF2-40B4-BE49-F238E27FC236}">
              <a16:creationId xmlns:a16="http://schemas.microsoft.com/office/drawing/2014/main" id="{F15C5FAB-80A0-420E-316D-E640689B6F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787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2.xml><?xml version="1.0" encoding="utf-8"?>
<xdr:wsDr xmlns:xdr="http://schemas.openxmlformats.org/drawingml/2006/spreadsheetDrawing" xmlns:a="http://schemas.openxmlformats.org/drawingml/2006/main">
  <xdr:twoCellAnchor editAs="oneCell">
    <xdr:from>
      <xdr:col>6</xdr:col>
      <xdr:colOff>1708150</xdr:colOff>
      <xdr:row>0</xdr:row>
      <xdr:rowOff>95250</xdr:rowOff>
    </xdr:from>
    <xdr:to>
      <xdr:col>6</xdr:col>
      <xdr:colOff>2425700</xdr:colOff>
      <xdr:row>2</xdr:row>
      <xdr:rowOff>57150</xdr:rowOff>
    </xdr:to>
    <xdr:pic>
      <xdr:nvPicPr>
        <xdr:cNvPr id="1783943" name="Picture 1">
          <a:extLst>
            <a:ext uri="{FF2B5EF4-FFF2-40B4-BE49-F238E27FC236}">
              <a16:creationId xmlns:a16="http://schemas.microsoft.com/office/drawing/2014/main" id="{91A5B99B-415F-52D5-A7D0-EBCF4458AC4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952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3.xml><?xml version="1.0" encoding="utf-8"?>
<xdr:wsDr xmlns:xdr="http://schemas.openxmlformats.org/drawingml/2006/spreadsheetDrawing" xmlns:a="http://schemas.openxmlformats.org/drawingml/2006/main">
  <xdr:twoCellAnchor editAs="oneCell">
    <xdr:from>
      <xdr:col>6</xdr:col>
      <xdr:colOff>2025650</xdr:colOff>
      <xdr:row>0</xdr:row>
      <xdr:rowOff>95250</xdr:rowOff>
    </xdr:from>
    <xdr:to>
      <xdr:col>6</xdr:col>
      <xdr:colOff>2743200</xdr:colOff>
      <xdr:row>2</xdr:row>
      <xdr:rowOff>76200</xdr:rowOff>
    </xdr:to>
    <xdr:pic>
      <xdr:nvPicPr>
        <xdr:cNvPr id="1784967" name="Picture 1">
          <a:extLst>
            <a:ext uri="{FF2B5EF4-FFF2-40B4-BE49-F238E27FC236}">
              <a16:creationId xmlns:a16="http://schemas.microsoft.com/office/drawing/2014/main" id="{0218A2B6-823D-AB49-CE82-07C27BF9F0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97750" y="952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4.xml><?xml version="1.0" encoding="utf-8"?>
<xdr:wsDr xmlns:xdr="http://schemas.openxmlformats.org/drawingml/2006/spreadsheetDrawing" xmlns:a="http://schemas.openxmlformats.org/drawingml/2006/main">
  <xdr:twoCellAnchor editAs="oneCell">
    <xdr:from>
      <xdr:col>6</xdr:col>
      <xdr:colOff>2057400</xdr:colOff>
      <xdr:row>0</xdr:row>
      <xdr:rowOff>101600</xdr:rowOff>
    </xdr:from>
    <xdr:to>
      <xdr:col>6</xdr:col>
      <xdr:colOff>2774950</xdr:colOff>
      <xdr:row>2</xdr:row>
      <xdr:rowOff>95250</xdr:rowOff>
    </xdr:to>
    <xdr:pic>
      <xdr:nvPicPr>
        <xdr:cNvPr id="1785991" name="Picture 1">
          <a:extLst>
            <a:ext uri="{FF2B5EF4-FFF2-40B4-BE49-F238E27FC236}">
              <a16:creationId xmlns:a16="http://schemas.microsoft.com/office/drawing/2014/main" id="{9B5E6EAA-2BCE-654F-F618-B22A857D28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1016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5.xml><?xml version="1.0" encoding="utf-8"?>
<xdr:wsDr xmlns:xdr="http://schemas.openxmlformats.org/drawingml/2006/spreadsheetDrawing" xmlns:a="http://schemas.openxmlformats.org/drawingml/2006/main">
  <xdr:twoCellAnchor editAs="oneCell">
    <xdr:from>
      <xdr:col>6</xdr:col>
      <xdr:colOff>2038350</xdr:colOff>
      <xdr:row>0</xdr:row>
      <xdr:rowOff>114300</xdr:rowOff>
    </xdr:from>
    <xdr:to>
      <xdr:col>6</xdr:col>
      <xdr:colOff>2755900</xdr:colOff>
      <xdr:row>2</xdr:row>
      <xdr:rowOff>82550</xdr:rowOff>
    </xdr:to>
    <xdr:pic>
      <xdr:nvPicPr>
        <xdr:cNvPr id="1787015" name="Picture 1">
          <a:extLst>
            <a:ext uri="{FF2B5EF4-FFF2-40B4-BE49-F238E27FC236}">
              <a16:creationId xmlns:a16="http://schemas.microsoft.com/office/drawing/2014/main" id="{4C3C6982-5AB1-1E72-EC0D-4F9668429C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85050" y="1143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6.xml><?xml version="1.0" encoding="utf-8"?>
<xdr:wsDr xmlns:xdr="http://schemas.openxmlformats.org/drawingml/2006/spreadsheetDrawing" xmlns:a="http://schemas.openxmlformats.org/drawingml/2006/main">
  <xdr:twoCellAnchor editAs="oneCell">
    <xdr:from>
      <xdr:col>11</xdr:col>
      <xdr:colOff>1898650</xdr:colOff>
      <xdr:row>0</xdr:row>
      <xdr:rowOff>44450</xdr:rowOff>
    </xdr:from>
    <xdr:to>
      <xdr:col>11</xdr:col>
      <xdr:colOff>2616200</xdr:colOff>
      <xdr:row>2</xdr:row>
      <xdr:rowOff>215900</xdr:rowOff>
    </xdr:to>
    <xdr:pic>
      <xdr:nvPicPr>
        <xdr:cNvPr id="1788039" name="Picture 1">
          <a:extLst>
            <a:ext uri="{FF2B5EF4-FFF2-40B4-BE49-F238E27FC236}">
              <a16:creationId xmlns:a16="http://schemas.microsoft.com/office/drawing/2014/main" id="{4EECD067-6E40-D84C-BF29-C9EB5D396C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592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7.xml><?xml version="1.0" encoding="utf-8"?>
<xdr:wsDr xmlns:xdr="http://schemas.openxmlformats.org/drawingml/2006/spreadsheetDrawing" xmlns:a="http://schemas.openxmlformats.org/drawingml/2006/main">
  <xdr:twoCellAnchor editAs="oneCell">
    <xdr:from>
      <xdr:col>11</xdr:col>
      <xdr:colOff>1898650</xdr:colOff>
      <xdr:row>0</xdr:row>
      <xdr:rowOff>57150</xdr:rowOff>
    </xdr:from>
    <xdr:to>
      <xdr:col>11</xdr:col>
      <xdr:colOff>2616200</xdr:colOff>
      <xdr:row>2</xdr:row>
      <xdr:rowOff>228600</xdr:rowOff>
    </xdr:to>
    <xdr:pic>
      <xdr:nvPicPr>
        <xdr:cNvPr id="1789063" name="Picture 1">
          <a:extLst>
            <a:ext uri="{FF2B5EF4-FFF2-40B4-BE49-F238E27FC236}">
              <a16:creationId xmlns:a16="http://schemas.microsoft.com/office/drawing/2014/main" id="{7DECC636-5BAD-87A7-854F-0D8342A320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592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8.xml><?xml version="1.0" encoding="utf-8"?>
<xdr:wsDr xmlns:xdr="http://schemas.openxmlformats.org/drawingml/2006/spreadsheetDrawing" xmlns:a="http://schemas.openxmlformats.org/drawingml/2006/main">
  <xdr:twoCellAnchor editAs="oneCell">
    <xdr:from>
      <xdr:col>11</xdr:col>
      <xdr:colOff>1898650</xdr:colOff>
      <xdr:row>0</xdr:row>
      <xdr:rowOff>57150</xdr:rowOff>
    </xdr:from>
    <xdr:to>
      <xdr:col>11</xdr:col>
      <xdr:colOff>2616200</xdr:colOff>
      <xdr:row>2</xdr:row>
      <xdr:rowOff>228600</xdr:rowOff>
    </xdr:to>
    <xdr:pic>
      <xdr:nvPicPr>
        <xdr:cNvPr id="1790087" name="Picture 1">
          <a:extLst>
            <a:ext uri="{FF2B5EF4-FFF2-40B4-BE49-F238E27FC236}">
              <a16:creationId xmlns:a16="http://schemas.microsoft.com/office/drawing/2014/main" id="{BC46C729-F55C-8727-A674-3852C78E5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592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9.xml><?xml version="1.0" encoding="utf-8"?>
<xdr:wsDr xmlns:xdr="http://schemas.openxmlformats.org/drawingml/2006/spreadsheetDrawing" xmlns:a="http://schemas.openxmlformats.org/drawingml/2006/main">
  <xdr:twoCellAnchor editAs="oneCell">
    <xdr:from>
      <xdr:col>9</xdr:col>
      <xdr:colOff>1327150</xdr:colOff>
      <xdr:row>0</xdr:row>
      <xdr:rowOff>76200</xdr:rowOff>
    </xdr:from>
    <xdr:to>
      <xdr:col>9</xdr:col>
      <xdr:colOff>2044700</xdr:colOff>
      <xdr:row>2</xdr:row>
      <xdr:rowOff>38100</xdr:rowOff>
    </xdr:to>
    <xdr:pic>
      <xdr:nvPicPr>
        <xdr:cNvPr id="1791111" name="Picture 1">
          <a:extLst>
            <a:ext uri="{FF2B5EF4-FFF2-40B4-BE49-F238E27FC236}">
              <a16:creationId xmlns:a16="http://schemas.microsoft.com/office/drawing/2014/main" id="{714820AC-9F80-7D42-0F24-32297CFD7D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2</xdr:row>
      <xdr:rowOff>44450</xdr:rowOff>
    </xdr:to>
    <xdr:pic>
      <xdr:nvPicPr>
        <xdr:cNvPr id="1833347" name="Picture 1">
          <a:extLst>
            <a:ext uri="{FF2B5EF4-FFF2-40B4-BE49-F238E27FC236}">
              <a16:creationId xmlns:a16="http://schemas.microsoft.com/office/drawing/2014/main" id="{67DD831C-AD3A-BCCD-7F5A-2E727ED66F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120650</xdr:colOff>
      <xdr:row>18</xdr:row>
      <xdr:rowOff>139700</xdr:rowOff>
    </xdr:from>
    <xdr:to>
      <xdr:col>7</xdr:col>
      <xdr:colOff>1143000</xdr:colOff>
      <xdr:row>44</xdr:row>
      <xdr:rowOff>44450</xdr:rowOff>
    </xdr:to>
    <xdr:graphicFrame macro="">
      <xdr:nvGraphicFramePr>
        <xdr:cNvPr id="1833348" name="Chart 2">
          <a:extLst>
            <a:ext uri="{FF2B5EF4-FFF2-40B4-BE49-F238E27FC236}">
              <a16:creationId xmlns:a16="http://schemas.microsoft.com/office/drawing/2014/main" id="{5883FE43-F2B9-B414-A7D1-9F9D847E97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3</xdr:row>
      <xdr:rowOff>114300</xdr:rowOff>
    </xdr:to>
    <xdr:pic>
      <xdr:nvPicPr>
        <xdr:cNvPr id="1833349" name="Picture 1">
          <a:extLst>
            <a:ext uri="{FF2B5EF4-FFF2-40B4-BE49-F238E27FC236}">
              <a16:creationId xmlns:a16="http://schemas.microsoft.com/office/drawing/2014/main" id="{67B2A56D-D807-4EA2-BEDC-5B2044524C3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1377950</xdr:colOff>
      <xdr:row>0</xdr:row>
      <xdr:rowOff>69850</xdr:rowOff>
    </xdr:from>
    <xdr:to>
      <xdr:col>8</xdr:col>
      <xdr:colOff>0</xdr:colOff>
      <xdr:row>3</xdr:row>
      <xdr:rowOff>101600</xdr:rowOff>
    </xdr:to>
    <xdr:pic>
      <xdr:nvPicPr>
        <xdr:cNvPr id="1833350" name="Picture 1">
          <a:extLst>
            <a:ext uri="{FF2B5EF4-FFF2-40B4-BE49-F238E27FC236}">
              <a16:creationId xmlns:a16="http://schemas.microsoft.com/office/drawing/2014/main" id="{E3325419-370F-3FF9-4A67-6224090FE14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6985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0.xml><?xml version="1.0" encoding="utf-8"?>
<xdr:wsDr xmlns:xdr="http://schemas.openxmlformats.org/drawingml/2006/spreadsheetDrawing" xmlns:a="http://schemas.openxmlformats.org/drawingml/2006/main">
  <xdr:twoCellAnchor editAs="oneCell">
    <xdr:from>
      <xdr:col>9</xdr:col>
      <xdr:colOff>1320800</xdr:colOff>
      <xdr:row>0</xdr:row>
      <xdr:rowOff>82550</xdr:rowOff>
    </xdr:from>
    <xdr:to>
      <xdr:col>9</xdr:col>
      <xdr:colOff>2038350</xdr:colOff>
      <xdr:row>2</xdr:row>
      <xdr:rowOff>76200</xdr:rowOff>
    </xdr:to>
    <xdr:pic>
      <xdr:nvPicPr>
        <xdr:cNvPr id="1792135" name="Picture 1">
          <a:extLst>
            <a:ext uri="{FF2B5EF4-FFF2-40B4-BE49-F238E27FC236}">
              <a16:creationId xmlns:a16="http://schemas.microsoft.com/office/drawing/2014/main" id="{6D8CDF4F-7405-B3F7-F12E-276FA732FE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80050" y="825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1.xml><?xml version="1.0" encoding="utf-8"?>
<xdr:wsDr xmlns:xdr="http://schemas.openxmlformats.org/drawingml/2006/spreadsheetDrawing" xmlns:a="http://schemas.openxmlformats.org/drawingml/2006/main">
  <xdr:twoCellAnchor editAs="oneCell">
    <xdr:from>
      <xdr:col>9</xdr:col>
      <xdr:colOff>1346200</xdr:colOff>
      <xdr:row>0</xdr:row>
      <xdr:rowOff>101600</xdr:rowOff>
    </xdr:from>
    <xdr:to>
      <xdr:col>9</xdr:col>
      <xdr:colOff>2063750</xdr:colOff>
      <xdr:row>2</xdr:row>
      <xdr:rowOff>101600</xdr:rowOff>
    </xdr:to>
    <xdr:pic>
      <xdr:nvPicPr>
        <xdr:cNvPr id="1793159" name="Picture 1">
          <a:extLst>
            <a:ext uri="{FF2B5EF4-FFF2-40B4-BE49-F238E27FC236}">
              <a16:creationId xmlns:a16="http://schemas.microsoft.com/office/drawing/2014/main" id="{F9FE5167-C520-B52A-12C6-5125B8A7E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1016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2.xml><?xml version="1.0" encoding="utf-8"?>
<xdr:wsDr xmlns:xdr="http://schemas.openxmlformats.org/drawingml/2006/spreadsheetDrawing" xmlns:a="http://schemas.openxmlformats.org/drawingml/2006/main">
  <xdr:twoCellAnchor editAs="oneCell">
    <xdr:from>
      <xdr:col>9</xdr:col>
      <xdr:colOff>1346200</xdr:colOff>
      <xdr:row>0</xdr:row>
      <xdr:rowOff>95250</xdr:rowOff>
    </xdr:from>
    <xdr:to>
      <xdr:col>9</xdr:col>
      <xdr:colOff>2063750</xdr:colOff>
      <xdr:row>2</xdr:row>
      <xdr:rowOff>57150</xdr:rowOff>
    </xdr:to>
    <xdr:pic>
      <xdr:nvPicPr>
        <xdr:cNvPr id="1794183" name="Picture 1">
          <a:extLst>
            <a:ext uri="{FF2B5EF4-FFF2-40B4-BE49-F238E27FC236}">
              <a16:creationId xmlns:a16="http://schemas.microsoft.com/office/drawing/2014/main" id="{AD00C391-9B81-79A7-F469-54807EECE7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952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3.xml><?xml version="1.0" encoding="utf-8"?>
<xdr:wsDr xmlns:xdr="http://schemas.openxmlformats.org/drawingml/2006/spreadsheetDrawing" xmlns:a="http://schemas.openxmlformats.org/drawingml/2006/main">
  <xdr:twoCellAnchor editAs="oneCell">
    <xdr:from>
      <xdr:col>9</xdr:col>
      <xdr:colOff>1339850</xdr:colOff>
      <xdr:row>0</xdr:row>
      <xdr:rowOff>101600</xdr:rowOff>
    </xdr:from>
    <xdr:to>
      <xdr:col>9</xdr:col>
      <xdr:colOff>2057400</xdr:colOff>
      <xdr:row>2</xdr:row>
      <xdr:rowOff>82550</xdr:rowOff>
    </xdr:to>
    <xdr:pic>
      <xdr:nvPicPr>
        <xdr:cNvPr id="1795207" name="Picture 1">
          <a:extLst>
            <a:ext uri="{FF2B5EF4-FFF2-40B4-BE49-F238E27FC236}">
              <a16:creationId xmlns:a16="http://schemas.microsoft.com/office/drawing/2014/main" id="{C4C13DE7-6418-604F-82B4-8A7564902F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61000" y="1016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4.xml><?xml version="1.0" encoding="utf-8"?>
<xdr:wsDr xmlns:xdr="http://schemas.openxmlformats.org/drawingml/2006/spreadsheetDrawing" xmlns:a="http://schemas.openxmlformats.org/drawingml/2006/main">
  <xdr:twoCellAnchor editAs="oneCell">
    <xdr:from>
      <xdr:col>9</xdr:col>
      <xdr:colOff>1346200</xdr:colOff>
      <xdr:row>0</xdr:row>
      <xdr:rowOff>82550</xdr:rowOff>
    </xdr:from>
    <xdr:to>
      <xdr:col>9</xdr:col>
      <xdr:colOff>2063750</xdr:colOff>
      <xdr:row>2</xdr:row>
      <xdr:rowOff>76200</xdr:rowOff>
    </xdr:to>
    <xdr:pic>
      <xdr:nvPicPr>
        <xdr:cNvPr id="1796231" name="Picture 1">
          <a:extLst>
            <a:ext uri="{FF2B5EF4-FFF2-40B4-BE49-F238E27FC236}">
              <a16:creationId xmlns:a16="http://schemas.microsoft.com/office/drawing/2014/main" id="{C1EDA8AC-7FB2-7765-C2E0-A205AD3006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825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5.xml><?xml version="1.0" encoding="utf-8"?>
<xdr:wsDr xmlns:xdr="http://schemas.openxmlformats.org/drawingml/2006/spreadsheetDrawing" xmlns:a="http://schemas.openxmlformats.org/drawingml/2006/main">
  <xdr:twoCellAnchor editAs="oneCell">
    <xdr:from>
      <xdr:col>9</xdr:col>
      <xdr:colOff>1346200</xdr:colOff>
      <xdr:row>0</xdr:row>
      <xdr:rowOff>82550</xdr:rowOff>
    </xdr:from>
    <xdr:to>
      <xdr:col>9</xdr:col>
      <xdr:colOff>2063750</xdr:colOff>
      <xdr:row>2</xdr:row>
      <xdr:rowOff>57150</xdr:rowOff>
    </xdr:to>
    <xdr:pic>
      <xdr:nvPicPr>
        <xdr:cNvPr id="1797255" name="Picture 1">
          <a:extLst>
            <a:ext uri="{FF2B5EF4-FFF2-40B4-BE49-F238E27FC236}">
              <a16:creationId xmlns:a16="http://schemas.microsoft.com/office/drawing/2014/main" id="{14086437-8E22-71E7-7C66-62461CAE4C1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825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6.xml><?xml version="1.0" encoding="utf-8"?>
<xdr:wsDr xmlns:xdr="http://schemas.openxmlformats.org/drawingml/2006/spreadsheetDrawing" xmlns:a="http://schemas.openxmlformats.org/drawingml/2006/main">
  <xdr:twoCellAnchor editAs="oneCell">
    <xdr:from>
      <xdr:col>9</xdr:col>
      <xdr:colOff>1346200</xdr:colOff>
      <xdr:row>0</xdr:row>
      <xdr:rowOff>63500</xdr:rowOff>
    </xdr:from>
    <xdr:to>
      <xdr:col>9</xdr:col>
      <xdr:colOff>2063750</xdr:colOff>
      <xdr:row>2</xdr:row>
      <xdr:rowOff>234950</xdr:rowOff>
    </xdr:to>
    <xdr:pic>
      <xdr:nvPicPr>
        <xdr:cNvPr id="1798279" name="Picture 1">
          <a:extLst>
            <a:ext uri="{FF2B5EF4-FFF2-40B4-BE49-F238E27FC236}">
              <a16:creationId xmlns:a16="http://schemas.microsoft.com/office/drawing/2014/main" id="{EC49B462-E6F2-5128-75AA-FACA8E495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546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7.xml><?xml version="1.0" encoding="utf-8"?>
<xdr:wsDr xmlns:xdr="http://schemas.openxmlformats.org/drawingml/2006/spreadsheetDrawing" xmlns:a="http://schemas.openxmlformats.org/drawingml/2006/main">
  <xdr:twoCellAnchor editAs="oneCell">
    <xdr:from>
      <xdr:col>9</xdr:col>
      <xdr:colOff>1377950</xdr:colOff>
      <xdr:row>0</xdr:row>
      <xdr:rowOff>44450</xdr:rowOff>
    </xdr:from>
    <xdr:to>
      <xdr:col>9</xdr:col>
      <xdr:colOff>2095500</xdr:colOff>
      <xdr:row>2</xdr:row>
      <xdr:rowOff>215900</xdr:rowOff>
    </xdr:to>
    <xdr:pic>
      <xdr:nvPicPr>
        <xdr:cNvPr id="1799303" name="Picture 1">
          <a:extLst>
            <a:ext uri="{FF2B5EF4-FFF2-40B4-BE49-F238E27FC236}">
              <a16:creationId xmlns:a16="http://schemas.microsoft.com/office/drawing/2014/main" id="{81A334D9-092D-AF6C-B2B5-C7EC1C1FA0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8.xml><?xml version="1.0" encoding="utf-8"?>
<xdr:wsDr xmlns:xdr="http://schemas.openxmlformats.org/drawingml/2006/spreadsheetDrawing" xmlns:a="http://schemas.openxmlformats.org/drawingml/2006/main">
  <xdr:twoCellAnchor editAs="oneCell">
    <xdr:from>
      <xdr:col>9</xdr:col>
      <xdr:colOff>2101850</xdr:colOff>
      <xdr:row>0</xdr:row>
      <xdr:rowOff>76200</xdr:rowOff>
    </xdr:from>
    <xdr:to>
      <xdr:col>9</xdr:col>
      <xdr:colOff>2825750</xdr:colOff>
      <xdr:row>2</xdr:row>
      <xdr:rowOff>247650</xdr:rowOff>
    </xdr:to>
    <xdr:pic>
      <xdr:nvPicPr>
        <xdr:cNvPr id="1800327" name="Picture 1">
          <a:extLst>
            <a:ext uri="{FF2B5EF4-FFF2-40B4-BE49-F238E27FC236}">
              <a16:creationId xmlns:a16="http://schemas.microsoft.com/office/drawing/2014/main" id="{86520BC1-14B6-5523-B0F7-5835879013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8300" y="7620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9.xml><?xml version="1.0" encoding="utf-8"?>
<xdr:wsDr xmlns:xdr="http://schemas.openxmlformats.org/drawingml/2006/spreadsheetDrawing" xmlns:a="http://schemas.openxmlformats.org/drawingml/2006/main">
  <xdr:twoCellAnchor editAs="oneCell">
    <xdr:from>
      <xdr:col>9</xdr:col>
      <xdr:colOff>1676400</xdr:colOff>
      <xdr:row>0</xdr:row>
      <xdr:rowOff>63500</xdr:rowOff>
    </xdr:from>
    <xdr:to>
      <xdr:col>9</xdr:col>
      <xdr:colOff>2393950</xdr:colOff>
      <xdr:row>2</xdr:row>
      <xdr:rowOff>234950</xdr:rowOff>
    </xdr:to>
    <xdr:pic>
      <xdr:nvPicPr>
        <xdr:cNvPr id="1801351" name="Picture 1">
          <a:extLst>
            <a:ext uri="{FF2B5EF4-FFF2-40B4-BE49-F238E27FC236}">
              <a16:creationId xmlns:a16="http://schemas.microsoft.com/office/drawing/2014/main" id="{9086E64A-1CF7-2743-C720-D5098775A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495300</xdr:colOff>
      <xdr:row>0</xdr:row>
      <xdr:rowOff>38100</xdr:rowOff>
    </xdr:from>
    <xdr:to>
      <xdr:col>7</xdr:col>
      <xdr:colOff>1212850</xdr:colOff>
      <xdr:row>1</xdr:row>
      <xdr:rowOff>247650</xdr:rowOff>
    </xdr:to>
    <xdr:pic>
      <xdr:nvPicPr>
        <xdr:cNvPr id="1834466" name="Picture 1">
          <a:extLst>
            <a:ext uri="{FF2B5EF4-FFF2-40B4-BE49-F238E27FC236}">
              <a16:creationId xmlns:a16="http://schemas.microsoft.com/office/drawing/2014/main" id="{A033A06D-36F0-17CF-FD1E-B99218D2F3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37350" y="381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152400</xdr:colOff>
      <xdr:row>19</xdr:row>
      <xdr:rowOff>57150</xdr:rowOff>
    </xdr:from>
    <xdr:to>
      <xdr:col>7</xdr:col>
      <xdr:colOff>1174750</xdr:colOff>
      <xdr:row>44</xdr:row>
      <xdr:rowOff>120650</xdr:rowOff>
    </xdr:to>
    <xdr:graphicFrame macro="">
      <xdr:nvGraphicFramePr>
        <xdr:cNvPr id="1834467" name="Chart 3">
          <a:extLst>
            <a:ext uri="{FF2B5EF4-FFF2-40B4-BE49-F238E27FC236}">
              <a16:creationId xmlns:a16="http://schemas.microsoft.com/office/drawing/2014/main" id="{F3278D27-E5CB-FF86-F584-D6FF79692FE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2</xdr:row>
      <xdr:rowOff>82550</xdr:rowOff>
    </xdr:to>
    <xdr:pic>
      <xdr:nvPicPr>
        <xdr:cNvPr id="1834468" name="Picture 1">
          <a:extLst>
            <a:ext uri="{FF2B5EF4-FFF2-40B4-BE49-F238E27FC236}">
              <a16:creationId xmlns:a16="http://schemas.microsoft.com/office/drawing/2014/main" id="{9652CE7A-20DE-3FBF-D4FE-63EBD500A56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1377950</xdr:colOff>
      <xdr:row>0</xdr:row>
      <xdr:rowOff>69850</xdr:rowOff>
    </xdr:from>
    <xdr:to>
      <xdr:col>8</xdr:col>
      <xdr:colOff>0</xdr:colOff>
      <xdr:row>2</xdr:row>
      <xdr:rowOff>76200</xdr:rowOff>
    </xdr:to>
    <xdr:pic>
      <xdr:nvPicPr>
        <xdr:cNvPr id="1834469" name="Picture 1">
          <a:extLst>
            <a:ext uri="{FF2B5EF4-FFF2-40B4-BE49-F238E27FC236}">
              <a16:creationId xmlns:a16="http://schemas.microsoft.com/office/drawing/2014/main" id="{BD25967E-AE12-C07B-54BD-40A6E8264C0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6985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1365250</xdr:colOff>
      <xdr:row>0</xdr:row>
      <xdr:rowOff>69850</xdr:rowOff>
    </xdr:from>
    <xdr:to>
      <xdr:col>8</xdr:col>
      <xdr:colOff>0</xdr:colOff>
      <xdr:row>2</xdr:row>
      <xdr:rowOff>76200</xdr:rowOff>
    </xdr:to>
    <xdr:pic>
      <xdr:nvPicPr>
        <xdr:cNvPr id="1834470" name="Picture 1">
          <a:extLst>
            <a:ext uri="{FF2B5EF4-FFF2-40B4-BE49-F238E27FC236}">
              <a16:creationId xmlns:a16="http://schemas.microsoft.com/office/drawing/2014/main" id="{79BC0B10-2D95-023C-34C1-4F44D6219C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6985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0.xml><?xml version="1.0" encoding="utf-8"?>
<xdr:wsDr xmlns:xdr="http://schemas.openxmlformats.org/drawingml/2006/spreadsheetDrawing" xmlns:a="http://schemas.openxmlformats.org/drawingml/2006/main">
  <xdr:twoCellAnchor editAs="oneCell">
    <xdr:from>
      <xdr:col>9</xdr:col>
      <xdr:colOff>1676400</xdr:colOff>
      <xdr:row>0</xdr:row>
      <xdr:rowOff>57150</xdr:rowOff>
    </xdr:from>
    <xdr:to>
      <xdr:col>9</xdr:col>
      <xdr:colOff>2393950</xdr:colOff>
      <xdr:row>2</xdr:row>
      <xdr:rowOff>228600</xdr:rowOff>
    </xdr:to>
    <xdr:pic>
      <xdr:nvPicPr>
        <xdr:cNvPr id="1802375" name="Picture 1">
          <a:extLst>
            <a:ext uri="{FF2B5EF4-FFF2-40B4-BE49-F238E27FC236}">
              <a16:creationId xmlns:a16="http://schemas.microsoft.com/office/drawing/2014/main" id="{C42EB30E-982E-23FA-443E-132058C15F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1.xml><?xml version="1.0" encoding="utf-8"?>
<xdr:wsDr xmlns:xdr="http://schemas.openxmlformats.org/drawingml/2006/spreadsheetDrawing" xmlns:a="http://schemas.openxmlformats.org/drawingml/2006/main">
  <xdr:twoCellAnchor editAs="oneCell">
    <xdr:from>
      <xdr:col>0</xdr:col>
      <xdr:colOff>107950</xdr:colOff>
      <xdr:row>0</xdr:row>
      <xdr:rowOff>158750</xdr:rowOff>
    </xdr:from>
    <xdr:to>
      <xdr:col>0</xdr:col>
      <xdr:colOff>7753350</xdr:colOff>
      <xdr:row>64</xdr:row>
      <xdr:rowOff>101600</xdr:rowOff>
    </xdr:to>
    <xdr:pic>
      <xdr:nvPicPr>
        <xdr:cNvPr id="1803399" name="Picture 1">
          <a:extLst>
            <a:ext uri="{FF2B5EF4-FFF2-40B4-BE49-F238E27FC236}">
              <a16:creationId xmlns:a16="http://schemas.microsoft.com/office/drawing/2014/main" id="{5423F68B-6ABB-9239-7782-5D3F1EDFC2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549600" y="158750"/>
          <a:ext cx="7645400" cy="10102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2.xml><?xml version="1.0" encoding="utf-8"?>
<xdr:wsDr xmlns:xdr="http://schemas.openxmlformats.org/drawingml/2006/spreadsheetDrawing" xmlns:a="http://schemas.openxmlformats.org/drawingml/2006/main">
  <xdr:twoCellAnchor editAs="oneCell">
    <xdr:from>
      <xdr:col>10</xdr:col>
      <xdr:colOff>1435100</xdr:colOff>
      <xdr:row>0</xdr:row>
      <xdr:rowOff>44450</xdr:rowOff>
    </xdr:from>
    <xdr:to>
      <xdr:col>10</xdr:col>
      <xdr:colOff>2159000</xdr:colOff>
      <xdr:row>2</xdr:row>
      <xdr:rowOff>177800</xdr:rowOff>
    </xdr:to>
    <xdr:pic>
      <xdr:nvPicPr>
        <xdr:cNvPr id="1804423" name="Picture 1">
          <a:extLst>
            <a:ext uri="{FF2B5EF4-FFF2-40B4-BE49-F238E27FC236}">
              <a16:creationId xmlns:a16="http://schemas.microsoft.com/office/drawing/2014/main" id="{F1C32F31-715A-06BC-11C3-A50F7BCDC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68850" y="4445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3.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33D33E20-0985-FFF0-1450-64F79269BCF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4.xml><?xml version="1.0" encoding="utf-8"?>
<c:userShapes xmlns:c="http://schemas.openxmlformats.org/drawingml/2006/chart">
  <cdr:relSizeAnchor xmlns:cdr="http://schemas.openxmlformats.org/drawingml/2006/chartDrawing">
    <cdr:from>
      <cdr:x>0.00546</cdr:x>
      <cdr:y>0.01008</cdr:y>
    </cdr:from>
    <cdr:to>
      <cdr:x>0.0802</cdr:x>
      <cdr:y>0.14533</cdr:y>
    </cdr:to>
    <cdr:pic>
      <cdr:nvPicPr>
        <cdr:cNvPr id="3" name="Picture 2">
          <a:extLst xmlns:a="http://schemas.openxmlformats.org/drawingml/2006/main">
            <a:ext uri="{FF2B5EF4-FFF2-40B4-BE49-F238E27FC236}">
              <a16:creationId xmlns:a16="http://schemas.microsoft.com/office/drawing/2014/main" id="{631F8738-BEAC-E2BA-6226-34B7AD11B1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165.xml><?xml version="1.0" encoding="utf-8"?>
<xdr:wsDr xmlns:xdr="http://schemas.openxmlformats.org/drawingml/2006/spreadsheetDrawing" xmlns:a="http://schemas.openxmlformats.org/drawingml/2006/main">
  <xdr:twoCellAnchor editAs="oneCell">
    <xdr:from>
      <xdr:col>10</xdr:col>
      <xdr:colOff>1219200</xdr:colOff>
      <xdr:row>0</xdr:row>
      <xdr:rowOff>44450</xdr:rowOff>
    </xdr:from>
    <xdr:to>
      <xdr:col>10</xdr:col>
      <xdr:colOff>1930400</xdr:colOff>
      <xdr:row>2</xdr:row>
      <xdr:rowOff>139700</xdr:rowOff>
    </xdr:to>
    <xdr:pic>
      <xdr:nvPicPr>
        <xdr:cNvPr id="1805447" name="Picture 1">
          <a:extLst>
            <a:ext uri="{FF2B5EF4-FFF2-40B4-BE49-F238E27FC236}">
              <a16:creationId xmlns:a16="http://schemas.microsoft.com/office/drawing/2014/main" id="{369FD1B3-327F-9834-A22F-13931B1531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94250" y="4445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6.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83548D7E-AF68-CF70-BCA8-6A66EDAE1DF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7.xml><?xml version="1.0" encoding="utf-8"?>
<c:userShapes xmlns:c="http://schemas.openxmlformats.org/drawingml/2006/chart">
  <cdr:relSizeAnchor xmlns:cdr="http://schemas.openxmlformats.org/drawingml/2006/chartDrawing">
    <cdr:from>
      <cdr:x>0.00546</cdr:x>
      <cdr:y>0.01033</cdr:y>
    </cdr:from>
    <cdr:to>
      <cdr:x>0.08095</cdr:x>
      <cdr:y>0.15008</cdr:y>
    </cdr:to>
    <cdr:pic>
      <cdr:nvPicPr>
        <cdr:cNvPr id="3" name="Picture 2">
          <a:extLst xmlns:a="http://schemas.openxmlformats.org/drawingml/2006/main">
            <a:ext uri="{FF2B5EF4-FFF2-40B4-BE49-F238E27FC236}">
              <a16:creationId xmlns:a16="http://schemas.microsoft.com/office/drawing/2014/main" id="{CC28C40C-AD80-DD06-CFA5-48761D3EACC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168.xml><?xml version="1.0" encoding="utf-8"?>
<xdr:wsDr xmlns:xdr="http://schemas.openxmlformats.org/drawingml/2006/spreadsheetDrawing" xmlns:a="http://schemas.openxmlformats.org/drawingml/2006/main">
  <xdr:twoCellAnchor editAs="oneCell">
    <xdr:from>
      <xdr:col>10</xdr:col>
      <xdr:colOff>2095500</xdr:colOff>
      <xdr:row>0</xdr:row>
      <xdr:rowOff>44450</xdr:rowOff>
    </xdr:from>
    <xdr:to>
      <xdr:col>10</xdr:col>
      <xdr:colOff>2813050</xdr:colOff>
      <xdr:row>2</xdr:row>
      <xdr:rowOff>177800</xdr:rowOff>
    </xdr:to>
    <xdr:pic>
      <xdr:nvPicPr>
        <xdr:cNvPr id="1806471" name="Picture 1">
          <a:extLst>
            <a:ext uri="{FF2B5EF4-FFF2-40B4-BE49-F238E27FC236}">
              <a16:creationId xmlns:a16="http://schemas.microsoft.com/office/drawing/2014/main" id="{5BEA4FE0-A303-E791-A6D5-734FAAC363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688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9.xml><?xml version="1.0" encoding="utf-8"?>
<xdr:wsDr xmlns:xdr="http://schemas.openxmlformats.org/drawingml/2006/spreadsheetDrawing" xmlns:a="http://schemas.openxmlformats.org/drawingml/2006/main">
  <xdr:twoCellAnchor editAs="oneCell">
    <xdr:from>
      <xdr:col>10</xdr:col>
      <xdr:colOff>2025650</xdr:colOff>
      <xdr:row>0</xdr:row>
      <xdr:rowOff>76200</xdr:rowOff>
    </xdr:from>
    <xdr:to>
      <xdr:col>10</xdr:col>
      <xdr:colOff>2743200</xdr:colOff>
      <xdr:row>2</xdr:row>
      <xdr:rowOff>76200</xdr:rowOff>
    </xdr:to>
    <xdr:pic>
      <xdr:nvPicPr>
        <xdr:cNvPr id="1807495" name="Picture 1">
          <a:extLst>
            <a:ext uri="{FF2B5EF4-FFF2-40B4-BE49-F238E27FC236}">
              <a16:creationId xmlns:a16="http://schemas.microsoft.com/office/drawing/2014/main" id="{8D64C1F6-71BB-11DA-684F-5F91A83D9A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38700" y="762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1</xdr:row>
      <xdr:rowOff>285750</xdr:rowOff>
    </xdr:to>
    <xdr:pic>
      <xdr:nvPicPr>
        <xdr:cNvPr id="1835395" name="Picture 1">
          <a:extLst>
            <a:ext uri="{FF2B5EF4-FFF2-40B4-BE49-F238E27FC236}">
              <a16:creationId xmlns:a16="http://schemas.microsoft.com/office/drawing/2014/main" id="{C3DBF18D-289E-AF59-83B4-8167FD1E61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120650</xdr:colOff>
      <xdr:row>18</xdr:row>
      <xdr:rowOff>152400</xdr:rowOff>
    </xdr:from>
    <xdr:to>
      <xdr:col>7</xdr:col>
      <xdr:colOff>1143000</xdr:colOff>
      <xdr:row>44</xdr:row>
      <xdr:rowOff>57150</xdr:rowOff>
    </xdr:to>
    <xdr:graphicFrame macro="">
      <xdr:nvGraphicFramePr>
        <xdr:cNvPr id="1835396" name="Chart 2">
          <a:extLst>
            <a:ext uri="{FF2B5EF4-FFF2-40B4-BE49-F238E27FC236}">
              <a16:creationId xmlns:a16="http://schemas.microsoft.com/office/drawing/2014/main" id="{F0536D4F-9DDA-4E61-BC58-F0EDBF4B6F9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2</xdr:row>
      <xdr:rowOff>114300</xdr:rowOff>
    </xdr:to>
    <xdr:pic>
      <xdr:nvPicPr>
        <xdr:cNvPr id="1835397" name="Picture 1">
          <a:extLst>
            <a:ext uri="{FF2B5EF4-FFF2-40B4-BE49-F238E27FC236}">
              <a16:creationId xmlns:a16="http://schemas.microsoft.com/office/drawing/2014/main" id="{CFC6CA1A-75E5-7BDF-C482-E60BF03A23B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1352550</xdr:colOff>
      <xdr:row>0</xdr:row>
      <xdr:rowOff>82550</xdr:rowOff>
    </xdr:from>
    <xdr:to>
      <xdr:col>8</xdr:col>
      <xdr:colOff>0</xdr:colOff>
      <xdr:row>2</xdr:row>
      <xdr:rowOff>120650</xdr:rowOff>
    </xdr:to>
    <xdr:pic>
      <xdr:nvPicPr>
        <xdr:cNvPr id="1835398" name="Picture 1">
          <a:extLst>
            <a:ext uri="{FF2B5EF4-FFF2-40B4-BE49-F238E27FC236}">
              <a16:creationId xmlns:a16="http://schemas.microsoft.com/office/drawing/2014/main" id="{46AF458D-70AC-F67F-72B6-02DCA009921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8255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0.xml><?xml version="1.0" encoding="utf-8"?>
<xdr:wsDr xmlns:xdr="http://schemas.openxmlformats.org/drawingml/2006/spreadsheetDrawing" xmlns:a="http://schemas.openxmlformats.org/drawingml/2006/main">
  <xdr:twoCellAnchor editAs="oneCell">
    <xdr:from>
      <xdr:col>4</xdr:col>
      <xdr:colOff>1778000</xdr:colOff>
      <xdr:row>0</xdr:row>
      <xdr:rowOff>101600</xdr:rowOff>
    </xdr:from>
    <xdr:to>
      <xdr:col>4</xdr:col>
      <xdr:colOff>2495550</xdr:colOff>
      <xdr:row>2</xdr:row>
      <xdr:rowOff>25400</xdr:rowOff>
    </xdr:to>
    <xdr:pic>
      <xdr:nvPicPr>
        <xdr:cNvPr id="1808519" name="Picture 1">
          <a:extLst>
            <a:ext uri="{FF2B5EF4-FFF2-40B4-BE49-F238E27FC236}">
              <a16:creationId xmlns:a16="http://schemas.microsoft.com/office/drawing/2014/main" id="{0D873DEB-0344-D7E4-7139-234852FA99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67750" y="1016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1.xml><?xml version="1.0" encoding="utf-8"?>
<xdr:wsDr xmlns:xdr="http://schemas.openxmlformats.org/drawingml/2006/spreadsheetDrawing" xmlns:a="http://schemas.openxmlformats.org/drawingml/2006/main">
  <xdr:twoCellAnchor editAs="oneCell">
    <xdr:from>
      <xdr:col>4</xdr:col>
      <xdr:colOff>1339850</xdr:colOff>
      <xdr:row>0</xdr:row>
      <xdr:rowOff>101600</xdr:rowOff>
    </xdr:from>
    <xdr:to>
      <xdr:col>4</xdr:col>
      <xdr:colOff>2057400</xdr:colOff>
      <xdr:row>1</xdr:row>
      <xdr:rowOff>254000</xdr:rowOff>
    </xdr:to>
    <xdr:pic>
      <xdr:nvPicPr>
        <xdr:cNvPr id="1809543" name="Picture 1">
          <a:extLst>
            <a:ext uri="{FF2B5EF4-FFF2-40B4-BE49-F238E27FC236}">
              <a16:creationId xmlns:a16="http://schemas.microsoft.com/office/drawing/2014/main" id="{7EE6A53A-A458-5DEC-F65F-045764FCD5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67750" y="1016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2.xml><?xml version="1.0" encoding="utf-8"?>
<xdr:wsDr xmlns:xdr="http://schemas.openxmlformats.org/drawingml/2006/spreadsheetDrawing" xmlns:a="http://schemas.openxmlformats.org/drawingml/2006/main">
  <xdr:twoCellAnchor editAs="oneCell">
    <xdr:from>
      <xdr:col>4</xdr:col>
      <xdr:colOff>1346200</xdr:colOff>
      <xdr:row>0</xdr:row>
      <xdr:rowOff>57150</xdr:rowOff>
    </xdr:from>
    <xdr:to>
      <xdr:col>4</xdr:col>
      <xdr:colOff>2063750</xdr:colOff>
      <xdr:row>2</xdr:row>
      <xdr:rowOff>95250</xdr:rowOff>
    </xdr:to>
    <xdr:pic>
      <xdr:nvPicPr>
        <xdr:cNvPr id="1810567" name="Picture 1">
          <a:extLst>
            <a:ext uri="{FF2B5EF4-FFF2-40B4-BE49-F238E27FC236}">
              <a16:creationId xmlns:a16="http://schemas.microsoft.com/office/drawing/2014/main" id="{51E1D778-D8B6-EC55-22EE-FB785919CD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61400" y="571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3.xml><?xml version="1.0" encoding="utf-8"?>
<xdr:wsDr xmlns:xdr="http://schemas.openxmlformats.org/drawingml/2006/spreadsheetDrawing" xmlns:a="http://schemas.openxmlformats.org/drawingml/2006/main">
  <xdr:twoCellAnchor editAs="oneCell">
    <xdr:from>
      <xdr:col>10</xdr:col>
      <xdr:colOff>990600</xdr:colOff>
      <xdr:row>0</xdr:row>
      <xdr:rowOff>57150</xdr:rowOff>
    </xdr:from>
    <xdr:to>
      <xdr:col>10</xdr:col>
      <xdr:colOff>1708150</xdr:colOff>
      <xdr:row>2</xdr:row>
      <xdr:rowOff>95250</xdr:rowOff>
    </xdr:to>
    <xdr:pic>
      <xdr:nvPicPr>
        <xdr:cNvPr id="1811591" name="Picture 1">
          <a:extLst>
            <a:ext uri="{FF2B5EF4-FFF2-40B4-BE49-F238E27FC236}">
              <a16:creationId xmlns:a16="http://schemas.microsoft.com/office/drawing/2014/main" id="{BF6FE92C-80A9-F29A-569E-33BAFFB17C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9650" y="571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4.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271A52B9-17E7-BF18-64F2-C0663BD4DAE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5.xml><?xml version="1.0" encoding="utf-8"?>
<c:userShapes xmlns:c="http://schemas.openxmlformats.org/drawingml/2006/chart">
  <cdr:relSizeAnchor xmlns:cdr="http://schemas.openxmlformats.org/drawingml/2006/chartDrawing">
    <cdr:from>
      <cdr:x>0.00546</cdr:x>
      <cdr:y>0.01058</cdr:y>
    </cdr:from>
    <cdr:to>
      <cdr:x>0.08095</cdr:x>
      <cdr:y>0.15483</cdr:y>
    </cdr:to>
    <cdr:pic>
      <cdr:nvPicPr>
        <cdr:cNvPr id="3" name="Picture 2">
          <a:extLst xmlns:a="http://schemas.openxmlformats.org/drawingml/2006/main">
            <a:ext uri="{FF2B5EF4-FFF2-40B4-BE49-F238E27FC236}">
              <a16:creationId xmlns:a16="http://schemas.microsoft.com/office/drawing/2014/main" id="{C323C341-FF13-DB6B-C5AE-B0973AA07A2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176.xml><?xml version="1.0" encoding="utf-8"?>
<xdr:wsDr xmlns:xdr="http://schemas.openxmlformats.org/drawingml/2006/spreadsheetDrawing" xmlns:a="http://schemas.openxmlformats.org/drawingml/2006/main">
  <xdr:twoCellAnchor editAs="oneCell">
    <xdr:from>
      <xdr:col>10</xdr:col>
      <xdr:colOff>1524000</xdr:colOff>
      <xdr:row>0</xdr:row>
      <xdr:rowOff>57150</xdr:rowOff>
    </xdr:from>
    <xdr:to>
      <xdr:col>10</xdr:col>
      <xdr:colOff>2241550</xdr:colOff>
      <xdr:row>3</xdr:row>
      <xdr:rowOff>12700</xdr:rowOff>
    </xdr:to>
    <xdr:pic>
      <xdr:nvPicPr>
        <xdr:cNvPr id="1812615" name="Picture 2">
          <a:extLst>
            <a:ext uri="{FF2B5EF4-FFF2-40B4-BE49-F238E27FC236}">
              <a16:creationId xmlns:a16="http://schemas.microsoft.com/office/drawing/2014/main" id="{AFD6E91D-05DF-F7C9-883A-C096384991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3300" y="571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7.xml><?xml version="1.0" encoding="utf-8"?>
<xdr:wsDr xmlns:xdr="http://schemas.openxmlformats.org/drawingml/2006/spreadsheetDrawing" xmlns:a="http://schemas.openxmlformats.org/drawingml/2006/main">
  <xdr:twoCellAnchor editAs="oneCell">
    <xdr:from>
      <xdr:col>4</xdr:col>
      <xdr:colOff>1295400</xdr:colOff>
      <xdr:row>0</xdr:row>
      <xdr:rowOff>82550</xdr:rowOff>
    </xdr:from>
    <xdr:to>
      <xdr:col>4</xdr:col>
      <xdr:colOff>2019300</xdr:colOff>
      <xdr:row>2</xdr:row>
      <xdr:rowOff>25400</xdr:rowOff>
    </xdr:to>
    <xdr:pic>
      <xdr:nvPicPr>
        <xdr:cNvPr id="1813639" name="Picture 2">
          <a:extLst>
            <a:ext uri="{FF2B5EF4-FFF2-40B4-BE49-F238E27FC236}">
              <a16:creationId xmlns:a16="http://schemas.microsoft.com/office/drawing/2014/main" id="{DBA7F86E-4FC8-4F5C-DAAA-7F70427002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105850" y="8255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8.xml><?xml version="1.0" encoding="utf-8"?>
<xdr:wsDr xmlns:xdr="http://schemas.openxmlformats.org/drawingml/2006/spreadsheetDrawing" xmlns:a="http://schemas.openxmlformats.org/drawingml/2006/main">
  <xdr:twoCellAnchor editAs="oneCell">
    <xdr:from>
      <xdr:col>4</xdr:col>
      <xdr:colOff>1371600</xdr:colOff>
      <xdr:row>0</xdr:row>
      <xdr:rowOff>76200</xdr:rowOff>
    </xdr:from>
    <xdr:to>
      <xdr:col>4</xdr:col>
      <xdr:colOff>2082800</xdr:colOff>
      <xdr:row>2</xdr:row>
      <xdr:rowOff>101600</xdr:rowOff>
    </xdr:to>
    <xdr:pic>
      <xdr:nvPicPr>
        <xdr:cNvPr id="1814663" name="Picture 2">
          <a:extLst>
            <a:ext uri="{FF2B5EF4-FFF2-40B4-BE49-F238E27FC236}">
              <a16:creationId xmlns:a16="http://schemas.microsoft.com/office/drawing/2014/main" id="{09EB6CAF-B679-DF1D-9BF2-6BB3223ADB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42350" y="7620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9.xml><?xml version="1.0" encoding="utf-8"?>
<xdr:wsDr xmlns:xdr="http://schemas.openxmlformats.org/drawingml/2006/spreadsheetDrawing" xmlns:a="http://schemas.openxmlformats.org/drawingml/2006/main">
  <xdr:twoCellAnchor editAs="oneCell">
    <xdr:from>
      <xdr:col>7</xdr:col>
      <xdr:colOff>838200</xdr:colOff>
      <xdr:row>0</xdr:row>
      <xdr:rowOff>76200</xdr:rowOff>
    </xdr:from>
    <xdr:to>
      <xdr:col>7</xdr:col>
      <xdr:colOff>1555750</xdr:colOff>
      <xdr:row>1</xdr:row>
      <xdr:rowOff>266700</xdr:rowOff>
    </xdr:to>
    <xdr:pic>
      <xdr:nvPicPr>
        <xdr:cNvPr id="1815687" name="Picture 2">
          <a:extLst>
            <a:ext uri="{FF2B5EF4-FFF2-40B4-BE49-F238E27FC236}">
              <a16:creationId xmlns:a16="http://schemas.microsoft.com/office/drawing/2014/main" id="{B35A70D9-517D-B502-67F4-7928660E42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75450" y="762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1</xdr:row>
      <xdr:rowOff>317500</xdr:rowOff>
    </xdr:to>
    <xdr:pic>
      <xdr:nvPicPr>
        <xdr:cNvPr id="1836419" name="Picture 1">
          <a:extLst>
            <a:ext uri="{FF2B5EF4-FFF2-40B4-BE49-F238E27FC236}">
              <a16:creationId xmlns:a16="http://schemas.microsoft.com/office/drawing/2014/main" id="{6CA35EB9-973A-F85E-73A1-0CD11C36AA6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92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120650</xdr:colOff>
      <xdr:row>18</xdr:row>
      <xdr:rowOff>133350</xdr:rowOff>
    </xdr:from>
    <xdr:to>
      <xdr:col>7</xdr:col>
      <xdr:colOff>1143000</xdr:colOff>
      <xdr:row>44</xdr:row>
      <xdr:rowOff>38100</xdr:rowOff>
    </xdr:to>
    <xdr:graphicFrame macro="">
      <xdr:nvGraphicFramePr>
        <xdr:cNvPr id="1836420" name="Chart 2">
          <a:extLst>
            <a:ext uri="{FF2B5EF4-FFF2-40B4-BE49-F238E27FC236}">
              <a16:creationId xmlns:a16="http://schemas.microsoft.com/office/drawing/2014/main" id="{04CF4D5D-59A6-67A9-5597-81C2ECCB437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2</xdr:row>
      <xdr:rowOff>139700</xdr:rowOff>
    </xdr:to>
    <xdr:pic>
      <xdr:nvPicPr>
        <xdr:cNvPr id="1836421" name="Picture 1">
          <a:extLst>
            <a:ext uri="{FF2B5EF4-FFF2-40B4-BE49-F238E27FC236}">
              <a16:creationId xmlns:a16="http://schemas.microsoft.com/office/drawing/2014/main" id="{079233E1-7615-2C01-7294-E92B64B1337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1377950</xdr:colOff>
      <xdr:row>0</xdr:row>
      <xdr:rowOff>69850</xdr:rowOff>
    </xdr:from>
    <xdr:to>
      <xdr:col>8</xdr:col>
      <xdr:colOff>0</xdr:colOff>
      <xdr:row>2</xdr:row>
      <xdr:rowOff>133350</xdr:rowOff>
    </xdr:to>
    <xdr:pic>
      <xdr:nvPicPr>
        <xdr:cNvPr id="1836422" name="Picture 1">
          <a:extLst>
            <a:ext uri="{FF2B5EF4-FFF2-40B4-BE49-F238E27FC236}">
              <a16:creationId xmlns:a16="http://schemas.microsoft.com/office/drawing/2014/main" id="{CEA3EE61-FBD1-1769-3D7D-29441A6DB94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6985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0.xml><?xml version="1.0" encoding="utf-8"?>
<xdr:wsDr xmlns:xdr="http://schemas.openxmlformats.org/drawingml/2006/spreadsheetDrawing" xmlns:a="http://schemas.openxmlformats.org/drawingml/2006/main">
  <xdr:twoCellAnchor editAs="oneCell">
    <xdr:from>
      <xdr:col>0</xdr:col>
      <xdr:colOff>88900</xdr:colOff>
      <xdr:row>0</xdr:row>
      <xdr:rowOff>133350</xdr:rowOff>
    </xdr:from>
    <xdr:to>
      <xdr:col>2</xdr:col>
      <xdr:colOff>508000</xdr:colOff>
      <xdr:row>60</xdr:row>
      <xdr:rowOff>95250</xdr:rowOff>
    </xdr:to>
    <xdr:pic>
      <xdr:nvPicPr>
        <xdr:cNvPr id="1816711" name="Picture 1">
          <a:extLst>
            <a:ext uri="{FF2B5EF4-FFF2-40B4-BE49-F238E27FC236}">
              <a16:creationId xmlns:a16="http://schemas.microsoft.com/office/drawing/2014/main" id="{757C20AC-1C2C-A31A-626B-755BC7C09B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30400" y="133350"/>
          <a:ext cx="7118350" cy="948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1.xml><?xml version="1.0" encoding="utf-8"?>
<xdr:wsDr xmlns:xdr="http://schemas.openxmlformats.org/drawingml/2006/spreadsheetDrawing" xmlns:a="http://schemas.openxmlformats.org/drawingml/2006/main">
  <xdr:twoCellAnchor editAs="oneCell">
    <xdr:from>
      <xdr:col>10</xdr:col>
      <xdr:colOff>1428750</xdr:colOff>
      <xdr:row>0</xdr:row>
      <xdr:rowOff>76200</xdr:rowOff>
    </xdr:from>
    <xdr:to>
      <xdr:col>10</xdr:col>
      <xdr:colOff>2146300</xdr:colOff>
      <xdr:row>2</xdr:row>
      <xdr:rowOff>76200</xdr:rowOff>
    </xdr:to>
    <xdr:pic>
      <xdr:nvPicPr>
        <xdr:cNvPr id="1817735" name="Picture 2">
          <a:extLst>
            <a:ext uri="{FF2B5EF4-FFF2-40B4-BE49-F238E27FC236}">
              <a16:creationId xmlns:a16="http://schemas.microsoft.com/office/drawing/2014/main" id="{36D32C39-0513-B6FF-18C9-86755D6A33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762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2.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323226F1-E939-92B9-82B5-4A32D08F3AC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3.xml><?xml version="1.0" encoding="utf-8"?>
<c:userShapes xmlns:c="http://schemas.openxmlformats.org/drawingml/2006/chart">
  <cdr:relSizeAnchor xmlns:cdr="http://schemas.openxmlformats.org/drawingml/2006/chartDrawing">
    <cdr:from>
      <cdr:x>0.00571</cdr:x>
      <cdr:y>0.01033</cdr:y>
    </cdr:from>
    <cdr:to>
      <cdr:x>0.0817</cdr:x>
      <cdr:y>0.15008</cdr:y>
    </cdr:to>
    <cdr:pic>
      <cdr:nvPicPr>
        <cdr:cNvPr id="3" name="Picture 2">
          <a:extLst xmlns:a="http://schemas.openxmlformats.org/drawingml/2006/main">
            <a:ext uri="{FF2B5EF4-FFF2-40B4-BE49-F238E27FC236}">
              <a16:creationId xmlns:a16="http://schemas.microsoft.com/office/drawing/2014/main" id="{DB797DFA-4702-A53F-F032-F60943B1DBD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184.xml><?xml version="1.0" encoding="utf-8"?>
<xdr:wsDr xmlns:xdr="http://schemas.openxmlformats.org/drawingml/2006/spreadsheetDrawing" xmlns:a="http://schemas.openxmlformats.org/drawingml/2006/main">
  <xdr:twoCellAnchor editAs="oneCell">
    <xdr:from>
      <xdr:col>10</xdr:col>
      <xdr:colOff>1416050</xdr:colOff>
      <xdr:row>0</xdr:row>
      <xdr:rowOff>57150</xdr:rowOff>
    </xdr:from>
    <xdr:to>
      <xdr:col>10</xdr:col>
      <xdr:colOff>2133600</xdr:colOff>
      <xdr:row>2</xdr:row>
      <xdr:rowOff>63500</xdr:rowOff>
    </xdr:to>
    <xdr:pic>
      <xdr:nvPicPr>
        <xdr:cNvPr id="1818759" name="Picture 2">
          <a:extLst>
            <a:ext uri="{FF2B5EF4-FFF2-40B4-BE49-F238E27FC236}">
              <a16:creationId xmlns:a16="http://schemas.microsoft.com/office/drawing/2014/main" id="{3149B5F7-FD6C-7104-1FCE-A96A038E38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06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5.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2BDFD0DD-AC91-EA16-32EE-37A5A2761B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6.xml><?xml version="1.0" encoding="utf-8"?>
<c:userShapes xmlns:c="http://schemas.openxmlformats.org/drawingml/2006/chart">
  <cdr:relSizeAnchor xmlns:cdr="http://schemas.openxmlformats.org/drawingml/2006/chartDrawing">
    <cdr:from>
      <cdr:x>0.00571</cdr:x>
      <cdr:y>0.01058</cdr:y>
    </cdr:from>
    <cdr:to>
      <cdr:x>0.0817</cdr:x>
      <cdr:y>0.15358</cdr:y>
    </cdr:to>
    <cdr:pic>
      <cdr:nvPicPr>
        <cdr:cNvPr id="3" name="Picture 2">
          <a:extLst xmlns:a="http://schemas.openxmlformats.org/drawingml/2006/main">
            <a:ext uri="{FF2B5EF4-FFF2-40B4-BE49-F238E27FC236}">
              <a16:creationId xmlns:a16="http://schemas.microsoft.com/office/drawing/2014/main" id="{DEB52001-2D08-F184-BDAA-C122571B33D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5800" cy="6858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187.xml><?xml version="1.0" encoding="utf-8"?>
<xdr:wsDr xmlns:xdr="http://schemas.openxmlformats.org/drawingml/2006/spreadsheetDrawing" xmlns:a="http://schemas.openxmlformats.org/drawingml/2006/main">
  <xdr:twoCellAnchor editAs="oneCell">
    <xdr:from>
      <xdr:col>10</xdr:col>
      <xdr:colOff>1098550</xdr:colOff>
      <xdr:row>0</xdr:row>
      <xdr:rowOff>57150</xdr:rowOff>
    </xdr:from>
    <xdr:to>
      <xdr:col>10</xdr:col>
      <xdr:colOff>1816100</xdr:colOff>
      <xdr:row>2</xdr:row>
      <xdr:rowOff>76200</xdr:rowOff>
    </xdr:to>
    <xdr:pic>
      <xdr:nvPicPr>
        <xdr:cNvPr id="1819783" name="Picture 2">
          <a:extLst>
            <a:ext uri="{FF2B5EF4-FFF2-40B4-BE49-F238E27FC236}">
              <a16:creationId xmlns:a16="http://schemas.microsoft.com/office/drawing/2014/main" id="{FCEB72AE-6B44-17FF-3528-3BF088F7B1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1550" y="571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2</xdr:row>
      <xdr:rowOff>44450</xdr:rowOff>
    </xdr:to>
    <xdr:pic>
      <xdr:nvPicPr>
        <xdr:cNvPr id="1837348" name="Picture 1">
          <a:extLst>
            <a:ext uri="{FF2B5EF4-FFF2-40B4-BE49-F238E27FC236}">
              <a16:creationId xmlns:a16="http://schemas.microsoft.com/office/drawing/2014/main" id="{F8392C8F-8DF7-03D5-0DFB-3CAD2E1A66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101600</xdr:colOff>
      <xdr:row>19</xdr:row>
      <xdr:rowOff>57150</xdr:rowOff>
    </xdr:from>
    <xdr:to>
      <xdr:col>7</xdr:col>
      <xdr:colOff>1123950</xdr:colOff>
      <xdr:row>44</xdr:row>
      <xdr:rowOff>120650</xdr:rowOff>
    </xdr:to>
    <xdr:graphicFrame macro="">
      <xdr:nvGraphicFramePr>
        <xdr:cNvPr id="1837349" name="Chart 4">
          <a:extLst>
            <a:ext uri="{FF2B5EF4-FFF2-40B4-BE49-F238E27FC236}">
              <a16:creationId xmlns:a16="http://schemas.microsoft.com/office/drawing/2014/main" id="{F372A466-2233-D885-7682-69C1FAEBDA1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3</xdr:row>
      <xdr:rowOff>114300</xdr:rowOff>
    </xdr:to>
    <xdr:pic>
      <xdr:nvPicPr>
        <xdr:cNvPr id="1837350" name="Picture 2">
          <a:extLst>
            <a:ext uri="{FF2B5EF4-FFF2-40B4-BE49-F238E27FC236}">
              <a16:creationId xmlns:a16="http://schemas.microsoft.com/office/drawing/2014/main" id="{E18348FB-8D7E-608D-1421-D8032E49602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342900</xdr:colOff>
      <xdr:row>2</xdr:row>
      <xdr:rowOff>133350</xdr:rowOff>
    </xdr:from>
    <xdr:to>
      <xdr:col>7</xdr:col>
      <xdr:colOff>565150</xdr:colOff>
      <xdr:row>44</xdr:row>
      <xdr:rowOff>44450</xdr:rowOff>
    </xdr:to>
    <xdr:pic>
      <xdr:nvPicPr>
        <xdr:cNvPr id="977218" name="Picture 2" descr="C:\Users\aabdelwahab\Desktop\FirstPage_Page_1.jpg">
          <a:extLst>
            <a:ext uri="{FF2B5EF4-FFF2-40B4-BE49-F238E27FC236}">
              <a16:creationId xmlns:a16="http://schemas.microsoft.com/office/drawing/2014/main" id="{11E2F7C0-4038-FA9C-5DC1-C9A2629E49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9247" t="14856" r="20184" b="13979"/>
        <a:stretch>
          <a:fillRect/>
        </a:stretch>
      </xdr:blipFill>
      <xdr:spPr bwMode="auto">
        <a:xfrm>
          <a:off x="151225250" y="450850"/>
          <a:ext cx="4489450" cy="657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2</xdr:row>
      <xdr:rowOff>44450</xdr:rowOff>
    </xdr:to>
    <xdr:pic>
      <xdr:nvPicPr>
        <xdr:cNvPr id="1838277" name="Picture 1">
          <a:extLst>
            <a:ext uri="{FF2B5EF4-FFF2-40B4-BE49-F238E27FC236}">
              <a16:creationId xmlns:a16="http://schemas.microsoft.com/office/drawing/2014/main" id="{93116294-AFEE-2BAF-1DFB-66FB14EA35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120650</xdr:colOff>
      <xdr:row>19</xdr:row>
      <xdr:rowOff>38100</xdr:rowOff>
    </xdr:from>
    <xdr:to>
      <xdr:col>7</xdr:col>
      <xdr:colOff>1143000</xdr:colOff>
      <xdr:row>44</xdr:row>
      <xdr:rowOff>101600</xdr:rowOff>
    </xdr:to>
    <xdr:graphicFrame macro="">
      <xdr:nvGraphicFramePr>
        <xdr:cNvPr id="1838278" name="Chart 3">
          <a:extLst>
            <a:ext uri="{FF2B5EF4-FFF2-40B4-BE49-F238E27FC236}">
              <a16:creationId xmlns:a16="http://schemas.microsoft.com/office/drawing/2014/main" id="{C336CAA5-FE5A-A3D0-C4C2-621A4EEDD72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539750</xdr:colOff>
      <xdr:row>0</xdr:row>
      <xdr:rowOff>44450</xdr:rowOff>
    </xdr:from>
    <xdr:to>
      <xdr:col>7</xdr:col>
      <xdr:colOff>1257300</xdr:colOff>
      <xdr:row>2</xdr:row>
      <xdr:rowOff>44450</xdr:rowOff>
    </xdr:to>
    <xdr:pic>
      <xdr:nvPicPr>
        <xdr:cNvPr id="1839586" name="Picture 1">
          <a:extLst>
            <a:ext uri="{FF2B5EF4-FFF2-40B4-BE49-F238E27FC236}">
              <a16:creationId xmlns:a16="http://schemas.microsoft.com/office/drawing/2014/main" id="{D2F552D2-5AF0-371F-57B5-6F98A09E0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09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127000</xdr:colOff>
      <xdr:row>18</xdr:row>
      <xdr:rowOff>139700</xdr:rowOff>
    </xdr:from>
    <xdr:to>
      <xdr:col>7</xdr:col>
      <xdr:colOff>1155700</xdr:colOff>
      <xdr:row>44</xdr:row>
      <xdr:rowOff>44450</xdr:rowOff>
    </xdr:to>
    <xdr:graphicFrame macro="">
      <xdr:nvGraphicFramePr>
        <xdr:cNvPr id="1839587" name="Chart 4">
          <a:extLst>
            <a:ext uri="{FF2B5EF4-FFF2-40B4-BE49-F238E27FC236}">
              <a16:creationId xmlns:a16="http://schemas.microsoft.com/office/drawing/2014/main" id="{CFFC7522-FBBC-8BD2-D7FB-F83D9AD2D3A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1346200</xdr:colOff>
      <xdr:row>0</xdr:row>
      <xdr:rowOff>76200</xdr:rowOff>
    </xdr:from>
    <xdr:to>
      <xdr:col>8</xdr:col>
      <xdr:colOff>0</xdr:colOff>
      <xdr:row>3</xdr:row>
      <xdr:rowOff>114300</xdr:rowOff>
    </xdr:to>
    <xdr:pic>
      <xdr:nvPicPr>
        <xdr:cNvPr id="1839588" name="Picture 1">
          <a:extLst>
            <a:ext uri="{FF2B5EF4-FFF2-40B4-BE49-F238E27FC236}">
              <a16:creationId xmlns:a16="http://schemas.microsoft.com/office/drawing/2014/main" id="{6E236772-3E57-0AA5-93A4-78D9BA31902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1377950</xdr:colOff>
      <xdr:row>0</xdr:row>
      <xdr:rowOff>69850</xdr:rowOff>
    </xdr:from>
    <xdr:to>
      <xdr:col>8</xdr:col>
      <xdr:colOff>0</xdr:colOff>
      <xdr:row>3</xdr:row>
      <xdr:rowOff>101600</xdr:rowOff>
    </xdr:to>
    <xdr:pic>
      <xdr:nvPicPr>
        <xdr:cNvPr id="1839589" name="Picture 1">
          <a:extLst>
            <a:ext uri="{FF2B5EF4-FFF2-40B4-BE49-F238E27FC236}">
              <a16:creationId xmlns:a16="http://schemas.microsoft.com/office/drawing/2014/main" id="{E0E1F937-B889-1347-8624-D55140CBB9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69850"/>
          <a:ext cx="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1327150</xdr:colOff>
      <xdr:row>0</xdr:row>
      <xdr:rowOff>76200</xdr:rowOff>
    </xdr:from>
    <xdr:to>
      <xdr:col>8</xdr:col>
      <xdr:colOff>0</xdr:colOff>
      <xdr:row>3</xdr:row>
      <xdr:rowOff>114300</xdr:rowOff>
    </xdr:to>
    <xdr:pic>
      <xdr:nvPicPr>
        <xdr:cNvPr id="1839590" name="Picture 1">
          <a:extLst>
            <a:ext uri="{FF2B5EF4-FFF2-40B4-BE49-F238E27FC236}">
              <a16:creationId xmlns:a16="http://schemas.microsoft.com/office/drawing/2014/main" id="{C4E5CDF8-DC30-3928-E73F-1D9C8CB7EB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9054800" y="76200"/>
          <a:ext cx="0" cy="920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1085850</xdr:colOff>
      <xdr:row>0</xdr:row>
      <xdr:rowOff>57150</xdr:rowOff>
    </xdr:from>
    <xdr:to>
      <xdr:col>4</xdr:col>
      <xdr:colOff>1803400</xdr:colOff>
      <xdr:row>3</xdr:row>
      <xdr:rowOff>114300</xdr:rowOff>
    </xdr:to>
    <xdr:pic>
      <xdr:nvPicPr>
        <xdr:cNvPr id="1840319" name="Picture 1">
          <a:extLst>
            <a:ext uri="{FF2B5EF4-FFF2-40B4-BE49-F238E27FC236}">
              <a16:creationId xmlns:a16="http://schemas.microsoft.com/office/drawing/2014/main" id="{B861BAFC-2F9F-40E4-CA89-7414A2C34B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487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381000</xdr:colOff>
      <xdr:row>13</xdr:row>
      <xdr:rowOff>133350</xdr:rowOff>
    </xdr:from>
    <xdr:to>
      <xdr:col>4</xdr:col>
      <xdr:colOff>1435100</xdr:colOff>
      <xdr:row>35</xdr:row>
      <xdr:rowOff>82550</xdr:rowOff>
    </xdr:to>
    <xdr:graphicFrame macro="">
      <xdr:nvGraphicFramePr>
        <xdr:cNvPr id="1840320" name="Chart 2">
          <a:extLst>
            <a:ext uri="{FF2B5EF4-FFF2-40B4-BE49-F238E27FC236}">
              <a16:creationId xmlns:a16="http://schemas.microsoft.com/office/drawing/2014/main" id="{52BB7C99-6282-27A4-EA35-3732B179DA5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647700</xdr:colOff>
      <xdr:row>0</xdr:row>
      <xdr:rowOff>69850</xdr:rowOff>
    </xdr:from>
    <xdr:to>
      <xdr:col>10</xdr:col>
      <xdr:colOff>1371600</xdr:colOff>
      <xdr:row>3</xdr:row>
      <xdr:rowOff>120650</xdr:rowOff>
    </xdr:to>
    <xdr:pic>
      <xdr:nvPicPr>
        <xdr:cNvPr id="1841343" name="Picture 1">
          <a:extLst>
            <a:ext uri="{FF2B5EF4-FFF2-40B4-BE49-F238E27FC236}">
              <a16:creationId xmlns:a16="http://schemas.microsoft.com/office/drawing/2014/main" id="{0C4E53AC-B1FF-BE03-49E6-9B26E46AE7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6950" y="69850"/>
          <a:ext cx="7239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298450</xdr:colOff>
      <xdr:row>13</xdr:row>
      <xdr:rowOff>44450</xdr:rowOff>
    </xdr:from>
    <xdr:to>
      <xdr:col>8</xdr:col>
      <xdr:colOff>292100</xdr:colOff>
      <xdr:row>33</xdr:row>
      <xdr:rowOff>57150</xdr:rowOff>
    </xdr:to>
    <xdr:graphicFrame macro="">
      <xdr:nvGraphicFramePr>
        <xdr:cNvPr id="1841344" name="Chart 2">
          <a:extLst>
            <a:ext uri="{FF2B5EF4-FFF2-40B4-BE49-F238E27FC236}">
              <a16:creationId xmlns:a16="http://schemas.microsoft.com/office/drawing/2014/main" id="{AD4D5E77-7878-089F-F4A2-D2D40D6230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1155700</xdr:colOff>
      <xdr:row>0</xdr:row>
      <xdr:rowOff>69850</xdr:rowOff>
    </xdr:from>
    <xdr:to>
      <xdr:col>4</xdr:col>
      <xdr:colOff>1879600</xdr:colOff>
      <xdr:row>3</xdr:row>
      <xdr:rowOff>120650</xdr:rowOff>
    </xdr:to>
    <xdr:pic>
      <xdr:nvPicPr>
        <xdr:cNvPr id="1842367" name="Picture 1">
          <a:extLst>
            <a:ext uri="{FF2B5EF4-FFF2-40B4-BE49-F238E27FC236}">
              <a16:creationId xmlns:a16="http://schemas.microsoft.com/office/drawing/2014/main" id="{FEA4CC26-C82B-FC47-47A5-7420B992CA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086800" y="69850"/>
          <a:ext cx="7239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317500</xdr:colOff>
      <xdr:row>12</xdr:row>
      <xdr:rowOff>152400</xdr:rowOff>
    </xdr:from>
    <xdr:to>
      <xdr:col>4</xdr:col>
      <xdr:colOff>1308100</xdr:colOff>
      <xdr:row>35</xdr:row>
      <xdr:rowOff>0</xdr:rowOff>
    </xdr:to>
    <xdr:graphicFrame macro="">
      <xdr:nvGraphicFramePr>
        <xdr:cNvPr id="1842368" name="Chart 2">
          <a:extLst>
            <a:ext uri="{FF2B5EF4-FFF2-40B4-BE49-F238E27FC236}">
              <a16:creationId xmlns:a16="http://schemas.microsoft.com/office/drawing/2014/main" id="{084041BA-094D-9F0A-D188-EBB04B4490A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oneCell">
    <xdr:from>
      <xdr:col>13</xdr:col>
      <xdr:colOff>1371600</xdr:colOff>
      <xdr:row>0</xdr:row>
      <xdr:rowOff>57150</xdr:rowOff>
    </xdr:from>
    <xdr:to>
      <xdr:col>13</xdr:col>
      <xdr:colOff>2082800</xdr:colOff>
      <xdr:row>3</xdr:row>
      <xdr:rowOff>114300</xdr:rowOff>
    </xdr:to>
    <xdr:pic>
      <xdr:nvPicPr>
        <xdr:cNvPr id="1843391" name="Picture 1">
          <a:extLst>
            <a:ext uri="{FF2B5EF4-FFF2-40B4-BE49-F238E27FC236}">
              <a16:creationId xmlns:a16="http://schemas.microsoft.com/office/drawing/2014/main" id="{75BC7333-8DA4-2AC4-1C59-44F56A43D8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5270200" y="5715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1</xdr:col>
      <xdr:colOff>139700</xdr:colOff>
      <xdr:row>14</xdr:row>
      <xdr:rowOff>38100</xdr:rowOff>
    </xdr:from>
    <xdr:to>
      <xdr:col>12</xdr:col>
      <xdr:colOff>279400</xdr:colOff>
      <xdr:row>29</xdr:row>
      <xdr:rowOff>76200</xdr:rowOff>
    </xdr:to>
    <xdr:graphicFrame macro="">
      <xdr:nvGraphicFramePr>
        <xdr:cNvPr id="1843392" name="Chart 2">
          <a:extLst>
            <a:ext uri="{FF2B5EF4-FFF2-40B4-BE49-F238E27FC236}">
              <a16:creationId xmlns:a16="http://schemas.microsoft.com/office/drawing/2014/main" id="{7CAEACDE-F323-937B-F333-7B9D2795D97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1390650</xdr:colOff>
      <xdr:row>0</xdr:row>
      <xdr:rowOff>69850</xdr:rowOff>
    </xdr:from>
    <xdr:to>
      <xdr:col>10</xdr:col>
      <xdr:colOff>2108200</xdr:colOff>
      <xdr:row>3</xdr:row>
      <xdr:rowOff>120650</xdr:rowOff>
    </xdr:to>
    <xdr:pic>
      <xdr:nvPicPr>
        <xdr:cNvPr id="1844415" name="Picture 1">
          <a:extLst>
            <a:ext uri="{FF2B5EF4-FFF2-40B4-BE49-F238E27FC236}">
              <a16:creationId xmlns:a16="http://schemas.microsoft.com/office/drawing/2014/main" id="{C7ECAF13-B96B-24F5-0063-E85A1D11F0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68850" y="69850"/>
          <a:ext cx="71755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1727200</xdr:colOff>
      <xdr:row>13</xdr:row>
      <xdr:rowOff>133350</xdr:rowOff>
    </xdr:from>
    <xdr:to>
      <xdr:col>10</xdr:col>
      <xdr:colOff>628650</xdr:colOff>
      <xdr:row>30</xdr:row>
      <xdr:rowOff>0</xdr:rowOff>
    </xdr:to>
    <xdr:graphicFrame macro="">
      <xdr:nvGraphicFramePr>
        <xdr:cNvPr id="1844416" name="Chart 2">
          <a:extLst>
            <a:ext uri="{FF2B5EF4-FFF2-40B4-BE49-F238E27FC236}">
              <a16:creationId xmlns:a16="http://schemas.microsoft.com/office/drawing/2014/main" id="{44F1459B-B9B2-BBA8-539F-045C69646C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1390650</xdr:colOff>
      <xdr:row>0</xdr:row>
      <xdr:rowOff>69850</xdr:rowOff>
    </xdr:from>
    <xdr:to>
      <xdr:col>10</xdr:col>
      <xdr:colOff>2108200</xdr:colOff>
      <xdr:row>3</xdr:row>
      <xdr:rowOff>120650</xdr:rowOff>
    </xdr:to>
    <xdr:pic>
      <xdr:nvPicPr>
        <xdr:cNvPr id="1845534" name="Picture 1">
          <a:extLst>
            <a:ext uri="{FF2B5EF4-FFF2-40B4-BE49-F238E27FC236}">
              <a16:creationId xmlns:a16="http://schemas.microsoft.com/office/drawing/2014/main" id="{784063AF-17A7-68DE-396C-F4C63D11D1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68850" y="69850"/>
          <a:ext cx="71755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1727200</xdr:colOff>
      <xdr:row>13</xdr:row>
      <xdr:rowOff>133350</xdr:rowOff>
    </xdr:from>
    <xdr:to>
      <xdr:col>10</xdr:col>
      <xdr:colOff>666750</xdr:colOff>
      <xdr:row>31</xdr:row>
      <xdr:rowOff>25400</xdr:rowOff>
    </xdr:to>
    <xdr:graphicFrame macro="">
      <xdr:nvGraphicFramePr>
        <xdr:cNvPr id="1845535" name="Chart 2">
          <a:extLst>
            <a:ext uri="{FF2B5EF4-FFF2-40B4-BE49-F238E27FC236}">
              <a16:creationId xmlns:a16="http://schemas.microsoft.com/office/drawing/2014/main" id="{AE1408CE-A8ED-17F4-72DD-90770E62A8A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1377950</xdr:colOff>
      <xdr:row>0</xdr:row>
      <xdr:rowOff>76200</xdr:rowOff>
    </xdr:from>
    <xdr:to>
      <xdr:col>10</xdr:col>
      <xdr:colOff>2095500</xdr:colOff>
      <xdr:row>3</xdr:row>
      <xdr:rowOff>133350</xdr:rowOff>
    </xdr:to>
    <xdr:pic>
      <xdr:nvPicPr>
        <xdr:cNvPr id="1845536" name="Picture 1">
          <a:extLst>
            <a:ext uri="{FF2B5EF4-FFF2-40B4-BE49-F238E27FC236}">
              <a16:creationId xmlns:a16="http://schemas.microsoft.com/office/drawing/2014/main" id="{18AE60E8-4066-F658-B0B0-BD0F36763E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8155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5</xdr:col>
      <xdr:colOff>679450</xdr:colOff>
      <xdr:row>0</xdr:row>
      <xdr:rowOff>95250</xdr:rowOff>
    </xdr:from>
    <xdr:to>
      <xdr:col>5</xdr:col>
      <xdr:colOff>1397000</xdr:colOff>
      <xdr:row>1</xdr:row>
      <xdr:rowOff>266700</xdr:rowOff>
    </xdr:to>
    <xdr:pic>
      <xdr:nvPicPr>
        <xdr:cNvPr id="1846558" name="Picture 1">
          <a:extLst>
            <a:ext uri="{FF2B5EF4-FFF2-40B4-BE49-F238E27FC236}">
              <a16:creationId xmlns:a16="http://schemas.microsoft.com/office/drawing/2014/main" id="{F1624E6D-FB80-0EAF-0C10-85D032E5BC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0464500" y="952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400050</xdr:colOff>
      <xdr:row>13</xdr:row>
      <xdr:rowOff>101600</xdr:rowOff>
    </xdr:from>
    <xdr:to>
      <xdr:col>5</xdr:col>
      <xdr:colOff>1104900</xdr:colOff>
      <xdr:row>33</xdr:row>
      <xdr:rowOff>82550</xdr:rowOff>
    </xdr:to>
    <xdr:graphicFrame macro="">
      <xdr:nvGraphicFramePr>
        <xdr:cNvPr id="1846559" name="Chart 2">
          <a:extLst>
            <a:ext uri="{FF2B5EF4-FFF2-40B4-BE49-F238E27FC236}">
              <a16:creationId xmlns:a16="http://schemas.microsoft.com/office/drawing/2014/main" id="{75A49210-79A7-A7A4-F334-4DAD3812C27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1314450</xdr:colOff>
      <xdr:row>0</xdr:row>
      <xdr:rowOff>88900</xdr:rowOff>
    </xdr:from>
    <xdr:to>
      <xdr:col>5</xdr:col>
      <xdr:colOff>1314450</xdr:colOff>
      <xdr:row>0</xdr:row>
      <xdr:rowOff>431800</xdr:rowOff>
    </xdr:to>
    <xdr:pic>
      <xdr:nvPicPr>
        <xdr:cNvPr id="1846560" name="Picture 1">
          <a:extLst>
            <a:ext uri="{FF2B5EF4-FFF2-40B4-BE49-F238E27FC236}">
              <a16:creationId xmlns:a16="http://schemas.microsoft.com/office/drawing/2014/main" id="{AD273E47-A3BF-4AC8-B0F1-D4D9A43F21F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0547050" y="88900"/>
          <a:ext cx="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2</xdr:col>
      <xdr:colOff>1524000</xdr:colOff>
      <xdr:row>0</xdr:row>
      <xdr:rowOff>57150</xdr:rowOff>
    </xdr:from>
    <xdr:to>
      <xdr:col>2</xdr:col>
      <xdr:colOff>2241550</xdr:colOff>
      <xdr:row>2</xdr:row>
      <xdr:rowOff>76200</xdr:rowOff>
    </xdr:to>
    <xdr:pic>
      <xdr:nvPicPr>
        <xdr:cNvPr id="1847487" name="Picture 1">
          <a:extLst>
            <a:ext uri="{FF2B5EF4-FFF2-40B4-BE49-F238E27FC236}">
              <a16:creationId xmlns:a16="http://schemas.microsoft.com/office/drawing/2014/main" id="{E3FAC8D7-0CBE-31B1-809B-AB8DC65154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36315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298450</xdr:colOff>
      <xdr:row>13</xdr:row>
      <xdr:rowOff>63500</xdr:rowOff>
    </xdr:from>
    <xdr:to>
      <xdr:col>2</xdr:col>
      <xdr:colOff>1797050</xdr:colOff>
      <xdr:row>34</xdr:row>
      <xdr:rowOff>120650</xdr:rowOff>
    </xdr:to>
    <xdr:graphicFrame macro="">
      <xdr:nvGraphicFramePr>
        <xdr:cNvPr id="1847488" name="Chart 2">
          <a:extLst>
            <a:ext uri="{FF2B5EF4-FFF2-40B4-BE49-F238E27FC236}">
              <a16:creationId xmlns:a16="http://schemas.microsoft.com/office/drawing/2014/main" id="{EFFC0A0C-789D-2ABA-5056-1DF3AC78C5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190500</xdr:colOff>
      <xdr:row>3</xdr:row>
      <xdr:rowOff>38100</xdr:rowOff>
    </xdr:from>
    <xdr:to>
      <xdr:col>11</xdr:col>
      <xdr:colOff>323850</xdr:colOff>
      <xdr:row>62</xdr:row>
      <xdr:rowOff>0</xdr:rowOff>
    </xdr:to>
    <xdr:pic>
      <xdr:nvPicPr>
        <xdr:cNvPr id="380560" name="Picture 1">
          <a:extLst>
            <a:ext uri="{FF2B5EF4-FFF2-40B4-BE49-F238E27FC236}">
              <a16:creationId xmlns:a16="http://schemas.microsoft.com/office/drawing/2014/main" id="{38BDAA5C-E143-A57A-E160-54E2F8650D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028150" y="514350"/>
          <a:ext cx="6838950" cy="948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2</xdr:col>
      <xdr:colOff>1587500</xdr:colOff>
      <xdr:row>0</xdr:row>
      <xdr:rowOff>57150</xdr:rowOff>
    </xdr:from>
    <xdr:to>
      <xdr:col>2</xdr:col>
      <xdr:colOff>2305050</xdr:colOff>
      <xdr:row>1</xdr:row>
      <xdr:rowOff>298450</xdr:rowOff>
    </xdr:to>
    <xdr:pic>
      <xdr:nvPicPr>
        <xdr:cNvPr id="1888445" name="Picture 1">
          <a:extLst>
            <a:ext uri="{FF2B5EF4-FFF2-40B4-BE49-F238E27FC236}">
              <a16:creationId xmlns:a16="http://schemas.microsoft.com/office/drawing/2014/main" id="{AE003F81-D9CA-E574-AFC7-43B31BAD71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299650" y="571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298450</xdr:colOff>
      <xdr:row>12</xdr:row>
      <xdr:rowOff>38100</xdr:rowOff>
    </xdr:from>
    <xdr:to>
      <xdr:col>2</xdr:col>
      <xdr:colOff>1955800</xdr:colOff>
      <xdr:row>36</xdr:row>
      <xdr:rowOff>152400</xdr:rowOff>
    </xdr:to>
    <xdr:graphicFrame macro="">
      <xdr:nvGraphicFramePr>
        <xdr:cNvPr id="1888446" name="Chart 2">
          <a:extLst>
            <a:ext uri="{FF2B5EF4-FFF2-40B4-BE49-F238E27FC236}">
              <a16:creationId xmlns:a16="http://schemas.microsoft.com/office/drawing/2014/main" id="{676C4D9E-CCBA-8013-3ADF-AF9F01C4DEA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63500</xdr:colOff>
      <xdr:row>0</xdr:row>
      <xdr:rowOff>57150</xdr:rowOff>
    </xdr:from>
    <xdr:to>
      <xdr:col>0</xdr:col>
      <xdr:colOff>7118350</xdr:colOff>
      <xdr:row>60</xdr:row>
      <xdr:rowOff>57150</xdr:rowOff>
    </xdr:to>
    <xdr:pic>
      <xdr:nvPicPr>
        <xdr:cNvPr id="157254" name="Picture 1">
          <a:extLst>
            <a:ext uri="{FF2B5EF4-FFF2-40B4-BE49-F238E27FC236}">
              <a16:creationId xmlns:a16="http://schemas.microsoft.com/office/drawing/2014/main" id="{5CF666E9-7CEB-3417-C16E-CE86266C9E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524200" y="57150"/>
          <a:ext cx="7054850" cy="952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139700</xdr:colOff>
      <xdr:row>0</xdr:row>
      <xdr:rowOff>63500</xdr:rowOff>
    </xdr:from>
    <xdr:to>
      <xdr:col>0</xdr:col>
      <xdr:colOff>7226300</xdr:colOff>
      <xdr:row>60</xdr:row>
      <xdr:rowOff>101600</xdr:rowOff>
    </xdr:to>
    <xdr:pic>
      <xdr:nvPicPr>
        <xdr:cNvPr id="1755334" name="Picture 1">
          <a:extLst>
            <a:ext uri="{FF2B5EF4-FFF2-40B4-BE49-F238E27FC236}">
              <a16:creationId xmlns:a16="http://schemas.microsoft.com/office/drawing/2014/main" id="{801675B0-D70B-406F-770D-3F7B8A9A0A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613100" y="63500"/>
          <a:ext cx="7086600" cy="956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6</xdr:col>
      <xdr:colOff>1009650</xdr:colOff>
      <xdr:row>0</xdr:row>
      <xdr:rowOff>63500</xdr:rowOff>
    </xdr:from>
    <xdr:to>
      <xdr:col>6</xdr:col>
      <xdr:colOff>1727200</xdr:colOff>
      <xdr:row>2</xdr:row>
      <xdr:rowOff>234950</xdr:rowOff>
    </xdr:to>
    <xdr:pic>
      <xdr:nvPicPr>
        <xdr:cNvPr id="3861520" name="Picture 3">
          <a:extLst>
            <a:ext uri="{FF2B5EF4-FFF2-40B4-BE49-F238E27FC236}">
              <a16:creationId xmlns:a16="http://schemas.microsoft.com/office/drawing/2014/main" id="{A505B028-C713-3C09-64CD-48E3A566A8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BA1AE97F-6953-C30F-AC40-580F8F7F1D0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5.xml><?xml version="1.0" encoding="utf-8"?>
<c:userShapes xmlns:c="http://schemas.openxmlformats.org/drawingml/2006/chart">
  <cdr:relSizeAnchor xmlns:cdr="http://schemas.openxmlformats.org/drawingml/2006/chartDrawing">
    <cdr:from>
      <cdr:x>0.00571</cdr:x>
      <cdr:y>0.00983</cdr:y>
    </cdr:from>
    <cdr:to>
      <cdr:x>0.08175</cdr:x>
      <cdr:y>0.14229</cdr:y>
    </cdr:to>
    <cdr:pic>
      <cdr:nvPicPr>
        <cdr:cNvPr id="3" name="Picture 2">
          <a:extLst xmlns:a="http://schemas.openxmlformats.org/drawingml/2006/main">
            <a:ext uri="{FF2B5EF4-FFF2-40B4-BE49-F238E27FC236}">
              <a16:creationId xmlns:a16="http://schemas.microsoft.com/office/drawing/2014/main" id="{9C3B90CD-D462-D5B8-D087-B9E0B47B4B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4000" cy="6840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36.xml><?xml version="1.0" encoding="utf-8"?>
<xdr:wsDr xmlns:xdr="http://schemas.openxmlformats.org/drawingml/2006/spreadsheetDrawing" xmlns:a="http://schemas.openxmlformats.org/drawingml/2006/main">
  <xdr:twoCellAnchor>
    <xdr:from>
      <xdr:col>0</xdr:col>
      <xdr:colOff>-7750175</xdr:colOff>
      <xdr:row>0</xdr:row>
      <xdr:rowOff>0</xdr:rowOff>
    </xdr:from>
    <xdr:to>
      <xdr:col>0</xdr:col>
      <xdr:colOff>-6422994</xdr:colOff>
      <xdr:row>0</xdr:row>
      <xdr:rowOff>0</xdr:rowOff>
    </xdr:to>
    <xdr:sp macro="" textlink="">
      <xdr:nvSpPr>
        <xdr:cNvPr id="3" name="TextBox 2">
          <a:hlinkClick xmlns:r="http://schemas.openxmlformats.org/officeDocument/2006/relationships" r:id="rId1"/>
          <a:extLst>
            <a:ext uri="{FF2B5EF4-FFF2-40B4-BE49-F238E27FC236}">
              <a16:creationId xmlns:a16="http://schemas.microsoft.com/office/drawing/2014/main" id="{C77E0081-D765-5055-5055-8F3977A31E60}"/>
            </a:ext>
          </a:extLst>
        </xdr:cNvPr>
        <xdr:cNvSpPr txBox="1"/>
      </xdr:nvSpPr>
      <xdr:spPr>
        <a:xfrm>
          <a:off x="166592250" y="733425"/>
          <a:ext cx="1257300" cy="238125"/>
        </a:xfrm>
        <a:prstGeom prst="rect">
          <a:avLst/>
        </a:prstGeom>
        <a:solidFill>
          <a:schemeClr val="bg1">
            <a:lumMod val="95000"/>
          </a:schemeClr>
        </a:solidFill>
        <a:ln w="25400" cmpd="sng">
          <a:solidFill>
            <a:schemeClr val="accent2">
              <a:lumMod val="75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rtl="1"/>
          <a:r>
            <a:rPr lang="ar-QA" sz="1050" b="0"/>
            <a:t>القائمة</a:t>
          </a:r>
          <a:r>
            <a:rPr lang="ar-QA" sz="1050" b="0" baseline="0"/>
            <a:t> الرئيسة</a:t>
          </a:r>
          <a:endParaRPr lang="en-US" sz="1050" b="0"/>
        </a:p>
      </xdr:txBody>
    </xdr:sp>
    <xdr:clientData/>
  </xdr:twoCellAnchor>
  <xdr:twoCellAnchor editAs="oneCell">
    <xdr:from>
      <xdr:col>6</xdr:col>
      <xdr:colOff>1016000</xdr:colOff>
      <xdr:row>0</xdr:row>
      <xdr:rowOff>44450</xdr:rowOff>
    </xdr:from>
    <xdr:to>
      <xdr:col>6</xdr:col>
      <xdr:colOff>1739900</xdr:colOff>
      <xdr:row>2</xdr:row>
      <xdr:rowOff>215900</xdr:rowOff>
    </xdr:to>
    <xdr:pic>
      <xdr:nvPicPr>
        <xdr:cNvPr id="3863585" name="Picture 3">
          <a:extLst>
            <a:ext uri="{FF2B5EF4-FFF2-40B4-BE49-F238E27FC236}">
              <a16:creationId xmlns:a16="http://schemas.microsoft.com/office/drawing/2014/main" id="{C7BF98A2-2665-0D12-C10A-D88209976B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9753300" y="4445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absoluteAnchor>
    <xdr:pos x="0" y="0"/>
    <xdr:ext cx="9277350" cy="6070600"/>
    <xdr:graphicFrame macro="">
      <xdr:nvGraphicFramePr>
        <xdr:cNvPr id="2" name="Chart 1">
          <a:extLst>
            <a:ext uri="{FF2B5EF4-FFF2-40B4-BE49-F238E27FC236}">
              <a16:creationId xmlns:a16="http://schemas.microsoft.com/office/drawing/2014/main" id="{2657E613-E473-EA5E-738C-D63A42597C3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0.00571</cdr:x>
      <cdr:y>0.00958</cdr:y>
    </cdr:from>
    <cdr:to>
      <cdr:x>0.08075</cdr:x>
      <cdr:y>0.14104</cdr:y>
    </cdr:to>
    <cdr:pic>
      <cdr:nvPicPr>
        <cdr:cNvPr id="2" name="Picture 1">
          <a:extLst xmlns:a="http://schemas.openxmlformats.org/drawingml/2006/main">
            <a:ext uri="{FF2B5EF4-FFF2-40B4-BE49-F238E27FC236}">
              <a16:creationId xmlns:a16="http://schemas.microsoft.com/office/drawing/2014/main" id="{8264A98E-4181-4CD8-0182-18ED6348D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50800" y="50800"/>
          <a:ext cx="684000" cy="684000"/>
        </a:xfrm>
        <a:prstGeom xmlns:a="http://schemas.openxmlformats.org/drawingml/2006/main" prst="rect">
          <a:avLst/>
        </a:prstGeom>
        <a:noFill xmlns:a="http://schemas.openxmlformats.org/drawingml/2006/main"/>
        <a:ln xmlns:a="http://schemas.openxmlformats.org/drawingml/2006/main">
          <a:noFill/>
        </a:ln>
      </cdr:spPr>
    </cdr:pic>
  </cdr:relSizeAnchor>
</c:userShapes>
</file>

<file path=xl/drawings/drawing39.xml><?xml version="1.0" encoding="utf-8"?>
<xdr:wsDr xmlns:xdr="http://schemas.openxmlformats.org/drawingml/2006/spreadsheetDrawing" xmlns:a="http://schemas.openxmlformats.org/drawingml/2006/main">
  <xdr:twoCellAnchor editAs="oneCell">
    <xdr:from>
      <xdr:col>6</xdr:col>
      <xdr:colOff>1016000</xdr:colOff>
      <xdr:row>0</xdr:row>
      <xdr:rowOff>82550</xdr:rowOff>
    </xdr:from>
    <xdr:to>
      <xdr:col>6</xdr:col>
      <xdr:colOff>1739900</xdr:colOff>
      <xdr:row>3</xdr:row>
      <xdr:rowOff>0</xdr:rowOff>
    </xdr:to>
    <xdr:pic>
      <xdr:nvPicPr>
        <xdr:cNvPr id="3865616" name="Picture 3">
          <a:extLst>
            <a:ext uri="{FF2B5EF4-FFF2-40B4-BE49-F238E27FC236}">
              <a16:creationId xmlns:a16="http://schemas.microsoft.com/office/drawing/2014/main" id="{B8805053-9CF6-E515-0049-481507C9C1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53300" y="8255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2159000</xdr:colOff>
      <xdr:row>0</xdr:row>
      <xdr:rowOff>88900</xdr:rowOff>
    </xdr:from>
    <xdr:to>
      <xdr:col>2</xdr:col>
      <xdr:colOff>2755900</xdr:colOff>
      <xdr:row>2</xdr:row>
      <xdr:rowOff>38100</xdr:rowOff>
    </xdr:to>
    <xdr:pic>
      <xdr:nvPicPr>
        <xdr:cNvPr id="979472" name="Picture 2" descr="Ministry of Development Planning and Statistics.jpg">
          <a:extLst>
            <a:ext uri="{FF2B5EF4-FFF2-40B4-BE49-F238E27FC236}">
              <a16:creationId xmlns:a16="http://schemas.microsoft.com/office/drawing/2014/main" id="{6F917E4A-A523-2A53-F66A-83E365D43A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350450" y="88900"/>
          <a:ext cx="5969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1962150</xdr:colOff>
      <xdr:row>0</xdr:row>
      <xdr:rowOff>63500</xdr:rowOff>
    </xdr:from>
    <xdr:to>
      <xdr:col>4</xdr:col>
      <xdr:colOff>0</xdr:colOff>
      <xdr:row>2</xdr:row>
      <xdr:rowOff>146050</xdr:rowOff>
    </xdr:to>
    <xdr:pic>
      <xdr:nvPicPr>
        <xdr:cNvPr id="979473" name="Picture 2" descr="Ministry of Development Planning and Statistics.jpg">
          <a:extLst>
            <a:ext uri="{FF2B5EF4-FFF2-40B4-BE49-F238E27FC236}">
              <a16:creationId xmlns:a16="http://schemas.microsoft.com/office/drawing/2014/main" id="{3366489D-51CA-CBFC-E6E6-31E964A1B79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620200" y="6350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absoluteAnchor>
    <xdr:pos x="0" y="0"/>
    <xdr:ext cx="9271000" cy="6070600"/>
    <xdr:graphicFrame macro="">
      <xdr:nvGraphicFramePr>
        <xdr:cNvPr id="2" name="Chart 1">
          <a:extLst>
            <a:ext uri="{FF2B5EF4-FFF2-40B4-BE49-F238E27FC236}">
              <a16:creationId xmlns:a16="http://schemas.microsoft.com/office/drawing/2014/main" id="{8D44A4CA-BE34-337B-3254-9839511D53F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1.xml><?xml version="1.0" encoding="utf-8"?>
<c:userShapes xmlns:c="http://schemas.openxmlformats.org/drawingml/2006/chart">
  <cdr:relSizeAnchor xmlns:cdr="http://schemas.openxmlformats.org/drawingml/2006/chartDrawing">
    <cdr:from>
      <cdr:x>0.00571</cdr:x>
      <cdr:y>0.00958</cdr:y>
    </cdr:from>
    <cdr:to>
      <cdr:x>0.076</cdr:x>
      <cdr:y>0.14229</cdr:y>
    </cdr:to>
    <cdr:pic>
      <cdr:nvPicPr>
        <cdr:cNvPr id="3" name="Picture 2">
          <a:extLst xmlns:a="http://schemas.openxmlformats.org/drawingml/2006/main">
            <a:ext uri="{FF2B5EF4-FFF2-40B4-BE49-F238E27FC236}">
              <a16:creationId xmlns:a16="http://schemas.microsoft.com/office/drawing/2014/main" id="{C4B16E7D-A73A-36FB-919C-080C8AF05A7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42.xml><?xml version="1.0" encoding="utf-8"?>
<xdr:wsDr xmlns:xdr="http://schemas.openxmlformats.org/drawingml/2006/spreadsheetDrawing" xmlns:a="http://schemas.openxmlformats.org/drawingml/2006/main">
  <xdr:twoCellAnchor editAs="oneCell">
    <xdr:from>
      <xdr:col>14</xdr:col>
      <xdr:colOff>57150</xdr:colOff>
      <xdr:row>0</xdr:row>
      <xdr:rowOff>76200</xdr:rowOff>
    </xdr:from>
    <xdr:to>
      <xdr:col>14</xdr:col>
      <xdr:colOff>781050</xdr:colOff>
      <xdr:row>2</xdr:row>
      <xdr:rowOff>38100</xdr:rowOff>
    </xdr:to>
    <xdr:pic>
      <xdr:nvPicPr>
        <xdr:cNvPr id="3867664" name="Picture 1">
          <a:extLst>
            <a:ext uri="{FF2B5EF4-FFF2-40B4-BE49-F238E27FC236}">
              <a16:creationId xmlns:a16="http://schemas.microsoft.com/office/drawing/2014/main" id="{EA0D166E-E14E-2A1E-AFA5-8484C4D7CF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4762200" y="7620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9</xdr:col>
      <xdr:colOff>228600</xdr:colOff>
      <xdr:row>0</xdr:row>
      <xdr:rowOff>63500</xdr:rowOff>
    </xdr:from>
    <xdr:to>
      <xdr:col>9</xdr:col>
      <xdr:colOff>946150</xdr:colOff>
      <xdr:row>2</xdr:row>
      <xdr:rowOff>69850</xdr:rowOff>
    </xdr:to>
    <xdr:pic>
      <xdr:nvPicPr>
        <xdr:cNvPr id="3868688" name="Picture 1">
          <a:extLst>
            <a:ext uri="{FF2B5EF4-FFF2-40B4-BE49-F238E27FC236}">
              <a16:creationId xmlns:a16="http://schemas.microsoft.com/office/drawing/2014/main" id="{B4CB0DA0-5CEB-01AE-A6B1-22BC5897A12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635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9</xdr:col>
      <xdr:colOff>247650</xdr:colOff>
      <xdr:row>0</xdr:row>
      <xdr:rowOff>44450</xdr:rowOff>
    </xdr:from>
    <xdr:to>
      <xdr:col>9</xdr:col>
      <xdr:colOff>965200</xdr:colOff>
      <xdr:row>2</xdr:row>
      <xdr:rowOff>38100</xdr:rowOff>
    </xdr:to>
    <xdr:pic>
      <xdr:nvPicPr>
        <xdr:cNvPr id="3869712" name="Picture 1">
          <a:extLst>
            <a:ext uri="{FF2B5EF4-FFF2-40B4-BE49-F238E27FC236}">
              <a16:creationId xmlns:a16="http://schemas.microsoft.com/office/drawing/2014/main" id="{AC9A03EF-FDA9-F9E8-C056-2CD616EB9A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444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9</xdr:col>
      <xdr:colOff>247650</xdr:colOff>
      <xdr:row>0</xdr:row>
      <xdr:rowOff>63500</xdr:rowOff>
    </xdr:from>
    <xdr:to>
      <xdr:col>9</xdr:col>
      <xdr:colOff>965200</xdr:colOff>
      <xdr:row>2</xdr:row>
      <xdr:rowOff>50800</xdr:rowOff>
    </xdr:to>
    <xdr:pic>
      <xdr:nvPicPr>
        <xdr:cNvPr id="3870736" name="Picture 1">
          <a:extLst>
            <a:ext uri="{FF2B5EF4-FFF2-40B4-BE49-F238E27FC236}">
              <a16:creationId xmlns:a16="http://schemas.microsoft.com/office/drawing/2014/main" id="{077425B4-A401-F813-5038-4A447DF208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635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9</xdr:col>
      <xdr:colOff>685800</xdr:colOff>
      <xdr:row>0</xdr:row>
      <xdr:rowOff>44450</xdr:rowOff>
    </xdr:from>
    <xdr:to>
      <xdr:col>9</xdr:col>
      <xdr:colOff>1409700</xdr:colOff>
      <xdr:row>3</xdr:row>
      <xdr:rowOff>38100</xdr:rowOff>
    </xdr:to>
    <xdr:pic>
      <xdr:nvPicPr>
        <xdr:cNvPr id="3871760" name="Picture 1">
          <a:extLst>
            <a:ext uri="{FF2B5EF4-FFF2-40B4-BE49-F238E27FC236}">
              <a16:creationId xmlns:a16="http://schemas.microsoft.com/office/drawing/2014/main" id="{A1746C94-8114-FE57-FC5B-9EA0E28334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4445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9</xdr:col>
      <xdr:colOff>660400</xdr:colOff>
      <xdr:row>0</xdr:row>
      <xdr:rowOff>76200</xdr:rowOff>
    </xdr:from>
    <xdr:to>
      <xdr:col>9</xdr:col>
      <xdr:colOff>1377950</xdr:colOff>
      <xdr:row>3</xdr:row>
      <xdr:rowOff>63500</xdr:rowOff>
    </xdr:to>
    <xdr:pic>
      <xdr:nvPicPr>
        <xdr:cNvPr id="3872784" name="Picture 1">
          <a:extLst>
            <a:ext uri="{FF2B5EF4-FFF2-40B4-BE49-F238E27FC236}">
              <a16:creationId xmlns:a16="http://schemas.microsoft.com/office/drawing/2014/main" id="{240749AB-3AE4-2A93-D617-3F82BDB5C9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9</xdr:col>
      <xdr:colOff>628650</xdr:colOff>
      <xdr:row>0</xdr:row>
      <xdr:rowOff>82550</xdr:rowOff>
    </xdr:from>
    <xdr:to>
      <xdr:col>9</xdr:col>
      <xdr:colOff>1346200</xdr:colOff>
      <xdr:row>3</xdr:row>
      <xdr:rowOff>76200</xdr:rowOff>
    </xdr:to>
    <xdr:pic>
      <xdr:nvPicPr>
        <xdr:cNvPr id="3873808" name="Picture 1">
          <a:extLst>
            <a:ext uri="{FF2B5EF4-FFF2-40B4-BE49-F238E27FC236}">
              <a16:creationId xmlns:a16="http://schemas.microsoft.com/office/drawing/2014/main" id="{59152957-3931-963F-61A2-6B0EF0527E9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73700" y="825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9</xdr:col>
      <xdr:colOff>685800</xdr:colOff>
      <xdr:row>0</xdr:row>
      <xdr:rowOff>63500</xdr:rowOff>
    </xdr:from>
    <xdr:to>
      <xdr:col>9</xdr:col>
      <xdr:colOff>1409700</xdr:colOff>
      <xdr:row>3</xdr:row>
      <xdr:rowOff>57150</xdr:rowOff>
    </xdr:to>
    <xdr:pic>
      <xdr:nvPicPr>
        <xdr:cNvPr id="3874832" name="Picture 1">
          <a:extLst>
            <a:ext uri="{FF2B5EF4-FFF2-40B4-BE49-F238E27FC236}">
              <a16:creationId xmlns:a16="http://schemas.microsoft.com/office/drawing/2014/main" id="{815BA8D6-CB20-1B4F-6F3C-38F51721B1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10200" y="6350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1955800</xdr:colOff>
      <xdr:row>0</xdr:row>
      <xdr:rowOff>63500</xdr:rowOff>
    </xdr:from>
    <xdr:to>
      <xdr:col>3</xdr:col>
      <xdr:colOff>2705100</xdr:colOff>
      <xdr:row>2</xdr:row>
      <xdr:rowOff>146050</xdr:rowOff>
    </xdr:to>
    <xdr:pic>
      <xdr:nvPicPr>
        <xdr:cNvPr id="382608" name="Picture 2" descr="Ministry of Development Planning and Statistics.jpg">
          <a:extLst>
            <a:ext uri="{FF2B5EF4-FFF2-40B4-BE49-F238E27FC236}">
              <a16:creationId xmlns:a16="http://schemas.microsoft.com/office/drawing/2014/main" id="{F87188B0-752F-7270-5C14-FBE65499A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690050" y="63500"/>
          <a:ext cx="7493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9</xdr:col>
      <xdr:colOff>666750</xdr:colOff>
      <xdr:row>0</xdr:row>
      <xdr:rowOff>82550</xdr:rowOff>
    </xdr:from>
    <xdr:to>
      <xdr:col>9</xdr:col>
      <xdr:colOff>1390650</xdr:colOff>
      <xdr:row>3</xdr:row>
      <xdr:rowOff>76200</xdr:rowOff>
    </xdr:to>
    <xdr:pic>
      <xdr:nvPicPr>
        <xdr:cNvPr id="3875856" name="Picture 1">
          <a:extLst>
            <a:ext uri="{FF2B5EF4-FFF2-40B4-BE49-F238E27FC236}">
              <a16:creationId xmlns:a16="http://schemas.microsoft.com/office/drawing/2014/main" id="{FE26513B-2AD5-F385-3919-D369B34F9F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9250" y="8255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9</xdr:col>
      <xdr:colOff>666750</xdr:colOff>
      <xdr:row>0</xdr:row>
      <xdr:rowOff>63500</xdr:rowOff>
    </xdr:from>
    <xdr:to>
      <xdr:col>9</xdr:col>
      <xdr:colOff>1390650</xdr:colOff>
      <xdr:row>3</xdr:row>
      <xdr:rowOff>57150</xdr:rowOff>
    </xdr:to>
    <xdr:pic>
      <xdr:nvPicPr>
        <xdr:cNvPr id="3876880" name="Picture 1">
          <a:extLst>
            <a:ext uri="{FF2B5EF4-FFF2-40B4-BE49-F238E27FC236}">
              <a16:creationId xmlns:a16="http://schemas.microsoft.com/office/drawing/2014/main" id="{4D3ECAB3-0FDB-E887-FDEB-29FDD0D164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9250" y="6350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9</xdr:col>
      <xdr:colOff>647700</xdr:colOff>
      <xdr:row>0</xdr:row>
      <xdr:rowOff>63500</xdr:rowOff>
    </xdr:from>
    <xdr:to>
      <xdr:col>9</xdr:col>
      <xdr:colOff>1371600</xdr:colOff>
      <xdr:row>3</xdr:row>
      <xdr:rowOff>57150</xdr:rowOff>
    </xdr:to>
    <xdr:pic>
      <xdr:nvPicPr>
        <xdr:cNvPr id="3877904" name="Picture 1">
          <a:extLst>
            <a:ext uri="{FF2B5EF4-FFF2-40B4-BE49-F238E27FC236}">
              <a16:creationId xmlns:a16="http://schemas.microsoft.com/office/drawing/2014/main" id="{09563C96-B665-0840-8E4B-E100399F23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8300" y="63500"/>
          <a:ext cx="7239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9</xdr:col>
      <xdr:colOff>660400</xdr:colOff>
      <xdr:row>0</xdr:row>
      <xdr:rowOff>76200</xdr:rowOff>
    </xdr:from>
    <xdr:to>
      <xdr:col>9</xdr:col>
      <xdr:colOff>1377950</xdr:colOff>
      <xdr:row>3</xdr:row>
      <xdr:rowOff>69850</xdr:rowOff>
    </xdr:to>
    <xdr:pic>
      <xdr:nvPicPr>
        <xdr:cNvPr id="3878928" name="Picture 1">
          <a:extLst>
            <a:ext uri="{FF2B5EF4-FFF2-40B4-BE49-F238E27FC236}">
              <a16:creationId xmlns:a16="http://schemas.microsoft.com/office/drawing/2014/main" id="{663DB38E-6232-9054-B180-20282710F0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41950" y="7620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9</xdr:col>
      <xdr:colOff>679450</xdr:colOff>
      <xdr:row>0</xdr:row>
      <xdr:rowOff>57150</xdr:rowOff>
    </xdr:from>
    <xdr:to>
      <xdr:col>9</xdr:col>
      <xdr:colOff>1397000</xdr:colOff>
      <xdr:row>3</xdr:row>
      <xdr:rowOff>50800</xdr:rowOff>
    </xdr:to>
    <xdr:pic>
      <xdr:nvPicPr>
        <xdr:cNvPr id="3879952" name="Picture 1">
          <a:extLst>
            <a:ext uri="{FF2B5EF4-FFF2-40B4-BE49-F238E27FC236}">
              <a16:creationId xmlns:a16="http://schemas.microsoft.com/office/drawing/2014/main" id="{F88FAC4F-D457-B898-DC8E-23A0834ABA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822900" y="571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10</xdr:col>
      <xdr:colOff>1028700</xdr:colOff>
      <xdr:row>0</xdr:row>
      <xdr:rowOff>69850</xdr:rowOff>
    </xdr:from>
    <xdr:to>
      <xdr:col>10</xdr:col>
      <xdr:colOff>1746250</xdr:colOff>
      <xdr:row>3</xdr:row>
      <xdr:rowOff>6350</xdr:rowOff>
    </xdr:to>
    <xdr:pic>
      <xdr:nvPicPr>
        <xdr:cNvPr id="3880976" name="Picture 1">
          <a:extLst>
            <a:ext uri="{FF2B5EF4-FFF2-40B4-BE49-F238E27FC236}">
              <a16:creationId xmlns:a16="http://schemas.microsoft.com/office/drawing/2014/main" id="{FD355063-28B8-B435-08E6-989082370F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1550" y="69850"/>
          <a:ext cx="71755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0</xdr:col>
      <xdr:colOff>7251700</xdr:colOff>
      <xdr:row>61</xdr:row>
      <xdr:rowOff>95250</xdr:rowOff>
    </xdr:to>
    <xdr:pic>
      <xdr:nvPicPr>
        <xdr:cNvPr id="1765572" name="Picture 1">
          <a:extLst>
            <a:ext uri="{FF2B5EF4-FFF2-40B4-BE49-F238E27FC236}">
              <a16:creationId xmlns:a16="http://schemas.microsoft.com/office/drawing/2014/main" id="{1D359898-5222-A8B4-FB4F-E848E54022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517850" y="95250"/>
          <a:ext cx="7175500" cy="968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10</xdr:col>
      <xdr:colOff>1016000</xdr:colOff>
      <xdr:row>0</xdr:row>
      <xdr:rowOff>69850</xdr:rowOff>
    </xdr:from>
    <xdr:to>
      <xdr:col>10</xdr:col>
      <xdr:colOff>1739900</xdr:colOff>
      <xdr:row>2</xdr:row>
      <xdr:rowOff>82550</xdr:rowOff>
    </xdr:to>
    <xdr:pic>
      <xdr:nvPicPr>
        <xdr:cNvPr id="3882000" name="Picture 1">
          <a:extLst>
            <a:ext uri="{FF2B5EF4-FFF2-40B4-BE49-F238E27FC236}">
              <a16:creationId xmlns:a16="http://schemas.microsoft.com/office/drawing/2014/main" id="{B9F64494-80A3-7727-BC33-99DFD0DD03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6985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10</xdr:col>
      <xdr:colOff>1009650</xdr:colOff>
      <xdr:row>0</xdr:row>
      <xdr:rowOff>69850</xdr:rowOff>
    </xdr:from>
    <xdr:to>
      <xdr:col>10</xdr:col>
      <xdr:colOff>1727200</xdr:colOff>
      <xdr:row>2</xdr:row>
      <xdr:rowOff>101600</xdr:rowOff>
    </xdr:to>
    <xdr:pic>
      <xdr:nvPicPr>
        <xdr:cNvPr id="3883024" name="Picture 1">
          <a:extLst>
            <a:ext uri="{FF2B5EF4-FFF2-40B4-BE49-F238E27FC236}">
              <a16:creationId xmlns:a16="http://schemas.microsoft.com/office/drawing/2014/main" id="{3A5D882D-1D3A-618F-C175-BB8C0929ED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0600" y="698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9.xml><?xml version="1.0" encoding="utf-8"?>
<xdr:wsDr xmlns:xdr="http://schemas.openxmlformats.org/drawingml/2006/spreadsheetDrawing" xmlns:a="http://schemas.openxmlformats.org/drawingml/2006/main">
  <xdr:absoluteAnchor>
    <xdr:pos x="0" y="0"/>
    <xdr:ext cx="9271000" cy="6070600"/>
    <xdr:graphicFrame macro="">
      <xdr:nvGraphicFramePr>
        <xdr:cNvPr id="2" name="Chart 1">
          <a:extLst>
            <a:ext uri="{FF2B5EF4-FFF2-40B4-BE49-F238E27FC236}">
              <a16:creationId xmlns:a16="http://schemas.microsoft.com/office/drawing/2014/main" id="{1B79C885-4468-5A13-FFB5-9F9AB047948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editAs="oneCell">
    <xdr:from>
      <xdr:col>3</xdr:col>
      <xdr:colOff>1917700</xdr:colOff>
      <xdr:row>0</xdr:row>
      <xdr:rowOff>69850</xdr:rowOff>
    </xdr:from>
    <xdr:to>
      <xdr:col>3</xdr:col>
      <xdr:colOff>2660650</xdr:colOff>
      <xdr:row>2</xdr:row>
      <xdr:rowOff>146050</xdr:rowOff>
    </xdr:to>
    <xdr:pic>
      <xdr:nvPicPr>
        <xdr:cNvPr id="1109324" name="Picture 2" descr="Ministry of Development Planning and Statistics.jpg">
          <a:extLst>
            <a:ext uri="{FF2B5EF4-FFF2-40B4-BE49-F238E27FC236}">
              <a16:creationId xmlns:a16="http://schemas.microsoft.com/office/drawing/2014/main" id="{6B34D2E5-8BD0-BE32-9D29-05A6AE1A4E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721800" y="69850"/>
          <a:ext cx="742950" cy="641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c:userShapes xmlns:c="http://schemas.openxmlformats.org/drawingml/2006/chart">
  <cdr:relSizeAnchor xmlns:cdr="http://schemas.openxmlformats.org/drawingml/2006/chartDrawing">
    <cdr:from>
      <cdr:x>0.00521</cdr:x>
      <cdr:y>0.01033</cdr:y>
    </cdr:from>
    <cdr:to>
      <cdr:x>0.07825</cdr:x>
      <cdr:y>0.15054</cdr:y>
    </cdr:to>
    <cdr:pic>
      <cdr:nvPicPr>
        <cdr:cNvPr id="2" name="Picture 1">
          <a:extLst xmlns:a="http://schemas.openxmlformats.org/drawingml/2006/main">
            <a:ext uri="{FF2B5EF4-FFF2-40B4-BE49-F238E27FC236}">
              <a16:creationId xmlns:a16="http://schemas.microsoft.com/office/drawing/2014/main" id="{F570C6E8-D869-FF8D-41CC-821C6822A77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61.xml><?xml version="1.0" encoding="utf-8"?>
<xdr:wsDr xmlns:xdr="http://schemas.openxmlformats.org/drawingml/2006/spreadsheetDrawing" xmlns:a="http://schemas.openxmlformats.org/drawingml/2006/main">
  <xdr:twoCellAnchor editAs="oneCell">
    <xdr:from>
      <xdr:col>10</xdr:col>
      <xdr:colOff>1016000</xdr:colOff>
      <xdr:row>0</xdr:row>
      <xdr:rowOff>88900</xdr:rowOff>
    </xdr:from>
    <xdr:to>
      <xdr:col>10</xdr:col>
      <xdr:colOff>1739900</xdr:colOff>
      <xdr:row>2</xdr:row>
      <xdr:rowOff>120650</xdr:rowOff>
    </xdr:to>
    <xdr:pic>
      <xdr:nvPicPr>
        <xdr:cNvPr id="3885072" name="Picture 1">
          <a:extLst>
            <a:ext uri="{FF2B5EF4-FFF2-40B4-BE49-F238E27FC236}">
              <a16:creationId xmlns:a16="http://schemas.microsoft.com/office/drawing/2014/main" id="{8A24516A-B6AE-E8FC-68E0-D755366464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8890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2.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36344EF9-5C40-4ECA-23FE-9657ADF93B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3.xml><?xml version="1.0" encoding="utf-8"?>
<c:userShapes xmlns:c="http://schemas.openxmlformats.org/drawingml/2006/chart">
  <cdr:relSizeAnchor xmlns:cdr="http://schemas.openxmlformats.org/drawingml/2006/chartDrawing">
    <cdr:from>
      <cdr:x>0.00546</cdr:x>
      <cdr:y>0.01058</cdr:y>
    </cdr:from>
    <cdr:to>
      <cdr:x>0.0795</cdr:x>
      <cdr:y>0.15304</cdr:y>
    </cdr:to>
    <cdr:pic>
      <cdr:nvPicPr>
        <cdr:cNvPr id="2" name="Picture 1">
          <a:extLst xmlns:a="http://schemas.openxmlformats.org/drawingml/2006/main">
            <a:ext uri="{FF2B5EF4-FFF2-40B4-BE49-F238E27FC236}">
              <a16:creationId xmlns:a16="http://schemas.microsoft.com/office/drawing/2014/main" id="{8EAFB7A2-2172-43AD-B9B5-357DA4E9DBD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64.xml><?xml version="1.0" encoding="utf-8"?>
<xdr:wsDr xmlns:xdr="http://schemas.openxmlformats.org/drawingml/2006/spreadsheetDrawing" xmlns:a="http://schemas.openxmlformats.org/drawingml/2006/main">
  <xdr:twoCellAnchor editAs="oneCell">
    <xdr:from>
      <xdr:col>10</xdr:col>
      <xdr:colOff>1016000</xdr:colOff>
      <xdr:row>0</xdr:row>
      <xdr:rowOff>69850</xdr:rowOff>
    </xdr:from>
    <xdr:to>
      <xdr:col>10</xdr:col>
      <xdr:colOff>1739900</xdr:colOff>
      <xdr:row>2</xdr:row>
      <xdr:rowOff>57150</xdr:rowOff>
    </xdr:to>
    <xdr:pic>
      <xdr:nvPicPr>
        <xdr:cNvPr id="3887120" name="Picture 1">
          <a:extLst>
            <a:ext uri="{FF2B5EF4-FFF2-40B4-BE49-F238E27FC236}">
              <a16:creationId xmlns:a16="http://schemas.microsoft.com/office/drawing/2014/main" id="{727A13CA-9AEE-1B5A-C7E9-155B5E57EA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187900" y="69850"/>
          <a:ext cx="7239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5.xml><?xml version="1.0" encoding="utf-8"?>
<xdr:wsDr xmlns:xdr="http://schemas.openxmlformats.org/drawingml/2006/spreadsheetDrawing" xmlns:a="http://schemas.openxmlformats.org/drawingml/2006/main">
  <xdr:absoluteAnchor>
    <xdr:pos x="0" y="0"/>
    <xdr:ext cx="9271000" cy="6070600"/>
    <xdr:graphicFrame macro="">
      <xdr:nvGraphicFramePr>
        <xdr:cNvPr id="2" name="Chart 1">
          <a:extLst>
            <a:ext uri="{FF2B5EF4-FFF2-40B4-BE49-F238E27FC236}">
              <a16:creationId xmlns:a16="http://schemas.microsoft.com/office/drawing/2014/main" id="{1CEFF31C-AFC1-D6DB-05B0-F8F544F177D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6.xml><?xml version="1.0" encoding="utf-8"?>
<c:userShapes xmlns:c="http://schemas.openxmlformats.org/drawingml/2006/chart">
  <cdr:relSizeAnchor xmlns:cdr="http://schemas.openxmlformats.org/drawingml/2006/chartDrawing">
    <cdr:from>
      <cdr:x>0.00546</cdr:x>
      <cdr:y>0.01008</cdr:y>
    </cdr:from>
    <cdr:to>
      <cdr:x>0.0795</cdr:x>
      <cdr:y>0.14954</cdr:y>
    </cdr:to>
    <cdr:pic>
      <cdr:nvPicPr>
        <cdr:cNvPr id="4" name="Picture 3">
          <a:extLst xmlns:a="http://schemas.openxmlformats.org/drawingml/2006/main">
            <a:ext uri="{FF2B5EF4-FFF2-40B4-BE49-F238E27FC236}">
              <a16:creationId xmlns:a16="http://schemas.microsoft.com/office/drawing/2014/main" id="{F4BBF39A-0D94-BD0A-742B-5C57EF7502F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67.xml><?xml version="1.0" encoding="utf-8"?>
<xdr:wsDr xmlns:xdr="http://schemas.openxmlformats.org/drawingml/2006/spreadsheetDrawing" xmlns:a="http://schemas.openxmlformats.org/drawingml/2006/main">
  <xdr:twoCellAnchor editAs="oneCell">
    <xdr:from>
      <xdr:col>10</xdr:col>
      <xdr:colOff>2025650</xdr:colOff>
      <xdr:row>0</xdr:row>
      <xdr:rowOff>57150</xdr:rowOff>
    </xdr:from>
    <xdr:to>
      <xdr:col>10</xdr:col>
      <xdr:colOff>2743200</xdr:colOff>
      <xdr:row>2</xdr:row>
      <xdr:rowOff>190500</xdr:rowOff>
    </xdr:to>
    <xdr:pic>
      <xdr:nvPicPr>
        <xdr:cNvPr id="3889168" name="Picture 1">
          <a:extLst>
            <a:ext uri="{FF2B5EF4-FFF2-40B4-BE49-F238E27FC236}">
              <a16:creationId xmlns:a16="http://schemas.microsoft.com/office/drawing/2014/main" id="{9747511E-570F-908F-4409-FD849F0CE0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33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8.xml><?xml version="1.0" encoding="utf-8"?>
<xdr:wsDr xmlns:xdr="http://schemas.openxmlformats.org/drawingml/2006/spreadsheetDrawing" xmlns:a="http://schemas.openxmlformats.org/drawingml/2006/main">
  <xdr:absoluteAnchor>
    <xdr:pos x="0" y="0"/>
    <xdr:ext cx="9271000" cy="6070600"/>
    <xdr:graphicFrame macro="">
      <xdr:nvGraphicFramePr>
        <xdr:cNvPr id="2" name="Chart 1">
          <a:extLst>
            <a:ext uri="{FF2B5EF4-FFF2-40B4-BE49-F238E27FC236}">
              <a16:creationId xmlns:a16="http://schemas.microsoft.com/office/drawing/2014/main" id="{21A87610-40BE-5432-9BC4-FE9F19A1DBE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9.xml><?xml version="1.0" encoding="utf-8"?>
<c:userShapes xmlns:c="http://schemas.openxmlformats.org/drawingml/2006/chart">
  <cdr:relSizeAnchor xmlns:cdr="http://schemas.openxmlformats.org/drawingml/2006/chartDrawing">
    <cdr:from>
      <cdr:x>0.00546</cdr:x>
      <cdr:y>0.01058</cdr:y>
    </cdr:from>
    <cdr:to>
      <cdr:x>0.0805</cdr:x>
      <cdr:y>0.15004</cdr:y>
    </cdr:to>
    <cdr:pic>
      <cdr:nvPicPr>
        <cdr:cNvPr id="2" name="Picture 1">
          <a:extLst xmlns:a="http://schemas.openxmlformats.org/drawingml/2006/main">
            <a:ext uri="{FF2B5EF4-FFF2-40B4-BE49-F238E27FC236}">
              <a16:creationId xmlns:a16="http://schemas.microsoft.com/office/drawing/2014/main" id="{5E466DB1-E793-67E1-4004-B345382ECB7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3</xdr:col>
      <xdr:colOff>925253</xdr:colOff>
      <xdr:row>9</xdr:row>
      <xdr:rowOff>114300</xdr:rowOff>
    </xdr:from>
    <xdr:to>
      <xdr:col>3</xdr:col>
      <xdr:colOff>925253</xdr:colOff>
      <xdr:row>14</xdr:row>
      <xdr:rowOff>142875</xdr:rowOff>
    </xdr:to>
    <xdr:cxnSp macro="">
      <xdr:nvCxnSpPr>
        <xdr:cNvPr id="10" name="Straight Connector 9">
          <a:extLst>
            <a:ext uri="{FF2B5EF4-FFF2-40B4-BE49-F238E27FC236}">
              <a16:creationId xmlns:a16="http://schemas.microsoft.com/office/drawing/2014/main" id="{400DE3A0-6AEB-689C-C363-35C43CE675FF}"/>
            </a:ext>
          </a:extLst>
        </xdr:cNvPr>
        <xdr:cNvCxnSpPr/>
      </xdr:nvCxnSpPr>
      <xdr:spPr>
        <a:xfrm>
          <a:off x="154627522" y="2552700"/>
          <a:ext cx="0" cy="107632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1903153</xdr:colOff>
      <xdr:row>14</xdr:row>
      <xdr:rowOff>147637</xdr:rowOff>
    </xdr:from>
    <xdr:to>
      <xdr:col>1</xdr:col>
      <xdr:colOff>1903153</xdr:colOff>
      <xdr:row>16</xdr:row>
      <xdr:rowOff>60413</xdr:rowOff>
    </xdr:to>
    <xdr:cxnSp macro="">
      <xdr:nvCxnSpPr>
        <xdr:cNvPr id="56" name="Straight Connector 55">
          <a:extLst>
            <a:ext uri="{FF2B5EF4-FFF2-40B4-BE49-F238E27FC236}">
              <a16:creationId xmlns:a16="http://schemas.microsoft.com/office/drawing/2014/main" id="{B0F8365E-A916-B0BD-BEBA-446F2E9647E0}"/>
            </a:ext>
          </a:extLst>
        </xdr:cNvPr>
        <xdr:cNvCxnSpPr/>
      </xdr:nvCxnSpPr>
      <xdr:spPr>
        <a:xfrm>
          <a:off x="156742072" y="3633787"/>
          <a:ext cx="0" cy="33813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382328</xdr:colOff>
      <xdr:row>9</xdr:row>
      <xdr:rowOff>114300</xdr:rowOff>
    </xdr:from>
    <xdr:to>
      <xdr:col>1</xdr:col>
      <xdr:colOff>382328</xdr:colOff>
      <xdr:row>10</xdr:row>
      <xdr:rowOff>76200</xdr:rowOff>
    </xdr:to>
    <xdr:cxnSp macro="">
      <xdr:nvCxnSpPr>
        <xdr:cNvPr id="36" name="Straight Connector 35">
          <a:extLst>
            <a:ext uri="{FF2B5EF4-FFF2-40B4-BE49-F238E27FC236}">
              <a16:creationId xmlns:a16="http://schemas.microsoft.com/office/drawing/2014/main" id="{5937934E-76B3-716A-27B0-E86147E45E8E}"/>
            </a:ext>
          </a:extLst>
        </xdr:cNvPr>
        <xdr:cNvCxnSpPr/>
      </xdr:nvCxnSpPr>
      <xdr:spPr>
        <a:xfrm>
          <a:off x="158199397" y="2552700"/>
          <a:ext cx="0" cy="17145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1376850</xdr:colOff>
      <xdr:row>14</xdr:row>
      <xdr:rowOff>142875</xdr:rowOff>
    </xdr:from>
    <xdr:to>
      <xdr:col>3</xdr:col>
      <xdr:colOff>1405981</xdr:colOff>
      <xdr:row>26</xdr:row>
      <xdr:rowOff>172776</xdr:rowOff>
    </xdr:to>
    <xdr:cxnSp macro="">
      <xdr:nvCxnSpPr>
        <xdr:cNvPr id="24" name="Straight Arrow Connector 23">
          <a:extLst>
            <a:ext uri="{FF2B5EF4-FFF2-40B4-BE49-F238E27FC236}">
              <a16:creationId xmlns:a16="http://schemas.microsoft.com/office/drawing/2014/main" id="{FA5C626A-ACBB-3107-16FC-8AAD0F19E6A6}"/>
            </a:ext>
          </a:extLst>
        </xdr:cNvPr>
        <xdr:cNvCxnSpPr/>
      </xdr:nvCxnSpPr>
      <xdr:spPr>
        <a:xfrm>
          <a:off x="154172194" y="3629025"/>
          <a:ext cx="29131" cy="2550846"/>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1459630</xdr:colOff>
      <xdr:row>6</xdr:row>
      <xdr:rowOff>76201</xdr:rowOff>
    </xdr:from>
    <xdr:to>
      <xdr:col>2</xdr:col>
      <xdr:colOff>460297</xdr:colOff>
      <xdr:row>8</xdr:row>
      <xdr:rowOff>150801</xdr:rowOff>
    </xdr:to>
    <xdr:sp macro="" textlink="">
      <xdr:nvSpPr>
        <xdr:cNvPr id="2" name="TextBox 1">
          <a:extLst>
            <a:ext uri="{FF2B5EF4-FFF2-40B4-BE49-F238E27FC236}">
              <a16:creationId xmlns:a16="http://schemas.microsoft.com/office/drawing/2014/main" id="{C82E262A-55C4-B7FF-ACDB-F3FC1EC5CAC4}"/>
            </a:ext>
          </a:extLst>
        </xdr:cNvPr>
        <xdr:cNvSpPr txBox="1"/>
      </xdr:nvSpPr>
      <xdr:spPr>
        <a:xfrm>
          <a:off x="155539883" y="1885951"/>
          <a:ext cx="1626662" cy="493700"/>
        </a:xfrm>
        <a:prstGeom prst="round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QA" sz="1100"/>
            <a:t>إجمالي السكان</a:t>
          </a:r>
        </a:p>
        <a:p>
          <a:pPr algn="ctr" rtl="1"/>
          <a:r>
            <a:rPr lang="en-US" sz="1100"/>
            <a:t>Total</a:t>
          </a:r>
          <a:r>
            <a:rPr lang="en-US" sz="1100" baseline="0"/>
            <a:t> population</a:t>
          </a:r>
          <a:endParaRPr lang="en-US" sz="1100"/>
        </a:p>
      </xdr:txBody>
    </xdr:sp>
    <xdr:clientData/>
  </xdr:twoCellAnchor>
  <xdr:twoCellAnchor>
    <xdr:from>
      <xdr:col>0</xdr:col>
      <xdr:colOff>208055</xdr:colOff>
      <xdr:row>10</xdr:row>
      <xdr:rowOff>72695</xdr:rowOff>
    </xdr:from>
    <xdr:to>
      <xdr:col>1</xdr:col>
      <xdr:colOff>1219258</xdr:colOff>
      <xdr:row>14</xdr:row>
      <xdr:rowOff>33695</xdr:rowOff>
    </xdr:to>
    <xdr:sp macro="" textlink="">
      <xdr:nvSpPr>
        <xdr:cNvPr id="3" name="TextBox 2">
          <a:extLst>
            <a:ext uri="{FF2B5EF4-FFF2-40B4-BE49-F238E27FC236}">
              <a16:creationId xmlns:a16="http://schemas.microsoft.com/office/drawing/2014/main" id="{9E8AE2BE-C147-0557-9179-E7A636887339}"/>
            </a:ext>
          </a:extLst>
        </xdr:cNvPr>
        <xdr:cNvSpPr txBox="1"/>
      </xdr:nvSpPr>
      <xdr:spPr>
        <a:xfrm>
          <a:off x="157400625" y="2720645"/>
          <a:ext cx="1303245" cy="799200"/>
        </a:xfrm>
        <a:prstGeom prst="round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الأشخاص دون سن العمل</a:t>
          </a:r>
          <a:endParaRPr lang="ar-QA" sz="1000"/>
        </a:p>
        <a:p>
          <a:pPr algn="ctr" rtl="1"/>
          <a:r>
            <a:rPr lang="en-US" sz="1000"/>
            <a:t>Person below working age</a:t>
          </a:r>
        </a:p>
      </xdr:txBody>
    </xdr:sp>
    <xdr:clientData/>
  </xdr:twoCellAnchor>
  <xdr:twoCellAnchor>
    <xdr:from>
      <xdr:col>3</xdr:col>
      <xdr:colOff>9525</xdr:colOff>
      <xdr:row>10</xdr:row>
      <xdr:rowOff>80480</xdr:rowOff>
    </xdr:from>
    <xdr:to>
      <xdr:col>3</xdr:col>
      <xdr:colOff>2000410</xdr:colOff>
      <xdr:row>14</xdr:row>
      <xdr:rowOff>41480</xdr:rowOff>
    </xdr:to>
    <xdr:sp macro="" textlink="">
      <xdr:nvSpPr>
        <xdr:cNvPr id="4" name="TextBox 3">
          <a:extLst>
            <a:ext uri="{FF2B5EF4-FFF2-40B4-BE49-F238E27FC236}">
              <a16:creationId xmlns:a16="http://schemas.microsoft.com/office/drawing/2014/main" id="{EF445F55-9935-F058-35B5-23972D56D025}"/>
            </a:ext>
          </a:extLst>
        </xdr:cNvPr>
        <xdr:cNvSpPr txBox="1"/>
      </xdr:nvSpPr>
      <xdr:spPr>
        <a:xfrm>
          <a:off x="153609675" y="2728430"/>
          <a:ext cx="1895475" cy="799200"/>
        </a:xfrm>
        <a:prstGeom prst="roundRect">
          <a:avLst/>
        </a:prstGeom>
        <a:solidFill>
          <a:schemeClr val="accent5">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في سن العمل</a:t>
          </a:r>
        </a:p>
        <a:p>
          <a:pPr algn="ctr" rtl="1"/>
          <a:r>
            <a:rPr lang="ar-SA" sz="1000"/>
            <a:t>(15 سنة فأكثر)</a:t>
          </a:r>
          <a:endParaRPr lang="ar-QA" sz="1000"/>
        </a:p>
        <a:p>
          <a:pPr algn="ctr" rtl="1"/>
          <a:r>
            <a:rPr lang="en-US" sz="1000"/>
            <a:t>Working age population</a:t>
          </a:r>
        </a:p>
        <a:p>
          <a:pPr algn="ctr" rtl="1"/>
          <a:r>
            <a:rPr lang="en-US" sz="1000" baseline="0"/>
            <a:t> (15 years &amp; above)</a:t>
          </a:r>
          <a:endParaRPr lang="en-US" sz="1000"/>
        </a:p>
      </xdr:txBody>
    </xdr:sp>
    <xdr:clientData/>
  </xdr:twoCellAnchor>
  <xdr:twoCellAnchor>
    <xdr:from>
      <xdr:col>1</xdr:col>
      <xdr:colOff>989246</xdr:colOff>
      <xdr:row>15</xdr:row>
      <xdr:rowOff>42855</xdr:rowOff>
    </xdr:from>
    <xdr:to>
      <xdr:col>2</xdr:col>
      <xdr:colOff>100848</xdr:colOff>
      <xdr:row>17</xdr:row>
      <xdr:rowOff>89933</xdr:rowOff>
    </xdr:to>
    <xdr:sp macro="" textlink="">
      <xdr:nvSpPr>
        <xdr:cNvPr id="5" name="TextBox 4">
          <a:extLst>
            <a:ext uri="{FF2B5EF4-FFF2-40B4-BE49-F238E27FC236}">
              <a16:creationId xmlns:a16="http://schemas.microsoft.com/office/drawing/2014/main" id="{EF576422-190F-6BEE-940A-BB9094E579C0}"/>
            </a:ext>
          </a:extLst>
        </xdr:cNvPr>
        <xdr:cNvSpPr txBox="1"/>
      </xdr:nvSpPr>
      <xdr:spPr>
        <a:xfrm>
          <a:off x="155880692" y="3744905"/>
          <a:ext cx="1737187" cy="459792"/>
        </a:xfrm>
        <a:prstGeom prst="round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مشتغلين</a:t>
          </a:r>
          <a:endParaRPr lang="ar-QA" sz="1000"/>
        </a:p>
        <a:p>
          <a:pPr algn="ctr" rtl="1"/>
          <a:r>
            <a:rPr lang="en-US" sz="1000"/>
            <a:t>Not employed</a:t>
          </a:r>
        </a:p>
      </xdr:txBody>
    </xdr:sp>
    <xdr:clientData/>
  </xdr:twoCellAnchor>
  <xdr:twoCellAnchor>
    <xdr:from>
      <xdr:col>3</xdr:col>
      <xdr:colOff>927012</xdr:colOff>
      <xdr:row>15</xdr:row>
      <xdr:rowOff>42855</xdr:rowOff>
    </xdr:from>
    <xdr:to>
      <xdr:col>4</xdr:col>
      <xdr:colOff>44943</xdr:colOff>
      <xdr:row>19</xdr:row>
      <xdr:rowOff>3314</xdr:rowOff>
    </xdr:to>
    <xdr:sp macro="" textlink="">
      <xdr:nvSpPr>
        <xdr:cNvPr id="6" name="TextBox 5">
          <a:extLst>
            <a:ext uri="{FF2B5EF4-FFF2-40B4-BE49-F238E27FC236}">
              <a16:creationId xmlns:a16="http://schemas.microsoft.com/office/drawing/2014/main" id="{A5885BCC-70C8-C72F-B5F3-3ED04F2B7A92}"/>
            </a:ext>
          </a:extLst>
        </xdr:cNvPr>
        <xdr:cNvSpPr txBox="1"/>
      </xdr:nvSpPr>
      <xdr:spPr>
        <a:xfrm>
          <a:off x="152888577" y="3744905"/>
          <a:ext cx="1737186" cy="792270"/>
        </a:xfrm>
        <a:prstGeom prst="round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lnSpc>
              <a:spcPts val="800"/>
            </a:lnSpc>
          </a:pPr>
          <a:r>
            <a:rPr lang="ar-SA" sz="1000"/>
            <a:t>مشتغلون أو متغيبون</a:t>
          </a:r>
          <a:r>
            <a:rPr lang="ar-SA" sz="1000" baseline="0"/>
            <a:t> مؤقتاً عن العمل</a:t>
          </a:r>
          <a:endParaRPr lang="ar-QA" sz="1000"/>
        </a:p>
        <a:p>
          <a:pPr algn="ctr" rtl="1">
            <a:lnSpc>
              <a:spcPts val="1000"/>
            </a:lnSpc>
          </a:pPr>
          <a:r>
            <a:rPr lang="en-US" sz="1000"/>
            <a:t>Employed (at work or temporarily</a:t>
          </a:r>
          <a:r>
            <a:rPr lang="en-US" sz="1000" baseline="0"/>
            <a:t> absent from work)</a:t>
          </a:r>
          <a:endParaRPr lang="en-US" sz="1000"/>
        </a:p>
      </xdr:txBody>
    </xdr:sp>
    <xdr:clientData/>
  </xdr:twoCellAnchor>
  <xdr:twoCellAnchor>
    <xdr:from>
      <xdr:col>1</xdr:col>
      <xdr:colOff>2266719</xdr:colOff>
      <xdr:row>8</xdr:row>
      <xdr:rowOff>150801</xdr:rowOff>
    </xdr:from>
    <xdr:to>
      <xdr:col>1</xdr:col>
      <xdr:colOff>2266719</xdr:colOff>
      <xdr:row>9</xdr:row>
      <xdr:rowOff>104775</xdr:rowOff>
    </xdr:to>
    <xdr:cxnSp macro="">
      <xdr:nvCxnSpPr>
        <xdr:cNvPr id="7" name="Straight Connector 6">
          <a:extLst>
            <a:ext uri="{FF2B5EF4-FFF2-40B4-BE49-F238E27FC236}">
              <a16:creationId xmlns:a16="http://schemas.microsoft.com/office/drawing/2014/main" id="{A72670BD-F5F7-BDAA-FD98-9C650791EBB4}"/>
            </a:ext>
          </a:extLst>
        </xdr:cNvPr>
        <xdr:cNvCxnSpPr/>
      </xdr:nvCxnSpPr>
      <xdr:spPr>
        <a:xfrm>
          <a:off x="156397556" y="2379651"/>
          <a:ext cx="0" cy="16352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365125</xdr:colOff>
      <xdr:row>9</xdr:row>
      <xdr:rowOff>112623</xdr:rowOff>
    </xdr:from>
    <xdr:to>
      <xdr:col>3</xdr:col>
      <xdr:colOff>937248</xdr:colOff>
      <xdr:row>9</xdr:row>
      <xdr:rowOff>112623</xdr:rowOff>
    </xdr:to>
    <xdr:cxnSp macro="">
      <xdr:nvCxnSpPr>
        <xdr:cNvPr id="8" name="Straight Connector 7">
          <a:extLst>
            <a:ext uri="{FF2B5EF4-FFF2-40B4-BE49-F238E27FC236}">
              <a16:creationId xmlns:a16="http://schemas.microsoft.com/office/drawing/2014/main" id="{949AD6C8-5666-0C74-B1EA-1900E605BCFA}"/>
            </a:ext>
          </a:extLst>
        </xdr:cNvPr>
        <xdr:cNvCxnSpPr/>
      </xdr:nvCxnSpPr>
      <xdr:spPr>
        <a:xfrm flipH="1">
          <a:off x="154621882" y="2551023"/>
          <a:ext cx="3588368"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1901825</xdr:colOff>
      <xdr:row>14</xdr:row>
      <xdr:rowOff>155184</xdr:rowOff>
    </xdr:from>
    <xdr:to>
      <xdr:col>3</xdr:col>
      <xdr:colOff>1416027</xdr:colOff>
      <xdr:row>14</xdr:row>
      <xdr:rowOff>155184</xdr:rowOff>
    </xdr:to>
    <xdr:cxnSp macro="">
      <xdr:nvCxnSpPr>
        <xdr:cNvPr id="13" name="Straight Connector 12">
          <a:extLst>
            <a:ext uri="{FF2B5EF4-FFF2-40B4-BE49-F238E27FC236}">
              <a16:creationId xmlns:a16="http://schemas.microsoft.com/office/drawing/2014/main" id="{29E97F4E-0A5E-7F5D-9AD0-A7FB57FE7DA1}"/>
            </a:ext>
          </a:extLst>
        </xdr:cNvPr>
        <xdr:cNvCxnSpPr/>
      </xdr:nvCxnSpPr>
      <xdr:spPr>
        <a:xfrm flipH="1">
          <a:off x="154162126" y="3641334"/>
          <a:ext cx="258127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730250</xdr:colOff>
      <xdr:row>17</xdr:row>
      <xdr:rowOff>95250</xdr:rowOff>
    </xdr:from>
    <xdr:to>
      <xdr:col>2</xdr:col>
      <xdr:colOff>469900</xdr:colOff>
      <xdr:row>18</xdr:row>
      <xdr:rowOff>107950</xdr:rowOff>
    </xdr:to>
    <xdr:grpSp>
      <xdr:nvGrpSpPr>
        <xdr:cNvPr id="3838380" name="Group 39">
          <a:extLst>
            <a:ext uri="{FF2B5EF4-FFF2-40B4-BE49-F238E27FC236}">
              <a16:creationId xmlns:a16="http://schemas.microsoft.com/office/drawing/2014/main" id="{41354D08-DB72-3951-C03D-F21BACAFF1BC}"/>
            </a:ext>
          </a:extLst>
        </xdr:cNvPr>
        <xdr:cNvGrpSpPr>
          <a:grpSpLocks/>
        </xdr:cNvGrpSpPr>
      </xdr:nvGrpSpPr>
      <xdr:grpSpPr bwMode="auto">
        <a:xfrm>
          <a:off x="163620450" y="4210050"/>
          <a:ext cx="2444750" cy="222250"/>
          <a:chOff x="146580225" y="3857625"/>
          <a:chExt cx="3429000" cy="228601"/>
        </a:xfrm>
      </xdr:grpSpPr>
      <xdr:cxnSp macro="">
        <xdr:nvCxnSpPr>
          <xdr:cNvPr id="15" name="Straight Connector 14">
            <a:extLst>
              <a:ext uri="{FF2B5EF4-FFF2-40B4-BE49-F238E27FC236}">
                <a16:creationId xmlns:a16="http://schemas.microsoft.com/office/drawing/2014/main" id="{875E1A56-D60C-1F33-0F15-0605342E2BE5}"/>
              </a:ext>
            </a:extLst>
          </xdr:cNvPr>
          <xdr:cNvCxnSpPr/>
        </xdr:nvCxnSpPr>
        <xdr:spPr>
          <a:xfrm>
            <a:off x="148361524" y="3857625"/>
            <a:ext cx="0" cy="1306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F0971B66-6EDA-D406-4F86-03CC3F9C7C6A}"/>
              </a:ext>
            </a:extLst>
          </xdr:cNvPr>
          <xdr:cNvCxnSpPr/>
        </xdr:nvCxnSpPr>
        <xdr:spPr>
          <a:xfrm flipH="1">
            <a:off x="146598038" y="3968660"/>
            <a:ext cx="3411187"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43E0E77D-9FA6-8DF3-B824-110A53912229}"/>
              </a:ext>
            </a:extLst>
          </xdr:cNvPr>
          <xdr:cNvCxnSpPr/>
        </xdr:nvCxnSpPr>
        <xdr:spPr>
          <a:xfrm>
            <a:off x="150009225" y="3955597"/>
            <a:ext cx="0" cy="1306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0F5360F8-5FF6-70B3-204A-ECEF275EBD52}"/>
              </a:ext>
            </a:extLst>
          </xdr:cNvPr>
          <xdr:cNvCxnSpPr/>
        </xdr:nvCxnSpPr>
        <xdr:spPr>
          <a:xfrm>
            <a:off x="146580225" y="3955597"/>
            <a:ext cx="0" cy="1306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66675</xdr:colOff>
      <xdr:row>18</xdr:row>
      <xdr:rowOff>101080</xdr:rowOff>
    </xdr:from>
    <xdr:to>
      <xdr:col>1</xdr:col>
      <xdr:colOff>1603375</xdr:colOff>
      <xdr:row>22</xdr:row>
      <xdr:rowOff>55737</xdr:rowOff>
    </xdr:to>
    <xdr:sp macro="" textlink="">
      <xdr:nvSpPr>
        <xdr:cNvPr id="19" name="TextBox 18">
          <a:extLst>
            <a:ext uri="{FF2B5EF4-FFF2-40B4-BE49-F238E27FC236}">
              <a16:creationId xmlns:a16="http://schemas.microsoft.com/office/drawing/2014/main" id="{E27442AC-E439-F62E-14DD-B06C2B228727}"/>
            </a:ext>
          </a:extLst>
        </xdr:cNvPr>
        <xdr:cNvSpPr txBox="1"/>
      </xdr:nvSpPr>
      <xdr:spPr>
        <a:xfrm>
          <a:off x="157029150" y="4425430"/>
          <a:ext cx="1466850" cy="799200"/>
        </a:xfrm>
        <a:prstGeom prst="round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باحثين عن العمل ولا</a:t>
          </a:r>
          <a:r>
            <a:rPr lang="ar-SA" sz="1000" baseline="0"/>
            <a:t> تتوفر لديهم الإرادة للعمل</a:t>
          </a:r>
          <a:endParaRPr lang="ar-QA" sz="1000"/>
        </a:p>
        <a:p>
          <a:pPr algn="ctr" rtl="1"/>
          <a:r>
            <a:rPr lang="en-US" sz="1000"/>
            <a:t>Not seeking work or not available for work</a:t>
          </a:r>
        </a:p>
      </xdr:txBody>
    </xdr:sp>
    <xdr:clientData/>
  </xdr:twoCellAnchor>
  <xdr:twoCellAnchor>
    <xdr:from>
      <xdr:col>1</xdr:col>
      <xdr:colOff>2162176</xdr:colOff>
      <xdr:row>18</xdr:row>
      <xdr:rowOff>101080</xdr:rowOff>
    </xdr:from>
    <xdr:to>
      <xdr:col>3</xdr:col>
      <xdr:colOff>819055</xdr:colOff>
      <xdr:row>22</xdr:row>
      <xdr:rowOff>60628</xdr:rowOff>
    </xdr:to>
    <xdr:sp macro="" textlink="">
      <xdr:nvSpPr>
        <xdr:cNvPr id="20" name="TextBox 19">
          <a:extLst>
            <a:ext uri="{FF2B5EF4-FFF2-40B4-BE49-F238E27FC236}">
              <a16:creationId xmlns:a16="http://schemas.microsoft.com/office/drawing/2014/main" id="{BFB3DEAC-9DC9-F8EB-FA9A-B0D056AFA273}"/>
            </a:ext>
          </a:extLst>
        </xdr:cNvPr>
        <xdr:cNvSpPr txBox="1"/>
      </xdr:nvSpPr>
      <xdr:spPr>
        <a:xfrm>
          <a:off x="154733625" y="4425430"/>
          <a:ext cx="1762124" cy="797748"/>
        </a:xfrm>
        <a:prstGeom prst="round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باحثون</a:t>
          </a:r>
          <a:r>
            <a:rPr lang="ar-SA" sz="1000" baseline="0"/>
            <a:t> عن العمل ومتوفر لديهم الإرادة للعمل</a:t>
          </a:r>
          <a:endParaRPr lang="ar-QA" sz="1000"/>
        </a:p>
        <a:p>
          <a:pPr algn="ctr" rtl="1"/>
          <a:r>
            <a:rPr lang="en-US" sz="1000"/>
            <a:t>Seeking work and available for work</a:t>
          </a:r>
        </a:p>
      </xdr:txBody>
    </xdr:sp>
    <xdr:clientData/>
  </xdr:twoCellAnchor>
  <xdr:twoCellAnchor>
    <xdr:from>
      <xdr:col>1</xdr:col>
      <xdr:colOff>722640</xdr:colOff>
      <xdr:row>22</xdr:row>
      <xdr:rowOff>57150</xdr:rowOff>
    </xdr:from>
    <xdr:to>
      <xdr:col>1</xdr:col>
      <xdr:colOff>722640</xdr:colOff>
      <xdr:row>26</xdr:row>
      <xdr:rowOff>117837</xdr:rowOff>
    </xdr:to>
    <xdr:cxnSp macro="">
      <xdr:nvCxnSpPr>
        <xdr:cNvPr id="22" name="Straight Arrow Connector 21">
          <a:extLst>
            <a:ext uri="{FF2B5EF4-FFF2-40B4-BE49-F238E27FC236}">
              <a16:creationId xmlns:a16="http://schemas.microsoft.com/office/drawing/2014/main" id="{300B2255-1695-B654-25C7-25FABBB039BA}"/>
            </a:ext>
          </a:extLst>
        </xdr:cNvPr>
        <xdr:cNvCxnSpPr/>
      </xdr:nvCxnSpPr>
      <xdr:spPr>
        <a:xfrm>
          <a:off x="157871785" y="5219700"/>
          <a:ext cx="0" cy="905217"/>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466936</xdr:colOff>
      <xdr:row>22</xdr:row>
      <xdr:rowOff>57150</xdr:rowOff>
    </xdr:from>
    <xdr:to>
      <xdr:col>2</xdr:col>
      <xdr:colOff>466936</xdr:colOff>
      <xdr:row>26</xdr:row>
      <xdr:rowOff>173532</xdr:rowOff>
    </xdr:to>
    <xdr:cxnSp macro="">
      <xdr:nvCxnSpPr>
        <xdr:cNvPr id="23" name="Straight Arrow Connector 22">
          <a:extLst>
            <a:ext uri="{FF2B5EF4-FFF2-40B4-BE49-F238E27FC236}">
              <a16:creationId xmlns:a16="http://schemas.microsoft.com/office/drawing/2014/main" id="{AF9ECB56-3CB9-CDE5-F203-0D82CC97947B}"/>
            </a:ext>
          </a:extLst>
        </xdr:cNvPr>
        <xdr:cNvCxnSpPr/>
      </xdr:nvCxnSpPr>
      <xdr:spPr>
        <a:xfrm>
          <a:off x="155533514" y="5219700"/>
          <a:ext cx="0" cy="960904"/>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286054</xdr:colOff>
      <xdr:row>23</xdr:row>
      <xdr:rowOff>128618</xdr:rowOff>
    </xdr:from>
    <xdr:to>
      <xdr:col>1</xdr:col>
      <xdr:colOff>1182894</xdr:colOff>
      <xdr:row>25</xdr:row>
      <xdr:rowOff>194806</xdr:rowOff>
    </xdr:to>
    <xdr:sp macro="" textlink="">
      <xdr:nvSpPr>
        <xdr:cNvPr id="25" name="TextBox 24">
          <a:extLst>
            <a:ext uri="{FF2B5EF4-FFF2-40B4-BE49-F238E27FC236}">
              <a16:creationId xmlns:a16="http://schemas.microsoft.com/office/drawing/2014/main" id="{FF83AC04-C4AC-AA11-B6D9-2578A60CD1A1}"/>
            </a:ext>
          </a:extLst>
        </xdr:cNvPr>
        <xdr:cNvSpPr txBox="1"/>
      </xdr:nvSpPr>
      <xdr:spPr>
        <a:xfrm>
          <a:off x="157437323" y="5500718"/>
          <a:ext cx="851998" cy="485288"/>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غير نشيط</a:t>
          </a:r>
          <a:r>
            <a:rPr lang="ar-QA" sz="1000"/>
            <a:t>ين</a:t>
          </a:r>
        </a:p>
        <a:p>
          <a:pPr algn="ctr" rtl="1"/>
          <a:r>
            <a:rPr lang="en-US" sz="1000"/>
            <a:t>Inactive</a:t>
          </a:r>
        </a:p>
      </xdr:txBody>
    </xdr:sp>
    <xdr:clientData/>
  </xdr:twoCellAnchor>
  <xdr:twoCellAnchor>
    <xdr:from>
      <xdr:col>1</xdr:col>
      <xdr:colOff>2667885</xdr:colOff>
      <xdr:row>23</xdr:row>
      <xdr:rowOff>139883</xdr:rowOff>
    </xdr:from>
    <xdr:to>
      <xdr:col>3</xdr:col>
      <xdr:colOff>467100</xdr:colOff>
      <xdr:row>25</xdr:row>
      <xdr:rowOff>206071</xdr:rowOff>
    </xdr:to>
    <xdr:sp macro="" textlink="">
      <xdr:nvSpPr>
        <xdr:cNvPr id="26" name="TextBox 25">
          <a:extLst>
            <a:ext uri="{FF2B5EF4-FFF2-40B4-BE49-F238E27FC236}">
              <a16:creationId xmlns:a16="http://schemas.microsoft.com/office/drawing/2014/main" id="{553742F0-6116-1908-FDA4-3B326C0C6710}"/>
            </a:ext>
          </a:extLst>
        </xdr:cNvPr>
        <xdr:cNvSpPr txBox="1"/>
      </xdr:nvSpPr>
      <xdr:spPr>
        <a:xfrm>
          <a:off x="155067000" y="5511983"/>
          <a:ext cx="948440" cy="485288"/>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متعطلون</a:t>
          </a:r>
          <a:endParaRPr lang="ar-QA" sz="1000"/>
        </a:p>
        <a:p>
          <a:pPr algn="ctr" rtl="1"/>
          <a:r>
            <a:rPr lang="en-US" sz="1000"/>
            <a:t>Unemployed</a:t>
          </a:r>
        </a:p>
      </xdr:txBody>
    </xdr:sp>
    <xdr:clientData/>
  </xdr:twoCellAnchor>
  <xdr:twoCellAnchor>
    <xdr:from>
      <xdr:col>3</xdr:col>
      <xdr:colOff>881873</xdr:colOff>
      <xdr:row>23</xdr:row>
      <xdr:rowOff>105262</xdr:rowOff>
    </xdr:from>
    <xdr:to>
      <xdr:col>3</xdr:col>
      <xdr:colOff>2701782</xdr:colOff>
      <xdr:row>25</xdr:row>
      <xdr:rowOff>171450</xdr:rowOff>
    </xdr:to>
    <xdr:sp macro="" textlink="">
      <xdr:nvSpPr>
        <xdr:cNvPr id="27" name="TextBox 26">
          <a:extLst>
            <a:ext uri="{FF2B5EF4-FFF2-40B4-BE49-F238E27FC236}">
              <a16:creationId xmlns:a16="http://schemas.microsoft.com/office/drawing/2014/main" id="{A291EE7F-8DAA-BC5C-EF0F-4EBF946B8CC1}"/>
            </a:ext>
          </a:extLst>
        </xdr:cNvPr>
        <xdr:cNvSpPr txBox="1"/>
      </xdr:nvSpPr>
      <xdr:spPr>
        <a:xfrm>
          <a:off x="152933716" y="5477362"/>
          <a:ext cx="1737186" cy="485288"/>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مشتغلون</a:t>
          </a:r>
          <a:endParaRPr lang="ar-QA" sz="1000"/>
        </a:p>
        <a:p>
          <a:pPr algn="ctr" rtl="1"/>
          <a:r>
            <a:rPr lang="en-US" sz="1000"/>
            <a:t>Employed</a:t>
          </a:r>
        </a:p>
      </xdr:txBody>
    </xdr:sp>
    <xdr:clientData/>
  </xdr:twoCellAnchor>
  <xdr:twoCellAnchor>
    <xdr:from>
      <xdr:col>0</xdr:col>
      <xdr:colOff>322607</xdr:colOff>
      <xdr:row>26</xdr:row>
      <xdr:rowOff>167213</xdr:rowOff>
    </xdr:from>
    <xdr:to>
      <xdr:col>1</xdr:col>
      <xdr:colOff>1727577</xdr:colOff>
      <xdr:row>28</xdr:row>
      <xdr:rowOff>193659</xdr:rowOff>
    </xdr:to>
    <xdr:sp macro="" textlink="">
      <xdr:nvSpPr>
        <xdr:cNvPr id="28" name="TextBox 27">
          <a:extLst>
            <a:ext uri="{FF2B5EF4-FFF2-40B4-BE49-F238E27FC236}">
              <a16:creationId xmlns:a16="http://schemas.microsoft.com/office/drawing/2014/main" id="{40EDFA2C-E23C-5174-A3C9-B0F4471BED6B}"/>
            </a:ext>
          </a:extLst>
        </xdr:cNvPr>
        <xdr:cNvSpPr txBox="1"/>
      </xdr:nvSpPr>
      <xdr:spPr>
        <a:xfrm>
          <a:off x="156911586" y="6167963"/>
          <a:ext cx="1684082" cy="451911"/>
        </a:xfrm>
        <a:prstGeom prst="round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غير النشيطين اقتصادياً حالياً</a:t>
          </a:r>
          <a:endParaRPr lang="ar-QA" sz="1000"/>
        </a:p>
        <a:p>
          <a:pPr algn="ctr" rtl="1"/>
          <a:r>
            <a:rPr lang="en-US" sz="1000"/>
            <a:t>Population not currently active</a:t>
          </a:r>
        </a:p>
      </xdr:txBody>
    </xdr:sp>
    <xdr:clientData/>
  </xdr:twoCellAnchor>
  <xdr:twoCellAnchor>
    <xdr:from>
      <xdr:col>1</xdr:col>
      <xdr:colOff>2600326</xdr:colOff>
      <xdr:row>26</xdr:row>
      <xdr:rowOff>167213</xdr:rowOff>
    </xdr:from>
    <xdr:to>
      <xdr:col>3</xdr:col>
      <xdr:colOff>1546558</xdr:colOff>
      <xdr:row>28</xdr:row>
      <xdr:rowOff>193659</xdr:rowOff>
    </xdr:to>
    <xdr:sp macro="" textlink="">
      <xdr:nvSpPr>
        <xdr:cNvPr id="29" name="TextBox 28">
          <a:extLst>
            <a:ext uri="{FF2B5EF4-FFF2-40B4-BE49-F238E27FC236}">
              <a16:creationId xmlns:a16="http://schemas.microsoft.com/office/drawing/2014/main" id="{4550BCB2-BCE1-8D7C-CB03-DBBD0CB07AAE}"/>
            </a:ext>
          </a:extLst>
        </xdr:cNvPr>
        <xdr:cNvSpPr txBox="1"/>
      </xdr:nvSpPr>
      <xdr:spPr>
        <a:xfrm>
          <a:off x="154037960" y="6167963"/>
          <a:ext cx="2038689" cy="451911"/>
        </a:xfrm>
        <a:prstGeom prst="round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rtl="1"/>
          <a:r>
            <a:rPr lang="ar-SA" sz="1000"/>
            <a:t>السكان النشيط</a:t>
          </a:r>
          <a:r>
            <a:rPr lang="ar-QA" sz="1000"/>
            <a:t>و</a:t>
          </a:r>
          <a:r>
            <a:rPr lang="ar-SA" sz="1000"/>
            <a:t>ن</a:t>
          </a:r>
          <a:r>
            <a:rPr lang="ar-SA" sz="1000" baseline="0"/>
            <a:t> اقتصادياً حالياً</a:t>
          </a:r>
          <a:endParaRPr lang="ar-QA" sz="1000"/>
        </a:p>
        <a:p>
          <a:pPr algn="ctr" rtl="1"/>
          <a:r>
            <a:rPr lang="en-US" sz="1000"/>
            <a:t>Currently active population</a:t>
          </a:r>
        </a:p>
      </xdr:txBody>
    </xdr:sp>
    <xdr:clientData/>
  </xdr:twoCellAnchor>
</xdr:wsDr>
</file>

<file path=xl/drawings/drawing70.xml><?xml version="1.0" encoding="utf-8"?>
<xdr:wsDr xmlns:xdr="http://schemas.openxmlformats.org/drawingml/2006/spreadsheetDrawing" xmlns:a="http://schemas.openxmlformats.org/drawingml/2006/main">
  <xdr:twoCellAnchor editAs="oneCell">
    <xdr:from>
      <xdr:col>10</xdr:col>
      <xdr:colOff>946150</xdr:colOff>
      <xdr:row>0</xdr:row>
      <xdr:rowOff>69850</xdr:rowOff>
    </xdr:from>
    <xdr:to>
      <xdr:col>10</xdr:col>
      <xdr:colOff>1663700</xdr:colOff>
      <xdr:row>2</xdr:row>
      <xdr:rowOff>76200</xdr:rowOff>
    </xdr:to>
    <xdr:pic>
      <xdr:nvPicPr>
        <xdr:cNvPr id="3891216" name="Picture 1">
          <a:extLst>
            <a:ext uri="{FF2B5EF4-FFF2-40B4-BE49-F238E27FC236}">
              <a16:creationId xmlns:a16="http://schemas.microsoft.com/office/drawing/2014/main" id="{1E414ED3-D325-8A0D-9A5B-621E5768630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00600" y="698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1.xml><?xml version="1.0" encoding="utf-8"?>
<xdr:wsDr xmlns:xdr="http://schemas.openxmlformats.org/drawingml/2006/spreadsheetDrawing" xmlns:a="http://schemas.openxmlformats.org/drawingml/2006/main">
  <xdr:absoluteAnchor>
    <xdr:pos x="0" y="0"/>
    <xdr:ext cx="9271000" cy="6070600"/>
    <xdr:graphicFrame macro="">
      <xdr:nvGraphicFramePr>
        <xdr:cNvPr id="2" name="Chart 1">
          <a:extLst>
            <a:ext uri="{FF2B5EF4-FFF2-40B4-BE49-F238E27FC236}">
              <a16:creationId xmlns:a16="http://schemas.microsoft.com/office/drawing/2014/main" id="{1F792583-3D3F-7862-F8D6-B4A5BF63277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2.xml><?xml version="1.0" encoding="utf-8"?>
<c:userShapes xmlns:c="http://schemas.openxmlformats.org/drawingml/2006/chart">
  <cdr:relSizeAnchor xmlns:cdr="http://schemas.openxmlformats.org/drawingml/2006/chartDrawing">
    <cdr:from>
      <cdr:x>0.00596</cdr:x>
      <cdr:y>0.01033</cdr:y>
    </cdr:from>
    <cdr:to>
      <cdr:x>0.08425</cdr:x>
      <cdr:y>0.14629</cdr:y>
    </cdr:to>
    <cdr:pic>
      <cdr:nvPicPr>
        <cdr:cNvPr id="2" name="Picture 1">
          <a:extLst xmlns:a="http://schemas.openxmlformats.org/drawingml/2006/main">
            <a:ext uri="{FF2B5EF4-FFF2-40B4-BE49-F238E27FC236}">
              <a16:creationId xmlns:a16="http://schemas.microsoft.com/office/drawing/2014/main" id="{C263DA91-EDC4-2080-111E-BB27450238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73.xml><?xml version="1.0" encoding="utf-8"?>
<xdr:wsDr xmlns:xdr="http://schemas.openxmlformats.org/drawingml/2006/spreadsheetDrawing" xmlns:a="http://schemas.openxmlformats.org/drawingml/2006/main">
  <xdr:twoCellAnchor editAs="oneCell">
    <xdr:from>
      <xdr:col>7</xdr:col>
      <xdr:colOff>1289050</xdr:colOff>
      <xdr:row>0</xdr:row>
      <xdr:rowOff>82550</xdr:rowOff>
    </xdr:from>
    <xdr:to>
      <xdr:col>7</xdr:col>
      <xdr:colOff>2006600</xdr:colOff>
      <xdr:row>1</xdr:row>
      <xdr:rowOff>514350</xdr:rowOff>
    </xdr:to>
    <xdr:pic>
      <xdr:nvPicPr>
        <xdr:cNvPr id="3893264" name="Picture 1">
          <a:extLst>
            <a:ext uri="{FF2B5EF4-FFF2-40B4-BE49-F238E27FC236}">
              <a16:creationId xmlns:a16="http://schemas.microsoft.com/office/drawing/2014/main" id="{4024C361-5A41-9460-331C-D5E1C4BD74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82550"/>
          <a:ext cx="7175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4.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B6B02346-40FE-C0AA-A292-4A871B991F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5.xml><?xml version="1.0" encoding="utf-8"?>
<c:userShapes xmlns:c="http://schemas.openxmlformats.org/drawingml/2006/chart">
  <cdr:relSizeAnchor xmlns:cdr="http://schemas.openxmlformats.org/drawingml/2006/chartDrawing">
    <cdr:from>
      <cdr:x>0.00546</cdr:x>
      <cdr:y>0.01083</cdr:y>
    </cdr:from>
    <cdr:to>
      <cdr:x>0.08025</cdr:x>
      <cdr:y>0.14579</cdr:y>
    </cdr:to>
    <cdr:pic>
      <cdr:nvPicPr>
        <cdr:cNvPr id="2" name="Picture 1">
          <a:extLst xmlns:a="http://schemas.openxmlformats.org/drawingml/2006/main">
            <a:ext uri="{FF2B5EF4-FFF2-40B4-BE49-F238E27FC236}">
              <a16:creationId xmlns:a16="http://schemas.microsoft.com/office/drawing/2014/main" id="{E4354819-854B-A9BB-D29A-CEC857DDEB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76.xml><?xml version="1.0" encoding="utf-8"?>
<xdr:wsDr xmlns:xdr="http://schemas.openxmlformats.org/drawingml/2006/spreadsheetDrawing" xmlns:a="http://schemas.openxmlformats.org/drawingml/2006/main">
  <xdr:twoCellAnchor editAs="oneCell">
    <xdr:from>
      <xdr:col>7</xdr:col>
      <xdr:colOff>2686050</xdr:colOff>
      <xdr:row>0</xdr:row>
      <xdr:rowOff>76200</xdr:rowOff>
    </xdr:from>
    <xdr:to>
      <xdr:col>7</xdr:col>
      <xdr:colOff>3403600</xdr:colOff>
      <xdr:row>2</xdr:row>
      <xdr:rowOff>76200</xdr:rowOff>
    </xdr:to>
    <xdr:pic>
      <xdr:nvPicPr>
        <xdr:cNvPr id="3895312" name="Picture 1">
          <a:extLst>
            <a:ext uri="{FF2B5EF4-FFF2-40B4-BE49-F238E27FC236}">
              <a16:creationId xmlns:a16="http://schemas.microsoft.com/office/drawing/2014/main" id="{A47B5A4D-CF67-4537-64F0-9A88499726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7</xdr:col>
      <xdr:colOff>1270000</xdr:colOff>
      <xdr:row>0</xdr:row>
      <xdr:rowOff>57150</xdr:rowOff>
    </xdr:from>
    <xdr:to>
      <xdr:col>7</xdr:col>
      <xdr:colOff>1987550</xdr:colOff>
      <xdr:row>2</xdr:row>
      <xdr:rowOff>57150</xdr:rowOff>
    </xdr:to>
    <xdr:pic>
      <xdr:nvPicPr>
        <xdr:cNvPr id="3896336" name="Picture 1">
          <a:extLst>
            <a:ext uri="{FF2B5EF4-FFF2-40B4-BE49-F238E27FC236}">
              <a16:creationId xmlns:a16="http://schemas.microsoft.com/office/drawing/2014/main" id="{D10AD754-7050-A7EA-2F48-E8E3D774B2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258000" y="571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7</xdr:col>
      <xdr:colOff>1289050</xdr:colOff>
      <xdr:row>0</xdr:row>
      <xdr:rowOff>82550</xdr:rowOff>
    </xdr:from>
    <xdr:to>
      <xdr:col>7</xdr:col>
      <xdr:colOff>2006600</xdr:colOff>
      <xdr:row>2</xdr:row>
      <xdr:rowOff>25400</xdr:rowOff>
    </xdr:to>
    <xdr:pic>
      <xdr:nvPicPr>
        <xdr:cNvPr id="3897360" name="Picture 1">
          <a:extLst>
            <a:ext uri="{FF2B5EF4-FFF2-40B4-BE49-F238E27FC236}">
              <a16:creationId xmlns:a16="http://schemas.microsoft.com/office/drawing/2014/main" id="{7A08620A-0216-4CF2-D8A9-0BB423525F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825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9.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CCAEE238-50E5-6A1F-CCA6-855893AB25C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editAs="oneCell">
    <xdr:from>
      <xdr:col>0</xdr:col>
      <xdr:colOff>139700</xdr:colOff>
      <xdr:row>0</xdr:row>
      <xdr:rowOff>82550</xdr:rowOff>
    </xdr:from>
    <xdr:to>
      <xdr:col>0</xdr:col>
      <xdr:colOff>7112000</xdr:colOff>
      <xdr:row>59</xdr:row>
      <xdr:rowOff>120650</xdr:rowOff>
    </xdr:to>
    <xdr:pic>
      <xdr:nvPicPr>
        <xdr:cNvPr id="976072" name="Picture 1">
          <a:extLst>
            <a:ext uri="{FF2B5EF4-FFF2-40B4-BE49-F238E27FC236}">
              <a16:creationId xmlns:a16="http://schemas.microsoft.com/office/drawing/2014/main" id="{D8F898E7-B46B-ED71-2690-591A956BFB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658550" y="82550"/>
          <a:ext cx="6972300" cy="940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0.xml><?xml version="1.0" encoding="utf-8"?>
<c:userShapes xmlns:c="http://schemas.openxmlformats.org/drawingml/2006/chart">
  <cdr:relSizeAnchor xmlns:cdr="http://schemas.openxmlformats.org/drawingml/2006/chartDrawing">
    <cdr:from>
      <cdr:x>0.00571</cdr:x>
      <cdr:y>0.01033</cdr:y>
    </cdr:from>
    <cdr:to>
      <cdr:x>0.081</cdr:x>
      <cdr:y>0.14779</cdr:y>
    </cdr:to>
    <cdr:pic>
      <cdr:nvPicPr>
        <cdr:cNvPr id="2" name="Picture 1">
          <a:extLst xmlns:a="http://schemas.openxmlformats.org/drawingml/2006/main">
            <a:ext uri="{FF2B5EF4-FFF2-40B4-BE49-F238E27FC236}">
              <a16:creationId xmlns:a16="http://schemas.microsoft.com/office/drawing/2014/main" id="{1886FED5-4DBC-3EBC-6361-A553464560A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81.xml><?xml version="1.0" encoding="utf-8"?>
<xdr:wsDr xmlns:xdr="http://schemas.openxmlformats.org/drawingml/2006/spreadsheetDrawing" xmlns:a="http://schemas.openxmlformats.org/drawingml/2006/main">
  <xdr:twoCellAnchor editAs="oneCell">
    <xdr:from>
      <xdr:col>19</xdr:col>
      <xdr:colOff>577850</xdr:colOff>
      <xdr:row>0</xdr:row>
      <xdr:rowOff>76200</xdr:rowOff>
    </xdr:from>
    <xdr:to>
      <xdr:col>19</xdr:col>
      <xdr:colOff>1295400</xdr:colOff>
      <xdr:row>2</xdr:row>
      <xdr:rowOff>247650</xdr:rowOff>
    </xdr:to>
    <xdr:pic>
      <xdr:nvPicPr>
        <xdr:cNvPr id="3899408" name="Picture 1">
          <a:extLst>
            <a:ext uri="{FF2B5EF4-FFF2-40B4-BE49-F238E27FC236}">
              <a16:creationId xmlns:a16="http://schemas.microsoft.com/office/drawing/2014/main" id="{2B062B7D-E879-967C-BA4A-2CCF68BB73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115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2.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8BC631B3-FAF8-AF33-FE3A-ABABC2AE0D4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3.xml><?xml version="1.0" encoding="utf-8"?>
<c:userShapes xmlns:c="http://schemas.openxmlformats.org/drawingml/2006/chart">
  <cdr:relSizeAnchor xmlns:cdr="http://schemas.openxmlformats.org/drawingml/2006/chartDrawing">
    <cdr:from>
      <cdr:x>0.00546</cdr:x>
      <cdr:y>0.01058</cdr:y>
    </cdr:from>
    <cdr:to>
      <cdr:x>0.07925</cdr:x>
      <cdr:y>0.15504</cdr:y>
    </cdr:to>
    <cdr:pic>
      <cdr:nvPicPr>
        <cdr:cNvPr id="2" name="Picture 1">
          <a:extLst xmlns:a="http://schemas.openxmlformats.org/drawingml/2006/main">
            <a:ext uri="{FF2B5EF4-FFF2-40B4-BE49-F238E27FC236}">
              <a16:creationId xmlns:a16="http://schemas.microsoft.com/office/drawing/2014/main" id="{E1884A32-55D9-0F6D-3A8B-A322CFE3342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84.xml><?xml version="1.0" encoding="utf-8"?>
<xdr:wsDr xmlns:xdr="http://schemas.openxmlformats.org/drawingml/2006/spreadsheetDrawing" xmlns:a="http://schemas.openxmlformats.org/drawingml/2006/main">
  <xdr:twoCellAnchor editAs="oneCell">
    <xdr:from>
      <xdr:col>7</xdr:col>
      <xdr:colOff>2235200</xdr:colOff>
      <xdr:row>0</xdr:row>
      <xdr:rowOff>44450</xdr:rowOff>
    </xdr:from>
    <xdr:to>
      <xdr:col>7</xdr:col>
      <xdr:colOff>2952750</xdr:colOff>
      <xdr:row>2</xdr:row>
      <xdr:rowOff>215900</xdr:rowOff>
    </xdr:to>
    <xdr:pic>
      <xdr:nvPicPr>
        <xdr:cNvPr id="3901456" name="Picture 1">
          <a:extLst>
            <a:ext uri="{FF2B5EF4-FFF2-40B4-BE49-F238E27FC236}">
              <a16:creationId xmlns:a16="http://schemas.microsoft.com/office/drawing/2014/main" id="{5EA6702D-6BD1-3F28-73CF-E732D8DB06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37350" y="4445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5.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4C014AF9-AE55-260A-6A55-373A71FF45C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6.xml><?xml version="1.0" encoding="utf-8"?>
<c:userShapes xmlns:c="http://schemas.openxmlformats.org/drawingml/2006/chart">
  <cdr:relSizeAnchor xmlns:cdr="http://schemas.openxmlformats.org/drawingml/2006/chartDrawing">
    <cdr:from>
      <cdr:x>0.00546</cdr:x>
      <cdr:y>0.01033</cdr:y>
    </cdr:from>
    <cdr:to>
      <cdr:x>0.07925</cdr:x>
      <cdr:y>0.14929</cdr:y>
    </cdr:to>
    <cdr:pic>
      <cdr:nvPicPr>
        <cdr:cNvPr id="2" name="Picture 1">
          <a:extLst xmlns:a="http://schemas.openxmlformats.org/drawingml/2006/main">
            <a:ext uri="{FF2B5EF4-FFF2-40B4-BE49-F238E27FC236}">
              <a16:creationId xmlns:a16="http://schemas.microsoft.com/office/drawing/2014/main" id="{21A5F716-86B2-D973-7701-102396B5277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87.xml><?xml version="1.0" encoding="utf-8"?>
<xdr:wsDr xmlns:xdr="http://schemas.openxmlformats.org/drawingml/2006/spreadsheetDrawing" xmlns:a="http://schemas.openxmlformats.org/drawingml/2006/main">
  <xdr:twoCellAnchor editAs="oneCell">
    <xdr:from>
      <xdr:col>7</xdr:col>
      <xdr:colOff>1289050</xdr:colOff>
      <xdr:row>0</xdr:row>
      <xdr:rowOff>63500</xdr:rowOff>
    </xdr:from>
    <xdr:to>
      <xdr:col>7</xdr:col>
      <xdr:colOff>2006600</xdr:colOff>
      <xdr:row>2</xdr:row>
      <xdr:rowOff>6350</xdr:rowOff>
    </xdr:to>
    <xdr:pic>
      <xdr:nvPicPr>
        <xdr:cNvPr id="3903504" name="Picture 1">
          <a:extLst>
            <a:ext uri="{FF2B5EF4-FFF2-40B4-BE49-F238E27FC236}">
              <a16:creationId xmlns:a16="http://schemas.microsoft.com/office/drawing/2014/main" id="{948EBB81-21F1-7561-7BB2-8251A77A3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246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7</xdr:col>
      <xdr:colOff>1720850</xdr:colOff>
      <xdr:row>0</xdr:row>
      <xdr:rowOff>76200</xdr:rowOff>
    </xdr:from>
    <xdr:to>
      <xdr:col>7</xdr:col>
      <xdr:colOff>2432050</xdr:colOff>
      <xdr:row>2</xdr:row>
      <xdr:rowOff>247650</xdr:rowOff>
    </xdr:to>
    <xdr:pic>
      <xdr:nvPicPr>
        <xdr:cNvPr id="3904528" name="Picture 1">
          <a:extLst>
            <a:ext uri="{FF2B5EF4-FFF2-40B4-BE49-F238E27FC236}">
              <a16:creationId xmlns:a16="http://schemas.microsoft.com/office/drawing/2014/main" id="{D8519A18-893E-21BB-826F-9C65F52664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118300" y="76200"/>
          <a:ext cx="7112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9.xml><?xml version="1.0" encoding="utf-8"?>
<xdr:wsDr xmlns:xdr="http://schemas.openxmlformats.org/drawingml/2006/spreadsheetDrawing" xmlns:a="http://schemas.openxmlformats.org/drawingml/2006/main">
  <xdr:absoluteAnchor>
    <xdr:pos x="0" y="0"/>
    <xdr:ext cx="9277350" cy="6076950"/>
    <xdr:graphicFrame macro="">
      <xdr:nvGraphicFramePr>
        <xdr:cNvPr id="2" name="Chart 1">
          <a:extLst>
            <a:ext uri="{FF2B5EF4-FFF2-40B4-BE49-F238E27FC236}">
              <a16:creationId xmlns:a16="http://schemas.microsoft.com/office/drawing/2014/main" id="{916E0E3D-1352-93F3-0E04-2D28C5B73D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editAs="oneCell">
    <xdr:from>
      <xdr:col>10</xdr:col>
      <xdr:colOff>939800</xdr:colOff>
      <xdr:row>0</xdr:row>
      <xdr:rowOff>69850</xdr:rowOff>
    </xdr:from>
    <xdr:to>
      <xdr:col>10</xdr:col>
      <xdr:colOff>1657350</xdr:colOff>
      <xdr:row>3</xdr:row>
      <xdr:rowOff>63500</xdr:rowOff>
    </xdr:to>
    <xdr:pic>
      <xdr:nvPicPr>
        <xdr:cNvPr id="1827007" name="Picture 1">
          <a:extLst>
            <a:ext uri="{FF2B5EF4-FFF2-40B4-BE49-F238E27FC236}">
              <a16:creationId xmlns:a16="http://schemas.microsoft.com/office/drawing/2014/main" id="{A7DC980A-38C6-FCF5-859C-D73C5F0522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32350" y="69850"/>
          <a:ext cx="71755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2</xdr:col>
      <xdr:colOff>400050</xdr:colOff>
      <xdr:row>13</xdr:row>
      <xdr:rowOff>139700</xdr:rowOff>
    </xdr:from>
    <xdr:to>
      <xdr:col>8</xdr:col>
      <xdr:colOff>450850</xdr:colOff>
      <xdr:row>34</xdr:row>
      <xdr:rowOff>6350</xdr:rowOff>
    </xdr:to>
    <xdr:graphicFrame macro="">
      <xdr:nvGraphicFramePr>
        <xdr:cNvPr id="1827008" name="Chart 2">
          <a:extLst>
            <a:ext uri="{FF2B5EF4-FFF2-40B4-BE49-F238E27FC236}">
              <a16:creationId xmlns:a16="http://schemas.microsoft.com/office/drawing/2014/main" id="{5DACE170-1E31-D2F3-F857-2E9496D50F6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0.xml><?xml version="1.0" encoding="utf-8"?>
<c:userShapes xmlns:c="http://schemas.openxmlformats.org/drawingml/2006/chart">
  <cdr:relSizeAnchor xmlns:cdr="http://schemas.openxmlformats.org/drawingml/2006/chartDrawing">
    <cdr:from>
      <cdr:x>0.00546</cdr:x>
      <cdr:y>0.01083</cdr:y>
    </cdr:from>
    <cdr:to>
      <cdr:x>0.0795</cdr:x>
      <cdr:y>0.15629</cdr:y>
    </cdr:to>
    <cdr:pic>
      <cdr:nvPicPr>
        <cdr:cNvPr id="2" name="Picture 1">
          <a:extLst xmlns:a="http://schemas.openxmlformats.org/drawingml/2006/main">
            <a:ext uri="{FF2B5EF4-FFF2-40B4-BE49-F238E27FC236}">
              <a16:creationId xmlns:a16="http://schemas.microsoft.com/office/drawing/2014/main" id="{6106E35C-4667-525F-15E9-825D27BA2C0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0800" y="50800"/>
          <a:ext cx="684000" cy="684000"/>
        </a:xfrm>
        <a:prstGeom xmlns:a="http://schemas.openxmlformats.org/drawingml/2006/main" prst="rect">
          <a:avLst/>
        </a:prstGeom>
      </cdr:spPr>
    </cdr:pic>
  </cdr:relSizeAnchor>
</c:userShapes>
</file>

<file path=xl/drawings/drawing91.xml><?xml version="1.0" encoding="utf-8"?>
<xdr:wsDr xmlns:xdr="http://schemas.openxmlformats.org/drawingml/2006/spreadsheetDrawing" xmlns:a="http://schemas.openxmlformats.org/drawingml/2006/main">
  <xdr:twoCellAnchor editAs="oneCell">
    <xdr:from>
      <xdr:col>10</xdr:col>
      <xdr:colOff>996950</xdr:colOff>
      <xdr:row>0</xdr:row>
      <xdr:rowOff>63500</xdr:rowOff>
    </xdr:from>
    <xdr:to>
      <xdr:col>10</xdr:col>
      <xdr:colOff>1714500</xdr:colOff>
      <xdr:row>2</xdr:row>
      <xdr:rowOff>234950</xdr:rowOff>
    </xdr:to>
    <xdr:pic>
      <xdr:nvPicPr>
        <xdr:cNvPr id="3906576" name="Picture 1">
          <a:extLst>
            <a:ext uri="{FF2B5EF4-FFF2-40B4-BE49-F238E27FC236}">
              <a16:creationId xmlns:a16="http://schemas.microsoft.com/office/drawing/2014/main" id="{42413CBD-1C86-CE27-5EF4-5709126186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721330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6</xdr:col>
      <xdr:colOff>2044700</xdr:colOff>
      <xdr:row>0</xdr:row>
      <xdr:rowOff>76200</xdr:rowOff>
    </xdr:from>
    <xdr:to>
      <xdr:col>6</xdr:col>
      <xdr:colOff>2762250</xdr:colOff>
      <xdr:row>2</xdr:row>
      <xdr:rowOff>19050</xdr:rowOff>
    </xdr:to>
    <xdr:pic>
      <xdr:nvPicPr>
        <xdr:cNvPr id="3907600" name="Picture 1">
          <a:extLst>
            <a:ext uri="{FF2B5EF4-FFF2-40B4-BE49-F238E27FC236}">
              <a16:creationId xmlns:a16="http://schemas.microsoft.com/office/drawing/2014/main" id="{41C74133-BB5C-737F-6CDB-A7E52A0BB0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97555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6</xdr:col>
      <xdr:colOff>2076450</xdr:colOff>
      <xdr:row>0</xdr:row>
      <xdr:rowOff>76200</xdr:rowOff>
    </xdr:from>
    <xdr:to>
      <xdr:col>6</xdr:col>
      <xdr:colOff>2794000</xdr:colOff>
      <xdr:row>2</xdr:row>
      <xdr:rowOff>38100</xdr:rowOff>
    </xdr:to>
    <xdr:pic>
      <xdr:nvPicPr>
        <xdr:cNvPr id="3908624" name="Picture 1">
          <a:extLst>
            <a:ext uri="{FF2B5EF4-FFF2-40B4-BE49-F238E27FC236}">
              <a16:creationId xmlns:a16="http://schemas.microsoft.com/office/drawing/2014/main" id="{EB9E6893-9A1D-BDAB-DDD1-B04DB9A139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9438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6</xdr:col>
      <xdr:colOff>2089150</xdr:colOff>
      <xdr:row>0</xdr:row>
      <xdr:rowOff>63500</xdr:rowOff>
    </xdr:from>
    <xdr:to>
      <xdr:col>6</xdr:col>
      <xdr:colOff>2806700</xdr:colOff>
      <xdr:row>2</xdr:row>
      <xdr:rowOff>234950</xdr:rowOff>
    </xdr:to>
    <xdr:pic>
      <xdr:nvPicPr>
        <xdr:cNvPr id="3909648" name="Picture 1">
          <a:extLst>
            <a:ext uri="{FF2B5EF4-FFF2-40B4-BE49-F238E27FC236}">
              <a16:creationId xmlns:a16="http://schemas.microsoft.com/office/drawing/2014/main" id="{70D53656-D403-6B5E-92C1-DD7D6D863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342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6</xdr:col>
      <xdr:colOff>2387600</xdr:colOff>
      <xdr:row>0</xdr:row>
      <xdr:rowOff>63500</xdr:rowOff>
    </xdr:from>
    <xdr:to>
      <xdr:col>6</xdr:col>
      <xdr:colOff>3105150</xdr:colOff>
      <xdr:row>2</xdr:row>
      <xdr:rowOff>234950</xdr:rowOff>
    </xdr:to>
    <xdr:pic>
      <xdr:nvPicPr>
        <xdr:cNvPr id="3910672" name="Picture 1">
          <a:extLst>
            <a:ext uri="{FF2B5EF4-FFF2-40B4-BE49-F238E27FC236}">
              <a16:creationId xmlns:a16="http://schemas.microsoft.com/office/drawing/2014/main" id="{A63F906E-629D-5DAB-5037-2B74A9CA38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8505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6</xdr:col>
      <xdr:colOff>2406650</xdr:colOff>
      <xdr:row>0</xdr:row>
      <xdr:rowOff>63500</xdr:rowOff>
    </xdr:from>
    <xdr:to>
      <xdr:col>6</xdr:col>
      <xdr:colOff>3124200</xdr:colOff>
      <xdr:row>2</xdr:row>
      <xdr:rowOff>234950</xdr:rowOff>
    </xdr:to>
    <xdr:pic>
      <xdr:nvPicPr>
        <xdr:cNvPr id="3911696" name="Picture 1">
          <a:extLst>
            <a:ext uri="{FF2B5EF4-FFF2-40B4-BE49-F238E27FC236}">
              <a16:creationId xmlns:a16="http://schemas.microsoft.com/office/drawing/2014/main" id="{2CD7B458-F705-C090-D650-551F6C56A0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6</xdr:col>
      <xdr:colOff>2406650</xdr:colOff>
      <xdr:row>0</xdr:row>
      <xdr:rowOff>76200</xdr:rowOff>
    </xdr:from>
    <xdr:to>
      <xdr:col>6</xdr:col>
      <xdr:colOff>3124200</xdr:colOff>
      <xdr:row>2</xdr:row>
      <xdr:rowOff>247650</xdr:rowOff>
    </xdr:to>
    <xdr:pic>
      <xdr:nvPicPr>
        <xdr:cNvPr id="3912720" name="Picture 1">
          <a:extLst>
            <a:ext uri="{FF2B5EF4-FFF2-40B4-BE49-F238E27FC236}">
              <a16:creationId xmlns:a16="http://schemas.microsoft.com/office/drawing/2014/main" id="{433EFB35-E43C-CC23-7E7C-53D20FEC94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9766000" y="762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11</xdr:col>
      <xdr:colOff>1670050</xdr:colOff>
      <xdr:row>0</xdr:row>
      <xdr:rowOff>63500</xdr:rowOff>
    </xdr:from>
    <xdr:to>
      <xdr:col>11</xdr:col>
      <xdr:colOff>2374900</xdr:colOff>
      <xdr:row>2</xdr:row>
      <xdr:rowOff>234950</xdr:rowOff>
    </xdr:to>
    <xdr:pic>
      <xdr:nvPicPr>
        <xdr:cNvPr id="3913744" name="Picture 1">
          <a:extLst>
            <a:ext uri="{FF2B5EF4-FFF2-40B4-BE49-F238E27FC236}">
              <a16:creationId xmlns:a16="http://schemas.microsoft.com/office/drawing/2014/main" id="{70676350-E7F8-F289-7207-F286EE8B4C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610050" y="63500"/>
          <a:ext cx="7048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11</xdr:col>
      <xdr:colOff>1727200</xdr:colOff>
      <xdr:row>0</xdr:row>
      <xdr:rowOff>63500</xdr:rowOff>
    </xdr:from>
    <xdr:to>
      <xdr:col>11</xdr:col>
      <xdr:colOff>2444750</xdr:colOff>
      <xdr:row>2</xdr:row>
      <xdr:rowOff>234950</xdr:rowOff>
    </xdr:to>
    <xdr:pic>
      <xdr:nvPicPr>
        <xdr:cNvPr id="3914768" name="Picture 1">
          <a:extLst>
            <a:ext uri="{FF2B5EF4-FFF2-40B4-BE49-F238E27FC236}">
              <a16:creationId xmlns:a16="http://schemas.microsoft.com/office/drawing/2014/main" id="{FB99789D-7F89-BBB9-F1E3-0A2DB6A65B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6540200" y="63500"/>
          <a:ext cx="71755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121.xml"/><Relationship Id="rId1" Type="http://schemas.openxmlformats.org/officeDocument/2006/relationships/printerSettings" Target="../printerSettings/printerSettings113.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114.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23.xml"/><Relationship Id="rId1" Type="http://schemas.openxmlformats.org/officeDocument/2006/relationships/printerSettings" Target="../printerSettings/printerSettings115.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24.xml"/><Relationship Id="rId1" Type="http://schemas.openxmlformats.org/officeDocument/2006/relationships/printerSettings" Target="../printerSettings/printerSettings116.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25.xml"/><Relationship Id="rId1" Type="http://schemas.openxmlformats.org/officeDocument/2006/relationships/printerSettings" Target="../printerSettings/printerSettings117.bin"/></Relationships>
</file>

<file path=xl/worksheets/_rels/sheet105.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118.bin"/></Relationships>
</file>

<file path=xl/worksheets/_rels/sheet106.xml.rels><?xml version="1.0" encoding="UTF-8" standalone="yes"?>
<Relationships xmlns="http://schemas.openxmlformats.org/package/2006/relationships"><Relationship Id="rId2" Type="http://schemas.openxmlformats.org/officeDocument/2006/relationships/drawing" Target="../drawings/drawing127.xml"/><Relationship Id="rId1" Type="http://schemas.openxmlformats.org/officeDocument/2006/relationships/printerSettings" Target="../printerSettings/printerSettings119.bin"/></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28.xml"/><Relationship Id="rId1" Type="http://schemas.openxmlformats.org/officeDocument/2006/relationships/printerSettings" Target="../printerSettings/printerSettings120.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29.xml"/><Relationship Id="rId1" Type="http://schemas.openxmlformats.org/officeDocument/2006/relationships/printerSettings" Target="../printerSettings/printerSettings121.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12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2" Type="http://schemas.openxmlformats.org/officeDocument/2006/relationships/drawing" Target="../drawings/drawing131.xml"/><Relationship Id="rId1" Type="http://schemas.openxmlformats.org/officeDocument/2006/relationships/printerSettings" Target="../printerSettings/printerSettings123.bin"/></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32.xml"/><Relationship Id="rId1" Type="http://schemas.openxmlformats.org/officeDocument/2006/relationships/printerSettings" Target="../printerSettings/printerSettings124.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33.xml"/><Relationship Id="rId1" Type="http://schemas.openxmlformats.org/officeDocument/2006/relationships/printerSettings" Target="../printerSettings/printerSettings125.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126.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35.xml"/><Relationship Id="rId1" Type="http://schemas.openxmlformats.org/officeDocument/2006/relationships/printerSettings" Target="../printerSettings/printerSettings127.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36.xml"/><Relationship Id="rId1" Type="http://schemas.openxmlformats.org/officeDocument/2006/relationships/printerSettings" Target="../printerSettings/printerSettings128.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37.xml"/><Relationship Id="rId1" Type="http://schemas.openxmlformats.org/officeDocument/2006/relationships/printerSettings" Target="../printerSettings/printerSettings129.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130.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39.xml"/><Relationship Id="rId1" Type="http://schemas.openxmlformats.org/officeDocument/2006/relationships/printerSettings" Target="../printerSettings/printerSettings131.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40.xml"/><Relationship Id="rId1" Type="http://schemas.openxmlformats.org/officeDocument/2006/relationships/printerSettings" Target="../printerSettings/printerSettings13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41.xml"/><Relationship Id="rId1" Type="http://schemas.openxmlformats.org/officeDocument/2006/relationships/printerSettings" Target="../printerSettings/printerSettings133.bin"/></Relationships>
</file>

<file path=xl/worksheets/_rels/sheet12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134.bin"/></Relationships>
</file>

<file path=xl/worksheets/_rels/sheet122.xml.rels><?xml version="1.0" encoding="UTF-8" standalone="yes"?>
<Relationships xmlns="http://schemas.openxmlformats.org/package/2006/relationships"><Relationship Id="rId2" Type="http://schemas.openxmlformats.org/officeDocument/2006/relationships/drawing" Target="../drawings/drawing143.xml"/><Relationship Id="rId1" Type="http://schemas.openxmlformats.org/officeDocument/2006/relationships/printerSettings" Target="../printerSettings/printerSettings135.bin"/></Relationships>
</file>

<file path=xl/worksheets/_rels/sheet123.xml.rels><?xml version="1.0" encoding="UTF-8" standalone="yes"?>
<Relationships xmlns="http://schemas.openxmlformats.org/package/2006/relationships"><Relationship Id="rId2" Type="http://schemas.openxmlformats.org/officeDocument/2006/relationships/drawing" Target="../drawings/drawing144.xml"/><Relationship Id="rId1" Type="http://schemas.openxmlformats.org/officeDocument/2006/relationships/printerSettings" Target="../printerSettings/printerSettings136.bin"/></Relationships>
</file>

<file path=xl/worksheets/_rels/sheet124.xml.rels><?xml version="1.0" encoding="UTF-8" standalone="yes"?>
<Relationships xmlns="http://schemas.openxmlformats.org/package/2006/relationships"><Relationship Id="rId2" Type="http://schemas.openxmlformats.org/officeDocument/2006/relationships/drawing" Target="../drawings/drawing145.xml"/><Relationship Id="rId1" Type="http://schemas.openxmlformats.org/officeDocument/2006/relationships/printerSettings" Target="../printerSettings/printerSettings137.bin"/></Relationships>
</file>

<file path=xl/worksheets/_rels/sheet125.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138.bin"/></Relationships>
</file>

<file path=xl/worksheets/_rels/sheet126.xml.rels><?xml version="1.0" encoding="UTF-8" standalone="yes"?>
<Relationships xmlns="http://schemas.openxmlformats.org/package/2006/relationships"><Relationship Id="rId2" Type="http://schemas.openxmlformats.org/officeDocument/2006/relationships/drawing" Target="../drawings/drawing147.xml"/><Relationship Id="rId1" Type="http://schemas.openxmlformats.org/officeDocument/2006/relationships/printerSettings" Target="../printerSettings/printerSettings139.bin"/></Relationships>
</file>

<file path=xl/worksheets/_rels/sheet127.xml.rels><?xml version="1.0" encoding="UTF-8" standalone="yes"?>
<Relationships xmlns="http://schemas.openxmlformats.org/package/2006/relationships"><Relationship Id="rId2" Type="http://schemas.openxmlformats.org/officeDocument/2006/relationships/drawing" Target="../drawings/drawing148.xml"/><Relationship Id="rId1" Type="http://schemas.openxmlformats.org/officeDocument/2006/relationships/printerSettings" Target="../printerSettings/printerSettings140.bin"/></Relationships>
</file>

<file path=xl/worksheets/_rels/sheet128.xml.rels><?xml version="1.0" encoding="UTF-8" standalone="yes"?>
<Relationships xmlns="http://schemas.openxmlformats.org/package/2006/relationships"><Relationship Id="rId2" Type="http://schemas.openxmlformats.org/officeDocument/2006/relationships/drawing" Target="../drawings/drawing149.xml"/><Relationship Id="rId1" Type="http://schemas.openxmlformats.org/officeDocument/2006/relationships/printerSettings" Target="../printerSettings/printerSettings141.bin"/></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14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2" Type="http://schemas.openxmlformats.org/officeDocument/2006/relationships/drawing" Target="../drawings/drawing151.xml"/><Relationship Id="rId1" Type="http://schemas.openxmlformats.org/officeDocument/2006/relationships/printerSettings" Target="../printerSettings/printerSettings143.bin"/></Relationships>
</file>

<file path=xl/worksheets/_rels/sheet131.xml.rels><?xml version="1.0" encoding="UTF-8" standalone="yes"?>
<Relationships xmlns="http://schemas.openxmlformats.org/package/2006/relationships"><Relationship Id="rId2" Type="http://schemas.openxmlformats.org/officeDocument/2006/relationships/drawing" Target="../drawings/drawing152.xml"/><Relationship Id="rId1" Type="http://schemas.openxmlformats.org/officeDocument/2006/relationships/printerSettings" Target="../printerSettings/printerSettings144.bin"/></Relationships>
</file>

<file path=xl/worksheets/_rels/sheet132.xml.rels><?xml version="1.0" encoding="UTF-8" standalone="yes"?>
<Relationships xmlns="http://schemas.openxmlformats.org/package/2006/relationships"><Relationship Id="rId2" Type="http://schemas.openxmlformats.org/officeDocument/2006/relationships/drawing" Target="../drawings/drawing153.xml"/><Relationship Id="rId1" Type="http://schemas.openxmlformats.org/officeDocument/2006/relationships/printerSettings" Target="../printerSettings/printerSettings145.bin"/></Relationships>
</file>

<file path=xl/worksheets/_rels/sheet133.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146.bin"/></Relationships>
</file>

<file path=xl/worksheets/_rels/sheet134.xml.rels><?xml version="1.0" encoding="UTF-8" standalone="yes"?>
<Relationships xmlns="http://schemas.openxmlformats.org/package/2006/relationships"><Relationship Id="rId2" Type="http://schemas.openxmlformats.org/officeDocument/2006/relationships/drawing" Target="../drawings/drawing155.xml"/><Relationship Id="rId1" Type="http://schemas.openxmlformats.org/officeDocument/2006/relationships/printerSettings" Target="../printerSettings/printerSettings147.bin"/></Relationships>
</file>

<file path=xl/worksheets/_rels/sheet135.xml.rels><?xml version="1.0" encoding="UTF-8" standalone="yes"?>
<Relationships xmlns="http://schemas.openxmlformats.org/package/2006/relationships"><Relationship Id="rId2" Type="http://schemas.openxmlformats.org/officeDocument/2006/relationships/drawing" Target="../drawings/drawing156.xml"/><Relationship Id="rId1" Type="http://schemas.openxmlformats.org/officeDocument/2006/relationships/printerSettings" Target="../printerSettings/printerSettings148.bin"/></Relationships>
</file>

<file path=xl/worksheets/_rels/sheet136.xml.rels><?xml version="1.0" encoding="UTF-8" standalone="yes"?>
<Relationships xmlns="http://schemas.openxmlformats.org/package/2006/relationships"><Relationship Id="rId2" Type="http://schemas.openxmlformats.org/officeDocument/2006/relationships/drawing" Target="../drawings/drawing157.xml"/><Relationship Id="rId1" Type="http://schemas.openxmlformats.org/officeDocument/2006/relationships/printerSettings" Target="../printerSettings/printerSettings149.bin"/></Relationships>
</file>

<file path=xl/worksheets/_rels/sheet137.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150.bin"/></Relationships>
</file>

<file path=xl/worksheets/_rels/sheet138.xml.rels><?xml version="1.0" encoding="UTF-8" standalone="yes"?>
<Relationships xmlns="http://schemas.openxmlformats.org/package/2006/relationships"><Relationship Id="rId2" Type="http://schemas.openxmlformats.org/officeDocument/2006/relationships/drawing" Target="../drawings/drawing159.xml"/><Relationship Id="rId1" Type="http://schemas.openxmlformats.org/officeDocument/2006/relationships/printerSettings" Target="../printerSettings/printerSettings151.bin"/></Relationships>
</file>

<file path=xl/worksheets/_rels/sheet139.xml.rels><?xml version="1.0" encoding="UTF-8" standalone="yes"?>
<Relationships xmlns="http://schemas.openxmlformats.org/package/2006/relationships"><Relationship Id="rId2" Type="http://schemas.openxmlformats.org/officeDocument/2006/relationships/drawing" Target="../drawings/drawing160.xml"/><Relationship Id="rId1" Type="http://schemas.openxmlformats.org/officeDocument/2006/relationships/printerSettings" Target="../printerSettings/printerSettings15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2" Type="http://schemas.openxmlformats.org/officeDocument/2006/relationships/drawing" Target="../drawings/drawing161.xml"/><Relationship Id="rId1" Type="http://schemas.openxmlformats.org/officeDocument/2006/relationships/printerSettings" Target="../printerSettings/printerSettings153.bin"/></Relationships>
</file>

<file path=xl/worksheets/_rels/sheet141.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154.bin"/></Relationships>
</file>

<file path=xl/worksheets/_rels/sheet142.xml.rels><?xml version="1.0" encoding="UTF-8" standalone="yes"?>
<Relationships xmlns="http://schemas.openxmlformats.org/package/2006/relationships"><Relationship Id="rId2" Type="http://schemas.openxmlformats.org/officeDocument/2006/relationships/drawing" Target="../drawings/drawing165.xml"/><Relationship Id="rId1" Type="http://schemas.openxmlformats.org/officeDocument/2006/relationships/printerSettings" Target="../printerSettings/printerSettings156.bin"/></Relationships>
</file>

<file path=xl/worksheets/_rels/sheet143.xml.rels><?xml version="1.0" encoding="UTF-8" standalone="yes"?>
<Relationships xmlns="http://schemas.openxmlformats.org/package/2006/relationships"><Relationship Id="rId2" Type="http://schemas.openxmlformats.org/officeDocument/2006/relationships/drawing" Target="../drawings/drawing168.xml"/><Relationship Id="rId1" Type="http://schemas.openxmlformats.org/officeDocument/2006/relationships/printerSettings" Target="../printerSettings/printerSettings158.bin"/></Relationships>
</file>

<file path=xl/worksheets/_rels/sheet144.xml.rels><?xml version="1.0" encoding="UTF-8" standalone="yes"?>
<Relationships xmlns="http://schemas.openxmlformats.org/package/2006/relationships"><Relationship Id="rId2" Type="http://schemas.openxmlformats.org/officeDocument/2006/relationships/drawing" Target="../drawings/drawing169.xml"/><Relationship Id="rId1" Type="http://schemas.openxmlformats.org/officeDocument/2006/relationships/printerSettings" Target="../printerSettings/printerSettings159.bin"/></Relationships>
</file>

<file path=xl/worksheets/_rels/sheet145.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160.bin"/></Relationships>
</file>

<file path=xl/worksheets/_rels/sheet146.xml.rels><?xml version="1.0" encoding="UTF-8" standalone="yes"?>
<Relationships xmlns="http://schemas.openxmlformats.org/package/2006/relationships"><Relationship Id="rId2" Type="http://schemas.openxmlformats.org/officeDocument/2006/relationships/drawing" Target="../drawings/drawing171.xml"/><Relationship Id="rId1" Type="http://schemas.openxmlformats.org/officeDocument/2006/relationships/printerSettings" Target="../printerSettings/printerSettings161.bin"/></Relationships>
</file>

<file path=xl/worksheets/_rels/sheet147.xml.rels><?xml version="1.0" encoding="UTF-8" standalone="yes"?>
<Relationships xmlns="http://schemas.openxmlformats.org/package/2006/relationships"><Relationship Id="rId2" Type="http://schemas.openxmlformats.org/officeDocument/2006/relationships/drawing" Target="../drawings/drawing172.xml"/><Relationship Id="rId1" Type="http://schemas.openxmlformats.org/officeDocument/2006/relationships/printerSettings" Target="../printerSettings/printerSettings162.bin"/></Relationships>
</file>

<file path=xl/worksheets/_rels/sheet148.xml.rels><?xml version="1.0" encoding="UTF-8" standalone="yes"?>
<Relationships xmlns="http://schemas.openxmlformats.org/package/2006/relationships"><Relationship Id="rId2" Type="http://schemas.openxmlformats.org/officeDocument/2006/relationships/drawing" Target="../drawings/drawing173.xml"/><Relationship Id="rId1" Type="http://schemas.openxmlformats.org/officeDocument/2006/relationships/printerSettings" Target="../printerSettings/printerSettings163.bin"/></Relationships>
</file>

<file path=xl/worksheets/_rels/sheet149.xml.rels><?xml version="1.0" encoding="UTF-8" standalone="yes"?>
<Relationships xmlns="http://schemas.openxmlformats.org/package/2006/relationships"><Relationship Id="rId2" Type="http://schemas.openxmlformats.org/officeDocument/2006/relationships/drawing" Target="../drawings/drawing176.xml"/><Relationship Id="rId1" Type="http://schemas.openxmlformats.org/officeDocument/2006/relationships/printerSettings" Target="../printerSettings/printerSettings16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2" Type="http://schemas.openxmlformats.org/officeDocument/2006/relationships/drawing" Target="../drawings/drawing177.xml"/><Relationship Id="rId1" Type="http://schemas.openxmlformats.org/officeDocument/2006/relationships/printerSettings" Target="../printerSettings/printerSettings166.bin"/></Relationships>
</file>

<file path=xl/worksheets/_rels/sheet151.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167.bin"/></Relationships>
</file>

<file path=xl/worksheets/_rels/sheet152.xml.rels><?xml version="1.0" encoding="UTF-8" standalone="yes"?>
<Relationships xmlns="http://schemas.openxmlformats.org/package/2006/relationships"><Relationship Id="rId2" Type="http://schemas.openxmlformats.org/officeDocument/2006/relationships/drawing" Target="../drawings/drawing179.xml"/><Relationship Id="rId1" Type="http://schemas.openxmlformats.org/officeDocument/2006/relationships/printerSettings" Target="../printerSettings/printerSettings168.bin"/></Relationships>
</file>

<file path=xl/worksheets/_rels/sheet153.xml.rels><?xml version="1.0" encoding="UTF-8" standalone="yes"?>
<Relationships xmlns="http://schemas.openxmlformats.org/package/2006/relationships"><Relationship Id="rId2" Type="http://schemas.openxmlformats.org/officeDocument/2006/relationships/drawing" Target="../drawings/drawing180.xml"/><Relationship Id="rId1" Type="http://schemas.openxmlformats.org/officeDocument/2006/relationships/printerSettings" Target="../printerSettings/printerSettings169.bin"/></Relationships>
</file>

<file path=xl/worksheets/_rels/sheet154.xml.rels><?xml version="1.0" encoding="UTF-8" standalone="yes"?>
<Relationships xmlns="http://schemas.openxmlformats.org/package/2006/relationships"><Relationship Id="rId2" Type="http://schemas.openxmlformats.org/officeDocument/2006/relationships/drawing" Target="../drawings/drawing181.xml"/><Relationship Id="rId1" Type="http://schemas.openxmlformats.org/officeDocument/2006/relationships/printerSettings" Target="../printerSettings/printerSettings170.bin"/></Relationships>
</file>

<file path=xl/worksheets/_rels/sheet155.xml.rels><?xml version="1.0" encoding="UTF-8" standalone="yes"?>
<Relationships xmlns="http://schemas.openxmlformats.org/package/2006/relationships"><Relationship Id="rId2" Type="http://schemas.openxmlformats.org/officeDocument/2006/relationships/drawing" Target="../drawings/drawing184.xml"/><Relationship Id="rId1" Type="http://schemas.openxmlformats.org/officeDocument/2006/relationships/printerSettings" Target="../printerSettings/printerSettings172.bin"/></Relationships>
</file>

<file path=xl/worksheets/_rels/sheet156.xml.rels><?xml version="1.0" encoding="UTF-8" standalone="yes"?>
<Relationships xmlns="http://schemas.openxmlformats.org/package/2006/relationships"><Relationship Id="rId2" Type="http://schemas.openxmlformats.org/officeDocument/2006/relationships/drawing" Target="../drawings/drawing187.xml"/><Relationship Id="rId1" Type="http://schemas.openxmlformats.org/officeDocument/2006/relationships/printerSettings" Target="../printerSettings/printerSettings174.bin"/></Relationships>
</file>

<file path=xl/worksheets/_rels/sheet157.xml.rels><?xml version="1.0" encoding="UTF-8" standalone="yes"?>
<Relationships xmlns="http://schemas.openxmlformats.org/package/2006/relationships"><Relationship Id="rId1" Type="http://schemas.openxmlformats.org/officeDocument/2006/relationships/printerSettings" Target="../printerSettings/printerSettings175.bin"/></Relationships>
</file>

<file path=xl/worksheets/_rels/sheet158.xml.rels><?xml version="1.0" encoding="UTF-8" standalone="yes"?>
<Relationships xmlns="http://schemas.openxmlformats.org/package/2006/relationships"><Relationship Id="rId1" Type="http://schemas.openxmlformats.org/officeDocument/2006/relationships/printerSettings" Target="../printerSettings/printerSettings176.bin"/></Relationships>
</file>

<file path=xl/worksheets/_rels/sheet159.xml.rels><?xml version="1.0" encoding="UTF-8" standalone="yes"?>
<Relationships xmlns="http://schemas.openxmlformats.org/package/2006/relationships"><Relationship Id="rId1" Type="http://schemas.openxmlformats.org/officeDocument/2006/relationships/printerSettings" Target="../printerSettings/printerSettings17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2.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4.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5.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6.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7.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8.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9.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0.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7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78.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0.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83.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84.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85.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86.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87.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88.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89.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0.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1.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9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93.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94.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95.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104.xml"/><Relationship Id="rId1" Type="http://schemas.openxmlformats.org/officeDocument/2006/relationships/printerSettings" Target="../printerSettings/printerSettings96.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105.xml"/><Relationship Id="rId1" Type="http://schemas.openxmlformats.org/officeDocument/2006/relationships/printerSettings" Target="../printerSettings/printerSettings97.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8.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9.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108.xml"/><Relationship Id="rId1" Type="http://schemas.openxmlformats.org/officeDocument/2006/relationships/printerSettings" Target="../printerSettings/printerSettings100.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109.xml"/><Relationship Id="rId1" Type="http://schemas.openxmlformats.org/officeDocument/2006/relationships/printerSettings" Target="../printerSettings/printerSettings101.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10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3.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4.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5.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6.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7.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8.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9.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10.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119.xml"/><Relationship Id="rId1" Type="http://schemas.openxmlformats.org/officeDocument/2006/relationships/printerSettings" Target="../printerSettings/printerSettings111.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120.xml"/><Relationship Id="rId1" Type="http://schemas.openxmlformats.org/officeDocument/2006/relationships/printerSettings" Target="../printerSettings/printerSettings1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E6EA7-A8B3-41A3-A3B0-6F3C6293CF71}">
  <dimension ref="A1:I34"/>
  <sheetViews>
    <sheetView rightToLeft="1" view="pageBreakPreview" topLeftCell="A4" zoomScale="120" zoomScaleNormal="100" zoomScaleSheetLayoutView="120" workbookViewId="0">
      <selection activeCell="K11" sqref="K11"/>
    </sheetView>
  </sheetViews>
  <sheetFormatPr defaultRowHeight="12.5" x14ac:dyDescent="0.25"/>
  <cols>
    <col min="7" max="7" width="12.7265625" customWidth="1"/>
  </cols>
  <sheetData>
    <row r="1" spans="1:9" x14ac:dyDescent="0.25">
      <c r="A1" s="171"/>
      <c r="B1" s="171"/>
      <c r="C1" s="171"/>
      <c r="D1" s="171"/>
      <c r="E1" s="171"/>
      <c r="F1" s="171"/>
      <c r="G1" s="171"/>
      <c r="H1" s="171"/>
      <c r="I1" s="171"/>
    </row>
    <row r="2" spans="1:9" x14ac:dyDescent="0.25">
      <c r="A2" s="171"/>
      <c r="B2" s="171"/>
      <c r="C2" s="171"/>
      <c r="D2" s="171"/>
      <c r="E2" s="171"/>
      <c r="F2" s="171"/>
      <c r="G2" s="171"/>
      <c r="H2" s="171"/>
      <c r="I2" s="171"/>
    </row>
    <row r="3" spans="1:9" x14ac:dyDescent="0.25">
      <c r="A3" s="171"/>
      <c r="B3" s="171"/>
      <c r="C3" s="171"/>
      <c r="D3" s="171"/>
      <c r="E3" s="171"/>
      <c r="F3" s="171"/>
      <c r="G3" s="171"/>
      <c r="H3" s="171"/>
      <c r="I3" s="171"/>
    </row>
    <row r="4" spans="1:9" x14ac:dyDescent="0.25">
      <c r="A4" s="171"/>
      <c r="B4" s="171"/>
      <c r="C4" s="171"/>
      <c r="D4" s="171"/>
      <c r="E4" s="171"/>
      <c r="F4" s="171"/>
      <c r="G4" s="171"/>
      <c r="H4" s="171"/>
      <c r="I4" s="171"/>
    </row>
    <row r="5" spans="1:9" x14ac:dyDescent="0.25">
      <c r="A5" s="171"/>
      <c r="B5" s="171"/>
      <c r="C5" s="171"/>
      <c r="D5" s="171"/>
      <c r="E5" s="171"/>
      <c r="F5" s="171"/>
      <c r="G5" s="171"/>
      <c r="H5" s="171"/>
      <c r="I5" s="171"/>
    </row>
    <row r="6" spans="1:9" x14ac:dyDescent="0.25">
      <c r="A6" s="171"/>
      <c r="B6" s="171"/>
      <c r="C6" s="171"/>
      <c r="D6" s="171"/>
      <c r="E6" s="171"/>
      <c r="F6" s="171"/>
      <c r="G6" s="171"/>
      <c r="H6" s="171"/>
      <c r="I6" s="171"/>
    </row>
    <row r="7" spans="1:9" x14ac:dyDescent="0.25">
      <c r="A7" s="171"/>
      <c r="B7" s="171"/>
      <c r="C7" s="171"/>
      <c r="D7" s="171"/>
      <c r="E7" s="171"/>
      <c r="F7" s="171"/>
      <c r="G7" s="171"/>
      <c r="H7" s="171"/>
      <c r="I7" s="171"/>
    </row>
    <row r="8" spans="1:9" x14ac:dyDescent="0.25">
      <c r="A8" s="171"/>
      <c r="B8" s="171"/>
      <c r="C8" s="171"/>
      <c r="D8" s="171"/>
      <c r="E8" s="171"/>
      <c r="F8" s="171"/>
      <c r="G8" s="171"/>
      <c r="H8" s="171"/>
      <c r="I8" s="171"/>
    </row>
    <row r="9" spans="1:9" x14ac:dyDescent="0.25">
      <c r="A9" s="171"/>
      <c r="B9" s="171"/>
      <c r="C9" s="171"/>
      <c r="D9" s="171"/>
      <c r="E9" s="171"/>
      <c r="F9" s="171"/>
      <c r="G9" s="171"/>
      <c r="H9" s="171"/>
      <c r="I9" s="171"/>
    </row>
    <row r="10" spans="1:9" x14ac:dyDescent="0.25">
      <c r="A10" s="171"/>
      <c r="B10" s="171"/>
      <c r="C10" s="171"/>
      <c r="D10" s="171"/>
      <c r="E10" s="171"/>
      <c r="F10" s="171"/>
      <c r="G10" s="171"/>
      <c r="H10" s="171"/>
      <c r="I10" s="171"/>
    </row>
    <row r="11" spans="1:9" x14ac:dyDescent="0.25">
      <c r="A11" s="171"/>
      <c r="B11" s="171"/>
      <c r="C11" s="171"/>
      <c r="D11" s="171"/>
      <c r="E11" s="171"/>
      <c r="F11" s="171"/>
      <c r="G11" s="171"/>
      <c r="H11" s="171"/>
      <c r="I11" s="171"/>
    </row>
    <row r="12" spans="1:9" x14ac:dyDescent="0.25">
      <c r="A12" s="171"/>
      <c r="B12" s="171"/>
      <c r="C12" s="171"/>
      <c r="D12" s="171"/>
      <c r="E12" s="171"/>
      <c r="F12" s="171"/>
      <c r="G12" s="171"/>
      <c r="H12" s="171"/>
      <c r="I12" s="171"/>
    </row>
    <row r="13" spans="1:9" x14ac:dyDescent="0.25">
      <c r="A13" s="171"/>
      <c r="B13" s="171"/>
      <c r="C13" s="171"/>
      <c r="D13" s="171"/>
      <c r="E13" s="171"/>
      <c r="F13" s="171"/>
      <c r="G13" s="171"/>
      <c r="H13" s="171"/>
      <c r="I13" s="171"/>
    </row>
    <row r="14" spans="1:9" x14ac:dyDescent="0.25">
      <c r="A14" s="171"/>
      <c r="B14" s="171"/>
      <c r="C14" s="171"/>
      <c r="D14" s="171"/>
      <c r="E14" s="171"/>
      <c r="F14" s="171"/>
      <c r="G14" s="171"/>
      <c r="H14" s="171"/>
      <c r="I14" s="171"/>
    </row>
    <row r="15" spans="1:9" x14ac:dyDescent="0.25">
      <c r="A15" s="171"/>
      <c r="B15" s="171"/>
      <c r="C15" s="171"/>
      <c r="D15" s="171"/>
      <c r="E15" s="171"/>
      <c r="F15" s="171"/>
      <c r="G15" s="171"/>
      <c r="H15" s="171"/>
      <c r="I15" s="171"/>
    </row>
    <row r="16" spans="1:9" x14ac:dyDescent="0.25">
      <c r="A16" s="171"/>
      <c r="B16" s="171"/>
      <c r="C16" s="171"/>
      <c r="D16" s="171"/>
      <c r="E16" s="171"/>
      <c r="F16" s="171"/>
      <c r="G16" s="171"/>
      <c r="H16" s="171"/>
      <c r="I16" s="171"/>
    </row>
    <row r="17" spans="1:9" ht="16.5" customHeight="1" x14ac:dyDescent="0.6">
      <c r="A17" s="171"/>
      <c r="B17" s="171"/>
      <c r="C17" s="171"/>
      <c r="D17" s="171"/>
      <c r="E17" s="171"/>
      <c r="F17" s="600"/>
      <c r="G17" s="171"/>
      <c r="H17" s="171"/>
      <c r="I17" s="171"/>
    </row>
    <row r="18" spans="1:9" ht="16.5" customHeight="1" x14ac:dyDescent="0.6">
      <c r="A18" s="171"/>
      <c r="B18" s="171"/>
      <c r="C18" s="171"/>
      <c r="D18" s="171"/>
      <c r="E18" s="171"/>
      <c r="F18" s="600"/>
      <c r="G18" s="171"/>
      <c r="H18" s="171"/>
      <c r="I18" s="171"/>
    </row>
    <row r="19" spans="1:9" ht="32" x14ac:dyDescent="0.6">
      <c r="A19" s="171"/>
      <c r="B19" s="171"/>
      <c r="C19" s="171"/>
      <c r="D19" s="171"/>
      <c r="E19" s="171"/>
      <c r="F19" s="600"/>
      <c r="G19" s="171"/>
      <c r="H19" s="171"/>
      <c r="I19" s="171"/>
    </row>
    <row r="20" spans="1:9" ht="38.5" x14ac:dyDescent="1.25">
      <c r="A20" s="171"/>
      <c r="B20" s="171"/>
      <c r="C20" s="171"/>
      <c r="D20" s="171"/>
      <c r="E20" s="171"/>
      <c r="F20" s="601"/>
      <c r="G20" s="171"/>
      <c r="H20" s="171"/>
      <c r="I20" s="171"/>
    </row>
    <row r="21" spans="1:9" ht="73" x14ac:dyDescent="2.2999999999999998">
      <c r="A21" s="171"/>
      <c r="B21" s="171"/>
      <c r="C21" s="171"/>
      <c r="D21" s="171"/>
      <c r="E21" s="171"/>
      <c r="F21" s="602"/>
      <c r="G21" s="171"/>
      <c r="H21" s="171"/>
      <c r="I21" s="171"/>
    </row>
    <row r="22" spans="1:9" ht="48.75" customHeight="1" x14ac:dyDescent="2.2999999999999998">
      <c r="A22" s="171"/>
      <c r="B22" s="171"/>
      <c r="C22" s="171"/>
      <c r="D22" s="171"/>
      <c r="E22" s="171"/>
      <c r="F22" s="602"/>
      <c r="G22" s="171"/>
      <c r="H22" s="171"/>
      <c r="I22" s="171"/>
    </row>
    <row r="23" spans="1:9" ht="49.5" x14ac:dyDescent="0.95">
      <c r="A23" s="811">
        <v>2017</v>
      </c>
      <c r="B23" s="811"/>
      <c r="C23" s="811"/>
      <c r="D23" s="811"/>
      <c r="E23" s="811"/>
      <c r="F23" s="811"/>
      <c r="G23" s="811"/>
      <c r="H23" s="811"/>
      <c r="I23" s="811"/>
    </row>
    <row r="24" spans="1:9" ht="38.5" x14ac:dyDescent="1.25">
      <c r="A24" s="171"/>
      <c r="B24" s="171"/>
      <c r="C24" s="171"/>
      <c r="D24" s="171"/>
      <c r="E24" s="171"/>
      <c r="F24" s="601"/>
      <c r="G24" s="171"/>
      <c r="H24" s="171"/>
      <c r="I24" s="171"/>
    </row>
    <row r="25" spans="1:9" ht="32" x14ac:dyDescent="0.6">
      <c r="A25" s="171"/>
      <c r="B25" s="171"/>
      <c r="C25" s="171"/>
      <c r="D25" s="171"/>
      <c r="E25" s="171"/>
      <c r="F25" s="600"/>
      <c r="G25" s="171"/>
      <c r="H25" s="171"/>
      <c r="I25" s="171"/>
    </row>
    <row r="26" spans="1:9" ht="32" x14ac:dyDescent="0.6">
      <c r="A26" s="171"/>
      <c r="B26" s="171"/>
      <c r="C26" s="171"/>
      <c r="D26" s="171"/>
      <c r="E26" s="171"/>
      <c r="F26" s="600"/>
      <c r="G26" s="171"/>
      <c r="H26" s="171"/>
      <c r="I26" s="171"/>
    </row>
    <row r="27" spans="1:9" ht="32" x14ac:dyDescent="0.6">
      <c r="A27" s="171"/>
      <c r="B27" s="171"/>
      <c r="C27" s="171"/>
      <c r="D27" s="171"/>
      <c r="E27" s="171"/>
      <c r="F27" s="600"/>
      <c r="G27" s="171"/>
      <c r="H27" s="171"/>
      <c r="I27" s="171"/>
    </row>
    <row r="28" spans="1:9" ht="32" x14ac:dyDescent="0.6">
      <c r="A28" s="171"/>
      <c r="B28" s="171"/>
      <c r="C28" s="171"/>
      <c r="D28" s="171"/>
      <c r="E28" s="171"/>
      <c r="F28" s="600"/>
      <c r="G28" s="171"/>
      <c r="H28" s="171"/>
      <c r="I28" s="171"/>
    </row>
    <row r="29" spans="1:9" ht="32" x14ac:dyDescent="0.6">
      <c r="A29" s="171"/>
      <c r="B29" s="171"/>
      <c r="C29" s="171"/>
      <c r="D29" s="171"/>
      <c r="E29" s="171"/>
      <c r="F29" s="600"/>
      <c r="G29" s="171"/>
      <c r="H29" s="171"/>
      <c r="I29" s="171"/>
    </row>
    <row r="30" spans="1:9" ht="32" x14ac:dyDescent="0.6">
      <c r="A30" s="171"/>
      <c r="B30" s="171"/>
      <c r="C30" s="171"/>
      <c r="D30" s="171"/>
      <c r="E30" s="171"/>
      <c r="F30" s="600"/>
      <c r="G30" s="171"/>
      <c r="H30" s="171"/>
      <c r="I30" s="171"/>
    </row>
    <row r="31" spans="1:9" x14ac:dyDescent="0.25">
      <c r="A31" s="171"/>
      <c r="B31" s="171"/>
      <c r="C31" s="171"/>
      <c r="D31" s="171"/>
      <c r="E31" s="171"/>
      <c r="F31" s="171"/>
      <c r="G31" s="171"/>
      <c r="H31" s="171"/>
      <c r="I31" s="171"/>
    </row>
    <row r="32" spans="1:9" x14ac:dyDescent="0.25">
      <c r="A32" s="171"/>
      <c r="B32" s="171"/>
      <c r="C32" s="171"/>
      <c r="D32" s="171"/>
      <c r="E32" s="171"/>
      <c r="F32" s="171"/>
      <c r="G32" s="171"/>
      <c r="H32" s="171"/>
      <c r="I32" s="171"/>
    </row>
    <row r="33" spans="1:9" x14ac:dyDescent="0.25">
      <c r="A33" s="171"/>
      <c r="B33" s="171"/>
      <c r="C33" s="171"/>
      <c r="D33" s="171"/>
      <c r="E33" s="171"/>
      <c r="F33" s="171"/>
      <c r="G33" s="171"/>
      <c r="H33" s="171"/>
      <c r="I33" s="171"/>
    </row>
    <row r="34" spans="1:9" x14ac:dyDescent="0.25">
      <c r="A34" s="171"/>
      <c r="B34" s="171"/>
      <c r="C34" s="171"/>
      <c r="D34" s="171"/>
      <c r="E34" s="171"/>
      <c r="F34" s="171"/>
      <c r="G34" s="171"/>
      <c r="H34" s="171"/>
      <c r="I34" s="171"/>
    </row>
  </sheetData>
  <mergeCells count="1">
    <mergeCell ref="A23:I23"/>
  </mergeCells>
  <printOptions horizontalCentered="1" verticalCentered="1"/>
  <pageMargins left="0.70866141732283472" right="0.70866141732283472" top="0.74803149606299213" bottom="0.74803149606299213"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B36B0-A70C-4363-9B7C-71059365275A}">
  <dimension ref="A1:F22"/>
  <sheetViews>
    <sheetView rightToLeft="1" view="pageBreakPreview" zoomScaleNormal="100" zoomScaleSheetLayoutView="100" workbookViewId="0">
      <selection activeCell="A4" sqref="A4:C4"/>
    </sheetView>
  </sheetViews>
  <sheetFormatPr defaultColWidth="9.1796875" defaultRowHeight="13" x14ac:dyDescent="0.3"/>
  <cols>
    <col min="1" max="1" width="24.54296875" style="273" customWidth="1"/>
    <col min="2" max="5" width="13.1796875" style="273" customWidth="1"/>
    <col min="6" max="6" width="23.81640625" style="273" customWidth="1"/>
    <col min="7" max="16384" width="9.1796875" style="273"/>
  </cols>
  <sheetData>
    <row r="1" spans="1:6" ht="35.5" x14ac:dyDescent="0.3">
      <c r="A1" s="841" t="s">
        <v>772</v>
      </c>
      <c r="B1" s="842"/>
      <c r="C1" s="842"/>
      <c r="D1" s="820" t="s">
        <v>1392</v>
      </c>
      <c r="E1" s="820"/>
      <c r="F1" s="820"/>
    </row>
    <row r="2" spans="1:6" ht="12.75" customHeight="1" x14ac:dyDescent="0.3">
      <c r="A2" s="274"/>
      <c r="B2" s="274"/>
      <c r="C2" s="274"/>
      <c r="D2" s="274"/>
      <c r="E2" s="275"/>
      <c r="F2" s="274"/>
    </row>
    <row r="3" spans="1:6" ht="61.5" customHeight="1" x14ac:dyDescent="0.3">
      <c r="A3" s="821" t="s">
        <v>1605</v>
      </c>
      <c r="B3" s="821"/>
      <c r="C3" s="821"/>
      <c r="D3" s="818" t="s">
        <v>1604</v>
      </c>
      <c r="E3" s="818"/>
      <c r="F3" s="818"/>
    </row>
    <row r="4" spans="1:6" ht="151.5" customHeight="1" x14ac:dyDescent="0.3">
      <c r="A4" s="821" t="s">
        <v>1606</v>
      </c>
      <c r="B4" s="843"/>
      <c r="C4" s="843"/>
      <c r="D4" s="818" t="s">
        <v>1607</v>
      </c>
      <c r="E4" s="819"/>
      <c r="F4" s="819"/>
    </row>
    <row r="5" spans="1:6" ht="156" customHeight="1" x14ac:dyDescent="0.3">
      <c r="A5" s="821" t="s">
        <v>1584</v>
      </c>
      <c r="B5" s="843"/>
      <c r="C5" s="843"/>
      <c r="D5" s="818" t="s">
        <v>1544</v>
      </c>
      <c r="E5" s="819"/>
      <c r="F5" s="819"/>
    </row>
    <row r="6" spans="1:6" ht="32.25" customHeight="1" x14ac:dyDescent="0.3">
      <c r="A6" s="821" t="s">
        <v>1542</v>
      </c>
      <c r="B6" s="843"/>
      <c r="C6" s="843"/>
      <c r="D6" s="823" t="s">
        <v>1543</v>
      </c>
      <c r="E6" s="819"/>
      <c r="F6" s="819"/>
    </row>
    <row r="7" spans="1:6" ht="15.5" thickBot="1" x14ac:dyDescent="0.35">
      <c r="A7" s="844" t="s">
        <v>1580</v>
      </c>
      <c r="B7" s="845"/>
      <c r="C7" s="845"/>
      <c r="D7" s="824" t="s">
        <v>771</v>
      </c>
      <c r="E7" s="825"/>
      <c r="F7" s="825"/>
    </row>
    <row r="8" spans="1:6" ht="15.5" thickBot="1" x14ac:dyDescent="0.35">
      <c r="A8" s="846" t="s">
        <v>1581</v>
      </c>
      <c r="B8" s="847"/>
      <c r="C8" s="847"/>
      <c r="D8" s="826" t="s">
        <v>770</v>
      </c>
      <c r="E8" s="827"/>
      <c r="F8" s="827"/>
    </row>
    <row r="9" spans="1:6" ht="15.5" thickBot="1" x14ac:dyDescent="0.35">
      <c r="A9" s="846" t="s">
        <v>1582</v>
      </c>
      <c r="B9" s="847"/>
      <c r="C9" s="847"/>
      <c r="D9" s="826" t="s">
        <v>769</v>
      </c>
      <c r="E9" s="827"/>
      <c r="F9" s="827"/>
    </row>
    <row r="10" spans="1:6" ht="26.25" customHeight="1" x14ac:dyDescent="0.3">
      <c r="A10" s="839" t="s">
        <v>1583</v>
      </c>
      <c r="B10" s="840"/>
      <c r="C10" s="840"/>
      <c r="D10" s="837" t="s">
        <v>768</v>
      </c>
      <c r="E10" s="838"/>
      <c r="F10" s="838"/>
    </row>
    <row r="11" spans="1:6" ht="15" x14ac:dyDescent="0.5">
      <c r="A11" s="628"/>
      <c r="B11" s="628"/>
      <c r="C11" s="628"/>
      <c r="D11" s="282"/>
      <c r="E11" s="283"/>
      <c r="F11" s="283"/>
    </row>
    <row r="12" spans="1:6" ht="15.5" x14ac:dyDescent="0.3">
      <c r="A12" s="822" t="s">
        <v>767</v>
      </c>
      <c r="B12" s="822"/>
      <c r="C12" s="822"/>
      <c r="D12" s="822"/>
      <c r="E12" s="822"/>
      <c r="F12" s="822"/>
    </row>
    <row r="13" spans="1:6" ht="15.5" x14ac:dyDescent="0.3">
      <c r="A13" s="822" t="s">
        <v>766</v>
      </c>
      <c r="B13" s="822"/>
      <c r="C13" s="822"/>
      <c r="D13" s="822"/>
      <c r="E13" s="822"/>
      <c r="F13" s="822"/>
    </row>
    <row r="14" spans="1:6" x14ac:dyDescent="0.3">
      <c r="A14" s="832" t="s">
        <v>765</v>
      </c>
      <c r="B14" s="832"/>
      <c r="C14" s="832"/>
      <c r="D14" s="832"/>
      <c r="E14" s="832"/>
      <c r="F14" s="832"/>
    </row>
    <row r="15" spans="1:6" ht="13.5" customHeight="1" x14ac:dyDescent="0.3">
      <c r="A15" s="833" t="s">
        <v>764</v>
      </c>
      <c r="B15" s="833"/>
      <c r="C15" s="833"/>
      <c r="D15" s="833"/>
      <c r="E15" s="833"/>
      <c r="F15" s="833"/>
    </row>
    <row r="16" spans="1:6" ht="22.5" customHeight="1" thickBot="1" x14ac:dyDescent="0.35">
      <c r="A16" s="834" t="s">
        <v>763</v>
      </c>
      <c r="B16" s="836" t="s">
        <v>762</v>
      </c>
      <c r="C16" s="829"/>
      <c r="D16" s="828" t="s">
        <v>761</v>
      </c>
      <c r="E16" s="829"/>
      <c r="F16" s="830" t="s">
        <v>760</v>
      </c>
    </row>
    <row r="17" spans="1:6" ht="33" customHeight="1" x14ac:dyDescent="0.3">
      <c r="A17" s="835"/>
      <c r="B17" s="276" t="s">
        <v>1248</v>
      </c>
      <c r="C17" s="276" t="s">
        <v>1249</v>
      </c>
      <c r="D17" s="276" t="s">
        <v>1248</v>
      </c>
      <c r="E17" s="276" t="s">
        <v>1249</v>
      </c>
      <c r="F17" s="831"/>
    </row>
    <row r="18" spans="1:6" ht="24" customHeight="1" thickBot="1" x14ac:dyDescent="0.35">
      <c r="A18" s="277" t="s">
        <v>759</v>
      </c>
      <c r="B18" s="328">
        <v>13118</v>
      </c>
      <c r="C18" s="328">
        <v>119552</v>
      </c>
      <c r="D18" s="328">
        <v>3200</v>
      </c>
      <c r="E18" s="328">
        <v>28917</v>
      </c>
      <c r="F18" s="318" t="s">
        <v>758</v>
      </c>
    </row>
    <row r="19" spans="1:6" ht="24" customHeight="1" thickBot="1" x14ac:dyDescent="0.35">
      <c r="A19" s="278" t="s">
        <v>757</v>
      </c>
      <c r="B19" s="329">
        <v>23795</v>
      </c>
      <c r="C19" s="329">
        <v>84356</v>
      </c>
      <c r="D19" s="329">
        <v>3200</v>
      </c>
      <c r="E19" s="329">
        <v>11890</v>
      </c>
      <c r="F19" s="319" t="s">
        <v>756</v>
      </c>
    </row>
    <row r="20" spans="1:6" ht="26.25" customHeight="1" thickBot="1" x14ac:dyDescent="0.35">
      <c r="A20" s="279" t="s">
        <v>755</v>
      </c>
      <c r="B20" s="330">
        <v>6552</v>
      </c>
      <c r="C20" s="330">
        <v>22988</v>
      </c>
      <c r="D20" s="330">
        <v>1600</v>
      </c>
      <c r="E20" s="330">
        <v>5656</v>
      </c>
      <c r="F20" s="320" t="s">
        <v>754</v>
      </c>
    </row>
    <row r="21" spans="1:6" ht="26.25" customHeight="1" x14ac:dyDescent="0.3">
      <c r="A21" s="280" t="s">
        <v>753</v>
      </c>
      <c r="B21" s="331">
        <v>0</v>
      </c>
      <c r="C21" s="331">
        <v>0</v>
      </c>
      <c r="D21" s="331">
        <v>1200</v>
      </c>
      <c r="E21" s="331">
        <v>13815</v>
      </c>
      <c r="F21" s="321" t="s">
        <v>752</v>
      </c>
    </row>
    <row r="22" spans="1:6" ht="20.25" customHeight="1" x14ac:dyDescent="0.3">
      <c r="A22" s="281" t="s">
        <v>751</v>
      </c>
      <c r="B22" s="327">
        <v>43465</v>
      </c>
      <c r="C22" s="327">
        <v>226896</v>
      </c>
      <c r="D22" s="327">
        <v>9200</v>
      </c>
      <c r="E22" s="327">
        <v>60278</v>
      </c>
      <c r="F22" s="322" t="s">
        <v>479</v>
      </c>
    </row>
  </sheetData>
  <mergeCells count="26">
    <mergeCell ref="D10:F10"/>
    <mergeCell ref="D8:F8"/>
    <mergeCell ref="A10:C10"/>
    <mergeCell ref="A1:C1"/>
    <mergeCell ref="A4:C4"/>
    <mergeCell ref="A5:C5"/>
    <mergeCell ref="A6:C6"/>
    <mergeCell ref="A7:C7"/>
    <mergeCell ref="A8:C8"/>
    <mergeCell ref="A9:C9"/>
    <mergeCell ref="D16:E16"/>
    <mergeCell ref="F16:F17"/>
    <mergeCell ref="A14:F14"/>
    <mergeCell ref="A15:F15"/>
    <mergeCell ref="A16:A17"/>
    <mergeCell ref="B16:C16"/>
    <mergeCell ref="D3:F3"/>
    <mergeCell ref="D4:F4"/>
    <mergeCell ref="D1:F1"/>
    <mergeCell ref="A3:C3"/>
    <mergeCell ref="A12:F12"/>
    <mergeCell ref="A13:F13"/>
    <mergeCell ref="D5:F5"/>
    <mergeCell ref="D6:F6"/>
    <mergeCell ref="D7:F7"/>
    <mergeCell ref="D9:F9"/>
  </mergeCells>
  <printOptions horizontalCentered="1"/>
  <pageMargins left="0" right="0" top="0.98425196850393704" bottom="0" header="0" footer="0"/>
  <pageSetup paperSize="9" scale="95" fitToWidth="0" fitToHeight="2" orientation="portrait"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D375-1C22-4C1E-ADE1-55498ADE0EA3}">
  <dimension ref="A1:J24"/>
  <sheetViews>
    <sheetView rightToLeft="1" view="pageBreakPreview" zoomScaleNormal="100" zoomScaleSheetLayoutView="100" workbookViewId="0">
      <selection activeCell="G9" sqref="G9"/>
    </sheetView>
  </sheetViews>
  <sheetFormatPr defaultColWidth="9.1796875" defaultRowHeight="25" customHeight="1" x14ac:dyDescent="0.25"/>
  <cols>
    <col min="1" max="1" width="30.7265625" style="352" customWidth="1"/>
    <col min="2" max="8" width="10.7265625" style="352" customWidth="1"/>
    <col min="9" max="9" width="11.81640625" style="352" bestFit="1" customWidth="1"/>
    <col min="10" max="10" width="32" style="352" customWidth="1"/>
    <col min="11" max="16384" width="9.1796875" style="352"/>
  </cols>
  <sheetData>
    <row r="1" spans="1:10" s="367" customFormat="1" ht="20" x14ac:dyDescent="0.25">
      <c r="A1" s="982" t="s">
        <v>1034</v>
      </c>
      <c r="B1" s="982"/>
      <c r="C1" s="982"/>
      <c r="D1" s="982"/>
      <c r="E1" s="982"/>
      <c r="F1" s="982"/>
      <c r="G1" s="982"/>
      <c r="H1" s="982"/>
      <c r="I1" s="982"/>
      <c r="J1" s="982"/>
    </row>
    <row r="2" spans="1:10" s="367" customFormat="1" ht="20" x14ac:dyDescent="0.25">
      <c r="A2" s="983" t="s">
        <v>1155</v>
      </c>
      <c r="B2" s="983"/>
      <c r="C2" s="983"/>
      <c r="D2" s="983"/>
      <c r="E2" s="983"/>
      <c r="F2" s="983"/>
      <c r="G2" s="983"/>
      <c r="H2" s="983"/>
      <c r="I2" s="983"/>
      <c r="J2" s="983"/>
    </row>
    <row r="3" spans="1:10" s="367" customFormat="1" ht="20" x14ac:dyDescent="0.25">
      <c r="A3" s="983">
        <v>2017</v>
      </c>
      <c r="B3" s="983"/>
      <c r="C3" s="983"/>
      <c r="D3" s="983"/>
      <c r="E3" s="983"/>
      <c r="F3" s="983"/>
      <c r="G3" s="983"/>
      <c r="H3" s="983"/>
      <c r="I3" s="983"/>
      <c r="J3" s="983"/>
    </row>
    <row r="4" spans="1:10" s="366" customFormat="1" ht="21" customHeight="1" x14ac:dyDescent="0.25">
      <c r="A4" s="646" t="s">
        <v>241</v>
      </c>
      <c r="B4" s="647"/>
      <c r="C4" s="647"/>
      <c r="D4" s="647"/>
      <c r="E4" s="647"/>
      <c r="F4" s="647"/>
      <c r="G4" s="647"/>
      <c r="H4" s="647"/>
      <c r="I4" s="647"/>
      <c r="J4" s="648" t="s">
        <v>242</v>
      </c>
    </row>
    <row r="5" spans="1:10" s="365" customFormat="1" ht="40.5" customHeight="1" x14ac:dyDescent="0.35">
      <c r="A5" s="988" t="s">
        <v>74</v>
      </c>
      <c r="B5" s="468" t="s">
        <v>0</v>
      </c>
      <c r="C5" s="468" t="s">
        <v>2</v>
      </c>
      <c r="D5" s="468" t="s">
        <v>4</v>
      </c>
      <c r="E5" s="468" t="s">
        <v>10</v>
      </c>
      <c r="F5" s="468" t="s">
        <v>12</v>
      </c>
      <c r="G5" s="468" t="s">
        <v>122</v>
      </c>
      <c r="H5" s="468" t="s">
        <v>116</v>
      </c>
      <c r="I5" s="468" t="s">
        <v>478</v>
      </c>
      <c r="J5" s="990" t="s">
        <v>633</v>
      </c>
    </row>
    <row r="6" spans="1:10" s="364" customFormat="1" ht="32.25" customHeight="1" x14ac:dyDescent="0.25">
      <c r="A6" s="989"/>
      <c r="B6" s="469" t="s">
        <v>512</v>
      </c>
      <c r="C6" s="469" t="s">
        <v>1</v>
      </c>
      <c r="D6" s="469" t="s">
        <v>3</v>
      </c>
      <c r="E6" s="469" t="s">
        <v>9</v>
      </c>
      <c r="F6" s="469" t="s">
        <v>11</v>
      </c>
      <c r="G6" s="469" t="s">
        <v>126</v>
      </c>
      <c r="H6" s="469" t="s">
        <v>162</v>
      </c>
      <c r="I6" s="470" t="s">
        <v>479</v>
      </c>
      <c r="J6" s="991"/>
    </row>
    <row r="7" spans="1:10" s="1" customFormat="1" ht="25.5" customHeight="1" thickBot="1" x14ac:dyDescent="0.3">
      <c r="A7" s="45" t="s">
        <v>49</v>
      </c>
      <c r="B7" s="377">
        <v>0</v>
      </c>
      <c r="C7" s="377">
        <v>353</v>
      </c>
      <c r="D7" s="377">
        <v>224</v>
      </c>
      <c r="E7" s="377">
        <v>2005</v>
      </c>
      <c r="F7" s="377">
        <v>8442</v>
      </c>
      <c r="G7" s="377">
        <v>2008</v>
      </c>
      <c r="H7" s="377">
        <v>26926</v>
      </c>
      <c r="I7" s="256">
        <f t="shared" ref="I7:I13" si="0">SUM(B7:H7)</f>
        <v>39958</v>
      </c>
      <c r="J7" s="491" t="s">
        <v>48</v>
      </c>
    </row>
    <row r="8" spans="1:10" s="1" customFormat="1" ht="35.15" customHeight="1" thickBot="1" x14ac:dyDescent="0.3">
      <c r="A8" s="40" t="s">
        <v>50</v>
      </c>
      <c r="B8" s="376">
        <v>0</v>
      </c>
      <c r="C8" s="376">
        <v>0</v>
      </c>
      <c r="D8" s="376">
        <v>1112</v>
      </c>
      <c r="E8" s="376">
        <v>363</v>
      </c>
      <c r="F8" s="376">
        <v>2816</v>
      </c>
      <c r="G8" s="376">
        <v>902</v>
      </c>
      <c r="H8" s="376">
        <v>7887</v>
      </c>
      <c r="I8" s="257">
        <f t="shared" si="0"/>
        <v>13080</v>
      </c>
      <c r="J8" s="435" t="s">
        <v>336</v>
      </c>
    </row>
    <row r="9" spans="1:10" s="1" customFormat="1" ht="35.15" customHeight="1" thickBot="1" x14ac:dyDescent="0.3">
      <c r="A9" s="45" t="s">
        <v>52</v>
      </c>
      <c r="B9" s="377">
        <v>0</v>
      </c>
      <c r="C9" s="377">
        <v>14</v>
      </c>
      <c r="D9" s="377">
        <v>42</v>
      </c>
      <c r="E9" s="377">
        <v>206</v>
      </c>
      <c r="F9" s="377">
        <v>2676</v>
      </c>
      <c r="G9" s="377">
        <v>419</v>
      </c>
      <c r="H9" s="377">
        <v>5093</v>
      </c>
      <c r="I9" s="256">
        <f t="shared" si="0"/>
        <v>8450</v>
      </c>
      <c r="J9" s="491" t="s">
        <v>51</v>
      </c>
    </row>
    <row r="10" spans="1:10" s="1" customFormat="1" ht="35.15" customHeight="1" thickBot="1" x14ac:dyDescent="0.3">
      <c r="A10" s="40" t="s">
        <v>54</v>
      </c>
      <c r="B10" s="376">
        <v>1040</v>
      </c>
      <c r="C10" s="376">
        <v>5580</v>
      </c>
      <c r="D10" s="376">
        <v>10847</v>
      </c>
      <c r="E10" s="376">
        <v>9113</v>
      </c>
      <c r="F10" s="376">
        <v>20797</v>
      </c>
      <c r="G10" s="376">
        <v>8388</v>
      </c>
      <c r="H10" s="376">
        <v>46745</v>
      </c>
      <c r="I10" s="257">
        <f t="shared" si="0"/>
        <v>102510</v>
      </c>
      <c r="J10" s="435" t="s">
        <v>53</v>
      </c>
    </row>
    <row r="11" spans="1:10" s="1" customFormat="1" ht="35.15" customHeight="1" thickBot="1" x14ac:dyDescent="0.3">
      <c r="A11" s="45" t="s">
        <v>56</v>
      </c>
      <c r="B11" s="377">
        <v>0</v>
      </c>
      <c r="C11" s="377">
        <v>0</v>
      </c>
      <c r="D11" s="377">
        <v>14</v>
      </c>
      <c r="E11" s="377">
        <v>0</v>
      </c>
      <c r="F11" s="377">
        <v>386</v>
      </c>
      <c r="G11" s="377">
        <v>100</v>
      </c>
      <c r="H11" s="377">
        <v>1019</v>
      </c>
      <c r="I11" s="256">
        <f t="shared" si="0"/>
        <v>1519</v>
      </c>
      <c r="J11" s="491" t="s">
        <v>634</v>
      </c>
    </row>
    <row r="12" spans="1:10" s="1" customFormat="1" ht="35.15" customHeight="1" thickBot="1" x14ac:dyDescent="0.3">
      <c r="A12" s="40" t="s">
        <v>568</v>
      </c>
      <c r="B12" s="376">
        <v>0</v>
      </c>
      <c r="C12" s="376">
        <v>0</v>
      </c>
      <c r="D12" s="376">
        <v>0</v>
      </c>
      <c r="E12" s="376">
        <v>84</v>
      </c>
      <c r="F12" s="376">
        <v>233</v>
      </c>
      <c r="G12" s="376">
        <v>57</v>
      </c>
      <c r="H12" s="376">
        <v>1212</v>
      </c>
      <c r="I12" s="257">
        <f t="shared" si="0"/>
        <v>1586</v>
      </c>
      <c r="J12" s="435" t="s">
        <v>569</v>
      </c>
    </row>
    <row r="13" spans="1:10" s="1" customFormat="1" ht="35.15" customHeight="1" x14ac:dyDescent="0.25">
      <c r="A13" s="85" t="s">
        <v>58</v>
      </c>
      <c r="B13" s="380">
        <v>900</v>
      </c>
      <c r="C13" s="380">
        <v>17785</v>
      </c>
      <c r="D13" s="380">
        <v>37833</v>
      </c>
      <c r="E13" s="380">
        <v>34249</v>
      </c>
      <c r="F13" s="380">
        <v>13473</v>
      </c>
      <c r="G13" s="380">
        <v>3199</v>
      </c>
      <c r="H13" s="380">
        <v>1503</v>
      </c>
      <c r="I13" s="486">
        <f t="shared" si="0"/>
        <v>108942</v>
      </c>
      <c r="J13" s="492" t="s">
        <v>57</v>
      </c>
    </row>
    <row r="14" spans="1:10" s="6" customFormat="1" ht="30" customHeight="1" x14ac:dyDescent="0.25">
      <c r="A14" s="114" t="s">
        <v>478</v>
      </c>
      <c r="B14" s="369">
        <f t="shared" ref="B14:I14" si="1">SUM(B7:B13)</f>
        <v>1940</v>
      </c>
      <c r="C14" s="369">
        <f t="shared" si="1"/>
        <v>23732</v>
      </c>
      <c r="D14" s="369">
        <f t="shared" si="1"/>
        <v>50072</v>
      </c>
      <c r="E14" s="369">
        <f t="shared" si="1"/>
        <v>46020</v>
      </c>
      <c r="F14" s="369">
        <f t="shared" si="1"/>
        <v>48823</v>
      </c>
      <c r="G14" s="263">
        <f t="shared" si="1"/>
        <v>15073</v>
      </c>
      <c r="H14" s="263">
        <f t="shared" si="1"/>
        <v>90385</v>
      </c>
      <c r="I14" s="263">
        <f t="shared" si="1"/>
        <v>276045</v>
      </c>
      <c r="J14" s="494" t="s">
        <v>479</v>
      </c>
    </row>
    <row r="15" spans="1:10" ht="18" customHeight="1" x14ac:dyDescent="0.25">
      <c r="A15" s="353" t="s">
        <v>455</v>
      </c>
      <c r="J15" s="352" t="s">
        <v>396</v>
      </c>
    </row>
    <row r="21" spans="2:9" ht="25" customHeight="1" x14ac:dyDescent="0.25">
      <c r="B21" s="368"/>
      <c r="C21" s="368"/>
      <c r="D21" s="368"/>
      <c r="E21" s="368"/>
      <c r="F21" s="368"/>
      <c r="G21" s="368"/>
      <c r="H21" s="368"/>
      <c r="I21" s="368"/>
    </row>
    <row r="22" spans="2:9" ht="25" customHeight="1" x14ac:dyDescent="0.25">
      <c r="B22" s="368"/>
      <c r="C22" s="368"/>
      <c r="D22" s="368"/>
      <c r="E22" s="368"/>
      <c r="F22" s="368"/>
      <c r="G22" s="368"/>
      <c r="H22" s="368"/>
      <c r="I22" s="368"/>
    </row>
    <row r="23" spans="2:9" ht="25" customHeight="1" x14ac:dyDescent="0.25">
      <c r="B23" s="368"/>
      <c r="C23" s="368"/>
      <c r="D23" s="368"/>
      <c r="E23" s="368"/>
      <c r="F23" s="368"/>
      <c r="G23" s="368"/>
      <c r="H23" s="368"/>
      <c r="I23" s="368"/>
    </row>
    <row r="24" spans="2:9" ht="25" customHeight="1" x14ac:dyDescent="0.25">
      <c r="B24" s="368"/>
      <c r="C24" s="368"/>
      <c r="D24" s="368"/>
      <c r="E24" s="368"/>
      <c r="F24" s="368"/>
      <c r="G24" s="368"/>
      <c r="H24" s="368"/>
      <c r="I24" s="368"/>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761DB-6EEF-493B-AA80-D13903EB7B50}">
  <dimension ref="A1:G26"/>
  <sheetViews>
    <sheetView rightToLeft="1" view="pageBreakPreview" topLeftCell="A4" zoomScaleNormal="100" zoomScaleSheetLayoutView="100" workbookViewId="0">
      <selection activeCell="F16" sqref="F16"/>
    </sheetView>
  </sheetViews>
  <sheetFormatPr defaultColWidth="9.1796875" defaultRowHeight="25" customHeight="1" x14ac:dyDescent="0.25"/>
  <cols>
    <col min="1" max="1" width="40.7265625" style="352" customWidth="1"/>
    <col min="2" max="6" width="11.7265625" style="352" customWidth="1"/>
    <col min="7" max="7" width="40.7265625" style="352" customWidth="1"/>
    <col min="8" max="16384" width="9.1796875" style="352"/>
  </cols>
  <sheetData>
    <row r="1" spans="1:7" s="367" customFormat="1" ht="20" x14ac:dyDescent="0.25">
      <c r="A1" s="982" t="s">
        <v>1035</v>
      </c>
      <c r="B1" s="982"/>
      <c r="C1" s="982"/>
      <c r="D1" s="982"/>
      <c r="E1" s="982"/>
      <c r="F1" s="982"/>
      <c r="G1" s="982"/>
    </row>
    <row r="2" spans="1:7" s="367" customFormat="1" ht="35.25" customHeight="1" x14ac:dyDescent="0.25">
      <c r="A2" s="983" t="s">
        <v>1156</v>
      </c>
      <c r="B2" s="983"/>
      <c r="C2" s="983"/>
      <c r="D2" s="983"/>
      <c r="E2" s="983"/>
      <c r="F2" s="983"/>
      <c r="G2" s="983"/>
    </row>
    <row r="3" spans="1:7" s="367" customFormat="1" ht="20" x14ac:dyDescent="0.25">
      <c r="A3" s="983">
        <v>2017</v>
      </c>
      <c r="B3" s="983"/>
      <c r="C3" s="983"/>
      <c r="D3" s="983"/>
      <c r="E3" s="983"/>
      <c r="F3" s="983"/>
      <c r="G3" s="983"/>
    </row>
    <row r="4" spans="1:7" s="366" customFormat="1" ht="21" customHeight="1" x14ac:dyDescent="0.25">
      <c r="A4" s="646" t="s">
        <v>243</v>
      </c>
      <c r="B4" s="647"/>
      <c r="C4" s="647"/>
      <c r="D4" s="647"/>
      <c r="E4" s="647"/>
      <c r="F4" s="647"/>
      <c r="G4" s="648" t="s">
        <v>244</v>
      </c>
    </row>
    <row r="5" spans="1:7" s="365" customFormat="1" ht="42" customHeight="1" x14ac:dyDescent="0.35">
      <c r="A5" s="988" t="s">
        <v>73</v>
      </c>
      <c r="B5" s="468" t="s">
        <v>18</v>
      </c>
      <c r="C5" s="468" t="s">
        <v>20</v>
      </c>
      <c r="D5" s="468" t="s">
        <v>22</v>
      </c>
      <c r="E5" s="468" t="s">
        <v>202</v>
      </c>
      <c r="F5" s="468" t="s">
        <v>478</v>
      </c>
      <c r="G5" s="990" t="s">
        <v>659</v>
      </c>
    </row>
    <row r="6" spans="1:7" s="364" customFormat="1" ht="42" customHeight="1" x14ac:dyDescent="0.25">
      <c r="A6" s="989"/>
      <c r="B6" s="469" t="s">
        <v>17</v>
      </c>
      <c r="C6" s="469" t="s">
        <v>19</v>
      </c>
      <c r="D6" s="469" t="s">
        <v>21</v>
      </c>
      <c r="E6" s="469" t="s">
        <v>181</v>
      </c>
      <c r="F6" s="470" t="s">
        <v>479</v>
      </c>
      <c r="G6" s="991"/>
    </row>
    <row r="7" spans="1:7" s="1" customFormat="1" ht="34" customHeight="1" thickBot="1" x14ac:dyDescent="0.3">
      <c r="A7" s="45" t="s">
        <v>1175</v>
      </c>
      <c r="B7" s="360">
        <v>1876</v>
      </c>
      <c r="C7" s="360">
        <v>0</v>
      </c>
      <c r="D7" s="360">
        <v>8856</v>
      </c>
      <c r="E7" s="360">
        <v>0</v>
      </c>
      <c r="F7" s="359">
        <f>SUM(B7:E7)</f>
        <v>10732</v>
      </c>
      <c r="G7" s="491" t="s">
        <v>23</v>
      </c>
    </row>
    <row r="8" spans="1:7" s="1" customFormat="1" ht="34" customHeight="1" thickBot="1" x14ac:dyDescent="0.3">
      <c r="A8" s="40" t="s">
        <v>28</v>
      </c>
      <c r="B8" s="363">
        <v>854</v>
      </c>
      <c r="C8" s="363">
        <v>0</v>
      </c>
      <c r="D8" s="363">
        <v>29387</v>
      </c>
      <c r="E8" s="363">
        <v>0</v>
      </c>
      <c r="F8" s="362">
        <f t="shared" ref="F8:F14" si="0">SUM(B8:E8)</f>
        <v>30241</v>
      </c>
      <c r="G8" s="435" t="s">
        <v>27</v>
      </c>
    </row>
    <row r="9" spans="1:7" s="1" customFormat="1" ht="34" customHeight="1" thickBot="1" x14ac:dyDescent="0.3">
      <c r="A9" s="45" t="s">
        <v>30</v>
      </c>
      <c r="B9" s="360">
        <v>308</v>
      </c>
      <c r="C9" s="360">
        <v>168</v>
      </c>
      <c r="D9" s="360">
        <v>16950</v>
      </c>
      <c r="E9" s="360">
        <v>0</v>
      </c>
      <c r="F9" s="359">
        <f t="shared" si="0"/>
        <v>17426</v>
      </c>
      <c r="G9" s="491" t="s">
        <v>29</v>
      </c>
    </row>
    <row r="10" spans="1:7" s="1" customFormat="1" ht="34" customHeight="1" thickBot="1" x14ac:dyDescent="0.3">
      <c r="A10" s="40" t="s">
        <v>32</v>
      </c>
      <c r="B10" s="363">
        <v>56</v>
      </c>
      <c r="C10" s="363">
        <v>0</v>
      </c>
      <c r="D10" s="363">
        <v>27230</v>
      </c>
      <c r="E10" s="363">
        <v>0</v>
      </c>
      <c r="F10" s="362">
        <f t="shared" si="0"/>
        <v>27286</v>
      </c>
      <c r="G10" s="435" t="s">
        <v>31</v>
      </c>
    </row>
    <row r="11" spans="1:7" s="1" customFormat="1" ht="34" customHeight="1" thickBot="1" x14ac:dyDescent="0.3">
      <c r="A11" s="45" t="s">
        <v>34</v>
      </c>
      <c r="B11" s="360">
        <v>155</v>
      </c>
      <c r="C11" s="360">
        <v>84</v>
      </c>
      <c r="D11" s="360">
        <v>8023</v>
      </c>
      <c r="E11" s="360">
        <v>0</v>
      </c>
      <c r="F11" s="359">
        <f t="shared" si="0"/>
        <v>8262</v>
      </c>
      <c r="G11" s="491" t="s">
        <v>33</v>
      </c>
    </row>
    <row r="12" spans="1:7" s="1" customFormat="1" ht="34" customHeight="1" thickBot="1" x14ac:dyDescent="0.3">
      <c r="A12" s="40" t="s">
        <v>1176</v>
      </c>
      <c r="B12" s="363">
        <v>28</v>
      </c>
      <c r="C12" s="363">
        <v>0</v>
      </c>
      <c r="D12" s="363">
        <v>14</v>
      </c>
      <c r="E12" s="363">
        <v>0</v>
      </c>
      <c r="F12" s="362">
        <f t="shared" si="0"/>
        <v>42</v>
      </c>
      <c r="G12" s="435" t="s">
        <v>35</v>
      </c>
    </row>
    <row r="13" spans="1:7" s="1" customFormat="1" ht="34" customHeight="1" thickBot="1" x14ac:dyDescent="0.3">
      <c r="A13" s="45" t="s">
        <v>1178</v>
      </c>
      <c r="B13" s="360">
        <v>28</v>
      </c>
      <c r="C13" s="360">
        <v>0</v>
      </c>
      <c r="D13" s="360">
        <v>4593</v>
      </c>
      <c r="E13" s="360">
        <v>0</v>
      </c>
      <c r="F13" s="359">
        <f t="shared" si="0"/>
        <v>4621</v>
      </c>
      <c r="G13" s="491" t="s">
        <v>36</v>
      </c>
    </row>
    <row r="14" spans="1:7" s="1" customFormat="1" ht="34" customHeight="1" thickBot="1" x14ac:dyDescent="0.3">
      <c r="A14" s="40" t="s">
        <v>1177</v>
      </c>
      <c r="B14" s="363">
        <v>14</v>
      </c>
      <c r="C14" s="363">
        <v>0</v>
      </c>
      <c r="D14" s="363">
        <v>1414</v>
      </c>
      <c r="E14" s="363">
        <v>0</v>
      </c>
      <c r="F14" s="362">
        <f t="shared" si="0"/>
        <v>1428</v>
      </c>
      <c r="G14" s="435" t="s">
        <v>37</v>
      </c>
    </row>
    <row r="15" spans="1:7" s="1" customFormat="1" ht="34" customHeight="1" x14ac:dyDescent="0.25">
      <c r="A15" s="85" t="s">
        <v>39</v>
      </c>
      <c r="B15" s="370">
        <v>0</v>
      </c>
      <c r="C15" s="370">
        <v>0</v>
      </c>
      <c r="D15" s="370">
        <v>3906</v>
      </c>
      <c r="E15" s="370">
        <v>0</v>
      </c>
      <c r="F15" s="373">
        <f>SUM(B15:E15)</f>
        <v>3906</v>
      </c>
      <c r="G15" s="492" t="s">
        <v>38</v>
      </c>
    </row>
    <row r="16" spans="1:7" s="1" customFormat="1" ht="34" customHeight="1" x14ac:dyDescent="0.25">
      <c r="A16" s="114" t="s">
        <v>478</v>
      </c>
      <c r="B16" s="369">
        <f>SUM(B7:B15)</f>
        <v>3319</v>
      </c>
      <c r="C16" s="369">
        <f>SUM(C7:C15)</f>
        <v>252</v>
      </c>
      <c r="D16" s="369">
        <f>SUM(D7:D15)</f>
        <v>100373</v>
      </c>
      <c r="E16" s="369">
        <f>SUM(E7:E15)</f>
        <v>0</v>
      </c>
      <c r="F16" s="369">
        <f>SUM(F7:F15)</f>
        <v>103944</v>
      </c>
      <c r="G16" s="493" t="s">
        <v>479</v>
      </c>
    </row>
    <row r="17" spans="1:7" ht="18" customHeight="1" x14ac:dyDescent="0.25">
      <c r="A17" s="353" t="s">
        <v>71</v>
      </c>
      <c r="G17" s="352" t="s">
        <v>396</v>
      </c>
    </row>
    <row r="19" spans="1:7" s="1" customFormat="1" ht="35.15" customHeight="1" x14ac:dyDescent="0.25"/>
    <row r="23" spans="1:7" ht="25" customHeight="1" x14ac:dyDescent="0.25">
      <c r="B23" s="368"/>
      <c r="C23" s="368"/>
      <c r="D23" s="368"/>
      <c r="E23" s="368"/>
      <c r="F23" s="368"/>
    </row>
    <row r="24" spans="1:7" ht="25" customHeight="1" x14ac:dyDescent="0.25">
      <c r="B24" s="368"/>
      <c r="C24" s="368"/>
      <c r="D24" s="368"/>
      <c r="E24" s="368"/>
      <c r="F24" s="368"/>
    </row>
    <row r="25" spans="1:7" ht="25" customHeight="1" x14ac:dyDescent="0.25">
      <c r="B25" s="368"/>
      <c r="C25" s="368"/>
      <c r="D25" s="368"/>
      <c r="E25" s="368"/>
      <c r="F25" s="368"/>
    </row>
    <row r="26" spans="1:7" ht="25" customHeight="1" x14ac:dyDescent="0.25">
      <c r="B26" s="368"/>
      <c r="C26" s="368"/>
      <c r="D26" s="368"/>
      <c r="E26" s="368"/>
      <c r="F26" s="368"/>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3AE9-AB6D-4948-8654-359BEC0E72C4}">
  <dimension ref="A1:G26"/>
  <sheetViews>
    <sheetView rightToLeft="1" view="pageBreakPreview" topLeftCell="A4" zoomScaleNormal="100" zoomScaleSheetLayoutView="100" workbookViewId="0">
      <selection activeCell="G16" sqref="G16"/>
    </sheetView>
  </sheetViews>
  <sheetFormatPr defaultColWidth="9.1796875" defaultRowHeight="25" customHeight="1" x14ac:dyDescent="0.25"/>
  <cols>
    <col min="1" max="1" width="40.7265625" style="352" customWidth="1"/>
    <col min="2" max="6" width="11.7265625" style="352" customWidth="1"/>
    <col min="7" max="7" width="40.7265625" style="352" customWidth="1"/>
    <col min="8" max="16384" width="9.1796875" style="352"/>
  </cols>
  <sheetData>
    <row r="1" spans="1:7" s="367" customFormat="1" ht="20" x14ac:dyDescent="0.25">
      <c r="A1" s="982" t="s">
        <v>1036</v>
      </c>
      <c r="B1" s="982"/>
      <c r="C1" s="982"/>
      <c r="D1" s="982"/>
      <c r="E1" s="982"/>
      <c r="F1" s="982"/>
      <c r="G1" s="982"/>
    </row>
    <row r="2" spans="1:7" s="367" customFormat="1" ht="39.75" customHeight="1" x14ac:dyDescent="0.25">
      <c r="A2" s="983" t="s">
        <v>1157</v>
      </c>
      <c r="B2" s="983"/>
      <c r="C2" s="983"/>
      <c r="D2" s="983"/>
      <c r="E2" s="983"/>
      <c r="F2" s="983"/>
      <c r="G2" s="983"/>
    </row>
    <row r="3" spans="1:7" s="367" customFormat="1" ht="20" x14ac:dyDescent="0.25">
      <c r="A3" s="983">
        <v>2017</v>
      </c>
      <c r="B3" s="983"/>
      <c r="C3" s="983"/>
      <c r="D3" s="983"/>
      <c r="E3" s="983"/>
      <c r="F3" s="983"/>
      <c r="G3" s="983"/>
    </row>
    <row r="4" spans="1:7" s="366" customFormat="1" ht="21" customHeight="1" x14ac:dyDescent="0.25">
      <c r="A4" s="646" t="s">
        <v>245</v>
      </c>
      <c r="B4" s="647"/>
      <c r="C4" s="647"/>
      <c r="D4" s="647"/>
      <c r="E4" s="647"/>
      <c r="F4" s="647"/>
      <c r="G4" s="648" t="s">
        <v>246</v>
      </c>
    </row>
    <row r="5" spans="1:7" s="365" customFormat="1" ht="42" customHeight="1" x14ac:dyDescent="0.35">
      <c r="A5" s="988" t="s">
        <v>73</v>
      </c>
      <c r="B5" s="468" t="s">
        <v>18</v>
      </c>
      <c r="C5" s="468" t="s">
        <v>20</v>
      </c>
      <c r="D5" s="468" t="s">
        <v>22</v>
      </c>
      <c r="E5" s="468" t="s">
        <v>202</v>
      </c>
      <c r="F5" s="468" t="s">
        <v>478</v>
      </c>
      <c r="G5" s="990" t="s">
        <v>659</v>
      </c>
    </row>
    <row r="6" spans="1:7" s="364" customFormat="1" ht="42" customHeight="1" x14ac:dyDescent="0.25">
      <c r="A6" s="989"/>
      <c r="B6" s="469" t="s">
        <v>17</v>
      </c>
      <c r="C6" s="469" t="s">
        <v>19</v>
      </c>
      <c r="D6" s="469" t="s">
        <v>21</v>
      </c>
      <c r="E6" s="469" t="s">
        <v>181</v>
      </c>
      <c r="F6" s="470" t="s">
        <v>479</v>
      </c>
      <c r="G6" s="991"/>
    </row>
    <row r="7" spans="1:7" s="1" customFormat="1" ht="34" customHeight="1" thickBot="1" x14ac:dyDescent="0.3">
      <c r="A7" s="45" t="s">
        <v>1175</v>
      </c>
      <c r="B7" s="360">
        <v>1666</v>
      </c>
      <c r="C7" s="360">
        <v>0</v>
      </c>
      <c r="D7" s="360">
        <v>6865</v>
      </c>
      <c r="E7" s="360">
        <v>0</v>
      </c>
      <c r="F7" s="359">
        <f>SUM(B7:E7)</f>
        <v>8531</v>
      </c>
      <c r="G7" s="491" t="s">
        <v>23</v>
      </c>
    </row>
    <row r="8" spans="1:7" s="1" customFormat="1" ht="34" customHeight="1" thickBot="1" x14ac:dyDescent="0.3">
      <c r="A8" s="40" t="s">
        <v>28</v>
      </c>
      <c r="B8" s="363">
        <v>406</v>
      </c>
      <c r="C8" s="363">
        <v>0</v>
      </c>
      <c r="D8" s="363">
        <v>13746</v>
      </c>
      <c r="E8" s="363">
        <v>0</v>
      </c>
      <c r="F8" s="362">
        <f t="shared" ref="F8:F14" si="0">SUM(B8:E8)</f>
        <v>14152</v>
      </c>
      <c r="G8" s="435" t="s">
        <v>27</v>
      </c>
    </row>
    <row r="9" spans="1:7" s="1" customFormat="1" ht="34" customHeight="1" thickBot="1" x14ac:dyDescent="0.3">
      <c r="A9" s="45" t="s">
        <v>30</v>
      </c>
      <c r="B9" s="360">
        <v>224</v>
      </c>
      <c r="C9" s="360">
        <v>168</v>
      </c>
      <c r="D9" s="360">
        <v>11529</v>
      </c>
      <c r="E9" s="360">
        <v>0</v>
      </c>
      <c r="F9" s="359">
        <f t="shared" si="0"/>
        <v>11921</v>
      </c>
      <c r="G9" s="491" t="s">
        <v>29</v>
      </c>
    </row>
    <row r="10" spans="1:7" s="1" customFormat="1" ht="34" customHeight="1" thickBot="1" x14ac:dyDescent="0.3">
      <c r="A10" s="40" t="s">
        <v>32</v>
      </c>
      <c r="B10" s="363">
        <v>28</v>
      </c>
      <c r="C10" s="363">
        <v>0</v>
      </c>
      <c r="D10" s="363">
        <v>16698</v>
      </c>
      <c r="E10" s="363">
        <v>0</v>
      </c>
      <c r="F10" s="362">
        <f t="shared" si="0"/>
        <v>16726</v>
      </c>
      <c r="G10" s="435" t="s">
        <v>31</v>
      </c>
    </row>
    <row r="11" spans="1:7" s="1" customFormat="1" ht="34" customHeight="1" thickBot="1" x14ac:dyDescent="0.3">
      <c r="A11" s="45" t="s">
        <v>34</v>
      </c>
      <c r="B11" s="360">
        <v>155</v>
      </c>
      <c r="C11" s="360">
        <v>84</v>
      </c>
      <c r="D11" s="360">
        <v>5755</v>
      </c>
      <c r="E11" s="360">
        <v>0</v>
      </c>
      <c r="F11" s="359">
        <f t="shared" si="0"/>
        <v>5994</v>
      </c>
      <c r="G11" s="491" t="s">
        <v>33</v>
      </c>
    </row>
    <row r="12" spans="1:7" s="1" customFormat="1" ht="34" customHeight="1" thickBot="1" x14ac:dyDescent="0.3">
      <c r="A12" s="40" t="s">
        <v>1176</v>
      </c>
      <c r="B12" s="363">
        <v>28</v>
      </c>
      <c r="C12" s="363">
        <v>0</v>
      </c>
      <c r="D12" s="363">
        <v>14</v>
      </c>
      <c r="E12" s="363">
        <v>0</v>
      </c>
      <c r="F12" s="362">
        <f t="shared" si="0"/>
        <v>42</v>
      </c>
      <c r="G12" s="435" t="s">
        <v>35</v>
      </c>
    </row>
    <row r="13" spans="1:7" s="1" customFormat="1" ht="34" customHeight="1" thickBot="1" x14ac:dyDescent="0.3">
      <c r="A13" s="45" t="s">
        <v>1178</v>
      </c>
      <c r="B13" s="360">
        <v>28</v>
      </c>
      <c r="C13" s="360">
        <v>0</v>
      </c>
      <c r="D13" s="360">
        <v>4593</v>
      </c>
      <c r="E13" s="360">
        <v>0</v>
      </c>
      <c r="F13" s="359">
        <f t="shared" si="0"/>
        <v>4621</v>
      </c>
      <c r="G13" s="491" t="s">
        <v>36</v>
      </c>
    </row>
    <row r="14" spans="1:7" s="1" customFormat="1" ht="34" customHeight="1" thickBot="1" x14ac:dyDescent="0.3">
      <c r="A14" s="40" t="s">
        <v>1177</v>
      </c>
      <c r="B14" s="363">
        <v>14</v>
      </c>
      <c r="C14" s="363">
        <v>0</v>
      </c>
      <c r="D14" s="363">
        <v>1414</v>
      </c>
      <c r="E14" s="363">
        <v>0</v>
      </c>
      <c r="F14" s="362">
        <f t="shared" si="0"/>
        <v>1428</v>
      </c>
      <c r="G14" s="435" t="s">
        <v>37</v>
      </c>
    </row>
    <row r="15" spans="1:7" s="1" customFormat="1" ht="34" customHeight="1" x14ac:dyDescent="0.25">
      <c r="A15" s="85" t="s">
        <v>39</v>
      </c>
      <c r="B15" s="370">
        <v>0</v>
      </c>
      <c r="C15" s="370">
        <v>0</v>
      </c>
      <c r="D15" s="370">
        <v>3472</v>
      </c>
      <c r="E15" s="370">
        <v>0</v>
      </c>
      <c r="F15" s="373">
        <f>SUM(B15:E15)</f>
        <v>3472</v>
      </c>
      <c r="G15" s="492" t="s">
        <v>38</v>
      </c>
    </row>
    <row r="16" spans="1:7" s="1" customFormat="1" ht="34" customHeight="1" x14ac:dyDescent="0.25">
      <c r="A16" s="114" t="s">
        <v>478</v>
      </c>
      <c r="B16" s="369">
        <f>SUM(B7:B15)</f>
        <v>2549</v>
      </c>
      <c r="C16" s="369">
        <f>SUM(C7:C15)</f>
        <v>252</v>
      </c>
      <c r="D16" s="369">
        <f>SUM(D7:D15)</f>
        <v>64086</v>
      </c>
      <c r="E16" s="369">
        <f>SUM(E7:E15)</f>
        <v>0</v>
      </c>
      <c r="F16" s="369">
        <f>SUM(F7:F15)</f>
        <v>66887</v>
      </c>
      <c r="G16" s="493" t="s">
        <v>479</v>
      </c>
    </row>
    <row r="17" spans="1:7" ht="18" customHeight="1" x14ac:dyDescent="0.25">
      <c r="A17" s="353" t="s">
        <v>71</v>
      </c>
      <c r="G17" s="352" t="s">
        <v>396</v>
      </c>
    </row>
    <row r="23" spans="1:7" ht="25" customHeight="1" x14ac:dyDescent="0.25">
      <c r="B23" s="368"/>
      <c r="C23" s="368"/>
      <c r="D23" s="368"/>
      <c r="E23" s="368"/>
      <c r="F23" s="368"/>
    </row>
    <row r="24" spans="1:7" ht="25" customHeight="1" x14ac:dyDescent="0.25">
      <c r="B24" s="368"/>
      <c r="C24" s="368"/>
      <c r="D24" s="368"/>
      <c r="E24" s="368"/>
      <c r="F24" s="368"/>
    </row>
    <row r="25" spans="1:7" ht="25" customHeight="1" x14ac:dyDescent="0.25">
      <c r="B25" s="368"/>
      <c r="C25" s="368"/>
      <c r="D25" s="368"/>
      <c r="E25" s="368"/>
      <c r="F25" s="368"/>
    </row>
    <row r="26" spans="1:7" ht="25" customHeight="1" x14ac:dyDescent="0.25">
      <c r="B26" s="368"/>
      <c r="C26" s="368"/>
      <c r="D26" s="368"/>
      <c r="E26" s="368"/>
      <c r="F26" s="368"/>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0BE3-6967-45D2-AF7D-9FAA700A95EB}">
  <dimension ref="A1:G26"/>
  <sheetViews>
    <sheetView rightToLeft="1" view="pageBreakPreview" topLeftCell="A4" zoomScaleNormal="100" zoomScaleSheetLayoutView="100" workbookViewId="0">
      <selection activeCell="D8" sqref="D8"/>
    </sheetView>
  </sheetViews>
  <sheetFormatPr defaultColWidth="9.1796875" defaultRowHeight="25" customHeight="1" x14ac:dyDescent="0.25"/>
  <cols>
    <col min="1" max="1" width="40.7265625" style="352" customWidth="1"/>
    <col min="2" max="6" width="11.7265625" style="352" customWidth="1"/>
    <col min="7" max="7" width="40.7265625" style="352" customWidth="1"/>
    <col min="8" max="16384" width="9.1796875" style="352"/>
  </cols>
  <sheetData>
    <row r="1" spans="1:7" s="367" customFormat="1" ht="20.25" customHeight="1" x14ac:dyDescent="0.25">
      <c r="A1" s="982" t="s">
        <v>1037</v>
      </c>
      <c r="B1" s="982"/>
      <c r="C1" s="982"/>
      <c r="D1" s="982"/>
      <c r="E1" s="982"/>
      <c r="F1" s="982"/>
      <c r="G1" s="982"/>
    </row>
    <row r="2" spans="1:7" s="367" customFormat="1" ht="38.25" customHeight="1" x14ac:dyDescent="0.25">
      <c r="A2" s="983" t="s">
        <v>1158</v>
      </c>
      <c r="B2" s="983"/>
      <c r="C2" s="983"/>
      <c r="D2" s="983"/>
      <c r="E2" s="983"/>
      <c r="F2" s="983"/>
      <c r="G2" s="983"/>
    </row>
    <row r="3" spans="1:7" s="367" customFormat="1" ht="20" x14ac:dyDescent="0.25">
      <c r="A3" s="983">
        <v>2017</v>
      </c>
      <c r="B3" s="983"/>
      <c r="C3" s="983"/>
      <c r="D3" s="983"/>
      <c r="E3" s="983"/>
      <c r="F3" s="983"/>
      <c r="G3" s="983"/>
    </row>
    <row r="4" spans="1:7" s="366" customFormat="1" ht="21" customHeight="1" x14ac:dyDescent="0.25">
      <c r="A4" s="646" t="s">
        <v>247</v>
      </c>
      <c r="B4" s="647"/>
      <c r="C4" s="647"/>
      <c r="D4" s="647"/>
      <c r="E4" s="647"/>
      <c r="F4" s="647"/>
      <c r="G4" s="648" t="s">
        <v>248</v>
      </c>
    </row>
    <row r="5" spans="1:7" s="365" customFormat="1" ht="42" customHeight="1" x14ac:dyDescent="0.35">
      <c r="A5" s="988" t="s">
        <v>73</v>
      </c>
      <c r="B5" s="468" t="s">
        <v>18</v>
      </c>
      <c r="C5" s="468" t="s">
        <v>20</v>
      </c>
      <c r="D5" s="468" t="s">
        <v>22</v>
      </c>
      <c r="E5" s="468" t="s">
        <v>202</v>
      </c>
      <c r="F5" s="468" t="s">
        <v>478</v>
      </c>
      <c r="G5" s="990" t="s">
        <v>659</v>
      </c>
    </row>
    <row r="6" spans="1:7" s="364" customFormat="1" ht="42" customHeight="1" x14ac:dyDescent="0.25">
      <c r="A6" s="989"/>
      <c r="B6" s="469" t="s">
        <v>17</v>
      </c>
      <c r="C6" s="469" t="s">
        <v>19</v>
      </c>
      <c r="D6" s="469" t="s">
        <v>21</v>
      </c>
      <c r="E6" s="469" t="s">
        <v>181</v>
      </c>
      <c r="F6" s="470" t="s">
        <v>479</v>
      </c>
      <c r="G6" s="991"/>
    </row>
    <row r="7" spans="1:7" s="1" customFormat="1" ht="34" customHeight="1" thickBot="1" x14ac:dyDescent="0.3">
      <c r="A7" s="45" t="s">
        <v>1175</v>
      </c>
      <c r="B7" s="360">
        <v>210</v>
      </c>
      <c r="C7" s="360">
        <v>0</v>
      </c>
      <c r="D7" s="360">
        <v>1991</v>
      </c>
      <c r="E7" s="360">
        <v>0</v>
      </c>
      <c r="F7" s="359">
        <f t="shared" ref="F7:F15" si="0">SUM(B7:E7)</f>
        <v>2201</v>
      </c>
      <c r="G7" s="491" t="s">
        <v>23</v>
      </c>
    </row>
    <row r="8" spans="1:7" s="1" customFormat="1" ht="34" customHeight="1" thickBot="1" x14ac:dyDescent="0.3">
      <c r="A8" s="40" t="s">
        <v>28</v>
      </c>
      <c r="B8" s="363">
        <v>448</v>
      </c>
      <c r="C8" s="363">
        <v>0</v>
      </c>
      <c r="D8" s="363">
        <v>15641</v>
      </c>
      <c r="E8" s="363">
        <v>0</v>
      </c>
      <c r="F8" s="362">
        <f t="shared" si="0"/>
        <v>16089</v>
      </c>
      <c r="G8" s="435" t="s">
        <v>27</v>
      </c>
    </row>
    <row r="9" spans="1:7" s="1" customFormat="1" ht="34" customHeight="1" thickBot="1" x14ac:dyDescent="0.3">
      <c r="A9" s="45" t="s">
        <v>30</v>
      </c>
      <c r="B9" s="360">
        <v>84</v>
      </c>
      <c r="C9" s="360">
        <v>0</v>
      </c>
      <c r="D9" s="360">
        <v>5421</v>
      </c>
      <c r="E9" s="360">
        <v>0</v>
      </c>
      <c r="F9" s="359">
        <f t="shared" si="0"/>
        <v>5505</v>
      </c>
      <c r="G9" s="491" t="s">
        <v>29</v>
      </c>
    </row>
    <row r="10" spans="1:7" s="1" customFormat="1" ht="34" customHeight="1" thickBot="1" x14ac:dyDescent="0.3">
      <c r="A10" s="40" t="s">
        <v>32</v>
      </c>
      <c r="B10" s="363">
        <v>28</v>
      </c>
      <c r="C10" s="363">
        <v>0</v>
      </c>
      <c r="D10" s="363">
        <v>10532</v>
      </c>
      <c r="E10" s="363">
        <v>0</v>
      </c>
      <c r="F10" s="362">
        <f t="shared" si="0"/>
        <v>10560</v>
      </c>
      <c r="G10" s="435" t="s">
        <v>31</v>
      </c>
    </row>
    <row r="11" spans="1:7" s="1" customFormat="1" ht="34" customHeight="1" thickBot="1" x14ac:dyDescent="0.3">
      <c r="A11" s="45" t="s">
        <v>34</v>
      </c>
      <c r="B11" s="360">
        <v>0</v>
      </c>
      <c r="C11" s="360">
        <v>0</v>
      </c>
      <c r="D11" s="360">
        <v>2268</v>
      </c>
      <c r="E11" s="360">
        <v>0</v>
      </c>
      <c r="F11" s="359">
        <f t="shared" si="0"/>
        <v>2268</v>
      </c>
      <c r="G11" s="491" t="s">
        <v>33</v>
      </c>
    </row>
    <row r="12" spans="1:7" s="1" customFormat="1" ht="34" customHeight="1" thickBot="1" x14ac:dyDescent="0.3">
      <c r="A12" s="40" t="s">
        <v>1176</v>
      </c>
      <c r="B12" s="363">
        <v>0</v>
      </c>
      <c r="C12" s="363">
        <v>0</v>
      </c>
      <c r="D12" s="363">
        <v>0</v>
      </c>
      <c r="E12" s="363">
        <v>0</v>
      </c>
      <c r="F12" s="362">
        <f t="shared" si="0"/>
        <v>0</v>
      </c>
      <c r="G12" s="435" t="s">
        <v>35</v>
      </c>
    </row>
    <row r="13" spans="1:7" s="6" customFormat="1" ht="30" customHeight="1" thickBot="1" x14ac:dyDescent="0.3">
      <c r="A13" s="45" t="s">
        <v>1178</v>
      </c>
      <c r="B13" s="360">
        <v>0</v>
      </c>
      <c r="C13" s="360">
        <v>0</v>
      </c>
      <c r="D13" s="360">
        <v>0</v>
      </c>
      <c r="E13" s="360">
        <v>0</v>
      </c>
      <c r="F13" s="359">
        <f t="shared" si="0"/>
        <v>0</v>
      </c>
      <c r="G13" s="491" t="s">
        <v>36</v>
      </c>
    </row>
    <row r="14" spans="1:7" ht="27.75" customHeight="1" thickBot="1" x14ac:dyDescent="0.3">
      <c r="A14" s="40" t="s">
        <v>1177</v>
      </c>
      <c r="B14" s="363">
        <v>0</v>
      </c>
      <c r="C14" s="363">
        <v>0</v>
      </c>
      <c r="D14" s="363">
        <v>0</v>
      </c>
      <c r="E14" s="363">
        <v>0</v>
      </c>
      <c r="F14" s="362">
        <f t="shared" si="0"/>
        <v>0</v>
      </c>
      <c r="G14" s="435" t="s">
        <v>37</v>
      </c>
    </row>
    <row r="15" spans="1:7" ht="25" customHeight="1" x14ac:dyDescent="0.25">
      <c r="A15" s="340" t="s">
        <v>39</v>
      </c>
      <c r="B15" s="732">
        <v>0</v>
      </c>
      <c r="C15" s="732">
        <v>0</v>
      </c>
      <c r="D15" s="732">
        <v>434</v>
      </c>
      <c r="E15" s="732">
        <v>0</v>
      </c>
      <c r="F15" s="733">
        <f t="shared" si="0"/>
        <v>434</v>
      </c>
      <c r="G15" s="734" t="s">
        <v>38</v>
      </c>
    </row>
    <row r="16" spans="1:7" ht="25" customHeight="1" x14ac:dyDescent="0.25">
      <c r="A16" s="114" t="s">
        <v>478</v>
      </c>
      <c r="B16" s="369">
        <f>SUM(B7:B15)</f>
        <v>770</v>
      </c>
      <c r="C16" s="369">
        <f>SUM(C7:C15)</f>
        <v>0</v>
      </c>
      <c r="D16" s="369">
        <f>SUM(D7:D15)</f>
        <v>36287</v>
      </c>
      <c r="E16" s="369">
        <f>SUM(E7:E15)</f>
        <v>0</v>
      </c>
      <c r="F16" s="369">
        <f>SUM(F7:F15)</f>
        <v>37057</v>
      </c>
      <c r="G16" s="493" t="s">
        <v>479</v>
      </c>
    </row>
    <row r="17" spans="1:7" ht="25" customHeight="1" x14ac:dyDescent="0.25">
      <c r="A17" s="353" t="s">
        <v>455</v>
      </c>
      <c r="G17" s="352" t="s">
        <v>396</v>
      </c>
    </row>
    <row r="23" spans="1:7" ht="25" customHeight="1" x14ac:dyDescent="0.25">
      <c r="B23" s="368"/>
      <c r="C23" s="368"/>
      <c r="D23" s="368"/>
      <c r="E23" s="368"/>
      <c r="F23" s="368"/>
    </row>
    <row r="24" spans="1:7" ht="25" customHeight="1" x14ac:dyDescent="0.25">
      <c r="B24" s="368"/>
      <c r="C24" s="368"/>
      <c r="D24" s="368"/>
      <c r="E24" s="368"/>
      <c r="F24" s="368"/>
    </row>
    <row r="25" spans="1:7" ht="25" customHeight="1" x14ac:dyDescent="0.25">
      <c r="B25" s="368"/>
      <c r="C25" s="368"/>
      <c r="D25" s="368"/>
      <c r="E25" s="368"/>
      <c r="F25" s="368"/>
    </row>
    <row r="26" spans="1:7" ht="25" customHeight="1" x14ac:dyDescent="0.25">
      <c r="B26" s="368"/>
      <c r="C26" s="368"/>
      <c r="D26" s="368"/>
      <c r="E26" s="368"/>
      <c r="F26" s="368"/>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90E5-704E-40D1-80CE-8EF4A86E9FC1}">
  <dimension ref="A1:G37"/>
  <sheetViews>
    <sheetView rightToLeft="1" view="pageBreakPreview" topLeftCell="A10" zoomScaleNormal="100" zoomScaleSheetLayoutView="100" workbookViewId="0">
      <selection activeCell="G4" sqref="G4"/>
    </sheetView>
  </sheetViews>
  <sheetFormatPr defaultColWidth="9.1796875" defaultRowHeight="25" customHeight="1" x14ac:dyDescent="0.25"/>
  <cols>
    <col min="1" max="1" width="43.81640625" style="352" customWidth="1"/>
    <col min="2" max="5" width="13.453125" style="352" customWidth="1"/>
    <col min="6" max="6" width="11.7265625" style="352" customWidth="1"/>
    <col min="7" max="7" width="46" style="352" customWidth="1"/>
    <col min="8" max="16384" width="9.1796875" style="352"/>
  </cols>
  <sheetData>
    <row r="1" spans="1:7" s="367" customFormat="1" ht="20" x14ac:dyDescent="0.25">
      <c r="A1" s="982" t="s">
        <v>1038</v>
      </c>
      <c r="B1" s="982"/>
      <c r="C1" s="982"/>
      <c r="D1" s="982"/>
      <c r="E1" s="982"/>
      <c r="F1" s="982"/>
      <c r="G1" s="982"/>
    </row>
    <row r="2" spans="1:7" s="367" customFormat="1" ht="37.5" customHeight="1" x14ac:dyDescent="0.25">
      <c r="A2" s="983" t="s">
        <v>1159</v>
      </c>
      <c r="B2" s="983"/>
      <c r="C2" s="983"/>
      <c r="D2" s="983"/>
      <c r="E2" s="983"/>
      <c r="F2" s="983"/>
      <c r="G2" s="983"/>
    </row>
    <row r="3" spans="1:7" s="367" customFormat="1" ht="20" x14ac:dyDescent="0.25">
      <c r="A3" s="983">
        <v>2017</v>
      </c>
      <c r="B3" s="983"/>
      <c r="C3" s="983"/>
      <c r="D3" s="983"/>
      <c r="E3" s="983"/>
      <c r="F3" s="983"/>
      <c r="G3" s="983"/>
    </row>
    <row r="4" spans="1:7" s="366" customFormat="1" ht="21" customHeight="1" x14ac:dyDescent="0.25">
      <c r="A4" s="646" t="s">
        <v>249</v>
      </c>
      <c r="B4" s="647"/>
      <c r="C4" s="647"/>
      <c r="D4" s="647"/>
      <c r="E4" s="647"/>
      <c r="F4" s="647"/>
      <c r="G4" s="648" t="s">
        <v>250</v>
      </c>
    </row>
    <row r="5" spans="1:7" s="365" customFormat="1" ht="36" customHeight="1" x14ac:dyDescent="0.35">
      <c r="A5" s="988" t="s">
        <v>635</v>
      </c>
      <c r="B5" s="468" t="s">
        <v>18</v>
      </c>
      <c r="C5" s="468" t="s">
        <v>20</v>
      </c>
      <c r="D5" s="468" t="s">
        <v>22</v>
      </c>
      <c r="E5" s="468" t="s">
        <v>180</v>
      </c>
      <c r="F5" s="468" t="s">
        <v>478</v>
      </c>
      <c r="G5" s="990" t="s">
        <v>658</v>
      </c>
    </row>
    <row r="6" spans="1:7" s="364" customFormat="1" ht="42" customHeight="1" x14ac:dyDescent="0.25">
      <c r="A6" s="989"/>
      <c r="B6" s="469" t="s">
        <v>17</v>
      </c>
      <c r="C6" s="469" t="s">
        <v>19</v>
      </c>
      <c r="D6" s="469" t="s">
        <v>21</v>
      </c>
      <c r="E6" s="469" t="s">
        <v>181</v>
      </c>
      <c r="F6" s="470" t="s">
        <v>479</v>
      </c>
      <c r="G6" s="991"/>
    </row>
    <row r="7" spans="1:7" s="1" customFormat="1" ht="18" customHeight="1" thickBot="1" x14ac:dyDescent="0.3">
      <c r="A7" s="45" t="s">
        <v>687</v>
      </c>
      <c r="B7" s="375">
        <v>70</v>
      </c>
      <c r="C7" s="375">
        <v>0</v>
      </c>
      <c r="D7" s="375">
        <v>14</v>
      </c>
      <c r="E7" s="375">
        <v>0</v>
      </c>
      <c r="F7" s="256">
        <f t="shared" ref="F7:F26" si="0">SUM(B7:E7)</f>
        <v>84</v>
      </c>
      <c r="G7" s="411" t="s">
        <v>550</v>
      </c>
    </row>
    <row r="8" spans="1:7" s="1" customFormat="1" ht="14.5" thickBot="1" x14ac:dyDescent="0.3">
      <c r="A8" s="40" t="s">
        <v>531</v>
      </c>
      <c r="B8" s="376">
        <v>28</v>
      </c>
      <c r="C8" s="376">
        <v>0</v>
      </c>
      <c r="D8" s="376">
        <v>10203</v>
      </c>
      <c r="E8" s="376">
        <v>0</v>
      </c>
      <c r="F8" s="257">
        <f t="shared" si="0"/>
        <v>10231</v>
      </c>
      <c r="G8" s="412" t="s">
        <v>551</v>
      </c>
    </row>
    <row r="9" spans="1:7" s="1" customFormat="1" ht="14.5" thickBot="1" x14ac:dyDescent="0.3">
      <c r="A9" s="45" t="s">
        <v>532</v>
      </c>
      <c r="B9" s="375">
        <v>70</v>
      </c>
      <c r="C9" s="375">
        <v>0</v>
      </c>
      <c r="D9" s="375">
        <v>1107</v>
      </c>
      <c r="E9" s="375">
        <v>0</v>
      </c>
      <c r="F9" s="256">
        <f t="shared" si="0"/>
        <v>1177</v>
      </c>
      <c r="G9" s="411" t="s">
        <v>429</v>
      </c>
    </row>
    <row r="10" spans="1:7" s="1" customFormat="1" ht="14.5" thickBot="1" x14ac:dyDescent="0.3">
      <c r="A10" s="40" t="s">
        <v>533</v>
      </c>
      <c r="B10" s="376">
        <v>0</v>
      </c>
      <c r="C10" s="376">
        <v>0</v>
      </c>
      <c r="D10" s="376">
        <v>2438</v>
      </c>
      <c r="E10" s="376">
        <v>0</v>
      </c>
      <c r="F10" s="257">
        <f t="shared" si="0"/>
        <v>2438</v>
      </c>
      <c r="G10" s="412" t="s">
        <v>552</v>
      </c>
    </row>
    <row r="11" spans="1:7" s="1" customFormat="1" ht="25.5" thickBot="1" x14ac:dyDescent="0.3">
      <c r="A11" s="45" t="s">
        <v>534</v>
      </c>
      <c r="B11" s="375">
        <v>0</v>
      </c>
      <c r="C11" s="375">
        <v>0</v>
      </c>
      <c r="D11" s="375">
        <v>672</v>
      </c>
      <c r="E11" s="375">
        <v>0</v>
      </c>
      <c r="F11" s="256">
        <f t="shared" si="0"/>
        <v>672</v>
      </c>
      <c r="G11" s="411" t="s">
        <v>553</v>
      </c>
    </row>
    <row r="12" spans="1:7" s="1" customFormat="1" ht="14.5" thickBot="1" x14ac:dyDescent="0.3">
      <c r="A12" s="40" t="s">
        <v>535</v>
      </c>
      <c r="B12" s="376">
        <v>784</v>
      </c>
      <c r="C12" s="376">
        <v>56</v>
      </c>
      <c r="D12" s="376">
        <v>658</v>
      </c>
      <c r="E12" s="376">
        <v>0</v>
      </c>
      <c r="F12" s="257">
        <f t="shared" si="0"/>
        <v>1498</v>
      </c>
      <c r="G12" s="412" t="s">
        <v>430</v>
      </c>
    </row>
    <row r="13" spans="1:7" s="1" customFormat="1" ht="28.5" thickBot="1" x14ac:dyDescent="0.3">
      <c r="A13" s="45" t="s">
        <v>536</v>
      </c>
      <c r="B13" s="375">
        <v>911</v>
      </c>
      <c r="C13" s="375">
        <v>98</v>
      </c>
      <c r="D13" s="375">
        <v>1206</v>
      </c>
      <c r="E13" s="375">
        <v>0</v>
      </c>
      <c r="F13" s="256">
        <f t="shared" si="0"/>
        <v>2215</v>
      </c>
      <c r="G13" s="411" t="s">
        <v>554</v>
      </c>
    </row>
    <row r="14" spans="1:7" s="1" customFormat="1" ht="14.5" thickBot="1" x14ac:dyDescent="0.3">
      <c r="A14" s="40" t="s">
        <v>537</v>
      </c>
      <c r="B14" s="376">
        <v>0</v>
      </c>
      <c r="C14" s="376">
        <v>0</v>
      </c>
      <c r="D14" s="376">
        <v>2385</v>
      </c>
      <c r="E14" s="376">
        <v>0</v>
      </c>
      <c r="F14" s="257">
        <f t="shared" si="0"/>
        <v>2385</v>
      </c>
      <c r="G14" s="412" t="s">
        <v>555</v>
      </c>
    </row>
    <row r="15" spans="1:7" s="1" customFormat="1" ht="14.5" thickBot="1" x14ac:dyDescent="0.3">
      <c r="A15" s="45" t="s">
        <v>538</v>
      </c>
      <c r="B15" s="375">
        <v>70</v>
      </c>
      <c r="C15" s="375">
        <v>0</v>
      </c>
      <c r="D15" s="375">
        <v>490</v>
      </c>
      <c r="E15" s="375">
        <v>0</v>
      </c>
      <c r="F15" s="256">
        <f t="shared" si="0"/>
        <v>560</v>
      </c>
      <c r="G15" s="411" t="s">
        <v>556</v>
      </c>
    </row>
    <row r="16" spans="1:7" s="1" customFormat="1" ht="14.5" thickBot="1" x14ac:dyDescent="0.3">
      <c r="A16" s="40" t="s">
        <v>539</v>
      </c>
      <c r="B16" s="376">
        <v>0</v>
      </c>
      <c r="C16" s="376">
        <v>0</v>
      </c>
      <c r="D16" s="376">
        <v>3375</v>
      </c>
      <c r="E16" s="376">
        <v>0</v>
      </c>
      <c r="F16" s="257">
        <f t="shared" si="0"/>
        <v>3375</v>
      </c>
      <c r="G16" s="412" t="s">
        <v>557</v>
      </c>
    </row>
    <row r="17" spans="1:7" s="1" customFormat="1" ht="14.5" thickBot="1" x14ac:dyDescent="0.3">
      <c r="A17" s="45" t="s">
        <v>540</v>
      </c>
      <c r="B17" s="375">
        <v>336</v>
      </c>
      <c r="C17" s="375">
        <v>0</v>
      </c>
      <c r="D17" s="375">
        <v>4119</v>
      </c>
      <c r="E17" s="375">
        <v>0</v>
      </c>
      <c r="F17" s="256">
        <f t="shared" si="0"/>
        <v>4455</v>
      </c>
      <c r="G17" s="411" t="s">
        <v>558</v>
      </c>
    </row>
    <row r="18" spans="1:7" s="1" customFormat="1" ht="14.5" thickBot="1" x14ac:dyDescent="0.3">
      <c r="A18" s="40" t="s">
        <v>541</v>
      </c>
      <c r="B18" s="376">
        <v>266</v>
      </c>
      <c r="C18" s="376">
        <v>98</v>
      </c>
      <c r="D18" s="376">
        <v>336</v>
      </c>
      <c r="E18" s="376">
        <v>0</v>
      </c>
      <c r="F18" s="257">
        <f t="shared" si="0"/>
        <v>700</v>
      </c>
      <c r="G18" s="412" t="s">
        <v>559</v>
      </c>
    </row>
    <row r="19" spans="1:7" s="1" customFormat="1" ht="14.5" thickBot="1" x14ac:dyDescent="0.3">
      <c r="A19" s="45" t="s">
        <v>542</v>
      </c>
      <c r="B19" s="375">
        <v>182</v>
      </c>
      <c r="C19" s="375">
        <v>0</v>
      </c>
      <c r="D19" s="375">
        <v>308</v>
      </c>
      <c r="E19" s="375">
        <v>0</v>
      </c>
      <c r="F19" s="256">
        <f t="shared" si="0"/>
        <v>490</v>
      </c>
      <c r="G19" s="411" t="s">
        <v>560</v>
      </c>
    </row>
    <row r="20" spans="1:7" s="1" customFormat="1" ht="14.5" thickBot="1" x14ac:dyDescent="0.3">
      <c r="A20" s="40" t="s">
        <v>543</v>
      </c>
      <c r="B20" s="376">
        <v>98</v>
      </c>
      <c r="C20" s="376">
        <v>0</v>
      </c>
      <c r="D20" s="376">
        <v>1304</v>
      </c>
      <c r="E20" s="376">
        <v>0</v>
      </c>
      <c r="F20" s="257">
        <f t="shared" si="0"/>
        <v>1402</v>
      </c>
      <c r="G20" s="412" t="s">
        <v>561</v>
      </c>
    </row>
    <row r="21" spans="1:7" s="1" customFormat="1" ht="25.5" thickBot="1" x14ac:dyDescent="0.3">
      <c r="A21" s="45" t="s">
        <v>544</v>
      </c>
      <c r="B21" s="375">
        <v>0</v>
      </c>
      <c r="C21" s="375">
        <v>0</v>
      </c>
      <c r="D21" s="375">
        <v>52133</v>
      </c>
      <c r="E21" s="375">
        <v>0</v>
      </c>
      <c r="F21" s="256">
        <f t="shared" si="0"/>
        <v>52133</v>
      </c>
      <c r="G21" s="411" t="s">
        <v>562</v>
      </c>
    </row>
    <row r="22" spans="1:7" s="1" customFormat="1" ht="14.5" thickBot="1" x14ac:dyDescent="0.3">
      <c r="A22" s="40" t="s">
        <v>47</v>
      </c>
      <c r="B22" s="376">
        <v>350</v>
      </c>
      <c r="C22" s="376">
        <v>0</v>
      </c>
      <c r="D22" s="376">
        <v>12062</v>
      </c>
      <c r="E22" s="376">
        <v>0</v>
      </c>
      <c r="F22" s="257">
        <f t="shared" si="0"/>
        <v>12412</v>
      </c>
      <c r="G22" s="412" t="s">
        <v>431</v>
      </c>
    </row>
    <row r="23" spans="1:7" s="1" customFormat="1" ht="14.5" thickBot="1" x14ac:dyDescent="0.3">
      <c r="A23" s="45" t="s">
        <v>545</v>
      </c>
      <c r="B23" s="375">
        <v>154</v>
      </c>
      <c r="C23" s="375">
        <v>0</v>
      </c>
      <c r="D23" s="375">
        <v>5295</v>
      </c>
      <c r="E23" s="375">
        <v>0</v>
      </c>
      <c r="F23" s="256">
        <f t="shared" si="0"/>
        <v>5449</v>
      </c>
      <c r="G23" s="411" t="s">
        <v>563</v>
      </c>
    </row>
    <row r="24" spans="1:7" s="1" customFormat="1" ht="14.5" thickBot="1" x14ac:dyDescent="0.3">
      <c r="A24" s="40" t="s">
        <v>546</v>
      </c>
      <c r="B24" s="376">
        <v>0</v>
      </c>
      <c r="C24" s="376">
        <v>0</v>
      </c>
      <c r="D24" s="376">
        <v>1428</v>
      </c>
      <c r="E24" s="376">
        <v>0</v>
      </c>
      <c r="F24" s="257">
        <f t="shared" si="0"/>
        <v>1428</v>
      </c>
      <c r="G24" s="412" t="s">
        <v>564</v>
      </c>
    </row>
    <row r="25" spans="1:7" s="1" customFormat="1" ht="14.5" thickBot="1" x14ac:dyDescent="0.3">
      <c r="A25" s="45" t="s">
        <v>547</v>
      </c>
      <c r="B25" s="375">
        <v>0</v>
      </c>
      <c r="C25" s="375">
        <v>0</v>
      </c>
      <c r="D25" s="375">
        <v>616</v>
      </c>
      <c r="E25" s="375">
        <v>0</v>
      </c>
      <c r="F25" s="256">
        <f t="shared" si="0"/>
        <v>616</v>
      </c>
      <c r="G25" s="411" t="s">
        <v>565</v>
      </c>
    </row>
    <row r="26" spans="1:7" s="1" customFormat="1" ht="28" x14ac:dyDescent="0.25">
      <c r="A26" s="49" t="s">
        <v>549</v>
      </c>
      <c r="B26" s="424">
        <v>0</v>
      </c>
      <c r="C26" s="424">
        <v>0</v>
      </c>
      <c r="D26" s="424">
        <v>224</v>
      </c>
      <c r="E26" s="424">
        <v>0</v>
      </c>
      <c r="F26" s="442">
        <f t="shared" si="0"/>
        <v>224</v>
      </c>
      <c r="G26" s="443" t="s">
        <v>567</v>
      </c>
    </row>
    <row r="27" spans="1:7" s="6" customFormat="1" ht="22.5" customHeight="1" x14ac:dyDescent="0.25">
      <c r="A27" s="103" t="s">
        <v>478</v>
      </c>
      <c r="B27" s="371">
        <f>SUM(B7:B26)</f>
        <v>3319</v>
      </c>
      <c r="C27" s="371">
        <f>SUM(C7:C26)</f>
        <v>252</v>
      </c>
      <c r="D27" s="371">
        <f>SUM(D7:D26)</f>
        <v>100373</v>
      </c>
      <c r="E27" s="371">
        <f>SUM(E7:E26)</f>
        <v>0</v>
      </c>
      <c r="F27" s="475">
        <f>SUM(F7:F26)</f>
        <v>103944</v>
      </c>
      <c r="G27" s="452" t="s">
        <v>479</v>
      </c>
    </row>
    <row r="28" spans="1:7" ht="13" x14ac:dyDescent="0.25">
      <c r="A28" s="353" t="s">
        <v>71</v>
      </c>
      <c r="G28" s="352" t="s">
        <v>396</v>
      </c>
    </row>
    <row r="34" spans="2:6" ht="25" customHeight="1" x14ac:dyDescent="0.25">
      <c r="B34" s="368"/>
      <c r="C34" s="368"/>
      <c r="D34" s="368"/>
      <c r="E34" s="368"/>
      <c r="F34" s="368"/>
    </row>
    <row r="35" spans="2:6" ht="25" customHeight="1" x14ac:dyDescent="0.25">
      <c r="B35" s="368"/>
      <c r="C35" s="368"/>
      <c r="D35" s="368"/>
      <c r="E35" s="368"/>
      <c r="F35" s="368"/>
    </row>
    <row r="36" spans="2:6" ht="25" customHeight="1" x14ac:dyDescent="0.25">
      <c r="B36" s="368"/>
      <c r="C36" s="368"/>
      <c r="D36" s="368"/>
      <c r="E36" s="368"/>
      <c r="F36" s="368"/>
    </row>
    <row r="37" spans="2:6" ht="25" customHeight="1" x14ac:dyDescent="0.25">
      <c r="B37" s="368"/>
      <c r="C37" s="368"/>
      <c r="D37" s="368"/>
      <c r="E37" s="368"/>
      <c r="F37" s="368"/>
    </row>
  </sheetData>
  <mergeCells count="5">
    <mergeCell ref="G5:G6"/>
    <mergeCell ref="A1:G1"/>
    <mergeCell ref="A3:G3"/>
    <mergeCell ref="A5:A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E32F7-7E58-444C-AA40-2619ECCAF53C}">
  <dimension ref="A1:G37"/>
  <sheetViews>
    <sheetView rightToLeft="1" view="pageBreakPreview" topLeftCell="A7" zoomScaleNormal="100" zoomScaleSheetLayoutView="100" workbookViewId="0">
      <selection activeCell="A7" sqref="A7:G7"/>
    </sheetView>
  </sheetViews>
  <sheetFormatPr defaultColWidth="9.1796875" defaultRowHeight="25" customHeight="1" x14ac:dyDescent="0.25"/>
  <cols>
    <col min="1" max="1" width="43.81640625" style="352" customWidth="1"/>
    <col min="2" max="5" width="13.453125" style="352" customWidth="1"/>
    <col min="6" max="6" width="11.7265625" style="352" customWidth="1"/>
    <col min="7" max="7" width="46" style="352" customWidth="1"/>
    <col min="8" max="16384" width="9.1796875" style="352"/>
  </cols>
  <sheetData>
    <row r="1" spans="1:7" s="367" customFormat="1" ht="20" x14ac:dyDescent="0.25">
      <c r="A1" s="982" t="s">
        <v>1039</v>
      </c>
      <c r="B1" s="982"/>
      <c r="C1" s="982"/>
      <c r="D1" s="982"/>
      <c r="E1" s="982"/>
      <c r="F1" s="982"/>
      <c r="G1" s="982"/>
    </row>
    <row r="2" spans="1:7" s="367" customFormat="1" ht="35.25" customHeight="1" x14ac:dyDescent="0.25">
      <c r="A2" s="983" t="s">
        <v>1160</v>
      </c>
      <c r="B2" s="983"/>
      <c r="C2" s="983"/>
      <c r="D2" s="983"/>
      <c r="E2" s="983"/>
      <c r="F2" s="983"/>
      <c r="G2" s="983"/>
    </row>
    <row r="3" spans="1:7" s="367" customFormat="1" ht="20" x14ac:dyDescent="0.25">
      <c r="A3" s="983">
        <v>2017</v>
      </c>
      <c r="B3" s="983"/>
      <c r="C3" s="983"/>
      <c r="D3" s="983"/>
      <c r="E3" s="983"/>
      <c r="F3" s="983"/>
      <c r="G3" s="983"/>
    </row>
    <row r="4" spans="1:7" s="366" customFormat="1" ht="21" customHeight="1" x14ac:dyDescent="0.25">
      <c r="A4" s="646" t="s">
        <v>255</v>
      </c>
      <c r="B4" s="647"/>
      <c r="C4" s="647"/>
      <c r="D4" s="647"/>
      <c r="E4" s="647"/>
      <c r="F4" s="647"/>
      <c r="G4" s="648" t="s">
        <v>256</v>
      </c>
    </row>
    <row r="5" spans="1:7" s="365" customFormat="1" ht="36" customHeight="1" x14ac:dyDescent="0.35">
      <c r="A5" s="988" t="s">
        <v>373</v>
      </c>
      <c r="B5" s="468" t="s">
        <v>18</v>
      </c>
      <c r="C5" s="468" t="s">
        <v>20</v>
      </c>
      <c r="D5" s="468" t="s">
        <v>22</v>
      </c>
      <c r="E5" s="468" t="s">
        <v>180</v>
      </c>
      <c r="F5" s="468" t="s">
        <v>478</v>
      </c>
      <c r="G5" s="990" t="s">
        <v>636</v>
      </c>
    </row>
    <row r="6" spans="1:7" s="364" customFormat="1" ht="42" customHeight="1" x14ac:dyDescent="0.25">
      <c r="A6" s="989"/>
      <c r="B6" s="469" t="s">
        <v>17</v>
      </c>
      <c r="C6" s="469" t="s">
        <v>19</v>
      </c>
      <c r="D6" s="469" t="s">
        <v>21</v>
      </c>
      <c r="E6" s="469" t="s">
        <v>181</v>
      </c>
      <c r="F6" s="470" t="s">
        <v>479</v>
      </c>
      <c r="G6" s="991"/>
    </row>
    <row r="7" spans="1:7" s="1" customFormat="1" ht="18" customHeight="1" thickBot="1" x14ac:dyDescent="0.3">
      <c r="A7" s="45" t="s">
        <v>687</v>
      </c>
      <c r="B7" s="360">
        <v>70</v>
      </c>
      <c r="C7" s="360">
        <v>0</v>
      </c>
      <c r="D7" s="360">
        <v>14</v>
      </c>
      <c r="E7" s="360">
        <v>0</v>
      </c>
      <c r="F7" s="256">
        <f t="shared" ref="F7:F26" si="0">SUM(B7:E7)</f>
        <v>84</v>
      </c>
      <c r="G7" s="411" t="s">
        <v>550</v>
      </c>
    </row>
    <row r="8" spans="1:7" s="1" customFormat="1" ht="14.5" thickBot="1" x14ac:dyDescent="0.3">
      <c r="A8" s="40" t="s">
        <v>531</v>
      </c>
      <c r="B8" s="363">
        <v>28</v>
      </c>
      <c r="C8" s="363">
        <v>0</v>
      </c>
      <c r="D8" s="363">
        <v>8225</v>
      </c>
      <c r="E8" s="363">
        <v>0</v>
      </c>
      <c r="F8" s="257">
        <f t="shared" si="0"/>
        <v>8253</v>
      </c>
      <c r="G8" s="412" t="s">
        <v>551</v>
      </c>
    </row>
    <row r="9" spans="1:7" s="1" customFormat="1" ht="14.5" thickBot="1" x14ac:dyDescent="0.3">
      <c r="A9" s="45" t="s">
        <v>532</v>
      </c>
      <c r="B9" s="360">
        <v>42</v>
      </c>
      <c r="C9" s="360">
        <v>0</v>
      </c>
      <c r="D9" s="360">
        <v>841</v>
      </c>
      <c r="E9" s="360">
        <v>0</v>
      </c>
      <c r="F9" s="256">
        <f t="shared" si="0"/>
        <v>883</v>
      </c>
      <c r="G9" s="411" t="s">
        <v>429</v>
      </c>
    </row>
    <row r="10" spans="1:7" s="1" customFormat="1" ht="14.5" thickBot="1" x14ac:dyDescent="0.3">
      <c r="A10" s="40" t="s">
        <v>533</v>
      </c>
      <c r="B10" s="363">
        <v>0</v>
      </c>
      <c r="C10" s="363">
        <v>0</v>
      </c>
      <c r="D10" s="363">
        <v>1485</v>
      </c>
      <c r="E10" s="363">
        <v>0</v>
      </c>
      <c r="F10" s="257">
        <f t="shared" si="0"/>
        <v>1485</v>
      </c>
      <c r="G10" s="412" t="s">
        <v>552</v>
      </c>
    </row>
    <row r="11" spans="1:7" s="1" customFormat="1" ht="25.5" thickBot="1" x14ac:dyDescent="0.3">
      <c r="A11" s="45" t="s">
        <v>534</v>
      </c>
      <c r="B11" s="360">
        <v>0</v>
      </c>
      <c r="C11" s="360">
        <v>0</v>
      </c>
      <c r="D11" s="360">
        <v>322</v>
      </c>
      <c r="E11" s="360">
        <v>0</v>
      </c>
      <c r="F11" s="256">
        <f t="shared" si="0"/>
        <v>322</v>
      </c>
      <c r="G11" s="411" t="s">
        <v>553</v>
      </c>
    </row>
    <row r="12" spans="1:7" s="1" customFormat="1" ht="14.5" thickBot="1" x14ac:dyDescent="0.3">
      <c r="A12" s="40" t="s">
        <v>535</v>
      </c>
      <c r="B12" s="363">
        <v>686</v>
      </c>
      <c r="C12" s="363">
        <v>56</v>
      </c>
      <c r="D12" s="363">
        <v>630</v>
      </c>
      <c r="E12" s="363">
        <v>0</v>
      </c>
      <c r="F12" s="257">
        <f t="shared" si="0"/>
        <v>1372</v>
      </c>
      <c r="G12" s="412" t="s">
        <v>430</v>
      </c>
    </row>
    <row r="13" spans="1:7" s="1" customFormat="1" ht="28.5" thickBot="1" x14ac:dyDescent="0.3">
      <c r="A13" s="45" t="s">
        <v>536</v>
      </c>
      <c r="B13" s="360">
        <v>673</v>
      </c>
      <c r="C13" s="360">
        <v>98</v>
      </c>
      <c r="D13" s="360">
        <v>281</v>
      </c>
      <c r="E13" s="360">
        <v>0</v>
      </c>
      <c r="F13" s="256">
        <f t="shared" si="0"/>
        <v>1052</v>
      </c>
      <c r="G13" s="411" t="s">
        <v>554</v>
      </c>
    </row>
    <row r="14" spans="1:7" s="1" customFormat="1" ht="14.5" thickBot="1" x14ac:dyDescent="0.3">
      <c r="A14" s="40" t="s">
        <v>537</v>
      </c>
      <c r="B14" s="363">
        <v>0</v>
      </c>
      <c r="C14" s="363">
        <v>0</v>
      </c>
      <c r="D14" s="363">
        <v>1529</v>
      </c>
      <c r="E14" s="363">
        <v>0</v>
      </c>
      <c r="F14" s="257">
        <f t="shared" si="0"/>
        <v>1529</v>
      </c>
      <c r="G14" s="412" t="s">
        <v>555</v>
      </c>
    </row>
    <row r="15" spans="1:7" s="1" customFormat="1" ht="14.5" thickBot="1" x14ac:dyDescent="0.3">
      <c r="A15" s="45" t="s">
        <v>538</v>
      </c>
      <c r="B15" s="360">
        <v>70</v>
      </c>
      <c r="C15" s="360">
        <v>0</v>
      </c>
      <c r="D15" s="360">
        <v>154</v>
      </c>
      <c r="E15" s="360">
        <v>0</v>
      </c>
      <c r="F15" s="256">
        <f t="shared" si="0"/>
        <v>224</v>
      </c>
      <c r="G15" s="411" t="s">
        <v>556</v>
      </c>
    </row>
    <row r="16" spans="1:7" s="1" customFormat="1" ht="14.5" thickBot="1" x14ac:dyDescent="0.3">
      <c r="A16" s="40" t="s">
        <v>539</v>
      </c>
      <c r="B16" s="363">
        <v>0</v>
      </c>
      <c r="C16" s="363">
        <v>0</v>
      </c>
      <c r="D16" s="363">
        <v>2311</v>
      </c>
      <c r="E16" s="363">
        <v>0</v>
      </c>
      <c r="F16" s="257">
        <f t="shared" si="0"/>
        <v>2311</v>
      </c>
      <c r="G16" s="412" t="s">
        <v>557</v>
      </c>
    </row>
    <row r="17" spans="1:7" s="1" customFormat="1" ht="14.5" thickBot="1" x14ac:dyDescent="0.3">
      <c r="A17" s="45" t="s">
        <v>540</v>
      </c>
      <c r="B17" s="360">
        <v>280</v>
      </c>
      <c r="C17" s="360">
        <v>0</v>
      </c>
      <c r="D17" s="360">
        <v>1906</v>
      </c>
      <c r="E17" s="360">
        <v>0</v>
      </c>
      <c r="F17" s="256">
        <f t="shared" si="0"/>
        <v>2186</v>
      </c>
      <c r="G17" s="411" t="s">
        <v>558</v>
      </c>
    </row>
    <row r="18" spans="1:7" s="1" customFormat="1" ht="14.5" thickBot="1" x14ac:dyDescent="0.3">
      <c r="A18" s="40" t="s">
        <v>541</v>
      </c>
      <c r="B18" s="363">
        <v>224</v>
      </c>
      <c r="C18" s="363">
        <v>98</v>
      </c>
      <c r="D18" s="363">
        <v>196</v>
      </c>
      <c r="E18" s="363">
        <v>0</v>
      </c>
      <c r="F18" s="257">
        <f t="shared" si="0"/>
        <v>518</v>
      </c>
      <c r="G18" s="412" t="s">
        <v>559</v>
      </c>
    </row>
    <row r="19" spans="1:7" s="1" customFormat="1" ht="14.5" thickBot="1" x14ac:dyDescent="0.3">
      <c r="A19" s="45" t="s">
        <v>542</v>
      </c>
      <c r="B19" s="360">
        <v>140</v>
      </c>
      <c r="C19" s="360">
        <v>0</v>
      </c>
      <c r="D19" s="360">
        <v>238</v>
      </c>
      <c r="E19" s="360">
        <v>0</v>
      </c>
      <c r="F19" s="256">
        <f t="shared" si="0"/>
        <v>378</v>
      </c>
      <c r="G19" s="411" t="s">
        <v>560</v>
      </c>
    </row>
    <row r="20" spans="1:7" s="1" customFormat="1" ht="14.5" thickBot="1" x14ac:dyDescent="0.3">
      <c r="A20" s="40" t="s">
        <v>543</v>
      </c>
      <c r="B20" s="363">
        <v>98</v>
      </c>
      <c r="C20" s="363">
        <v>0</v>
      </c>
      <c r="D20" s="363">
        <v>772</v>
      </c>
      <c r="E20" s="363">
        <v>0</v>
      </c>
      <c r="F20" s="257">
        <f t="shared" si="0"/>
        <v>870</v>
      </c>
      <c r="G20" s="412" t="s">
        <v>561</v>
      </c>
    </row>
    <row r="21" spans="1:7" s="1" customFormat="1" ht="25.5" thickBot="1" x14ac:dyDescent="0.3">
      <c r="A21" s="45" t="s">
        <v>544</v>
      </c>
      <c r="B21" s="360">
        <v>0</v>
      </c>
      <c r="C21" s="360">
        <v>0</v>
      </c>
      <c r="D21" s="360">
        <v>39804</v>
      </c>
      <c r="E21" s="360">
        <v>0</v>
      </c>
      <c r="F21" s="256">
        <f t="shared" si="0"/>
        <v>39804</v>
      </c>
      <c r="G21" s="411" t="s">
        <v>562</v>
      </c>
    </row>
    <row r="22" spans="1:7" s="1" customFormat="1" ht="14.5" thickBot="1" x14ac:dyDescent="0.3">
      <c r="A22" s="40" t="s">
        <v>47</v>
      </c>
      <c r="B22" s="363">
        <v>168</v>
      </c>
      <c r="C22" s="363">
        <v>0</v>
      </c>
      <c r="D22" s="363">
        <v>2143</v>
      </c>
      <c r="E22" s="363">
        <v>0</v>
      </c>
      <c r="F22" s="257">
        <f t="shared" si="0"/>
        <v>2311</v>
      </c>
      <c r="G22" s="412" t="s">
        <v>431</v>
      </c>
    </row>
    <row r="23" spans="1:7" s="1" customFormat="1" ht="14.5" thickBot="1" x14ac:dyDescent="0.3">
      <c r="A23" s="45" t="s">
        <v>545</v>
      </c>
      <c r="B23" s="360">
        <v>70</v>
      </c>
      <c r="C23" s="360">
        <v>0</v>
      </c>
      <c r="D23" s="360">
        <v>1849</v>
      </c>
      <c r="E23" s="360">
        <v>0</v>
      </c>
      <c r="F23" s="256">
        <f t="shared" si="0"/>
        <v>1919</v>
      </c>
      <c r="G23" s="411" t="s">
        <v>563</v>
      </c>
    </row>
    <row r="24" spans="1:7" s="1" customFormat="1" ht="14.5" thickBot="1" x14ac:dyDescent="0.3">
      <c r="A24" s="40" t="s">
        <v>546</v>
      </c>
      <c r="B24" s="363">
        <v>0</v>
      </c>
      <c r="C24" s="363">
        <v>0</v>
      </c>
      <c r="D24" s="363">
        <v>896</v>
      </c>
      <c r="E24" s="363">
        <v>0</v>
      </c>
      <c r="F24" s="257">
        <f t="shared" si="0"/>
        <v>896</v>
      </c>
      <c r="G24" s="412" t="s">
        <v>564</v>
      </c>
    </row>
    <row r="25" spans="1:7" s="1" customFormat="1" ht="14.5" thickBot="1" x14ac:dyDescent="0.3">
      <c r="A25" s="45" t="s">
        <v>547</v>
      </c>
      <c r="B25" s="360">
        <v>0</v>
      </c>
      <c r="C25" s="360">
        <v>0</v>
      </c>
      <c r="D25" s="360">
        <v>336</v>
      </c>
      <c r="E25" s="360">
        <v>0</v>
      </c>
      <c r="F25" s="256">
        <f t="shared" si="0"/>
        <v>336</v>
      </c>
      <c r="G25" s="411" t="s">
        <v>565</v>
      </c>
    </row>
    <row r="26" spans="1:7" s="1" customFormat="1" ht="28" x14ac:dyDescent="0.25">
      <c r="A26" s="49" t="s">
        <v>549</v>
      </c>
      <c r="B26" s="357">
        <v>0</v>
      </c>
      <c r="C26" s="357">
        <v>0</v>
      </c>
      <c r="D26" s="357">
        <v>154</v>
      </c>
      <c r="E26" s="357">
        <v>0</v>
      </c>
      <c r="F26" s="442">
        <f t="shared" si="0"/>
        <v>154</v>
      </c>
      <c r="G26" s="443" t="s">
        <v>567</v>
      </c>
    </row>
    <row r="27" spans="1:7" s="6" customFormat="1" ht="22.5" customHeight="1" x14ac:dyDescent="0.25">
      <c r="A27" s="103" t="s">
        <v>478</v>
      </c>
      <c r="B27" s="371">
        <f>SUM(B7:B26)</f>
        <v>2549</v>
      </c>
      <c r="C27" s="371">
        <f>SUM(C7:C26)</f>
        <v>252</v>
      </c>
      <c r="D27" s="371">
        <f>SUM(D7:D26)</f>
        <v>64086</v>
      </c>
      <c r="E27" s="371">
        <f>SUM(E7:E26)</f>
        <v>0</v>
      </c>
      <c r="F27" s="475">
        <f>SUM(F7:F26)</f>
        <v>66887</v>
      </c>
      <c r="G27" s="452" t="s">
        <v>479</v>
      </c>
    </row>
    <row r="28" spans="1:7" ht="13" x14ac:dyDescent="0.25">
      <c r="A28" s="353" t="s">
        <v>71</v>
      </c>
      <c r="G28" s="352" t="s">
        <v>396</v>
      </c>
    </row>
    <row r="34" spans="2:6" ht="25" customHeight="1" x14ac:dyDescent="0.25">
      <c r="B34" s="368"/>
      <c r="C34" s="368"/>
      <c r="D34" s="368"/>
      <c r="E34" s="368"/>
      <c r="F34" s="368"/>
    </row>
    <row r="35" spans="2:6" ht="25" customHeight="1" x14ac:dyDescent="0.25">
      <c r="B35" s="368"/>
      <c r="C35" s="368"/>
      <c r="D35" s="368"/>
      <c r="E35" s="368"/>
      <c r="F35" s="368"/>
    </row>
    <row r="36" spans="2:6" ht="25" customHeight="1" x14ac:dyDescent="0.25">
      <c r="B36" s="368"/>
      <c r="C36" s="368"/>
      <c r="D36" s="368"/>
      <c r="E36" s="368"/>
      <c r="F36" s="368"/>
    </row>
    <row r="37" spans="2:6" ht="25" customHeight="1" x14ac:dyDescent="0.25">
      <c r="B37" s="368"/>
      <c r="C37" s="368"/>
      <c r="D37" s="368"/>
      <c r="E37" s="368"/>
      <c r="F37" s="368"/>
    </row>
  </sheetData>
  <mergeCells count="5">
    <mergeCell ref="G5:G6"/>
    <mergeCell ref="A1:G1"/>
    <mergeCell ref="A3:G3"/>
    <mergeCell ref="A5:A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35D5E-F050-489D-B7AE-F26F040DDACE}">
  <dimension ref="A1:G37"/>
  <sheetViews>
    <sheetView rightToLeft="1" view="pageBreakPreview" topLeftCell="A7" zoomScaleNormal="100" zoomScaleSheetLayoutView="100" workbookViewId="0">
      <selection activeCell="A30" sqref="A30"/>
    </sheetView>
  </sheetViews>
  <sheetFormatPr defaultColWidth="9.1796875" defaultRowHeight="25" customHeight="1" x14ac:dyDescent="0.25"/>
  <cols>
    <col min="1" max="1" width="43.81640625" style="352" customWidth="1"/>
    <col min="2" max="5" width="13.453125" style="352" customWidth="1"/>
    <col min="6" max="6" width="11.7265625" style="352" customWidth="1"/>
    <col min="7" max="7" width="46" style="352" customWidth="1"/>
    <col min="8" max="16384" width="9.1796875" style="352"/>
  </cols>
  <sheetData>
    <row r="1" spans="1:7" s="367" customFormat="1" ht="20" x14ac:dyDescent="0.25">
      <c r="A1" s="982" t="s">
        <v>1040</v>
      </c>
      <c r="B1" s="982"/>
      <c r="C1" s="982"/>
      <c r="D1" s="982"/>
      <c r="E1" s="982"/>
      <c r="F1" s="982"/>
      <c r="G1" s="982"/>
    </row>
    <row r="2" spans="1:7" s="367" customFormat="1" ht="33" customHeight="1" x14ac:dyDescent="0.25">
      <c r="A2" s="983" t="s">
        <v>1161</v>
      </c>
      <c r="B2" s="983"/>
      <c r="C2" s="983"/>
      <c r="D2" s="983"/>
      <c r="E2" s="983"/>
      <c r="F2" s="983"/>
      <c r="G2" s="983"/>
    </row>
    <row r="3" spans="1:7" s="367" customFormat="1" ht="20" x14ac:dyDescent="0.25">
      <c r="A3" s="983">
        <v>2017</v>
      </c>
      <c r="B3" s="983"/>
      <c r="C3" s="983"/>
      <c r="D3" s="983"/>
      <c r="E3" s="983"/>
      <c r="F3" s="983"/>
      <c r="G3" s="983"/>
    </row>
    <row r="4" spans="1:7" s="366" customFormat="1" ht="21" customHeight="1" x14ac:dyDescent="0.25">
      <c r="A4" s="646" t="s">
        <v>257</v>
      </c>
      <c r="B4" s="647"/>
      <c r="C4" s="647"/>
      <c r="D4" s="647"/>
      <c r="E4" s="647"/>
      <c r="F4" s="647"/>
      <c r="G4" s="648" t="s">
        <v>258</v>
      </c>
    </row>
    <row r="5" spans="1:7" s="365" customFormat="1" ht="36" customHeight="1" x14ac:dyDescent="0.35">
      <c r="A5" s="988" t="s">
        <v>373</v>
      </c>
      <c r="B5" s="468" t="s">
        <v>18</v>
      </c>
      <c r="C5" s="468" t="s">
        <v>20</v>
      </c>
      <c r="D5" s="468" t="s">
        <v>22</v>
      </c>
      <c r="E5" s="468" t="s">
        <v>180</v>
      </c>
      <c r="F5" s="468" t="s">
        <v>478</v>
      </c>
      <c r="G5" s="990" t="s">
        <v>637</v>
      </c>
    </row>
    <row r="6" spans="1:7" s="364" customFormat="1" ht="42" customHeight="1" x14ac:dyDescent="0.25">
      <c r="A6" s="989"/>
      <c r="B6" s="469" t="s">
        <v>17</v>
      </c>
      <c r="C6" s="469" t="s">
        <v>19</v>
      </c>
      <c r="D6" s="469" t="s">
        <v>21</v>
      </c>
      <c r="E6" s="469" t="s">
        <v>181</v>
      </c>
      <c r="F6" s="470" t="s">
        <v>479</v>
      </c>
      <c r="G6" s="991"/>
    </row>
    <row r="7" spans="1:7" s="1" customFormat="1" ht="14.5" thickBot="1" x14ac:dyDescent="0.3">
      <c r="A7" s="45" t="s">
        <v>687</v>
      </c>
      <c r="B7" s="360">
        <v>0</v>
      </c>
      <c r="C7" s="360">
        <v>0</v>
      </c>
      <c r="D7" s="360">
        <v>0</v>
      </c>
      <c r="E7" s="360">
        <v>0</v>
      </c>
      <c r="F7" s="256">
        <f>SUM(B7:E7)</f>
        <v>0</v>
      </c>
      <c r="G7" s="411" t="s">
        <v>550</v>
      </c>
    </row>
    <row r="8" spans="1:7" s="1" customFormat="1" ht="14.5" thickBot="1" x14ac:dyDescent="0.3">
      <c r="A8" s="40" t="s">
        <v>531</v>
      </c>
      <c r="B8" s="363">
        <v>0</v>
      </c>
      <c r="C8" s="363">
        <v>0</v>
      </c>
      <c r="D8" s="363">
        <v>1978</v>
      </c>
      <c r="E8" s="363">
        <v>0</v>
      </c>
      <c r="F8" s="257">
        <f t="shared" ref="F8:F26" si="0">SUM(B8:E8)</f>
        <v>1978</v>
      </c>
      <c r="G8" s="412" t="s">
        <v>551</v>
      </c>
    </row>
    <row r="9" spans="1:7" s="1" customFormat="1" ht="14.5" thickBot="1" x14ac:dyDescent="0.3">
      <c r="A9" s="45" t="s">
        <v>532</v>
      </c>
      <c r="B9" s="360">
        <v>28</v>
      </c>
      <c r="C9" s="360">
        <v>0</v>
      </c>
      <c r="D9" s="360">
        <v>266</v>
      </c>
      <c r="E9" s="360">
        <v>0</v>
      </c>
      <c r="F9" s="256">
        <f t="shared" si="0"/>
        <v>294</v>
      </c>
      <c r="G9" s="411" t="s">
        <v>429</v>
      </c>
    </row>
    <row r="10" spans="1:7" s="1" customFormat="1" ht="14.5" thickBot="1" x14ac:dyDescent="0.3">
      <c r="A10" s="40" t="s">
        <v>533</v>
      </c>
      <c r="B10" s="363">
        <v>0</v>
      </c>
      <c r="C10" s="363">
        <v>0</v>
      </c>
      <c r="D10" s="363">
        <v>953</v>
      </c>
      <c r="E10" s="363">
        <v>0</v>
      </c>
      <c r="F10" s="257">
        <f t="shared" si="0"/>
        <v>953</v>
      </c>
      <c r="G10" s="412" t="s">
        <v>552</v>
      </c>
    </row>
    <row r="11" spans="1:7" s="1" customFormat="1" ht="25.5" thickBot="1" x14ac:dyDescent="0.3">
      <c r="A11" s="45" t="s">
        <v>534</v>
      </c>
      <c r="B11" s="360">
        <v>0</v>
      </c>
      <c r="C11" s="360">
        <v>0</v>
      </c>
      <c r="D11" s="360">
        <v>350</v>
      </c>
      <c r="E11" s="360">
        <v>0</v>
      </c>
      <c r="F11" s="256">
        <f t="shared" si="0"/>
        <v>350</v>
      </c>
      <c r="G11" s="411" t="s">
        <v>553</v>
      </c>
    </row>
    <row r="12" spans="1:7" s="1" customFormat="1" ht="14.5" thickBot="1" x14ac:dyDescent="0.3">
      <c r="A12" s="40" t="s">
        <v>535</v>
      </c>
      <c r="B12" s="363">
        <v>98</v>
      </c>
      <c r="C12" s="363">
        <v>0</v>
      </c>
      <c r="D12" s="363">
        <v>28</v>
      </c>
      <c r="E12" s="363">
        <v>0</v>
      </c>
      <c r="F12" s="257">
        <f t="shared" si="0"/>
        <v>126</v>
      </c>
      <c r="G12" s="412" t="s">
        <v>430</v>
      </c>
    </row>
    <row r="13" spans="1:7" s="1" customFormat="1" ht="28.5" thickBot="1" x14ac:dyDescent="0.3">
      <c r="A13" s="45" t="s">
        <v>536</v>
      </c>
      <c r="B13" s="360">
        <v>238</v>
      </c>
      <c r="C13" s="360">
        <v>0</v>
      </c>
      <c r="D13" s="360">
        <v>925</v>
      </c>
      <c r="E13" s="360">
        <v>0</v>
      </c>
      <c r="F13" s="256">
        <f t="shared" si="0"/>
        <v>1163</v>
      </c>
      <c r="G13" s="411" t="s">
        <v>554</v>
      </c>
    </row>
    <row r="14" spans="1:7" s="1" customFormat="1" ht="14.5" thickBot="1" x14ac:dyDescent="0.3">
      <c r="A14" s="40" t="s">
        <v>537</v>
      </c>
      <c r="B14" s="363">
        <v>0</v>
      </c>
      <c r="C14" s="363">
        <v>0</v>
      </c>
      <c r="D14" s="363">
        <v>856</v>
      </c>
      <c r="E14" s="363">
        <v>0</v>
      </c>
      <c r="F14" s="257">
        <f t="shared" si="0"/>
        <v>856</v>
      </c>
      <c r="G14" s="412" t="s">
        <v>555</v>
      </c>
    </row>
    <row r="15" spans="1:7" s="1" customFormat="1" ht="14.5" thickBot="1" x14ac:dyDescent="0.3">
      <c r="A15" s="45" t="s">
        <v>538</v>
      </c>
      <c r="B15" s="360">
        <v>0</v>
      </c>
      <c r="C15" s="360">
        <v>0</v>
      </c>
      <c r="D15" s="360">
        <v>336</v>
      </c>
      <c r="E15" s="360">
        <v>0</v>
      </c>
      <c r="F15" s="256">
        <f t="shared" si="0"/>
        <v>336</v>
      </c>
      <c r="G15" s="411" t="s">
        <v>556</v>
      </c>
    </row>
    <row r="16" spans="1:7" s="1" customFormat="1" ht="14.5" thickBot="1" x14ac:dyDescent="0.3">
      <c r="A16" s="40" t="s">
        <v>539</v>
      </c>
      <c r="B16" s="363">
        <v>0</v>
      </c>
      <c r="C16" s="363">
        <v>0</v>
      </c>
      <c r="D16" s="363">
        <v>1064</v>
      </c>
      <c r="E16" s="363">
        <v>0</v>
      </c>
      <c r="F16" s="257">
        <f t="shared" si="0"/>
        <v>1064</v>
      </c>
      <c r="G16" s="412" t="s">
        <v>557</v>
      </c>
    </row>
    <row r="17" spans="1:7" s="1" customFormat="1" ht="14.5" thickBot="1" x14ac:dyDescent="0.3">
      <c r="A17" s="45" t="s">
        <v>540</v>
      </c>
      <c r="B17" s="360">
        <v>56</v>
      </c>
      <c r="C17" s="360">
        <v>0</v>
      </c>
      <c r="D17" s="360">
        <v>2213</v>
      </c>
      <c r="E17" s="360">
        <v>0</v>
      </c>
      <c r="F17" s="256">
        <f t="shared" si="0"/>
        <v>2269</v>
      </c>
      <c r="G17" s="411" t="s">
        <v>558</v>
      </c>
    </row>
    <row r="18" spans="1:7" s="1" customFormat="1" ht="14.5" thickBot="1" x14ac:dyDescent="0.3">
      <c r="A18" s="40" t="s">
        <v>541</v>
      </c>
      <c r="B18" s="363">
        <v>42</v>
      </c>
      <c r="C18" s="363">
        <v>0</v>
      </c>
      <c r="D18" s="363">
        <v>140</v>
      </c>
      <c r="E18" s="363">
        <v>0</v>
      </c>
      <c r="F18" s="257">
        <f t="shared" si="0"/>
        <v>182</v>
      </c>
      <c r="G18" s="412" t="s">
        <v>559</v>
      </c>
    </row>
    <row r="19" spans="1:7" s="1" customFormat="1" ht="14.5" thickBot="1" x14ac:dyDescent="0.3">
      <c r="A19" s="45" t="s">
        <v>542</v>
      </c>
      <c r="B19" s="360">
        <v>42</v>
      </c>
      <c r="C19" s="360">
        <v>0</v>
      </c>
      <c r="D19" s="360">
        <v>70</v>
      </c>
      <c r="E19" s="360">
        <v>0</v>
      </c>
      <c r="F19" s="256">
        <f t="shared" si="0"/>
        <v>112</v>
      </c>
      <c r="G19" s="411" t="s">
        <v>560</v>
      </c>
    </row>
    <row r="20" spans="1:7" s="1" customFormat="1" ht="14.5" thickBot="1" x14ac:dyDescent="0.3">
      <c r="A20" s="40" t="s">
        <v>543</v>
      </c>
      <c r="B20" s="363">
        <v>0</v>
      </c>
      <c r="C20" s="363">
        <v>0</v>
      </c>
      <c r="D20" s="363">
        <v>532</v>
      </c>
      <c r="E20" s="363">
        <v>0</v>
      </c>
      <c r="F20" s="257">
        <f t="shared" si="0"/>
        <v>532</v>
      </c>
      <c r="G20" s="412" t="s">
        <v>561</v>
      </c>
    </row>
    <row r="21" spans="1:7" s="1" customFormat="1" ht="25.5" thickBot="1" x14ac:dyDescent="0.3">
      <c r="A21" s="45" t="s">
        <v>544</v>
      </c>
      <c r="B21" s="360">
        <v>0</v>
      </c>
      <c r="C21" s="360">
        <v>0</v>
      </c>
      <c r="D21" s="360">
        <v>12329</v>
      </c>
      <c r="E21" s="360">
        <v>0</v>
      </c>
      <c r="F21" s="256">
        <f t="shared" si="0"/>
        <v>12329</v>
      </c>
      <c r="G21" s="411" t="s">
        <v>562</v>
      </c>
    </row>
    <row r="22" spans="1:7" s="1" customFormat="1" ht="14.5" thickBot="1" x14ac:dyDescent="0.3">
      <c r="A22" s="40" t="s">
        <v>47</v>
      </c>
      <c r="B22" s="363">
        <v>182</v>
      </c>
      <c r="C22" s="363">
        <v>0</v>
      </c>
      <c r="D22" s="363">
        <v>9919</v>
      </c>
      <c r="E22" s="363">
        <v>0</v>
      </c>
      <c r="F22" s="257">
        <f t="shared" si="0"/>
        <v>10101</v>
      </c>
      <c r="G22" s="412" t="s">
        <v>431</v>
      </c>
    </row>
    <row r="23" spans="1:7" s="1" customFormat="1" ht="14.5" thickBot="1" x14ac:dyDescent="0.3">
      <c r="A23" s="45" t="s">
        <v>545</v>
      </c>
      <c r="B23" s="360">
        <v>84</v>
      </c>
      <c r="C23" s="360">
        <v>0</v>
      </c>
      <c r="D23" s="360">
        <v>3446</v>
      </c>
      <c r="E23" s="360">
        <v>0</v>
      </c>
      <c r="F23" s="256">
        <f t="shared" si="0"/>
        <v>3530</v>
      </c>
      <c r="G23" s="411" t="s">
        <v>563</v>
      </c>
    </row>
    <row r="24" spans="1:7" s="1" customFormat="1" ht="14.5" thickBot="1" x14ac:dyDescent="0.3">
      <c r="A24" s="40" t="s">
        <v>546</v>
      </c>
      <c r="B24" s="363">
        <v>0</v>
      </c>
      <c r="C24" s="363">
        <v>0</v>
      </c>
      <c r="D24" s="363">
        <v>532</v>
      </c>
      <c r="E24" s="363">
        <v>0</v>
      </c>
      <c r="F24" s="257">
        <f t="shared" si="0"/>
        <v>532</v>
      </c>
      <c r="G24" s="412" t="s">
        <v>564</v>
      </c>
    </row>
    <row r="25" spans="1:7" s="1" customFormat="1" ht="14.5" thickBot="1" x14ac:dyDescent="0.3">
      <c r="A25" s="45" t="s">
        <v>547</v>
      </c>
      <c r="B25" s="360">
        <v>0</v>
      </c>
      <c r="C25" s="360">
        <v>0</v>
      </c>
      <c r="D25" s="360">
        <v>280</v>
      </c>
      <c r="E25" s="360">
        <v>0</v>
      </c>
      <c r="F25" s="256">
        <f t="shared" si="0"/>
        <v>280</v>
      </c>
      <c r="G25" s="411" t="s">
        <v>565</v>
      </c>
    </row>
    <row r="26" spans="1:7" s="1" customFormat="1" ht="28" x14ac:dyDescent="0.25">
      <c r="A26" s="49" t="s">
        <v>549</v>
      </c>
      <c r="B26" s="357">
        <v>0</v>
      </c>
      <c r="C26" s="357">
        <v>0</v>
      </c>
      <c r="D26" s="357">
        <v>70</v>
      </c>
      <c r="E26" s="357">
        <v>0</v>
      </c>
      <c r="F26" s="442">
        <f t="shared" si="0"/>
        <v>70</v>
      </c>
      <c r="G26" s="443" t="s">
        <v>567</v>
      </c>
    </row>
    <row r="27" spans="1:7" s="1" customFormat="1" ht="19.5" customHeight="1" x14ac:dyDescent="0.25">
      <c r="A27" s="333" t="s">
        <v>478</v>
      </c>
      <c r="B27" s="354">
        <f>SUM(B8:B26)</f>
        <v>770</v>
      </c>
      <c r="C27" s="354">
        <f>SUM(C8:C26)</f>
        <v>0</v>
      </c>
      <c r="D27" s="354">
        <f>SUM(D8:D26)</f>
        <v>36287</v>
      </c>
      <c r="E27" s="354">
        <f>SUM(E8:E26)</f>
        <v>0</v>
      </c>
      <c r="F27" s="379">
        <f>SUM(F8:F26)</f>
        <v>37057</v>
      </c>
      <c r="G27" s="444" t="s">
        <v>479</v>
      </c>
    </row>
    <row r="28" spans="1:7" ht="13" x14ac:dyDescent="0.25">
      <c r="A28" s="353" t="s">
        <v>455</v>
      </c>
      <c r="G28" s="352" t="s">
        <v>396</v>
      </c>
    </row>
    <row r="34" spans="2:6" ht="25" customHeight="1" x14ac:dyDescent="0.25">
      <c r="B34" s="368"/>
      <c r="C34" s="368"/>
      <c r="D34" s="368"/>
      <c r="E34" s="368"/>
      <c r="F34" s="368"/>
    </row>
    <row r="35" spans="2:6" ht="25" customHeight="1" x14ac:dyDescent="0.25">
      <c r="B35" s="368"/>
      <c r="C35" s="368"/>
      <c r="D35" s="368"/>
      <c r="E35" s="368"/>
      <c r="F35" s="368"/>
    </row>
    <row r="36" spans="2:6" ht="25" customHeight="1" x14ac:dyDescent="0.25">
      <c r="B36" s="368"/>
      <c r="C36" s="368"/>
      <c r="D36" s="368"/>
      <c r="E36" s="368"/>
      <c r="F36" s="368"/>
    </row>
    <row r="37" spans="2:6" ht="25" customHeight="1" x14ac:dyDescent="0.25">
      <c r="B37" s="368"/>
      <c r="C37" s="368"/>
      <c r="D37" s="368"/>
      <c r="E37" s="368"/>
      <c r="F37" s="368"/>
    </row>
  </sheetData>
  <mergeCells count="5">
    <mergeCell ref="A1:G1"/>
    <mergeCell ref="A3:G3"/>
    <mergeCell ref="A5:A6"/>
    <mergeCell ref="G5:G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6F23B-9B7D-4A1F-8CAD-CB31CE085FB0}">
  <dimension ref="A1:L37"/>
  <sheetViews>
    <sheetView rightToLeft="1" view="pageBreakPreview" zoomScale="90" zoomScaleNormal="100" zoomScaleSheetLayoutView="90" workbookViewId="0">
      <selection activeCell="K27" sqref="K27"/>
    </sheetView>
  </sheetViews>
  <sheetFormatPr defaultColWidth="9.1796875" defaultRowHeight="25" customHeight="1" x14ac:dyDescent="0.25"/>
  <cols>
    <col min="1" max="1" width="36.453125" style="352" customWidth="1"/>
    <col min="2" max="11" width="12.7265625" style="352" customWidth="1"/>
    <col min="12" max="12" width="37.81640625" style="352" customWidth="1"/>
    <col min="13" max="16384" width="9.1796875" style="352"/>
  </cols>
  <sheetData>
    <row r="1" spans="1:12" s="367" customFormat="1" ht="20" x14ac:dyDescent="0.25">
      <c r="A1" s="982" t="s">
        <v>1041</v>
      </c>
      <c r="B1" s="982"/>
      <c r="C1" s="982"/>
      <c r="D1" s="982"/>
      <c r="E1" s="982"/>
      <c r="F1" s="982"/>
      <c r="G1" s="982"/>
      <c r="H1" s="982"/>
      <c r="I1" s="982"/>
      <c r="J1" s="982"/>
      <c r="K1" s="982"/>
      <c r="L1" s="982"/>
    </row>
    <row r="2" spans="1:12" s="367" customFormat="1" ht="20" x14ac:dyDescent="0.25">
      <c r="A2" s="983" t="s">
        <v>1162</v>
      </c>
      <c r="B2" s="983"/>
      <c r="C2" s="983"/>
      <c r="D2" s="983"/>
      <c r="E2" s="983"/>
      <c r="F2" s="983"/>
      <c r="G2" s="983"/>
      <c r="H2" s="983"/>
      <c r="I2" s="983"/>
      <c r="J2" s="983"/>
      <c r="K2" s="983"/>
      <c r="L2" s="983"/>
    </row>
    <row r="3" spans="1:12" s="367" customFormat="1" ht="20" x14ac:dyDescent="0.25">
      <c r="A3" s="983">
        <v>2017</v>
      </c>
      <c r="B3" s="983"/>
      <c r="C3" s="983"/>
      <c r="D3" s="983"/>
      <c r="E3" s="983"/>
      <c r="F3" s="983"/>
      <c r="G3" s="983"/>
      <c r="H3" s="983"/>
      <c r="I3" s="983"/>
      <c r="J3" s="983"/>
      <c r="K3" s="983"/>
      <c r="L3" s="983"/>
    </row>
    <row r="4" spans="1:12" s="366" customFormat="1" ht="21" customHeight="1" x14ac:dyDescent="0.25">
      <c r="A4" s="646" t="s">
        <v>261</v>
      </c>
      <c r="B4" s="647"/>
      <c r="C4" s="647"/>
      <c r="D4" s="647"/>
      <c r="E4" s="647"/>
      <c r="F4" s="647"/>
      <c r="G4" s="647"/>
      <c r="H4" s="647"/>
      <c r="I4" s="647"/>
      <c r="J4" s="647"/>
      <c r="K4" s="647"/>
      <c r="L4" s="648" t="s">
        <v>262</v>
      </c>
    </row>
    <row r="5" spans="1:12" s="365" customFormat="1" ht="93" x14ac:dyDescent="0.35">
      <c r="A5" s="992" t="s">
        <v>72</v>
      </c>
      <c r="B5" s="468" t="s">
        <v>1175</v>
      </c>
      <c r="C5" s="468" t="s">
        <v>28</v>
      </c>
      <c r="D5" s="468" t="s">
        <v>30</v>
      </c>
      <c r="E5" s="468" t="s">
        <v>32</v>
      </c>
      <c r="F5" s="468" t="s">
        <v>34</v>
      </c>
      <c r="G5" s="468" t="s">
        <v>1176</v>
      </c>
      <c r="H5" s="468" t="s">
        <v>1178</v>
      </c>
      <c r="I5" s="468" t="s">
        <v>1177</v>
      </c>
      <c r="J5" s="468" t="s">
        <v>39</v>
      </c>
      <c r="K5" s="468" t="s">
        <v>478</v>
      </c>
      <c r="L5" s="994" t="s">
        <v>1372</v>
      </c>
    </row>
    <row r="6" spans="1:12" s="364" customFormat="1" ht="63.75" customHeight="1" x14ac:dyDescent="0.25">
      <c r="A6" s="993"/>
      <c r="B6" s="469" t="s">
        <v>23</v>
      </c>
      <c r="C6" s="469" t="s">
        <v>27</v>
      </c>
      <c r="D6" s="469" t="s">
        <v>29</v>
      </c>
      <c r="E6" s="469" t="s">
        <v>31</v>
      </c>
      <c r="F6" s="469" t="s">
        <v>33</v>
      </c>
      <c r="G6" s="469" t="s">
        <v>35</v>
      </c>
      <c r="H6" s="469" t="s">
        <v>36</v>
      </c>
      <c r="I6" s="469" t="s">
        <v>37</v>
      </c>
      <c r="J6" s="469" t="s">
        <v>38</v>
      </c>
      <c r="K6" s="470" t="s">
        <v>479</v>
      </c>
      <c r="L6" s="995"/>
    </row>
    <row r="7" spans="1:12" s="1" customFormat="1" ht="14.5" thickBot="1" x14ac:dyDescent="0.3">
      <c r="A7" s="45" t="s">
        <v>687</v>
      </c>
      <c r="B7" s="360">
        <v>42</v>
      </c>
      <c r="C7" s="360">
        <v>0</v>
      </c>
      <c r="D7" s="360">
        <v>0</v>
      </c>
      <c r="E7" s="360">
        <v>0</v>
      </c>
      <c r="F7" s="360">
        <v>0</v>
      </c>
      <c r="G7" s="360">
        <v>42</v>
      </c>
      <c r="H7" s="360">
        <v>0</v>
      </c>
      <c r="I7" s="360">
        <v>0</v>
      </c>
      <c r="J7" s="360">
        <v>0</v>
      </c>
      <c r="K7" s="359">
        <f t="shared" ref="K7:K26" si="0">SUM(B7:J7)</f>
        <v>84</v>
      </c>
      <c r="L7" s="358" t="s">
        <v>550</v>
      </c>
    </row>
    <row r="8" spans="1:12" s="1" customFormat="1" ht="14.5" thickBot="1" x14ac:dyDescent="0.3">
      <c r="A8" s="40" t="s">
        <v>531</v>
      </c>
      <c r="B8" s="363">
        <v>855</v>
      </c>
      <c r="C8" s="363">
        <v>3758</v>
      </c>
      <c r="D8" s="363">
        <v>2409</v>
      </c>
      <c r="E8" s="363">
        <v>1571</v>
      </c>
      <c r="F8" s="363">
        <v>546</v>
      </c>
      <c r="G8" s="363">
        <v>0</v>
      </c>
      <c r="H8" s="363">
        <v>364</v>
      </c>
      <c r="I8" s="363">
        <v>476</v>
      </c>
      <c r="J8" s="363">
        <v>252</v>
      </c>
      <c r="K8" s="362">
        <f t="shared" si="0"/>
        <v>10231</v>
      </c>
      <c r="L8" s="361" t="s">
        <v>551</v>
      </c>
    </row>
    <row r="9" spans="1:12" s="1" customFormat="1" ht="14.5" thickBot="1" x14ac:dyDescent="0.3">
      <c r="A9" s="45" t="s">
        <v>532</v>
      </c>
      <c r="B9" s="360">
        <v>182</v>
      </c>
      <c r="C9" s="360">
        <v>462</v>
      </c>
      <c r="D9" s="360">
        <v>211</v>
      </c>
      <c r="E9" s="360">
        <v>210</v>
      </c>
      <c r="F9" s="360">
        <v>28</v>
      </c>
      <c r="G9" s="360">
        <v>0</v>
      </c>
      <c r="H9" s="360">
        <v>28</v>
      </c>
      <c r="I9" s="360">
        <v>56</v>
      </c>
      <c r="J9" s="360">
        <v>0</v>
      </c>
      <c r="K9" s="359">
        <f t="shared" si="0"/>
        <v>1177</v>
      </c>
      <c r="L9" s="358" t="s">
        <v>429</v>
      </c>
    </row>
    <row r="10" spans="1:12" s="1" customFormat="1" ht="25.5" thickBot="1" x14ac:dyDescent="0.3">
      <c r="A10" s="40" t="s">
        <v>533</v>
      </c>
      <c r="B10" s="363">
        <v>168</v>
      </c>
      <c r="C10" s="363">
        <v>814</v>
      </c>
      <c r="D10" s="363">
        <v>322</v>
      </c>
      <c r="E10" s="363">
        <v>686</v>
      </c>
      <c r="F10" s="363">
        <v>280</v>
      </c>
      <c r="G10" s="363">
        <v>0</v>
      </c>
      <c r="H10" s="363">
        <v>42</v>
      </c>
      <c r="I10" s="363">
        <v>56</v>
      </c>
      <c r="J10" s="363">
        <v>70</v>
      </c>
      <c r="K10" s="362">
        <f t="shared" si="0"/>
        <v>2438</v>
      </c>
      <c r="L10" s="361" t="s">
        <v>552</v>
      </c>
    </row>
    <row r="11" spans="1:12" s="1" customFormat="1" ht="38" thickBot="1" x14ac:dyDescent="0.3">
      <c r="A11" s="45" t="s">
        <v>534</v>
      </c>
      <c r="B11" s="360">
        <v>98</v>
      </c>
      <c r="C11" s="360">
        <v>210</v>
      </c>
      <c r="D11" s="360">
        <v>112</v>
      </c>
      <c r="E11" s="360">
        <v>224</v>
      </c>
      <c r="F11" s="360">
        <v>28</v>
      </c>
      <c r="G11" s="360">
        <v>0</v>
      </c>
      <c r="H11" s="360">
        <v>0</v>
      </c>
      <c r="I11" s="360">
        <v>0</v>
      </c>
      <c r="J11" s="360">
        <v>0</v>
      </c>
      <c r="K11" s="359">
        <f t="shared" si="0"/>
        <v>672</v>
      </c>
      <c r="L11" s="358" t="s">
        <v>689</v>
      </c>
    </row>
    <row r="12" spans="1:12" s="1" customFormat="1" ht="14.5" thickBot="1" x14ac:dyDescent="0.3">
      <c r="A12" s="40" t="s">
        <v>535</v>
      </c>
      <c r="B12" s="363">
        <v>714</v>
      </c>
      <c r="C12" s="363">
        <v>392</v>
      </c>
      <c r="D12" s="363">
        <v>266</v>
      </c>
      <c r="E12" s="363">
        <v>56</v>
      </c>
      <c r="F12" s="363">
        <v>0</v>
      </c>
      <c r="G12" s="363">
        <v>0</v>
      </c>
      <c r="H12" s="363">
        <v>28</v>
      </c>
      <c r="I12" s="363">
        <v>42</v>
      </c>
      <c r="J12" s="363">
        <v>0</v>
      </c>
      <c r="K12" s="362">
        <f t="shared" si="0"/>
        <v>1498</v>
      </c>
      <c r="L12" s="361" t="s">
        <v>430</v>
      </c>
    </row>
    <row r="13" spans="1:12" s="1" customFormat="1" ht="42.5" thickBot="1" x14ac:dyDescent="0.3">
      <c r="A13" s="45" t="s">
        <v>688</v>
      </c>
      <c r="B13" s="360">
        <v>575</v>
      </c>
      <c r="C13" s="360">
        <v>673</v>
      </c>
      <c r="D13" s="360">
        <v>168</v>
      </c>
      <c r="E13" s="360">
        <v>336</v>
      </c>
      <c r="F13" s="360">
        <v>463</v>
      </c>
      <c r="G13" s="360">
        <v>0</v>
      </c>
      <c r="H13" s="360">
        <v>0</v>
      </c>
      <c r="I13" s="360">
        <v>0</v>
      </c>
      <c r="J13" s="360">
        <v>0</v>
      </c>
      <c r="K13" s="359">
        <f t="shared" si="0"/>
        <v>2215</v>
      </c>
      <c r="L13" s="358" t="s">
        <v>554</v>
      </c>
    </row>
    <row r="14" spans="1:12" s="1" customFormat="1" ht="14.5" thickBot="1" x14ac:dyDescent="0.3">
      <c r="A14" s="40" t="s">
        <v>537</v>
      </c>
      <c r="B14" s="363">
        <v>267</v>
      </c>
      <c r="C14" s="363">
        <v>533</v>
      </c>
      <c r="D14" s="363">
        <v>981</v>
      </c>
      <c r="E14" s="363">
        <v>534</v>
      </c>
      <c r="F14" s="363">
        <v>56</v>
      </c>
      <c r="G14" s="363">
        <v>0</v>
      </c>
      <c r="H14" s="363">
        <v>0</v>
      </c>
      <c r="I14" s="363">
        <v>14</v>
      </c>
      <c r="J14" s="363">
        <v>0</v>
      </c>
      <c r="K14" s="362">
        <f t="shared" si="0"/>
        <v>2385</v>
      </c>
      <c r="L14" s="361" t="s">
        <v>555</v>
      </c>
    </row>
    <row r="15" spans="1:12" s="1" customFormat="1" ht="14.5" thickBot="1" x14ac:dyDescent="0.3">
      <c r="A15" s="45" t="s">
        <v>538</v>
      </c>
      <c r="B15" s="360">
        <v>112</v>
      </c>
      <c r="C15" s="360">
        <v>182</v>
      </c>
      <c r="D15" s="360">
        <v>70</v>
      </c>
      <c r="E15" s="360">
        <v>168</v>
      </c>
      <c r="F15" s="360">
        <v>28</v>
      </c>
      <c r="G15" s="360">
        <v>0</v>
      </c>
      <c r="H15" s="360">
        <v>0</v>
      </c>
      <c r="I15" s="360">
        <v>0</v>
      </c>
      <c r="J15" s="360">
        <v>0</v>
      </c>
      <c r="K15" s="359">
        <f t="shared" si="0"/>
        <v>560</v>
      </c>
      <c r="L15" s="358" t="s">
        <v>556</v>
      </c>
    </row>
    <row r="16" spans="1:12" s="1" customFormat="1" ht="14.5" thickBot="1" x14ac:dyDescent="0.3">
      <c r="A16" s="40" t="s">
        <v>539</v>
      </c>
      <c r="B16" s="363">
        <v>364</v>
      </c>
      <c r="C16" s="363">
        <v>812</v>
      </c>
      <c r="D16" s="363">
        <v>1008</v>
      </c>
      <c r="E16" s="363">
        <v>1079</v>
      </c>
      <c r="F16" s="363">
        <v>14</v>
      </c>
      <c r="G16" s="363">
        <v>0</v>
      </c>
      <c r="H16" s="363">
        <v>28</v>
      </c>
      <c r="I16" s="363">
        <v>56</v>
      </c>
      <c r="J16" s="363">
        <v>14</v>
      </c>
      <c r="K16" s="362">
        <f t="shared" si="0"/>
        <v>3375</v>
      </c>
      <c r="L16" s="361" t="s">
        <v>557</v>
      </c>
    </row>
    <row r="17" spans="1:12" s="1" customFormat="1" ht="14.5" thickBot="1" x14ac:dyDescent="0.3">
      <c r="A17" s="45" t="s">
        <v>540</v>
      </c>
      <c r="B17" s="360">
        <v>742</v>
      </c>
      <c r="C17" s="360">
        <v>1445</v>
      </c>
      <c r="D17" s="360">
        <v>980</v>
      </c>
      <c r="E17" s="360">
        <v>1162</v>
      </c>
      <c r="F17" s="360">
        <v>98</v>
      </c>
      <c r="G17" s="360">
        <v>0</v>
      </c>
      <c r="H17" s="360">
        <v>0</v>
      </c>
      <c r="I17" s="360">
        <v>0</v>
      </c>
      <c r="J17" s="360">
        <v>28</v>
      </c>
      <c r="K17" s="359">
        <f t="shared" si="0"/>
        <v>4455</v>
      </c>
      <c r="L17" s="358" t="s">
        <v>558</v>
      </c>
    </row>
    <row r="18" spans="1:12" s="1" customFormat="1" ht="14.5" thickBot="1" x14ac:dyDescent="0.3">
      <c r="A18" s="40" t="s">
        <v>541</v>
      </c>
      <c r="B18" s="363">
        <v>266</v>
      </c>
      <c r="C18" s="363">
        <v>168</v>
      </c>
      <c r="D18" s="363">
        <v>224</v>
      </c>
      <c r="E18" s="363">
        <v>42</v>
      </c>
      <c r="F18" s="363">
        <v>0</v>
      </c>
      <c r="G18" s="363">
        <v>0</v>
      </c>
      <c r="H18" s="363">
        <v>0</v>
      </c>
      <c r="I18" s="363">
        <v>0</v>
      </c>
      <c r="J18" s="363">
        <v>0</v>
      </c>
      <c r="K18" s="362">
        <f t="shared" si="0"/>
        <v>700</v>
      </c>
      <c r="L18" s="361" t="s">
        <v>559</v>
      </c>
    </row>
    <row r="19" spans="1:12" s="1" customFormat="1" ht="25.5" thickBot="1" x14ac:dyDescent="0.3">
      <c r="A19" s="45" t="s">
        <v>542</v>
      </c>
      <c r="B19" s="360">
        <v>140</v>
      </c>
      <c r="C19" s="360">
        <v>126</v>
      </c>
      <c r="D19" s="360">
        <v>56</v>
      </c>
      <c r="E19" s="360">
        <v>70</v>
      </c>
      <c r="F19" s="360">
        <v>0</v>
      </c>
      <c r="G19" s="360">
        <v>0</v>
      </c>
      <c r="H19" s="360">
        <v>0</v>
      </c>
      <c r="I19" s="360">
        <v>56</v>
      </c>
      <c r="J19" s="360">
        <v>42</v>
      </c>
      <c r="K19" s="359">
        <f t="shared" si="0"/>
        <v>490</v>
      </c>
      <c r="L19" s="358" t="s">
        <v>560</v>
      </c>
    </row>
    <row r="20" spans="1:12" s="1" customFormat="1" ht="14.5" thickBot="1" x14ac:dyDescent="0.3">
      <c r="A20" s="40" t="s">
        <v>543</v>
      </c>
      <c r="B20" s="363">
        <v>56</v>
      </c>
      <c r="C20" s="363">
        <v>126</v>
      </c>
      <c r="D20" s="363">
        <v>253</v>
      </c>
      <c r="E20" s="363">
        <v>182</v>
      </c>
      <c r="F20" s="363">
        <v>603</v>
      </c>
      <c r="G20" s="363">
        <v>0</v>
      </c>
      <c r="H20" s="363">
        <v>0</v>
      </c>
      <c r="I20" s="363">
        <v>0</v>
      </c>
      <c r="J20" s="363">
        <v>182</v>
      </c>
      <c r="K20" s="362">
        <f t="shared" si="0"/>
        <v>1402</v>
      </c>
      <c r="L20" s="361" t="s">
        <v>561</v>
      </c>
    </row>
    <row r="21" spans="1:12" s="1" customFormat="1" ht="28.5" thickBot="1" x14ac:dyDescent="0.3">
      <c r="A21" s="45" t="s">
        <v>544</v>
      </c>
      <c r="B21" s="360">
        <v>4442</v>
      </c>
      <c r="C21" s="360">
        <v>10480</v>
      </c>
      <c r="D21" s="360">
        <v>7607</v>
      </c>
      <c r="E21" s="360">
        <v>17815</v>
      </c>
      <c r="F21" s="360">
        <v>4228</v>
      </c>
      <c r="G21" s="360">
        <v>0</v>
      </c>
      <c r="H21" s="360">
        <v>4131</v>
      </c>
      <c r="I21" s="360">
        <v>504</v>
      </c>
      <c r="J21" s="360">
        <v>2926</v>
      </c>
      <c r="K21" s="359">
        <f t="shared" si="0"/>
        <v>52133</v>
      </c>
      <c r="L21" s="358" t="s">
        <v>562</v>
      </c>
    </row>
    <row r="22" spans="1:12" s="1" customFormat="1" ht="14.5" thickBot="1" x14ac:dyDescent="0.3">
      <c r="A22" s="40" t="s">
        <v>47</v>
      </c>
      <c r="B22" s="363">
        <v>785</v>
      </c>
      <c r="C22" s="363">
        <v>7384</v>
      </c>
      <c r="D22" s="363">
        <v>1345</v>
      </c>
      <c r="E22" s="363">
        <v>1400</v>
      </c>
      <c r="F22" s="363">
        <v>1386</v>
      </c>
      <c r="G22" s="363">
        <v>0</v>
      </c>
      <c r="H22" s="363">
        <v>0</v>
      </c>
      <c r="I22" s="363">
        <v>0</v>
      </c>
      <c r="J22" s="363">
        <v>112</v>
      </c>
      <c r="K22" s="362">
        <f t="shared" si="0"/>
        <v>12412</v>
      </c>
      <c r="L22" s="361" t="s">
        <v>431</v>
      </c>
    </row>
    <row r="23" spans="1:12" s="1" customFormat="1" ht="14.5" thickBot="1" x14ac:dyDescent="0.3">
      <c r="A23" s="45" t="s">
        <v>545</v>
      </c>
      <c r="B23" s="360">
        <v>644</v>
      </c>
      <c r="C23" s="360">
        <v>1822</v>
      </c>
      <c r="D23" s="360">
        <v>938</v>
      </c>
      <c r="E23" s="360">
        <v>1191</v>
      </c>
      <c r="F23" s="360">
        <v>448</v>
      </c>
      <c r="G23" s="360">
        <v>0</v>
      </c>
      <c r="H23" s="360">
        <v>0</v>
      </c>
      <c r="I23" s="360">
        <v>140</v>
      </c>
      <c r="J23" s="360">
        <v>266</v>
      </c>
      <c r="K23" s="359">
        <f t="shared" si="0"/>
        <v>5449</v>
      </c>
      <c r="L23" s="358" t="s">
        <v>563</v>
      </c>
    </row>
    <row r="24" spans="1:12" s="30" customFormat="1" ht="14.5" thickBot="1" x14ac:dyDescent="0.3">
      <c r="A24" s="40" t="s">
        <v>546</v>
      </c>
      <c r="B24" s="363">
        <v>140</v>
      </c>
      <c r="C24" s="363">
        <v>560</v>
      </c>
      <c r="D24" s="363">
        <v>308</v>
      </c>
      <c r="E24" s="363">
        <v>322</v>
      </c>
      <c r="F24" s="363">
        <v>56</v>
      </c>
      <c r="G24" s="363">
        <v>0</v>
      </c>
      <c r="H24" s="363">
        <v>0</v>
      </c>
      <c r="I24" s="363">
        <v>28</v>
      </c>
      <c r="J24" s="363">
        <v>14</v>
      </c>
      <c r="K24" s="362">
        <f t="shared" si="0"/>
        <v>1428</v>
      </c>
      <c r="L24" s="361" t="s">
        <v>564</v>
      </c>
    </row>
    <row r="25" spans="1:12" s="30" customFormat="1" ht="14.5" thickBot="1" x14ac:dyDescent="0.3">
      <c r="A25" s="45" t="s">
        <v>547</v>
      </c>
      <c r="B25" s="360">
        <v>140</v>
      </c>
      <c r="C25" s="360">
        <v>154</v>
      </c>
      <c r="D25" s="360">
        <v>98</v>
      </c>
      <c r="E25" s="360">
        <v>224</v>
      </c>
      <c r="F25" s="360">
        <v>0</v>
      </c>
      <c r="G25" s="360">
        <v>0</v>
      </c>
      <c r="H25" s="360">
        <v>0</v>
      </c>
      <c r="I25" s="360">
        <v>0</v>
      </c>
      <c r="J25" s="360">
        <v>0</v>
      </c>
      <c r="K25" s="359">
        <f t="shared" si="0"/>
        <v>616</v>
      </c>
      <c r="L25" s="358" t="s">
        <v>565</v>
      </c>
    </row>
    <row r="26" spans="1:12" s="30" customFormat="1" ht="28" x14ac:dyDescent="0.25">
      <c r="A26" s="49" t="s">
        <v>549</v>
      </c>
      <c r="B26" s="357">
        <v>0</v>
      </c>
      <c r="C26" s="357">
        <v>140</v>
      </c>
      <c r="D26" s="357">
        <v>70</v>
      </c>
      <c r="E26" s="357">
        <v>14</v>
      </c>
      <c r="F26" s="357">
        <v>0</v>
      </c>
      <c r="G26" s="357">
        <v>0</v>
      </c>
      <c r="H26" s="357">
        <v>0</v>
      </c>
      <c r="I26" s="357">
        <v>0</v>
      </c>
      <c r="J26" s="357">
        <v>0</v>
      </c>
      <c r="K26" s="356">
        <f t="shared" si="0"/>
        <v>224</v>
      </c>
      <c r="L26" s="355" t="s">
        <v>567</v>
      </c>
    </row>
    <row r="27" spans="1:12" s="6" customFormat="1" ht="19.5" customHeight="1" x14ac:dyDescent="0.25">
      <c r="A27" s="103" t="s">
        <v>478</v>
      </c>
      <c r="B27" s="371">
        <f t="shared" ref="B27:K27" si="1">SUM(B7:B26)</f>
        <v>10732</v>
      </c>
      <c r="C27" s="371">
        <f t="shared" si="1"/>
        <v>30241</v>
      </c>
      <c r="D27" s="371">
        <f t="shared" si="1"/>
        <v>17426</v>
      </c>
      <c r="E27" s="371">
        <f t="shared" si="1"/>
        <v>27286</v>
      </c>
      <c r="F27" s="371">
        <f t="shared" si="1"/>
        <v>8262</v>
      </c>
      <c r="G27" s="475">
        <f t="shared" si="1"/>
        <v>42</v>
      </c>
      <c r="H27" s="371">
        <f t="shared" si="1"/>
        <v>4621</v>
      </c>
      <c r="I27" s="371">
        <f t="shared" si="1"/>
        <v>1428</v>
      </c>
      <c r="J27" s="371">
        <f t="shared" si="1"/>
        <v>3906</v>
      </c>
      <c r="K27" s="371">
        <f t="shared" si="1"/>
        <v>103944</v>
      </c>
      <c r="L27" s="372" t="s">
        <v>479</v>
      </c>
    </row>
    <row r="28" spans="1:12" ht="18.75" customHeight="1" x14ac:dyDescent="0.25">
      <c r="A28" s="353" t="s">
        <v>71</v>
      </c>
      <c r="I28" s="353"/>
      <c r="L28" s="352" t="s">
        <v>396</v>
      </c>
    </row>
    <row r="34" spans="2:11" ht="25" customHeight="1" x14ac:dyDescent="0.25">
      <c r="B34" s="368"/>
      <c r="C34" s="368"/>
      <c r="D34" s="368"/>
      <c r="E34" s="368"/>
      <c r="F34" s="368"/>
      <c r="G34" s="368"/>
      <c r="H34" s="368"/>
      <c r="I34" s="368"/>
      <c r="J34" s="368"/>
      <c r="K34" s="368"/>
    </row>
    <row r="35" spans="2:11" ht="25" customHeight="1" x14ac:dyDescent="0.25">
      <c r="B35" s="368"/>
      <c r="C35" s="368"/>
      <c r="D35" s="368"/>
      <c r="E35" s="368"/>
      <c r="F35" s="368"/>
      <c r="G35" s="368"/>
      <c r="H35" s="368"/>
      <c r="I35" s="368"/>
      <c r="J35" s="368"/>
      <c r="K35" s="368"/>
    </row>
    <row r="36" spans="2:11" ht="25" customHeight="1" x14ac:dyDescent="0.25">
      <c r="B36" s="368"/>
      <c r="C36" s="368"/>
      <c r="D36" s="368"/>
      <c r="E36" s="368"/>
      <c r="F36" s="368"/>
      <c r="G36" s="368"/>
      <c r="H36" s="368"/>
      <c r="I36" s="368"/>
      <c r="J36" s="368"/>
      <c r="K36" s="368"/>
    </row>
    <row r="37" spans="2:11" ht="25" customHeight="1" x14ac:dyDescent="0.25">
      <c r="B37" s="368"/>
      <c r="C37" s="368"/>
      <c r="D37" s="368"/>
      <c r="E37" s="368"/>
      <c r="F37" s="368"/>
      <c r="G37" s="368"/>
      <c r="H37" s="368"/>
      <c r="I37" s="368"/>
      <c r="J37" s="368"/>
      <c r="K37" s="368"/>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FC99-DEE0-4DE7-9B6D-CE1403F80D0C}">
  <dimension ref="A1:L37"/>
  <sheetViews>
    <sheetView rightToLeft="1" view="pageBreakPreview" topLeftCell="A12" zoomScale="90" zoomScaleNormal="100" zoomScaleSheetLayoutView="90" workbookViewId="0">
      <selection activeCell="A7" sqref="A7:L7"/>
    </sheetView>
  </sheetViews>
  <sheetFormatPr defaultColWidth="9.1796875" defaultRowHeight="25" customHeight="1" x14ac:dyDescent="0.25"/>
  <cols>
    <col min="1" max="1" width="36.453125" style="649" customWidth="1"/>
    <col min="2" max="11" width="12.7265625" style="649" customWidth="1"/>
    <col min="12" max="12" width="37.81640625" style="649" customWidth="1"/>
    <col min="13" max="16384" width="9.1796875" style="649"/>
  </cols>
  <sheetData>
    <row r="1" spans="1:12" s="666" customFormat="1" ht="20" x14ac:dyDescent="0.25">
      <c r="A1" s="996" t="s">
        <v>1042</v>
      </c>
      <c r="B1" s="996"/>
      <c r="C1" s="996"/>
      <c r="D1" s="996"/>
      <c r="E1" s="996"/>
      <c r="F1" s="996"/>
      <c r="G1" s="996"/>
      <c r="H1" s="996"/>
      <c r="I1" s="996"/>
      <c r="J1" s="996"/>
      <c r="K1" s="996"/>
      <c r="L1" s="996"/>
    </row>
    <row r="2" spans="1:12" s="666" customFormat="1" ht="20" x14ac:dyDescent="0.25">
      <c r="A2" s="997" t="s">
        <v>1163</v>
      </c>
      <c r="B2" s="997"/>
      <c r="C2" s="997"/>
      <c r="D2" s="997"/>
      <c r="E2" s="997"/>
      <c r="F2" s="997"/>
      <c r="G2" s="997"/>
      <c r="H2" s="997"/>
      <c r="I2" s="997"/>
      <c r="J2" s="997"/>
      <c r="K2" s="997"/>
      <c r="L2" s="997"/>
    </row>
    <row r="3" spans="1:12" s="666" customFormat="1" ht="20" x14ac:dyDescent="0.25">
      <c r="A3" s="997">
        <v>2017</v>
      </c>
      <c r="B3" s="997"/>
      <c r="C3" s="997"/>
      <c r="D3" s="997"/>
      <c r="E3" s="997"/>
      <c r="F3" s="997"/>
      <c r="G3" s="997"/>
      <c r="H3" s="997"/>
      <c r="I3" s="997"/>
      <c r="J3" s="997"/>
      <c r="K3" s="997"/>
      <c r="L3" s="997"/>
    </row>
    <row r="4" spans="1:12" s="665" customFormat="1" ht="21" customHeight="1" x14ac:dyDescent="0.25">
      <c r="A4" s="717" t="s">
        <v>263</v>
      </c>
      <c r="B4" s="718"/>
      <c r="C4" s="718"/>
      <c r="D4" s="718"/>
      <c r="E4" s="718"/>
      <c r="F4" s="718"/>
      <c r="G4" s="718"/>
      <c r="H4" s="718"/>
      <c r="I4" s="718"/>
      <c r="J4" s="718"/>
      <c r="K4" s="718"/>
      <c r="L4" s="719" t="s">
        <v>264</v>
      </c>
    </row>
    <row r="5" spans="1:12" s="664" customFormat="1" ht="93" x14ac:dyDescent="0.35">
      <c r="A5" s="998" t="s">
        <v>72</v>
      </c>
      <c r="B5" s="468" t="s">
        <v>1175</v>
      </c>
      <c r="C5" s="468" t="s">
        <v>28</v>
      </c>
      <c r="D5" s="468" t="s">
        <v>30</v>
      </c>
      <c r="E5" s="468" t="s">
        <v>32</v>
      </c>
      <c r="F5" s="468" t="s">
        <v>34</v>
      </c>
      <c r="G5" s="468" t="s">
        <v>1176</v>
      </c>
      <c r="H5" s="468" t="s">
        <v>1178</v>
      </c>
      <c r="I5" s="468" t="s">
        <v>1177</v>
      </c>
      <c r="J5" s="468" t="s">
        <v>39</v>
      </c>
      <c r="K5" s="468" t="s">
        <v>478</v>
      </c>
      <c r="L5" s="1000" t="s">
        <v>1371</v>
      </c>
    </row>
    <row r="6" spans="1:12" s="663" customFormat="1" ht="69.75" customHeight="1" x14ac:dyDescent="0.25">
      <c r="A6" s="999"/>
      <c r="B6" s="469" t="s">
        <v>23</v>
      </c>
      <c r="C6" s="469" t="s">
        <v>27</v>
      </c>
      <c r="D6" s="469" t="s">
        <v>29</v>
      </c>
      <c r="E6" s="469" t="s">
        <v>31</v>
      </c>
      <c r="F6" s="469" t="s">
        <v>33</v>
      </c>
      <c r="G6" s="469" t="s">
        <v>35</v>
      </c>
      <c r="H6" s="469" t="s">
        <v>36</v>
      </c>
      <c r="I6" s="469" t="s">
        <v>37</v>
      </c>
      <c r="J6" s="469" t="s">
        <v>38</v>
      </c>
      <c r="K6" s="470" t="s">
        <v>479</v>
      </c>
      <c r="L6" s="1001"/>
    </row>
    <row r="7" spans="1:12" s="1" customFormat="1" ht="14.5" thickBot="1" x14ac:dyDescent="0.3">
      <c r="A7" s="45" t="s">
        <v>687</v>
      </c>
      <c r="B7" s="659">
        <v>42</v>
      </c>
      <c r="C7" s="659">
        <v>0</v>
      </c>
      <c r="D7" s="659">
        <v>0</v>
      </c>
      <c r="E7" s="659">
        <v>0</v>
      </c>
      <c r="F7" s="659">
        <v>0</v>
      </c>
      <c r="G7" s="659">
        <v>42</v>
      </c>
      <c r="H7" s="659">
        <v>0</v>
      </c>
      <c r="I7" s="659">
        <v>0</v>
      </c>
      <c r="J7" s="659">
        <v>0</v>
      </c>
      <c r="K7" s="658">
        <f t="shared" ref="K7:K26" si="0">SUM(B7:J7)</f>
        <v>84</v>
      </c>
      <c r="L7" s="657" t="s">
        <v>550</v>
      </c>
    </row>
    <row r="8" spans="1:12" s="1" customFormat="1" ht="14.5" thickBot="1" x14ac:dyDescent="0.3">
      <c r="A8" s="40" t="s">
        <v>531</v>
      </c>
      <c r="B8" s="662">
        <v>714</v>
      </c>
      <c r="C8" s="662">
        <v>2510</v>
      </c>
      <c r="D8" s="662">
        <v>1989</v>
      </c>
      <c r="E8" s="662">
        <v>1486</v>
      </c>
      <c r="F8" s="662">
        <v>462</v>
      </c>
      <c r="G8" s="662">
        <v>0</v>
      </c>
      <c r="H8" s="662">
        <v>364</v>
      </c>
      <c r="I8" s="662">
        <v>476</v>
      </c>
      <c r="J8" s="662">
        <v>252</v>
      </c>
      <c r="K8" s="661">
        <f t="shared" si="0"/>
        <v>8253</v>
      </c>
      <c r="L8" s="660" t="s">
        <v>551</v>
      </c>
    </row>
    <row r="9" spans="1:12" s="1" customFormat="1" ht="14.5" thickBot="1" x14ac:dyDescent="0.3">
      <c r="A9" s="45" t="s">
        <v>532</v>
      </c>
      <c r="B9" s="659">
        <v>154</v>
      </c>
      <c r="C9" s="659">
        <v>294</v>
      </c>
      <c r="D9" s="659">
        <v>197</v>
      </c>
      <c r="E9" s="659">
        <v>126</v>
      </c>
      <c r="F9" s="659">
        <v>28</v>
      </c>
      <c r="G9" s="659">
        <v>0</v>
      </c>
      <c r="H9" s="659">
        <v>28</v>
      </c>
      <c r="I9" s="659">
        <v>56</v>
      </c>
      <c r="J9" s="659">
        <v>0</v>
      </c>
      <c r="K9" s="658">
        <f t="shared" si="0"/>
        <v>883</v>
      </c>
      <c r="L9" s="657" t="s">
        <v>429</v>
      </c>
    </row>
    <row r="10" spans="1:12" s="1" customFormat="1" ht="25.5" thickBot="1" x14ac:dyDescent="0.3">
      <c r="A10" s="40" t="s">
        <v>533</v>
      </c>
      <c r="B10" s="662">
        <v>140</v>
      </c>
      <c r="C10" s="662">
        <v>519</v>
      </c>
      <c r="D10" s="662">
        <v>196</v>
      </c>
      <c r="E10" s="662">
        <v>238</v>
      </c>
      <c r="F10" s="662">
        <v>224</v>
      </c>
      <c r="G10" s="662">
        <v>0</v>
      </c>
      <c r="H10" s="662">
        <v>42</v>
      </c>
      <c r="I10" s="662">
        <v>56</v>
      </c>
      <c r="J10" s="662">
        <v>70</v>
      </c>
      <c r="K10" s="661">
        <f t="shared" si="0"/>
        <v>1485</v>
      </c>
      <c r="L10" s="660" t="s">
        <v>552</v>
      </c>
    </row>
    <row r="11" spans="1:12" s="1" customFormat="1" ht="38" thickBot="1" x14ac:dyDescent="0.3">
      <c r="A11" s="45" t="s">
        <v>534</v>
      </c>
      <c r="B11" s="659">
        <v>84</v>
      </c>
      <c r="C11" s="659">
        <v>42</v>
      </c>
      <c r="D11" s="659">
        <v>42</v>
      </c>
      <c r="E11" s="659">
        <v>126</v>
      </c>
      <c r="F11" s="659">
        <v>28</v>
      </c>
      <c r="G11" s="659">
        <v>0</v>
      </c>
      <c r="H11" s="659">
        <v>0</v>
      </c>
      <c r="I11" s="659">
        <v>0</v>
      </c>
      <c r="J11" s="659">
        <v>0</v>
      </c>
      <c r="K11" s="658">
        <f t="shared" si="0"/>
        <v>322</v>
      </c>
      <c r="L11" s="657" t="s">
        <v>689</v>
      </c>
    </row>
    <row r="12" spans="1:12" s="1" customFormat="1" ht="14.5" thickBot="1" x14ac:dyDescent="0.3">
      <c r="A12" s="40" t="s">
        <v>535</v>
      </c>
      <c r="B12" s="662">
        <v>658</v>
      </c>
      <c r="C12" s="662">
        <v>350</v>
      </c>
      <c r="D12" s="662">
        <v>252</v>
      </c>
      <c r="E12" s="662">
        <v>42</v>
      </c>
      <c r="F12" s="662">
        <v>0</v>
      </c>
      <c r="G12" s="662">
        <v>0</v>
      </c>
      <c r="H12" s="662">
        <v>28</v>
      </c>
      <c r="I12" s="662">
        <v>42</v>
      </c>
      <c r="J12" s="662">
        <v>0</v>
      </c>
      <c r="K12" s="661">
        <f t="shared" si="0"/>
        <v>1372</v>
      </c>
      <c r="L12" s="660" t="s">
        <v>430</v>
      </c>
    </row>
    <row r="13" spans="1:12" s="1" customFormat="1" ht="42.5" thickBot="1" x14ac:dyDescent="0.3">
      <c r="A13" s="45" t="s">
        <v>688</v>
      </c>
      <c r="B13" s="659">
        <v>505</v>
      </c>
      <c r="C13" s="659">
        <v>140</v>
      </c>
      <c r="D13" s="659">
        <v>28</v>
      </c>
      <c r="E13" s="659">
        <v>126</v>
      </c>
      <c r="F13" s="659">
        <v>253</v>
      </c>
      <c r="G13" s="659">
        <v>0</v>
      </c>
      <c r="H13" s="659">
        <v>0</v>
      </c>
      <c r="I13" s="659">
        <v>0</v>
      </c>
      <c r="J13" s="659">
        <v>0</v>
      </c>
      <c r="K13" s="658">
        <f t="shared" si="0"/>
        <v>1052</v>
      </c>
      <c r="L13" s="657" t="s">
        <v>554</v>
      </c>
    </row>
    <row r="14" spans="1:12" s="1" customFormat="1" ht="14.5" thickBot="1" x14ac:dyDescent="0.3">
      <c r="A14" s="40" t="s">
        <v>537</v>
      </c>
      <c r="B14" s="662">
        <v>154</v>
      </c>
      <c r="C14" s="662">
        <v>364</v>
      </c>
      <c r="D14" s="662">
        <v>631</v>
      </c>
      <c r="E14" s="662">
        <v>310</v>
      </c>
      <c r="F14" s="662">
        <v>56</v>
      </c>
      <c r="G14" s="662">
        <v>0</v>
      </c>
      <c r="H14" s="662">
        <v>0</v>
      </c>
      <c r="I14" s="662">
        <v>14</v>
      </c>
      <c r="J14" s="662">
        <v>0</v>
      </c>
      <c r="K14" s="661">
        <f t="shared" si="0"/>
        <v>1529</v>
      </c>
      <c r="L14" s="660" t="s">
        <v>555</v>
      </c>
    </row>
    <row r="15" spans="1:12" s="1" customFormat="1" ht="14.5" thickBot="1" x14ac:dyDescent="0.3">
      <c r="A15" s="45" t="s">
        <v>538</v>
      </c>
      <c r="B15" s="659">
        <v>98</v>
      </c>
      <c r="C15" s="659">
        <v>42</v>
      </c>
      <c r="D15" s="659">
        <v>42</v>
      </c>
      <c r="E15" s="659">
        <v>42</v>
      </c>
      <c r="F15" s="659">
        <v>0</v>
      </c>
      <c r="G15" s="659">
        <v>0</v>
      </c>
      <c r="H15" s="659">
        <v>0</v>
      </c>
      <c r="I15" s="659">
        <v>0</v>
      </c>
      <c r="J15" s="659">
        <v>0</v>
      </c>
      <c r="K15" s="658">
        <f t="shared" si="0"/>
        <v>224</v>
      </c>
      <c r="L15" s="657" t="s">
        <v>556</v>
      </c>
    </row>
    <row r="16" spans="1:12" s="1" customFormat="1" ht="14.5" thickBot="1" x14ac:dyDescent="0.3">
      <c r="A16" s="40" t="s">
        <v>539</v>
      </c>
      <c r="B16" s="662">
        <v>294</v>
      </c>
      <c r="C16" s="662">
        <v>434</v>
      </c>
      <c r="D16" s="662">
        <v>840</v>
      </c>
      <c r="E16" s="662">
        <v>645</v>
      </c>
      <c r="F16" s="662">
        <v>0</v>
      </c>
      <c r="G16" s="662">
        <v>0</v>
      </c>
      <c r="H16" s="662">
        <v>28</v>
      </c>
      <c r="I16" s="662">
        <v>56</v>
      </c>
      <c r="J16" s="662">
        <v>14</v>
      </c>
      <c r="K16" s="661">
        <f t="shared" si="0"/>
        <v>2311</v>
      </c>
      <c r="L16" s="660" t="s">
        <v>557</v>
      </c>
    </row>
    <row r="17" spans="1:12" s="1" customFormat="1" ht="14.5" thickBot="1" x14ac:dyDescent="0.3">
      <c r="A17" s="45" t="s">
        <v>540</v>
      </c>
      <c r="B17" s="659">
        <v>630</v>
      </c>
      <c r="C17" s="659">
        <v>716</v>
      </c>
      <c r="D17" s="659">
        <v>420</v>
      </c>
      <c r="E17" s="659">
        <v>294</v>
      </c>
      <c r="F17" s="659">
        <v>98</v>
      </c>
      <c r="G17" s="659">
        <v>0</v>
      </c>
      <c r="H17" s="659">
        <v>0</v>
      </c>
      <c r="I17" s="659">
        <v>0</v>
      </c>
      <c r="J17" s="659">
        <v>28</v>
      </c>
      <c r="K17" s="658">
        <f t="shared" si="0"/>
        <v>2186</v>
      </c>
      <c r="L17" s="657" t="s">
        <v>558</v>
      </c>
    </row>
    <row r="18" spans="1:12" s="1" customFormat="1" ht="14.5" thickBot="1" x14ac:dyDescent="0.3">
      <c r="A18" s="40" t="s">
        <v>541</v>
      </c>
      <c r="B18" s="662">
        <v>224</v>
      </c>
      <c r="C18" s="662">
        <v>84</v>
      </c>
      <c r="D18" s="662">
        <v>210</v>
      </c>
      <c r="E18" s="662">
        <v>0</v>
      </c>
      <c r="F18" s="662">
        <v>0</v>
      </c>
      <c r="G18" s="662">
        <v>0</v>
      </c>
      <c r="H18" s="662">
        <v>0</v>
      </c>
      <c r="I18" s="662">
        <v>0</v>
      </c>
      <c r="J18" s="662">
        <v>0</v>
      </c>
      <c r="K18" s="661">
        <f t="shared" si="0"/>
        <v>518</v>
      </c>
      <c r="L18" s="660" t="s">
        <v>559</v>
      </c>
    </row>
    <row r="19" spans="1:12" s="1" customFormat="1" ht="25.5" thickBot="1" x14ac:dyDescent="0.3">
      <c r="A19" s="45" t="s">
        <v>542</v>
      </c>
      <c r="B19" s="659">
        <v>126</v>
      </c>
      <c r="C19" s="659">
        <v>70</v>
      </c>
      <c r="D19" s="659">
        <v>42</v>
      </c>
      <c r="E19" s="659">
        <v>42</v>
      </c>
      <c r="F19" s="659">
        <v>0</v>
      </c>
      <c r="G19" s="659">
        <v>0</v>
      </c>
      <c r="H19" s="659">
        <v>0</v>
      </c>
      <c r="I19" s="659">
        <v>56</v>
      </c>
      <c r="J19" s="659">
        <v>42</v>
      </c>
      <c r="K19" s="658">
        <f t="shared" si="0"/>
        <v>378</v>
      </c>
      <c r="L19" s="657" t="s">
        <v>560</v>
      </c>
    </row>
    <row r="20" spans="1:12" s="1" customFormat="1" ht="14.5" thickBot="1" x14ac:dyDescent="0.3">
      <c r="A20" s="40" t="s">
        <v>543</v>
      </c>
      <c r="B20" s="662">
        <v>56</v>
      </c>
      <c r="C20" s="662">
        <v>28</v>
      </c>
      <c r="D20" s="662">
        <v>85</v>
      </c>
      <c r="E20" s="662">
        <v>98</v>
      </c>
      <c r="F20" s="662">
        <v>435</v>
      </c>
      <c r="G20" s="662">
        <v>0</v>
      </c>
      <c r="H20" s="662">
        <v>0</v>
      </c>
      <c r="I20" s="662">
        <v>0</v>
      </c>
      <c r="J20" s="662">
        <v>168</v>
      </c>
      <c r="K20" s="661">
        <f t="shared" si="0"/>
        <v>870</v>
      </c>
      <c r="L20" s="660" t="s">
        <v>561</v>
      </c>
    </row>
    <row r="21" spans="1:12" s="1" customFormat="1" ht="28.5" thickBot="1" x14ac:dyDescent="0.3">
      <c r="A21" s="45" t="s">
        <v>544</v>
      </c>
      <c r="B21" s="659">
        <v>3868</v>
      </c>
      <c r="C21" s="659">
        <v>6598</v>
      </c>
      <c r="D21" s="659">
        <v>5813</v>
      </c>
      <c r="E21" s="659">
        <v>12156</v>
      </c>
      <c r="F21" s="659">
        <v>3976</v>
      </c>
      <c r="G21" s="659">
        <v>0</v>
      </c>
      <c r="H21" s="659">
        <v>4131</v>
      </c>
      <c r="I21" s="659">
        <v>504</v>
      </c>
      <c r="J21" s="659">
        <v>2758</v>
      </c>
      <c r="K21" s="658">
        <f t="shared" si="0"/>
        <v>39804</v>
      </c>
      <c r="L21" s="657" t="s">
        <v>562</v>
      </c>
    </row>
    <row r="22" spans="1:12" s="1" customFormat="1" ht="14.5" thickBot="1" x14ac:dyDescent="0.3">
      <c r="A22" s="40" t="s">
        <v>47</v>
      </c>
      <c r="B22" s="662">
        <v>336</v>
      </c>
      <c r="C22" s="662">
        <v>1135</v>
      </c>
      <c r="D22" s="662">
        <v>434</v>
      </c>
      <c r="E22" s="662">
        <v>266</v>
      </c>
      <c r="F22" s="662">
        <v>126</v>
      </c>
      <c r="G22" s="662">
        <v>0</v>
      </c>
      <c r="H22" s="662">
        <v>0</v>
      </c>
      <c r="I22" s="662">
        <v>0</v>
      </c>
      <c r="J22" s="662">
        <v>14</v>
      </c>
      <c r="K22" s="661">
        <f t="shared" si="0"/>
        <v>2311</v>
      </c>
      <c r="L22" s="660" t="s">
        <v>431</v>
      </c>
    </row>
    <row r="23" spans="1:12" s="1" customFormat="1" ht="14.5" thickBot="1" x14ac:dyDescent="0.3">
      <c r="A23" s="45" t="s">
        <v>545</v>
      </c>
      <c r="B23" s="659">
        <v>252</v>
      </c>
      <c r="C23" s="659">
        <v>364</v>
      </c>
      <c r="D23" s="659">
        <v>350</v>
      </c>
      <c r="E23" s="659">
        <v>449</v>
      </c>
      <c r="F23" s="659">
        <v>252</v>
      </c>
      <c r="G23" s="659">
        <v>0</v>
      </c>
      <c r="H23" s="659">
        <v>0</v>
      </c>
      <c r="I23" s="659">
        <v>140</v>
      </c>
      <c r="J23" s="659">
        <v>112</v>
      </c>
      <c r="K23" s="658">
        <f t="shared" si="0"/>
        <v>1919</v>
      </c>
      <c r="L23" s="657" t="s">
        <v>563</v>
      </c>
    </row>
    <row r="24" spans="1:12" s="30" customFormat="1" ht="14.5" thickBot="1" x14ac:dyDescent="0.3">
      <c r="A24" s="40" t="s">
        <v>546</v>
      </c>
      <c r="B24" s="662">
        <v>84</v>
      </c>
      <c r="C24" s="662">
        <v>280</v>
      </c>
      <c r="D24" s="662">
        <v>224</v>
      </c>
      <c r="E24" s="662">
        <v>210</v>
      </c>
      <c r="F24" s="662">
        <v>56</v>
      </c>
      <c r="G24" s="662">
        <v>0</v>
      </c>
      <c r="H24" s="662">
        <v>0</v>
      </c>
      <c r="I24" s="662">
        <v>28</v>
      </c>
      <c r="J24" s="662">
        <v>14</v>
      </c>
      <c r="K24" s="661">
        <f t="shared" si="0"/>
        <v>896</v>
      </c>
      <c r="L24" s="660" t="s">
        <v>564</v>
      </c>
    </row>
    <row r="25" spans="1:12" s="30" customFormat="1" ht="14.5" thickBot="1" x14ac:dyDescent="0.3">
      <c r="A25" s="45" t="s">
        <v>547</v>
      </c>
      <c r="B25" s="659">
        <v>112</v>
      </c>
      <c r="C25" s="659">
        <v>70</v>
      </c>
      <c r="D25" s="659">
        <v>84</v>
      </c>
      <c r="E25" s="659">
        <v>70</v>
      </c>
      <c r="F25" s="659">
        <v>0</v>
      </c>
      <c r="G25" s="659">
        <v>0</v>
      </c>
      <c r="H25" s="659">
        <v>0</v>
      </c>
      <c r="I25" s="659">
        <v>0</v>
      </c>
      <c r="J25" s="659">
        <v>0</v>
      </c>
      <c r="K25" s="658">
        <f t="shared" si="0"/>
        <v>336</v>
      </c>
      <c r="L25" s="657" t="s">
        <v>565</v>
      </c>
    </row>
    <row r="26" spans="1:12" s="30" customFormat="1" ht="28" x14ac:dyDescent="0.25">
      <c r="A26" s="49" t="s">
        <v>549</v>
      </c>
      <c r="B26" s="656">
        <v>0</v>
      </c>
      <c r="C26" s="656">
        <v>112</v>
      </c>
      <c r="D26" s="656">
        <v>42</v>
      </c>
      <c r="E26" s="656">
        <v>0</v>
      </c>
      <c r="F26" s="656">
        <v>0</v>
      </c>
      <c r="G26" s="424">
        <v>0</v>
      </c>
      <c r="H26" s="484">
        <v>0</v>
      </c>
      <c r="I26" s="656">
        <v>0</v>
      </c>
      <c r="J26" s="656">
        <v>0</v>
      </c>
      <c r="K26" s="655">
        <f t="shared" si="0"/>
        <v>154</v>
      </c>
      <c r="L26" s="654" t="s">
        <v>567</v>
      </c>
    </row>
    <row r="27" spans="1:12" s="6" customFormat="1" ht="19.5" customHeight="1" x14ac:dyDescent="0.25">
      <c r="A27" s="103" t="s">
        <v>478</v>
      </c>
      <c r="B27" s="653">
        <f t="shared" ref="B27:K27" si="1">SUM(B7:B26)</f>
        <v>8531</v>
      </c>
      <c r="C27" s="653">
        <f t="shared" si="1"/>
        <v>14152</v>
      </c>
      <c r="D27" s="653">
        <f t="shared" si="1"/>
        <v>11921</v>
      </c>
      <c r="E27" s="653">
        <f t="shared" si="1"/>
        <v>16726</v>
      </c>
      <c r="F27" s="653">
        <f t="shared" si="1"/>
        <v>5994</v>
      </c>
      <c r="G27" s="475">
        <f t="shared" si="1"/>
        <v>42</v>
      </c>
      <c r="H27" s="653">
        <f t="shared" si="1"/>
        <v>4621</v>
      </c>
      <c r="I27" s="653">
        <f t="shared" si="1"/>
        <v>1428</v>
      </c>
      <c r="J27" s="653">
        <f t="shared" si="1"/>
        <v>3472</v>
      </c>
      <c r="K27" s="653">
        <f t="shared" si="1"/>
        <v>66887</v>
      </c>
      <c r="L27" s="652" t="s">
        <v>479</v>
      </c>
    </row>
    <row r="28" spans="1:12" ht="18" customHeight="1" x14ac:dyDescent="0.25">
      <c r="A28" s="651" t="s">
        <v>71</v>
      </c>
      <c r="I28" s="651"/>
      <c r="L28" s="649" t="s">
        <v>396</v>
      </c>
    </row>
    <row r="34" spans="2:11" ht="25" customHeight="1" x14ac:dyDescent="0.25">
      <c r="B34" s="650"/>
      <c r="C34" s="650"/>
      <c r="D34" s="650"/>
      <c r="E34" s="650"/>
      <c r="F34" s="650"/>
      <c r="G34" s="650"/>
      <c r="H34" s="650"/>
      <c r="I34" s="650"/>
      <c r="J34" s="650"/>
      <c r="K34" s="650"/>
    </row>
    <row r="35" spans="2:11" ht="25" customHeight="1" x14ac:dyDescent="0.25">
      <c r="B35" s="650"/>
      <c r="C35" s="650"/>
      <c r="D35" s="650"/>
      <c r="E35" s="650"/>
      <c r="F35" s="650"/>
      <c r="G35" s="650"/>
      <c r="H35" s="650"/>
      <c r="I35" s="650"/>
      <c r="J35" s="650"/>
      <c r="K35" s="650"/>
    </row>
    <row r="36" spans="2:11" ht="25" customHeight="1" x14ac:dyDescent="0.25">
      <c r="B36" s="650"/>
      <c r="C36" s="650"/>
      <c r="D36" s="650"/>
      <c r="E36" s="650"/>
      <c r="F36" s="650"/>
      <c r="G36" s="650"/>
      <c r="H36" s="650"/>
      <c r="I36" s="650"/>
      <c r="J36" s="650"/>
      <c r="K36" s="650"/>
    </row>
    <row r="37" spans="2:11" ht="25" customHeight="1" x14ac:dyDescent="0.25">
      <c r="B37" s="650"/>
      <c r="C37" s="650"/>
      <c r="D37" s="650"/>
      <c r="E37" s="650"/>
      <c r="F37" s="650"/>
      <c r="G37" s="650"/>
      <c r="H37" s="650"/>
      <c r="I37" s="650"/>
      <c r="J37" s="650"/>
      <c r="K37" s="650"/>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4292-1A3C-41DF-B62C-513B218729B5}">
  <dimension ref="A1:L37"/>
  <sheetViews>
    <sheetView rightToLeft="1" view="pageBreakPreview" topLeftCell="A7" zoomScale="90" zoomScaleNormal="100" zoomScaleSheetLayoutView="90" workbookViewId="0">
      <selection activeCell="L27" sqref="L27"/>
    </sheetView>
  </sheetViews>
  <sheetFormatPr defaultColWidth="9.1796875" defaultRowHeight="25" customHeight="1" x14ac:dyDescent="0.25"/>
  <cols>
    <col min="1" max="1" width="36.453125" style="649" customWidth="1"/>
    <col min="2" max="2" width="12.7265625" style="649" customWidth="1"/>
    <col min="3" max="3" width="13" style="649" customWidth="1"/>
    <col min="4" max="4" width="13.1796875" style="649" customWidth="1"/>
    <col min="5" max="5" width="12.1796875" style="649" customWidth="1"/>
    <col min="6" max="10" width="12.7265625" style="649" customWidth="1"/>
    <col min="11" max="11" width="12.26953125" style="649" customWidth="1"/>
    <col min="12" max="12" width="37.81640625" style="649" customWidth="1"/>
    <col min="13" max="16384" width="9.1796875" style="649"/>
  </cols>
  <sheetData>
    <row r="1" spans="1:12" s="666" customFormat="1" ht="20" x14ac:dyDescent="0.25">
      <c r="A1" s="1002" t="s">
        <v>1043</v>
      </c>
      <c r="B1" s="1002"/>
      <c r="C1" s="1002"/>
      <c r="D1" s="1002"/>
      <c r="E1" s="1002"/>
      <c r="F1" s="1002"/>
      <c r="G1" s="1002"/>
      <c r="H1" s="1002"/>
      <c r="I1" s="1002"/>
      <c r="J1" s="1002"/>
      <c r="K1" s="1002"/>
      <c r="L1" s="1002"/>
    </row>
    <row r="2" spans="1:12" s="666" customFormat="1" ht="20" x14ac:dyDescent="0.25">
      <c r="A2" s="997" t="s">
        <v>1164</v>
      </c>
      <c r="B2" s="997"/>
      <c r="C2" s="997"/>
      <c r="D2" s="997"/>
      <c r="E2" s="997"/>
      <c r="F2" s="997"/>
      <c r="G2" s="997"/>
      <c r="H2" s="997"/>
      <c r="I2" s="997"/>
      <c r="J2" s="997"/>
      <c r="K2" s="997"/>
      <c r="L2" s="997"/>
    </row>
    <row r="3" spans="1:12" s="666" customFormat="1" ht="20" x14ac:dyDescent="0.25">
      <c r="A3" s="997">
        <v>2017</v>
      </c>
      <c r="B3" s="997"/>
      <c r="C3" s="997"/>
      <c r="D3" s="997"/>
      <c r="E3" s="997"/>
      <c r="F3" s="997"/>
      <c r="G3" s="997"/>
      <c r="H3" s="997"/>
      <c r="I3" s="997"/>
      <c r="J3" s="997"/>
      <c r="K3" s="997"/>
      <c r="L3" s="997"/>
    </row>
    <row r="4" spans="1:12" s="665" customFormat="1" ht="21" customHeight="1" x14ac:dyDescent="0.25">
      <c r="A4" s="717" t="s">
        <v>265</v>
      </c>
      <c r="B4" s="718"/>
      <c r="C4" s="718"/>
      <c r="D4" s="718"/>
      <c r="E4" s="718"/>
      <c r="F4" s="718"/>
      <c r="G4" s="718"/>
      <c r="H4" s="718"/>
      <c r="I4" s="718"/>
      <c r="J4" s="718"/>
      <c r="K4" s="718"/>
      <c r="L4" s="719" t="s">
        <v>266</v>
      </c>
    </row>
    <row r="5" spans="1:12" s="664" customFormat="1" ht="93" x14ac:dyDescent="0.35">
      <c r="A5" s="998" t="s">
        <v>72</v>
      </c>
      <c r="B5" s="468" t="s">
        <v>1175</v>
      </c>
      <c r="C5" s="468" t="s">
        <v>28</v>
      </c>
      <c r="D5" s="468" t="s">
        <v>30</v>
      </c>
      <c r="E5" s="468" t="s">
        <v>32</v>
      </c>
      <c r="F5" s="468" t="s">
        <v>34</v>
      </c>
      <c r="G5" s="468" t="s">
        <v>1176</v>
      </c>
      <c r="H5" s="468" t="s">
        <v>1178</v>
      </c>
      <c r="I5" s="468" t="s">
        <v>1177</v>
      </c>
      <c r="J5" s="468" t="s">
        <v>39</v>
      </c>
      <c r="K5" s="468" t="s">
        <v>478</v>
      </c>
      <c r="L5" s="1000" t="s">
        <v>1370</v>
      </c>
    </row>
    <row r="6" spans="1:12" s="663" customFormat="1" ht="63.75" customHeight="1" x14ac:dyDescent="0.25">
      <c r="A6" s="999"/>
      <c r="B6" s="469" t="s">
        <v>23</v>
      </c>
      <c r="C6" s="469" t="s">
        <v>27</v>
      </c>
      <c r="D6" s="469" t="s">
        <v>29</v>
      </c>
      <c r="E6" s="469" t="s">
        <v>31</v>
      </c>
      <c r="F6" s="469" t="s">
        <v>33</v>
      </c>
      <c r="G6" s="469" t="s">
        <v>35</v>
      </c>
      <c r="H6" s="469" t="s">
        <v>36</v>
      </c>
      <c r="I6" s="469" t="s">
        <v>37</v>
      </c>
      <c r="J6" s="469" t="s">
        <v>38</v>
      </c>
      <c r="K6" s="470" t="s">
        <v>479</v>
      </c>
      <c r="L6" s="1001"/>
    </row>
    <row r="7" spans="1:12" s="1" customFormat="1" ht="14.5" thickBot="1" x14ac:dyDescent="0.3">
      <c r="A7" s="45" t="s">
        <v>687</v>
      </c>
      <c r="B7" s="659">
        <v>0</v>
      </c>
      <c r="C7" s="659">
        <v>0</v>
      </c>
      <c r="D7" s="659">
        <v>0</v>
      </c>
      <c r="E7" s="659">
        <v>0</v>
      </c>
      <c r="F7" s="659">
        <v>0</v>
      </c>
      <c r="G7" s="659">
        <v>0</v>
      </c>
      <c r="H7" s="659">
        <v>0</v>
      </c>
      <c r="I7" s="659">
        <v>0</v>
      </c>
      <c r="J7" s="659">
        <v>0</v>
      </c>
      <c r="K7" s="658">
        <f>SUM(B7:J7)</f>
        <v>0</v>
      </c>
      <c r="L7" s="657" t="s">
        <v>550</v>
      </c>
    </row>
    <row r="8" spans="1:12" s="1" customFormat="1" ht="14.5" thickBot="1" x14ac:dyDescent="0.3">
      <c r="A8" s="40" t="s">
        <v>531</v>
      </c>
      <c r="B8" s="662">
        <v>141</v>
      </c>
      <c r="C8" s="662">
        <v>1248</v>
      </c>
      <c r="D8" s="662">
        <v>420</v>
      </c>
      <c r="E8" s="662">
        <v>85</v>
      </c>
      <c r="F8" s="662">
        <v>84</v>
      </c>
      <c r="G8" s="662">
        <v>0</v>
      </c>
      <c r="H8" s="662">
        <v>0</v>
      </c>
      <c r="I8" s="662">
        <v>0</v>
      </c>
      <c r="J8" s="662">
        <v>0</v>
      </c>
      <c r="K8" s="661">
        <f t="shared" ref="K8:K26" si="0">SUM(B8:J8)</f>
        <v>1978</v>
      </c>
      <c r="L8" s="660" t="s">
        <v>551</v>
      </c>
    </row>
    <row r="9" spans="1:12" s="1" customFormat="1" ht="14.5" thickBot="1" x14ac:dyDescent="0.3">
      <c r="A9" s="45" t="s">
        <v>532</v>
      </c>
      <c r="B9" s="659">
        <v>28</v>
      </c>
      <c r="C9" s="659">
        <v>168</v>
      </c>
      <c r="D9" s="659">
        <v>14</v>
      </c>
      <c r="E9" s="659">
        <v>84</v>
      </c>
      <c r="F9" s="659">
        <v>0</v>
      </c>
      <c r="G9" s="659">
        <v>0</v>
      </c>
      <c r="H9" s="659">
        <v>0</v>
      </c>
      <c r="I9" s="659">
        <v>0</v>
      </c>
      <c r="J9" s="659">
        <v>0</v>
      </c>
      <c r="K9" s="658">
        <f t="shared" si="0"/>
        <v>294</v>
      </c>
      <c r="L9" s="657" t="s">
        <v>429</v>
      </c>
    </row>
    <row r="10" spans="1:12" s="1" customFormat="1" ht="25.5" thickBot="1" x14ac:dyDescent="0.3">
      <c r="A10" s="40" t="s">
        <v>533</v>
      </c>
      <c r="B10" s="662">
        <v>28</v>
      </c>
      <c r="C10" s="662">
        <v>295</v>
      </c>
      <c r="D10" s="662">
        <v>126</v>
      </c>
      <c r="E10" s="662">
        <v>448</v>
      </c>
      <c r="F10" s="662">
        <v>56</v>
      </c>
      <c r="G10" s="662">
        <v>0</v>
      </c>
      <c r="H10" s="662">
        <v>0</v>
      </c>
      <c r="I10" s="662">
        <v>0</v>
      </c>
      <c r="J10" s="662">
        <v>0</v>
      </c>
      <c r="K10" s="661">
        <f t="shared" si="0"/>
        <v>953</v>
      </c>
      <c r="L10" s="660" t="s">
        <v>552</v>
      </c>
    </row>
    <row r="11" spans="1:12" s="1" customFormat="1" ht="38" thickBot="1" x14ac:dyDescent="0.3">
      <c r="A11" s="45" t="s">
        <v>534</v>
      </c>
      <c r="B11" s="659">
        <v>14</v>
      </c>
      <c r="C11" s="659">
        <v>168</v>
      </c>
      <c r="D11" s="659">
        <v>70</v>
      </c>
      <c r="E11" s="659">
        <v>98</v>
      </c>
      <c r="F11" s="659">
        <v>0</v>
      </c>
      <c r="G11" s="659">
        <v>0</v>
      </c>
      <c r="H11" s="659">
        <v>0</v>
      </c>
      <c r="I11" s="659">
        <v>0</v>
      </c>
      <c r="J11" s="659">
        <v>0</v>
      </c>
      <c r="K11" s="658">
        <f t="shared" si="0"/>
        <v>350</v>
      </c>
      <c r="L11" s="657" t="s">
        <v>689</v>
      </c>
    </row>
    <row r="12" spans="1:12" s="1" customFormat="1" ht="14.5" thickBot="1" x14ac:dyDescent="0.3">
      <c r="A12" s="40" t="s">
        <v>535</v>
      </c>
      <c r="B12" s="662">
        <v>56</v>
      </c>
      <c r="C12" s="662">
        <v>42</v>
      </c>
      <c r="D12" s="662">
        <v>14</v>
      </c>
      <c r="E12" s="662">
        <v>14</v>
      </c>
      <c r="F12" s="662">
        <v>0</v>
      </c>
      <c r="G12" s="662">
        <v>0</v>
      </c>
      <c r="H12" s="662">
        <v>0</v>
      </c>
      <c r="I12" s="662">
        <v>0</v>
      </c>
      <c r="J12" s="662">
        <v>0</v>
      </c>
      <c r="K12" s="661">
        <f t="shared" si="0"/>
        <v>126</v>
      </c>
      <c r="L12" s="660" t="s">
        <v>430</v>
      </c>
    </row>
    <row r="13" spans="1:12" s="1" customFormat="1" ht="42.5" thickBot="1" x14ac:dyDescent="0.3">
      <c r="A13" s="45" t="s">
        <v>688</v>
      </c>
      <c r="B13" s="659">
        <v>70</v>
      </c>
      <c r="C13" s="659">
        <v>533</v>
      </c>
      <c r="D13" s="659">
        <v>140</v>
      </c>
      <c r="E13" s="659">
        <v>210</v>
      </c>
      <c r="F13" s="659">
        <v>210</v>
      </c>
      <c r="G13" s="659">
        <v>0</v>
      </c>
      <c r="H13" s="659">
        <v>0</v>
      </c>
      <c r="I13" s="659">
        <v>0</v>
      </c>
      <c r="J13" s="659">
        <v>0</v>
      </c>
      <c r="K13" s="658">
        <f t="shared" si="0"/>
        <v>1163</v>
      </c>
      <c r="L13" s="657" t="s">
        <v>554</v>
      </c>
    </row>
    <row r="14" spans="1:12" s="1" customFormat="1" ht="14.5" thickBot="1" x14ac:dyDescent="0.3">
      <c r="A14" s="40" t="s">
        <v>537</v>
      </c>
      <c r="B14" s="662">
        <v>113</v>
      </c>
      <c r="C14" s="662">
        <v>169</v>
      </c>
      <c r="D14" s="662">
        <v>350</v>
      </c>
      <c r="E14" s="662">
        <v>224</v>
      </c>
      <c r="F14" s="662">
        <v>0</v>
      </c>
      <c r="G14" s="662">
        <v>0</v>
      </c>
      <c r="H14" s="662">
        <v>0</v>
      </c>
      <c r="I14" s="662">
        <v>0</v>
      </c>
      <c r="J14" s="662">
        <v>0</v>
      </c>
      <c r="K14" s="661">
        <f t="shared" si="0"/>
        <v>856</v>
      </c>
      <c r="L14" s="660" t="s">
        <v>555</v>
      </c>
    </row>
    <row r="15" spans="1:12" s="1" customFormat="1" ht="14.5" thickBot="1" x14ac:dyDescent="0.3">
      <c r="A15" s="45" t="s">
        <v>538</v>
      </c>
      <c r="B15" s="659">
        <v>14</v>
      </c>
      <c r="C15" s="659">
        <v>140</v>
      </c>
      <c r="D15" s="659">
        <v>28</v>
      </c>
      <c r="E15" s="659">
        <v>126</v>
      </c>
      <c r="F15" s="659">
        <v>28</v>
      </c>
      <c r="G15" s="659">
        <v>0</v>
      </c>
      <c r="H15" s="659">
        <v>0</v>
      </c>
      <c r="I15" s="659">
        <v>0</v>
      </c>
      <c r="J15" s="659">
        <v>0</v>
      </c>
      <c r="K15" s="658">
        <f t="shared" si="0"/>
        <v>336</v>
      </c>
      <c r="L15" s="657" t="s">
        <v>556</v>
      </c>
    </row>
    <row r="16" spans="1:12" s="1" customFormat="1" ht="14.5" thickBot="1" x14ac:dyDescent="0.3">
      <c r="A16" s="40" t="s">
        <v>539</v>
      </c>
      <c r="B16" s="662">
        <v>70</v>
      </c>
      <c r="C16" s="662">
        <v>378</v>
      </c>
      <c r="D16" s="662">
        <v>168</v>
      </c>
      <c r="E16" s="662">
        <v>434</v>
      </c>
      <c r="F16" s="662">
        <v>14</v>
      </c>
      <c r="G16" s="662">
        <v>0</v>
      </c>
      <c r="H16" s="662">
        <v>0</v>
      </c>
      <c r="I16" s="662">
        <v>0</v>
      </c>
      <c r="J16" s="662">
        <v>0</v>
      </c>
      <c r="K16" s="661">
        <f t="shared" si="0"/>
        <v>1064</v>
      </c>
      <c r="L16" s="660" t="s">
        <v>557</v>
      </c>
    </row>
    <row r="17" spans="1:12" s="1" customFormat="1" ht="14.5" thickBot="1" x14ac:dyDescent="0.3">
      <c r="A17" s="45" t="s">
        <v>540</v>
      </c>
      <c r="B17" s="659">
        <v>112</v>
      </c>
      <c r="C17" s="659">
        <v>729</v>
      </c>
      <c r="D17" s="659">
        <v>560</v>
      </c>
      <c r="E17" s="659">
        <v>868</v>
      </c>
      <c r="F17" s="659">
        <v>0</v>
      </c>
      <c r="G17" s="659">
        <v>0</v>
      </c>
      <c r="H17" s="659">
        <v>0</v>
      </c>
      <c r="I17" s="659">
        <v>0</v>
      </c>
      <c r="J17" s="659">
        <v>0</v>
      </c>
      <c r="K17" s="658">
        <f t="shared" si="0"/>
        <v>2269</v>
      </c>
      <c r="L17" s="657" t="s">
        <v>558</v>
      </c>
    </row>
    <row r="18" spans="1:12" s="1" customFormat="1" ht="14.5" thickBot="1" x14ac:dyDescent="0.3">
      <c r="A18" s="40" t="s">
        <v>541</v>
      </c>
      <c r="B18" s="662">
        <v>42</v>
      </c>
      <c r="C18" s="662">
        <v>84</v>
      </c>
      <c r="D18" s="662">
        <v>14</v>
      </c>
      <c r="E18" s="662">
        <v>42</v>
      </c>
      <c r="F18" s="662">
        <v>0</v>
      </c>
      <c r="G18" s="662">
        <v>0</v>
      </c>
      <c r="H18" s="662">
        <v>0</v>
      </c>
      <c r="I18" s="662">
        <v>0</v>
      </c>
      <c r="J18" s="662">
        <v>0</v>
      </c>
      <c r="K18" s="661">
        <f t="shared" si="0"/>
        <v>182</v>
      </c>
      <c r="L18" s="660" t="s">
        <v>559</v>
      </c>
    </row>
    <row r="19" spans="1:12" s="1" customFormat="1" ht="25.5" thickBot="1" x14ac:dyDescent="0.3">
      <c r="A19" s="45" t="s">
        <v>542</v>
      </c>
      <c r="B19" s="659">
        <v>14</v>
      </c>
      <c r="C19" s="659">
        <v>56</v>
      </c>
      <c r="D19" s="659">
        <v>14</v>
      </c>
      <c r="E19" s="659">
        <v>28</v>
      </c>
      <c r="F19" s="659">
        <v>0</v>
      </c>
      <c r="G19" s="659">
        <v>0</v>
      </c>
      <c r="H19" s="659">
        <v>0</v>
      </c>
      <c r="I19" s="659">
        <v>0</v>
      </c>
      <c r="J19" s="659">
        <v>0</v>
      </c>
      <c r="K19" s="658">
        <f t="shared" si="0"/>
        <v>112</v>
      </c>
      <c r="L19" s="657" t="s">
        <v>560</v>
      </c>
    </row>
    <row r="20" spans="1:12" s="1" customFormat="1" ht="14.5" thickBot="1" x14ac:dyDescent="0.3">
      <c r="A20" s="40" t="s">
        <v>543</v>
      </c>
      <c r="B20" s="662">
        <v>0</v>
      </c>
      <c r="C20" s="662">
        <v>98</v>
      </c>
      <c r="D20" s="662">
        <v>168</v>
      </c>
      <c r="E20" s="662">
        <v>84</v>
      </c>
      <c r="F20" s="662">
        <v>168</v>
      </c>
      <c r="G20" s="662">
        <v>0</v>
      </c>
      <c r="H20" s="662">
        <v>0</v>
      </c>
      <c r="I20" s="662">
        <v>0</v>
      </c>
      <c r="J20" s="662">
        <v>14</v>
      </c>
      <c r="K20" s="661">
        <f t="shared" si="0"/>
        <v>532</v>
      </c>
      <c r="L20" s="660" t="s">
        <v>561</v>
      </c>
    </row>
    <row r="21" spans="1:12" s="1" customFormat="1" ht="28.5" thickBot="1" x14ac:dyDescent="0.3">
      <c r="A21" s="45" t="s">
        <v>544</v>
      </c>
      <c r="B21" s="659">
        <v>574</v>
      </c>
      <c r="C21" s="659">
        <v>3882</v>
      </c>
      <c r="D21" s="659">
        <v>1794</v>
      </c>
      <c r="E21" s="659">
        <v>5659</v>
      </c>
      <c r="F21" s="659">
        <v>252</v>
      </c>
      <c r="G21" s="659">
        <v>0</v>
      </c>
      <c r="H21" s="659">
        <v>0</v>
      </c>
      <c r="I21" s="659">
        <v>0</v>
      </c>
      <c r="J21" s="659">
        <v>168</v>
      </c>
      <c r="K21" s="658">
        <f t="shared" si="0"/>
        <v>12329</v>
      </c>
      <c r="L21" s="657" t="s">
        <v>562</v>
      </c>
    </row>
    <row r="22" spans="1:12" s="1" customFormat="1" ht="14.5" thickBot="1" x14ac:dyDescent="0.3">
      <c r="A22" s="40" t="s">
        <v>47</v>
      </c>
      <c r="B22" s="662">
        <v>449</v>
      </c>
      <c r="C22" s="662">
        <v>6249</v>
      </c>
      <c r="D22" s="662">
        <v>911</v>
      </c>
      <c r="E22" s="662">
        <v>1134</v>
      </c>
      <c r="F22" s="662">
        <v>1260</v>
      </c>
      <c r="G22" s="662">
        <v>0</v>
      </c>
      <c r="H22" s="662">
        <v>0</v>
      </c>
      <c r="I22" s="662">
        <v>0</v>
      </c>
      <c r="J22" s="662">
        <v>98</v>
      </c>
      <c r="K22" s="661">
        <f t="shared" si="0"/>
        <v>10101</v>
      </c>
      <c r="L22" s="660" t="s">
        <v>431</v>
      </c>
    </row>
    <row r="23" spans="1:12" s="1" customFormat="1" ht="14.5" thickBot="1" x14ac:dyDescent="0.3">
      <c r="A23" s="45" t="s">
        <v>545</v>
      </c>
      <c r="B23" s="659">
        <v>392</v>
      </c>
      <c r="C23" s="659">
        <v>1458</v>
      </c>
      <c r="D23" s="659">
        <v>588</v>
      </c>
      <c r="E23" s="659">
        <v>742</v>
      </c>
      <c r="F23" s="659">
        <v>196</v>
      </c>
      <c r="G23" s="659">
        <v>0</v>
      </c>
      <c r="H23" s="659">
        <v>0</v>
      </c>
      <c r="I23" s="659">
        <v>0</v>
      </c>
      <c r="J23" s="659">
        <v>154</v>
      </c>
      <c r="K23" s="658">
        <f t="shared" si="0"/>
        <v>3530</v>
      </c>
      <c r="L23" s="657" t="s">
        <v>563</v>
      </c>
    </row>
    <row r="24" spans="1:12" s="1" customFormat="1" ht="14.5" thickBot="1" x14ac:dyDescent="0.3">
      <c r="A24" s="40" t="s">
        <v>546</v>
      </c>
      <c r="B24" s="662">
        <v>56</v>
      </c>
      <c r="C24" s="662">
        <v>280</v>
      </c>
      <c r="D24" s="662">
        <v>84</v>
      </c>
      <c r="E24" s="662">
        <v>112</v>
      </c>
      <c r="F24" s="662">
        <v>0</v>
      </c>
      <c r="G24" s="662">
        <v>0</v>
      </c>
      <c r="H24" s="662">
        <v>0</v>
      </c>
      <c r="I24" s="662">
        <v>0</v>
      </c>
      <c r="J24" s="662">
        <v>0</v>
      </c>
      <c r="K24" s="661">
        <f t="shared" si="0"/>
        <v>532</v>
      </c>
      <c r="L24" s="660" t="s">
        <v>564</v>
      </c>
    </row>
    <row r="25" spans="1:12" s="1" customFormat="1" ht="14.5" thickBot="1" x14ac:dyDescent="0.3">
      <c r="A25" s="45" t="s">
        <v>547</v>
      </c>
      <c r="B25" s="659">
        <v>28</v>
      </c>
      <c r="C25" s="659">
        <v>84</v>
      </c>
      <c r="D25" s="659">
        <v>14</v>
      </c>
      <c r="E25" s="659">
        <v>154</v>
      </c>
      <c r="F25" s="659">
        <v>0</v>
      </c>
      <c r="G25" s="659">
        <v>0</v>
      </c>
      <c r="H25" s="659">
        <v>0</v>
      </c>
      <c r="I25" s="659">
        <v>0</v>
      </c>
      <c r="J25" s="659">
        <v>0</v>
      </c>
      <c r="K25" s="658">
        <f t="shared" si="0"/>
        <v>280</v>
      </c>
      <c r="L25" s="657" t="s">
        <v>565</v>
      </c>
    </row>
    <row r="26" spans="1:12" s="1" customFormat="1" ht="28" x14ac:dyDescent="0.25">
      <c r="A26" s="49" t="s">
        <v>549</v>
      </c>
      <c r="B26" s="656">
        <v>0</v>
      </c>
      <c r="C26" s="656">
        <v>28</v>
      </c>
      <c r="D26" s="656">
        <v>28</v>
      </c>
      <c r="E26" s="656">
        <v>14</v>
      </c>
      <c r="F26" s="656">
        <v>0</v>
      </c>
      <c r="G26" s="656">
        <v>0</v>
      </c>
      <c r="H26" s="656">
        <v>0</v>
      </c>
      <c r="I26" s="656">
        <v>0</v>
      </c>
      <c r="J26" s="656">
        <v>0</v>
      </c>
      <c r="K26" s="655">
        <f t="shared" si="0"/>
        <v>70</v>
      </c>
      <c r="L26" s="654" t="s">
        <v>567</v>
      </c>
    </row>
    <row r="27" spans="1:12" s="1" customFormat="1" ht="14" x14ac:dyDescent="0.25">
      <c r="A27" s="333" t="s">
        <v>478</v>
      </c>
      <c r="B27" s="673">
        <f t="shared" ref="B27:K27" si="1">SUM(B8:B26)</f>
        <v>2201</v>
      </c>
      <c r="C27" s="673">
        <f t="shared" si="1"/>
        <v>16089</v>
      </c>
      <c r="D27" s="673">
        <f t="shared" si="1"/>
        <v>5505</v>
      </c>
      <c r="E27" s="673">
        <f t="shared" si="1"/>
        <v>10560</v>
      </c>
      <c r="F27" s="673">
        <f t="shared" si="1"/>
        <v>2268</v>
      </c>
      <c r="G27" s="673">
        <f t="shared" si="1"/>
        <v>0</v>
      </c>
      <c r="H27" s="673">
        <f t="shared" si="1"/>
        <v>0</v>
      </c>
      <c r="I27" s="673">
        <f t="shared" si="1"/>
        <v>0</v>
      </c>
      <c r="J27" s="673">
        <f t="shared" si="1"/>
        <v>434</v>
      </c>
      <c r="K27" s="673">
        <f t="shared" si="1"/>
        <v>37057</v>
      </c>
      <c r="L27" s="764" t="s">
        <v>479</v>
      </c>
    </row>
    <row r="28" spans="1:12" ht="13" x14ac:dyDescent="0.25">
      <c r="A28" s="651" t="s">
        <v>455</v>
      </c>
      <c r="I28" s="651"/>
      <c r="L28" s="649" t="s">
        <v>396</v>
      </c>
    </row>
    <row r="34" spans="2:11" ht="25" customHeight="1" x14ac:dyDescent="0.25">
      <c r="B34" s="650"/>
      <c r="C34" s="650"/>
      <c r="D34" s="650"/>
      <c r="E34" s="650"/>
      <c r="F34" s="650"/>
      <c r="G34" s="650"/>
      <c r="H34" s="650"/>
      <c r="I34" s="650"/>
      <c r="J34" s="650"/>
      <c r="K34" s="650"/>
    </row>
    <row r="35" spans="2:11" ht="25" customHeight="1" x14ac:dyDescent="0.25">
      <c r="B35" s="650"/>
      <c r="C35" s="650"/>
      <c r="D35" s="650"/>
      <c r="E35" s="650"/>
      <c r="F35" s="650"/>
      <c r="G35" s="650"/>
      <c r="H35" s="650"/>
      <c r="I35" s="650"/>
      <c r="J35" s="650"/>
      <c r="K35" s="650"/>
    </row>
    <row r="36" spans="2:11" ht="25" customHeight="1" x14ac:dyDescent="0.25">
      <c r="B36" s="650"/>
      <c r="C36" s="650"/>
      <c r="D36" s="650"/>
      <c r="E36" s="650"/>
      <c r="F36" s="650"/>
      <c r="G36" s="650"/>
      <c r="H36" s="650"/>
      <c r="I36" s="650"/>
      <c r="J36" s="650"/>
      <c r="K36" s="650"/>
    </row>
    <row r="37" spans="2:11" ht="25" customHeight="1" x14ac:dyDescent="0.25">
      <c r="B37" s="650"/>
      <c r="C37" s="650"/>
      <c r="D37" s="650"/>
      <c r="E37" s="650"/>
      <c r="F37" s="650"/>
      <c r="G37" s="650"/>
      <c r="H37" s="650"/>
      <c r="I37" s="650"/>
      <c r="J37" s="650"/>
      <c r="K37" s="650"/>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EF9-03C4-4541-AD38-E3296408137E}">
  <dimension ref="A1:E99"/>
  <sheetViews>
    <sheetView rightToLeft="1" view="pageBreakPreview" zoomScaleNormal="100" zoomScaleSheetLayoutView="100" workbookViewId="0">
      <selection activeCell="H12" sqref="H12"/>
    </sheetView>
  </sheetViews>
  <sheetFormatPr defaultColWidth="9.1796875" defaultRowHeight="12.5" x14ac:dyDescent="0.25"/>
  <cols>
    <col min="1" max="1" width="5.1796875" style="539" customWidth="1"/>
    <col min="2" max="2" width="38.7265625" style="539" customWidth="1"/>
    <col min="3" max="3" width="7" style="539" customWidth="1"/>
    <col min="4" max="4" width="38.7265625" style="539" customWidth="1"/>
    <col min="5" max="6" width="4" style="539" customWidth="1"/>
    <col min="7" max="16384" width="9.1796875" style="539"/>
  </cols>
  <sheetData>
    <row r="1" spans="1:5" ht="36" customHeight="1" x14ac:dyDescent="0.25">
      <c r="A1" s="558"/>
      <c r="B1" s="557" t="s">
        <v>979</v>
      </c>
      <c r="C1" s="558"/>
      <c r="D1" s="559" t="s">
        <v>931</v>
      </c>
      <c r="E1" s="558"/>
    </row>
    <row r="2" spans="1:5" ht="16.5" x14ac:dyDescent="0.25">
      <c r="A2" s="175"/>
      <c r="B2" s="176"/>
      <c r="C2" s="177"/>
      <c r="D2" s="178"/>
      <c r="E2" s="179"/>
    </row>
    <row r="3" spans="1:5" ht="40.5" customHeight="1" x14ac:dyDescent="0.25">
      <c r="A3" s="175"/>
      <c r="B3" s="570" t="s">
        <v>932</v>
      </c>
      <c r="C3" s="177"/>
      <c r="D3" s="851" t="s">
        <v>933</v>
      </c>
      <c r="E3" s="851"/>
    </row>
    <row r="4" spans="1:5" ht="16.5" x14ac:dyDescent="0.25">
      <c r="A4" s="175"/>
      <c r="B4" s="176"/>
      <c r="C4" s="177"/>
      <c r="D4" s="178"/>
      <c r="E4" s="179"/>
    </row>
    <row r="5" spans="1:5" ht="16.5" x14ac:dyDescent="0.25">
      <c r="A5" s="852" t="s">
        <v>1417</v>
      </c>
      <c r="B5" s="852"/>
      <c r="C5" s="599"/>
      <c r="D5" s="853" t="s">
        <v>1418</v>
      </c>
      <c r="E5" s="853"/>
    </row>
    <row r="6" spans="1:5" ht="16.5" x14ac:dyDescent="0.25">
      <c r="A6" s="175"/>
      <c r="B6" s="176"/>
      <c r="C6" s="177"/>
      <c r="D6" s="178"/>
      <c r="E6" s="179"/>
    </row>
    <row r="7" spans="1:5" ht="16.5" x14ac:dyDescent="0.25">
      <c r="A7" s="175"/>
      <c r="B7" s="176"/>
      <c r="C7" s="177"/>
      <c r="D7" s="178"/>
      <c r="E7" s="179"/>
    </row>
    <row r="8" spans="1:5" ht="16.5" x14ac:dyDescent="0.25">
      <c r="A8" s="175"/>
      <c r="B8" s="176"/>
      <c r="C8" s="177"/>
      <c r="D8" s="178"/>
      <c r="E8" s="179"/>
    </row>
    <row r="9" spans="1:5" ht="16.5" x14ac:dyDescent="0.25">
      <c r="A9" s="175"/>
      <c r="B9" s="176"/>
      <c r="C9" s="177"/>
      <c r="D9" s="178"/>
      <c r="E9" s="179"/>
    </row>
    <row r="10" spans="1:5" ht="16.5" x14ac:dyDescent="0.25">
      <c r="A10" s="175"/>
      <c r="B10" s="176"/>
      <c r="C10" s="177"/>
      <c r="D10" s="178"/>
      <c r="E10" s="179"/>
    </row>
    <row r="11" spans="1:5" ht="16.5" x14ac:dyDescent="0.25">
      <c r="A11" s="175"/>
      <c r="B11" s="176"/>
      <c r="C11" s="177"/>
      <c r="D11" s="178"/>
      <c r="E11" s="179"/>
    </row>
    <row r="12" spans="1:5" ht="16.5" x14ac:dyDescent="0.25">
      <c r="A12" s="175"/>
      <c r="B12" s="176"/>
      <c r="C12" s="177"/>
      <c r="D12" s="178"/>
      <c r="E12" s="179"/>
    </row>
    <row r="13" spans="1:5" ht="16.5" x14ac:dyDescent="0.25">
      <c r="A13" s="175"/>
      <c r="B13" s="176"/>
      <c r="C13" s="177"/>
      <c r="D13" s="178"/>
      <c r="E13" s="179"/>
    </row>
    <row r="14" spans="1:5" ht="16.5" x14ac:dyDescent="0.25">
      <c r="A14" s="175"/>
      <c r="B14" s="176"/>
      <c r="C14" s="177"/>
      <c r="D14" s="178"/>
      <c r="E14" s="179"/>
    </row>
    <row r="15" spans="1:5" ht="16.5" x14ac:dyDescent="0.25">
      <c r="A15" s="175"/>
      <c r="B15" s="176"/>
      <c r="C15" s="177"/>
      <c r="D15" s="178"/>
      <c r="E15" s="179"/>
    </row>
    <row r="16" spans="1:5" ht="16.5" x14ac:dyDescent="0.25">
      <c r="A16" s="175"/>
      <c r="B16" s="176"/>
      <c r="C16" s="177"/>
      <c r="D16" s="178"/>
      <c r="E16" s="179"/>
    </row>
    <row r="17" spans="1:5" ht="16.5" x14ac:dyDescent="0.25">
      <c r="A17" s="175"/>
      <c r="B17" s="176"/>
      <c r="C17" s="177"/>
      <c r="D17" s="178"/>
      <c r="E17" s="179"/>
    </row>
    <row r="18" spans="1:5" ht="16.5" x14ac:dyDescent="0.25">
      <c r="A18" s="175"/>
      <c r="B18" s="176"/>
      <c r="C18" s="177"/>
      <c r="D18" s="178"/>
      <c r="E18" s="179"/>
    </row>
    <row r="19" spans="1:5" ht="16.5" x14ac:dyDescent="0.25">
      <c r="A19" s="175"/>
      <c r="B19" s="176"/>
      <c r="C19" s="177"/>
      <c r="D19" s="178"/>
      <c r="E19" s="179"/>
    </row>
    <row r="20" spans="1:5" ht="16.5" x14ac:dyDescent="0.25">
      <c r="A20" s="175"/>
      <c r="B20" s="176"/>
      <c r="C20" s="177"/>
      <c r="D20" s="178"/>
      <c r="E20" s="179"/>
    </row>
    <row r="21" spans="1:5" ht="16.5" x14ac:dyDescent="0.25">
      <c r="A21" s="175"/>
      <c r="B21" s="176"/>
      <c r="C21" s="177"/>
      <c r="D21" s="178"/>
      <c r="E21" s="179"/>
    </row>
    <row r="22" spans="1:5" ht="16.5" x14ac:dyDescent="0.25">
      <c r="A22" s="175"/>
      <c r="B22" s="176"/>
      <c r="C22" s="177"/>
      <c r="D22" s="178"/>
      <c r="E22" s="179"/>
    </row>
    <row r="23" spans="1:5" ht="16.5" x14ac:dyDescent="0.25">
      <c r="A23" s="175"/>
      <c r="B23" s="176"/>
      <c r="C23" s="177"/>
      <c r="D23" s="178"/>
      <c r="E23" s="179"/>
    </row>
    <row r="24" spans="1:5" ht="16.5" x14ac:dyDescent="0.25">
      <c r="A24" s="175"/>
      <c r="B24" s="176"/>
      <c r="C24" s="177"/>
      <c r="D24" s="180"/>
      <c r="E24" s="544"/>
    </row>
    <row r="25" spans="1:5" ht="16.5" x14ac:dyDescent="0.25">
      <c r="A25" s="175"/>
      <c r="B25" s="176"/>
      <c r="C25" s="177"/>
      <c r="D25" s="180"/>
      <c r="E25" s="544"/>
    </row>
    <row r="26" spans="1:5" ht="16.5" x14ac:dyDescent="0.25">
      <c r="A26" s="175"/>
      <c r="B26" s="176"/>
      <c r="C26" s="177"/>
      <c r="D26" s="180"/>
      <c r="E26" s="544"/>
    </row>
    <row r="27" spans="1:5" ht="16.5" x14ac:dyDescent="0.25">
      <c r="A27" s="175"/>
      <c r="B27" s="176"/>
      <c r="C27" s="177"/>
      <c r="D27" s="180"/>
      <c r="E27" s="544"/>
    </row>
    <row r="28" spans="1:5" ht="16.5" x14ac:dyDescent="0.25">
      <c r="A28" s="175"/>
      <c r="B28" s="176"/>
      <c r="C28" s="177"/>
      <c r="D28" s="180"/>
      <c r="E28" s="544"/>
    </row>
    <row r="29" spans="1:5" ht="16.5" x14ac:dyDescent="0.25">
      <c r="A29" s="175"/>
      <c r="B29" s="176"/>
      <c r="C29" s="177"/>
      <c r="D29" s="180"/>
      <c r="E29" s="544"/>
    </row>
    <row r="30" spans="1:5" ht="16.5" x14ac:dyDescent="0.25">
      <c r="A30" s="175"/>
      <c r="B30" s="176"/>
      <c r="C30" s="177"/>
      <c r="D30" s="180"/>
      <c r="E30" s="544"/>
    </row>
    <row r="31" spans="1:5" ht="30" customHeight="1" x14ac:dyDescent="0.25">
      <c r="A31" s="848" t="s">
        <v>934</v>
      </c>
      <c r="B31" s="848"/>
      <c r="C31" s="181"/>
      <c r="D31" s="849" t="s">
        <v>935</v>
      </c>
      <c r="E31" s="850"/>
    </row>
    <row r="32" spans="1:5" ht="28" x14ac:dyDescent="0.25">
      <c r="A32" s="175"/>
      <c r="B32" s="575" t="s">
        <v>980</v>
      </c>
      <c r="C32" s="182"/>
      <c r="D32" s="574" t="s">
        <v>936</v>
      </c>
      <c r="E32" s="574"/>
    </row>
    <row r="33" spans="1:5" ht="16.5" x14ac:dyDescent="0.25">
      <c r="A33" s="120"/>
      <c r="B33" s="184"/>
      <c r="C33" s="187"/>
      <c r="D33" s="188"/>
      <c r="E33" s="120"/>
    </row>
    <row r="34" spans="1:5" ht="30" customHeight="1" x14ac:dyDescent="0.25">
      <c r="A34" s="848" t="s">
        <v>937</v>
      </c>
      <c r="B34" s="848"/>
      <c r="C34" s="181"/>
      <c r="D34" s="849" t="s">
        <v>938</v>
      </c>
      <c r="E34" s="850"/>
    </row>
    <row r="35" spans="1:5" ht="31.5" customHeight="1" x14ac:dyDescent="0.25">
      <c r="A35" s="175"/>
      <c r="B35" s="575" t="s">
        <v>1073</v>
      </c>
      <c r="C35" s="182"/>
      <c r="D35" s="574" t="s">
        <v>939</v>
      </c>
      <c r="E35" s="574"/>
    </row>
    <row r="36" spans="1:5" ht="28" x14ac:dyDescent="0.25">
      <c r="A36" s="183"/>
      <c r="B36" s="575" t="s">
        <v>982</v>
      </c>
      <c r="C36" s="185"/>
      <c r="D36" s="571" t="s">
        <v>941</v>
      </c>
      <c r="E36" s="572"/>
    </row>
    <row r="37" spans="1:5" ht="29.25" customHeight="1" x14ac:dyDescent="0.25">
      <c r="A37" s="183"/>
      <c r="B37" s="575" t="s">
        <v>983</v>
      </c>
      <c r="C37" s="186"/>
      <c r="D37" s="571" t="s">
        <v>943</v>
      </c>
      <c r="E37" s="572"/>
    </row>
    <row r="38" spans="1:5" ht="16.5" x14ac:dyDescent="0.25">
      <c r="A38" s="120"/>
      <c r="B38" s="184"/>
      <c r="C38" s="187"/>
      <c r="D38" s="188"/>
      <c r="E38" s="120"/>
    </row>
    <row r="39" spans="1:5" ht="30" customHeight="1" x14ac:dyDescent="0.25">
      <c r="A39" s="848" t="s">
        <v>944</v>
      </c>
      <c r="B39" s="848"/>
      <c r="C39" s="181"/>
      <c r="D39" s="849" t="s">
        <v>945</v>
      </c>
      <c r="E39" s="850"/>
    </row>
    <row r="40" spans="1:5" ht="55.5" customHeight="1" x14ac:dyDescent="0.25">
      <c r="A40" s="120"/>
      <c r="B40" s="575" t="s">
        <v>981</v>
      </c>
      <c r="C40" s="187"/>
      <c r="D40" s="573" t="s">
        <v>946</v>
      </c>
      <c r="E40" s="120"/>
    </row>
    <row r="41" spans="1:5" ht="16.5" x14ac:dyDescent="0.25">
      <c r="A41" s="120"/>
      <c r="B41" s="184"/>
      <c r="C41" s="187"/>
      <c r="D41" s="188"/>
      <c r="E41" s="120"/>
    </row>
    <row r="42" spans="1:5" ht="30" customHeight="1" x14ac:dyDescent="0.25">
      <c r="A42" s="848" t="s">
        <v>947</v>
      </c>
      <c r="B42" s="848"/>
      <c r="C42" s="181"/>
      <c r="D42" s="849" t="s">
        <v>1520</v>
      </c>
      <c r="E42" s="850"/>
    </row>
    <row r="43" spans="1:5" ht="98" x14ac:dyDescent="0.25">
      <c r="A43" s="120"/>
      <c r="B43" s="575" t="s">
        <v>1242</v>
      </c>
      <c r="C43" s="187"/>
      <c r="D43" s="573" t="s">
        <v>948</v>
      </c>
      <c r="E43" s="120"/>
    </row>
    <row r="44" spans="1:5" ht="16.5" x14ac:dyDescent="0.25">
      <c r="A44" s="120"/>
      <c r="B44" s="184"/>
      <c r="C44" s="187"/>
      <c r="D44" s="188"/>
      <c r="E44" s="120"/>
    </row>
    <row r="45" spans="1:5" ht="30" customHeight="1" x14ac:dyDescent="0.25">
      <c r="A45" s="848" t="s">
        <v>949</v>
      </c>
      <c r="B45" s="848"/>
      <c r="C45" s="181"/>
      <c r="D45" s="849" t="s">
        <v>1519</v>
      </c>
      <c r="E45" s="850"/>
    </row>
    <row r="46" spans="1:5" ht="71.25" customHeight="1" x14ac:dyDescent="0.25">
      <c r="A46" s="120"/>
      <c r="B46" s="575" t="s">
        <v>1243</v>
      </c>
      <c r="C46" s="187"/>
      <c r="D46" s="573" t="s">
        <v>950</v>
      </c>
      <c r="E46" s="120"/>
    </row>
    <row r="47" spans="1:5" ht="62.25" customHeight="1" x14ac:dyDescent="0.25">
      <c r="A47" s="284" t="s">
        <v>940</v>
      </c>
      <c r="B47" s="575" t="s">
        <v>963</v>
      </c>
      <c r="C47" s="187"/>
      <c r="D47" s="576" t="s">
        <v>964</v>
      </c>
      <c r="E47" s="545" t="s">
        <v>1244</v>
      </c>
    </row>
    <row r="48" spans="1:5" ht="46" x14ac:dyDescent="0.25">
      <c r="A48" s="284" t="s">
        <v>942</v>
      </c>
      <c r="B48" s="575" t="s">
        <v>965</v>
      </c>
      <c r="C48" s="187"/>
      <c r="D48" s="577" t="s">
        <v>966</v>
      </c>
      <c r="E48" s="545" t="s">
        <v>1245</v>
      </c>
    </row>
    <row r="49" spans="1:5" ht="30" customHeight="1" x14ac:dyDescent="0.25">
      <c r="A49" s="848" t="s">
        <v>1498</v>
      </c>
      <c r="B49" s="848"/>
      <c r="C49" s="181"/>
      <c r="D49" s="849" t="s">
        <v>1518</v>
      </c>
      <c r="E49" s="850"/>
    </row>
    <row r="50" spans="1:5" ht="34.5" x14ac:dyDescent="0.25">
      <c r="B50" s="575" t="s">
        <v>1493</v>
      </c>
      <c r="D50" s="578" t="s">
        <v>1526</v>
      </c>
    </row>
    <row r="52" spans="1:5" ht="30" customHeight="1" x14ac:dyDescent="0.25">
      <c r="A52" s="848" t="s">
        <v>1499</v>
      </c>
      <c r="B52" s="848"/>
      <c r="C52" s="181"/>
      <c r="D52" s="849" t="s">
        <v>1546</v>
      </c>
      <c r="E52" s="850"/>
    </row>
    <row r="53" spans="1:5" ht="57.5" x14ac:dyDescent="0.25">
      <c r="B53" s="575" t="s">
        <v>1496</v>
      </c>
      <c r="D53" s="577" t="s">
        <v>1429</v>
      </c>
    </row>
    <row r="55" spans="1:5" ht="30" customHeight="1" x14ac:dyDescent="0.25">
      <c r="A55" s="848" t="s">
        <v>1500</v>
      </c>
      <c r="B55" s="848"/>
      <c r="C55" s="181"/>
      <c r="D55" s="849" t="s">
        <v>1517</v>
      </c>
      <c r="E55" s="850"/>
    </row>
    <row r="56" spans="1:5" ht="14" x14ac:dyDescent="0.25">
      <c r="B56" s="546" t="s">
        <v>1430</v>
      </c>
      <c r="D56" s="579" t="s">
        <v>1545</v>
      </c>
    </row>
    <row r="58" spans="1:5" ht="30" customHeight="1" x14ac:dyDescent="0.25">
      <c r="A58" s="848" t="s">
        <v>1501</v>
      </c>
      <c r="B58" s="848"/>
      <c r="C58" s="181"/>
      <c r="D58" s="849" t="s">
        <v>1516</v>
      </c>
      <c r="E58" s="850"/>
    </row>
    <row r="59" spans="1:5" ht="42" x14ac:dyDescent="0.25">
      <c r="B59" s="575" t="s">
        <v>1431</v>
      </c>
      <c r="D59" s="578" t="s">
        <v>1432</v>
      </c>
    </row>
    <row r="61" spans="1:5" ht="30" customHeight="1" x14ac:dyDescent="0.25">
      <c r="A61" s="848" t="s">
        <v>1502</v>
      </c>
      <c r="B61" s="848"/>
      <c r="C61" s="181"/>
      <c r="D61" s="849" t="s">
        <v>1515</v>
      </c>
      <c r="E61" s="850"/>
    </row>
    <row r="62" spans="1:5" ht="112" x14ac:dyDescent="0.25">
      <c r="B62" s="575" t="s">
        <v>1527</v>
      </c>
      <c r="D62" s="578" t="s">
        <v>1528</v>
      </c>
    </row>
    <row r="64" spans="1:5" ht="30" customHeight="1" x14ac:dyDescent="0.25">
      <c r="A64" s="848" t="s">
        <v>1503</v>
      </c>
      <c r="B64" s="848"/>
      <c r="C64" s="181"/>
      <c r="D64" s="849" t="s">
        <v>1514</v>
      </c>
      <c r="E64" s="850"/>
    </row>
    <row r="65" spans="1:5" ht="57.5" x14ac:dyDescent="0.25">
      <c r="B65" s="575" t="s">
        <v>1433</v>
      </c>
      <c r="D65" s="580" t="s">
        <v>1443</v>
      </c>
    </row>
    <row r="66" spans="1:5" ht="14" x14ac:dyDescent="0.25">
      <c r="B66" s="583" t="s">
        <v>1434</v>
      </c>
      <c r="D66" s="581" t="s">
        <v>1551</v>
      </c>
    </row>
    <row r="67" spans="1:5" ht="37.5" x14ac:dyDescent="0.25">
      <c r="B67" s="582" t="s">
        <v>1435</v>
      </c>
      <c r="D67" s="549" t="s">
        <v>1444</v>
      </c>
    </row>
    <row r="68" spans="1:5" ht="14" x14ac:dyDescent="0.25">
      <c r="B68" s="583" t="s">
        <v>1436</v>
      </c>
      <c r="D68" s="581" t="s">
        <v>1552</v>
      </c>
    </row>
    <row r="69" spans="1:5" ht="37.5" x14ac:dyDescent="0.25">
      <c r="B69" s="582" t="s">
        <v>1553</v>
      </c>
      <c r="D69" s="549" t="s">
        <v>1445</v>
      </c>
    </row>
    <row r="70" spans="1:5" ht="14" x14ac:dyDescent="0.25">
      <c r="B70" s="583" t="s">
        <v>1437</v>
      </c>
      <c r="D70" s="581" t="s">
        <v>1550</v>
      </c>
    </row>
    <row r="71" spans="1:5" ht="37.5" x14ac:dyDescent="0.25">
      <c r="B71" s="550" t="s">
        <v>1554</v>
      </c>
      <c r="D71" s="549" t="s">
        <v>1446</v>
      </c>
    </row>
    <row r="72" spans="1:5" ht="14" x14ac:dyDescent="0.25">
      <c r="B72" s="583" t="s">
        <v>1438</v>
      </c>
      <c r="D72" s="581" t="s">
        <v>1549</v>
      </c>
    </row>
    <row r="73" spans="1:5" ht="37.5" x14ac:dyDescent="0.25">
      <c r="B73" s="550" t="s">
        <v>1439</v>
      </c>
      <c r="D73" s="549" t="s">
        <v>1447</v>
      </c>
    </row>
    <row r="74" spans="1:5" ht="14" x14ac:dyDescent="0.25">
      <c r="B74" s="583" t="s">
        <v>1440</v>
      </c>
      <c r="D74" s="581" t="s">
        <v>1548</v>
      </c>
    </row>
    <row r="75" spans="1:5" ht="30" x14ac:dyDescent="0.25">
      <c r="B75" s="582" t="s">
        <v>1555</v>
      </c>
      <c r="D75" s="549" t="s">
        <v>1448</v>
      </c>
    </row>
    <row r="76" spans="1:5" ht="14" x14ac:dyDescent="0.25">
      <c r="B76" s="583" t="s">
        <v>1441</v>
      </c>
      <c r="D76" s="581" t="s">
        <v>1547</v>
      </c>
    </row>
    <row r="77" spans="1:5" ht="37.5" x14ac:dyDescent="0.25">
      <c r="B77" s="582" t="s">
        <v>1442</v>
      </c>
      <c r="D77" s="548" t="s">
        <v>1449</v>
      </c>
    </row>
    <row r="79" spans="1:5" ht="30" customHeight="1" x14ac:dyDescent="0.25">
      <c r="A79" s="848" t="s">
        <v>1504</v>
      </c>
      <c r="B79" s="848"/>
      <c r="C79" s="181"/>
      <c r="D79" s="849" t="s">
        <v>1513</v>
      </c>
      <c r="E79" s="850"/>
    </row>
    <row r="80" spans="1:5" ht="149.5" x14ac:dyDescent="0.25">
      <c r="B80" s="575" t="s">
        <v>1529</v>
      </c>
      <c r="D80" s="580" t="s">
        <v>1530</v>
      </c>
    </row>
    <row r="82" spans="1:5" ht="30" customHeight="1" x14ac:dyDescent="0.25">
      <c r="A82" s="848" t="s">
        <v>1505</v>
      </c>
      <c r="B82" s="848"/>
      <c r="C82" s="181"/>
      <c r="D82" s="849" t="s">
        <v>1512</v>
      </c>
      <c r="E82" s="850"/>
    </row>
    <row r="83" spans="1:5" ht="149.5" x14ac:dyDescent="0.25">
      <c r="B83" s="575" t="s">
        <v>1531</v>
      </c>
      <c r="D83" s="580" t="s">
        <v>1532</v>
      </c>
    </row>
    <row r="84" spans="1:5" ht="30" customHeight="1" x14ac:dyDescent="0.25">
      <c r="A84" s="848" t="s">
        <v>1506</v>
      </c>
      <c r="B84" s="848"/>
      <c r="C84" s="181"/>
      <c r="D84" s="849" t="s">
        <v>1511</v>
      </c>
      <c r="E84" s="850"/>
    </row>
    <row r="85" spans="1:5" ht="109.5" customHeight="1" x14ac:dyDescent="0.25">
      <c r="B85" s="547" t="s">
        <v>1497</v>
      </c>
      <c r="D85" s="540" t="s">
        <v>1458</v>
      </c>
    </row>
    <row r="86" spans="1:5" ht="56" x14ac:dyDescent="0.25">
      <c r="B86" s="575" t="s">
        <v>1450</v>
      </c>
      <c r="D86" s="548" t="s">
        <v>1521</v>
      </c>
    </row>
    <row r="87" spans="1:5" ht="56" x14ac:dyDescent="0.25">
      <c r="B87" s="575" t="s">
        <v>1451</v>
      </c>
      <c r="D87" s="548" t="s">
        <v>1522</v>
      </c>
    </row>
    <row r="88" spans="1:5" ht="28" x14ac:dyDescent="0.25">
      <c r="B88" s="575" t="s">
        <v>1452</v>
      </c>
      <c r="D88" s="549" t="s">
        <v>1523</v>
      </c>
    </row>
    <row r="89" spans="1:5" ht="103.5" x14ac:dyDescent="0.25">
      <c r="B89" s="575" t="s">
        <v>1453</v>
      </c>
      <c r="D89" s="580" t="s">
        <v>1524</v>
      </c>
    </row>
    <row r="90" spans="1:5" ht="56" x14ac:dyDescent="0.25">
      <c r="B90" s="575" t="s">
        <v>1454</v>
      </c>
      <c r="D90" s="580" t="s">
        <v>1525</v>
      </c>
    </row>
    <row r="92" spans="1:5" ht="30" customHeight="1" x14ac:dyDescent="0.25">
      <c r="A92" s="848" t="s">
        <v>1507</v>
      </c>
      <c r="B92" s="848"/>
      <c r="C92" s="181"/>
      <c r="D92" s="849" t="s">
        <v>1510</v>
      </c>
      <c r="E92" s="850"/>
    </row>
    <row r="93" spans="1:5" ht="70" x14ac:dyDescent="0.25">
      <c r="B93" s="575" t="s">
        <v>1455</v>
      </c>
      <c r="D93" s="580" t="s">
        <v>1459</v>
      </c>
    </row>
    <row r="95" spans="1:5" ht="30" customHeight="1" x14ac:dyDescent="0.25">
      <c r="A95" s="848" t="s">
        <v>1533</v>
      </c>
      <c r="B95" s="848"/>
      <c r="C95" s="181"/>
      <c r="D95" s="849" t="s">
        <v>1534</v>
      </c>
      <c r="E95" s="850"/>
    </row>
    <row r="96" spans="1:5" ht="70" x14ac:dyDescent="0.25">
      <c r="B96" s="575" t="s">
        <v>1456</v>
      </c>
      <c r="D96" s="580" t="s">
        <v>1460</v>
      </c>
    </row>
    <row r="98" spans="1:5" ht="30" customHeight="1" x14ac:dyDescent="0.25">
      <c r="A98" s="848" t="s">
        <v>1508</v>
      </c>
      <c r="B98" s="848"/>
      <c r="C98" s="181"/>
      <c r="D98" s="849" t="s">
        <v>1509</v>
      </c>
      <c r="E98" s="850"/>
    </row>
    <row r="99" spans="1:5" ht="28" x14ac:dyDescent="0.25">
      <c r="B99" s="575" t="s">
        <v>1457</v>
      </c>
      <c r="D99" s="580" t="s">
        <v>1461</v>
      </c>
    </row>
  </sheetData>
  <mergeCells count="37">
    <mergeCell ref="D3:E3"/>
    <mergeCell ref="A5:B5"/>
    <mergeCell ref="D5:E5"/>
    <mergeCell ref="A31:B31"/>
    <mergeCell ref="D31:E31"/>
    <mergeCell ref="A34:B34"/>
    <mergeCell ref="D34:E34"/>
    <mergeCell ref="A39:B39"/>
    <mergeCell ref="D39:E39"/>
    <mergeCell ref="A42:B42"/>
    <mergeCell ref="D42:E42"/>
    <mergeCell ref="A45:B45"/>
    <mergeCell ref="D45:E45"/>
    <mergeCell ref="D52:E52"/>
    <mergeCell ref="A49:B49"/>
    <mergeCell ref="A55:B55"/>
    <mergeCell ref="D55:E55"/>
    <mergeCell ref="A61:B61"/>
    <mergeCell ref="D61:E61"/>
    <mergeCell ref="A58:B58"/>
    <mergeCell ref="D58:E58"/>
    <mergeCell ref="D49:E49"/>
    <mergeCell ref="A52:B52"/>
    <mergeCell ref="A64:B64"/>
    <mergeCell ref="D64:E64"/>
    <mergeCell ref="A82:B82"/>
    <mergeCell ref="D82:E82"/>
    <mergeCell ref="A79:B79"/>
    <mergeCell ref="D79:E79"/>
    <mergeCell ref="A98:B98"/>
    <mergeCell ref="D98:E98"/>
    <mergeCell ref="A84:B84"/>
    <mergeCell ref="D84:E84"/>
    <mergeCell ref="A92:B92"/>
    <mergeCell ref="D92:E92"/>
    <mergeCell ref="A95:B95"/>
    <mergeCell ref="D95:E95"/>
  </mergeCells>
  <printOptions horizontalCentered="1"/>
  <pageMargins left="0" right="0" top="0.98425196850393704" bottom="0" header="0" footer="0"/>
  <pageSetup paperSize="9" fitToHeight="3" orientation="portrait" r:id="rId1"/>
  <rowBreaks count="4" manualBreakCount="4">
    <brk id="37" max="4" man="1"/>
    <brk id="53" max="4" man="1"/>
    <brk id="73" max="4" man="1"/>
    <brk id="85" max="16383" man="1"/>
  </rowBreaks>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ECA8-4022-4F98-B581-C1199C60DB72}">
  <dimension ref="A1:J26"/>
  <sheetViews>
    <sheetView rightToLeft="1" view="pageBreakPreview" zoomScaleNormal="100" zoomScaleSheetLayoutView="100" workbookViewId="0">
      <selection activeCell="J16" sqref="J16"/>
    </sheetView>
  </sheetViews>
  <sheetFormatPr defaultColWidth="9.1796875" defaultRowHeight="25" customHeight="1" x14ac:dyDescent="0.25"/>
  <cols>
    <col min="1" max="1" width="40.7265625" style="649" customWidth="1"/>
    <col min="2" max="9" width="10.7265625" style="649" customWidth="1"/>
    <col min="10" max="10" width="40.7265625" style="649" customWidth="1"/>
    <col min="11" max="16384" width="9.1796875" style="649"/>
  </cols>
  <sheetData>
    <row r="1" spans="1:10" s="666" customFormat="1" ht="20" x14ac:dyDescent="0.25">
      <c r="A1" s="1002" t="s">
        <v>1044</v>
      </c>
      <c r="B1" s="1002"/>
      <c r="C1" s="1002"/>
      <c r="D1" s="1002"/>
      <c r="E1" s="1002"/>
      <c r="F1" s="1002"/>
      <c r="G1" s="1002"/>
      <c r="H1" s="1002"/>
      <c r="I1" s="1002"/>
      <c r="J1" s="1002"/>
    </row>
    <row r="2" spans="1:10" s="666" customFormat="1" ht="20" x14ac:dyDescent="0.25">
      <c r="A2" s="997" t="s">
        <v>1165</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267</v>
      </c>
      <c r="B4" s="718"/>
      <c r="C4" s="718"/>
      <c r="D4" s="718"/>
      <c r="E4" s="718"/>
      <c r="F4" s="718"/>
      <c r="G4" s="718"/>
      <c r="H4" s="718"/>
      <c r="I4" s="718"/>
      <c r="J4" s="719" t="s">
        <v>268</v>
      </c>
    </row>
    <row r="5" spans="1:10" s="664" customFormat="1" ht="40.5" customHeight="1" x14ac:dyDescent="0.35">
      <c r="A5" s="1003" t="s">
        <v>638</v>
      </c>
      <c r="B5" s="468" t="s">
        <v>0</v>
      </c>
      <c r="C5" s="468" t="s">
        <v>2</v>
      </c>
      <c r="D5" s="468" t="s">
        <v>4</v>
      </c>
      <c r="E5" s="468" t="s">
        <v>10</v>
      </c>
      <c r="F5" s="468" t="s">
        <v>12</v>
      </c>
      <c r="G5" s="468" t="s">
        <v>122</v>
      </c>
      <c r="H5" s="468" t="s">
        <v>116</v>
      </c>
      <c r="I5" s="468" t="s">
        <v>478</v>
      </c>
      <c r="J5" s="1000" t="s">
        <v>657</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1175</v>
      </c>
      <c r="B7" s="659">
        <v>0</v>
      </c>
      <c r="C7" s="659">
        <v>0</v>
      </c>
      <c r="D7" s="659">
        <v>0</v>
      </c>
      <c r="E7" s="659">
        <v>0</v>
      </c>
      <c r="F7" s="659">
        <v>266</v>
      </c>
      <c r="G7" s="659">
        <v>280</v>
      </c>
      <c r="H7" s="659">
        <v>10186</v>
      </c>
      <c r="I7" s="658">
        <f t="shared" ref="I7:I15" si="0">SUM(B7:H7)</f>
        <v>10732</v>
      </c>
      <c r="J7" s="657" t="s">
        <v>23</v>
      </c>
    </row>
    <row r="8" spans="1:10" s="1" customFormat="1" ht="35.15" customHeight="1" thickBot="1" x14ac:dyDescent="0.3">
      <c r="A8" s="40" t="s">
        <v>28</v>
      </c>
      <c r="B8" s="662">
        <v>0</v>
      </c>
      <c r="C8" s="662">
        <v>0</v>
      </c>
      <c r="D8" s="662">
        <v>0</v>
      </c>
      <c r="E8" s="662">
        <v>0</v>
      </c>
      <c r="F8" s="662">
        <v>0</v>
      </c>
      <c r="G8" s="662">
        <v>504</v>
      </c>
      <c r="H8" s="662">
        <v>29737</v>
      </c>
      <c r="I8" s="661">
        <f t="shared" si="0"/>
        <v>30241</v>
      </c>
      <c r="J8" s="660" t="s">
        <v>27</v>
      </c>
    </row>
    <row r="9" spans="1:10" s="1" customFormat="1" ht="35.15" customHeight="1" thickBot="1" x14ac:dyDescent="0.3">
      <c r="A9" s="45" t="s">
        <v>30</v>
      </c>
      <c r="B9" s="659">
        <v>0</v>
      </c>
      <c r="C9" s="659">
        <v>14</v>
      </c>
      <c r="D9" s="659">
        <v>0</v>
      </c>
      <c r="E9" s="659">
        <v>0</v>
      </c>
      <c r="F9" s="659">
        <v>9581</v>
      </c>
      <c r="G9" s="659">
        <v>2564</v>
      </c>
      <c r="H9" s="659">
        <v>5267</v>
      </c>
      <c r="I9" s="658">
        <f t="shared" si="0"/>
        <v>17426</v>
      </c>
      <c r="J9" s="657" t="s">
        <v>29</v>
      </c>
    </row>
    <row r="10" spans="1:10" s="1" customFormat="1" ht="35.15" customHeight="1" thickBot="1" x14ac:dyDescent="0.3">
      <c r="A10" s="40" t="s">
        <v>32</v>
      </c>
      <c r="B10" s="662">
        <v>0</v>
      </c>
      <c r="C10" s="662">
        <v>112</v>
      </c>
      <c r="D10" s="662">
        <v>756</v>
      </c>
      <c r="E10" s="662">
        <v>4987</v>
      </c>
      <c r="F10" s="662">
        <v>20647</v>
      </c>
      <c r="G10" s="662">
        <v>210</v>
      </c>
      <c r="H10" s="662">
        <v>574</v>
      </c>
      <c r="I10" s="661">
        <f t="shared" si="0"/>
        <v>27286</v>
      </c>
      <c r="J10" s="660" t="s">
        <v>31</v>
      </c>
    </row>
    <row r="11" spans="1:10" s="1" customFormat="1" ht="35.15" customHeight="1" thickBot="1" x14ac:dyDescent="0.3">
      <c r="A11" s="45" t="s">
        <v>34</v>
      </c>
      <c r="B11" s="659">
        <v>0</v>
      </c>
      <c r="C11" s="659">
        <v>84</v>
      </c>
      <c r="D11" s="659">
        <v>434</v>
      </c>
      <c r="E11" s="659">
        <v>1443</v>
      </c>
      <c r="F11" s="659">
        <v>5167</v>
      </c>
      <c r="G11" s="659">
        <v>182</v>
      </c>
      <c r="H11" s="659">
        <v>952</v>
      </c>
      <c r="I11" s="658">
        <f t="shared" si="0"/>
        <v>8262</v>
      </c>
      <c r="J11" s="657" t="s">
        <v>33</v>
      </c>
    </row>
    <row r="12" spans="1:10" s="1" customFormat="1" ht="35.15" customHeight="1" thickBot="1" x14ac:dyDescent="0.3">
      <c r="A12" s="40" t="s">
        <v>1176</v>
      </c>
      <c r="B12" s="662">
        <v>0</v>
      </c>
      <c r="C12" s="662">
        <v>0</v>
      </c>
      <c r="D12" s="662">
        <v>0</v>
      </c>
      <c r="E12" s="662">
        <v>14</v>
      </c>
      <c r="F12" s="662">
        <v>28</v>
      </c>
      <c r="G12" s="376">
        <v>0</v>
      </c>
      <c r="H12" s="376">
        <v>0</v>
      </c>
      <c r="I12" s="661">
        <f t="shared" si="0"/>
        <v>42</v>
      </c>
      <c r="J12" s="660" t="s">
        <v>35</v>
      </c>
    </row>
    <row r="13" spans="1:10" s="1" customFormat="1" ht="35.15" customHeight="1" thickBot="1" x14ac:dyDescent="0.3">
      <c r="A13" s="45" t="s">
        <v>1178</v>
      </c>
      <c r="B13" s="659">
        <v>0</v>
      </c>
      <c r="C13" s="659">
        <v>56</v>
      </c>
      <c r="D13" s="659">
        <v>1274</v>
      </c>
      <c r="E13" s="659">
        <v>2829</v>
      </c>
      <c r="F13" s="659">
        <v>462</v>
      </c>
      <c r="G13" s="375">
        <v>0</v>
      </c>
      <c r="H13" s="375">
        <v>0</v>
      </c>
      <c r="I13" s="658">
        <f t="shared" si="0"/>
        <v>4621</v>
      </c>
      <c r="J13" s="657" t="s">
        <v>36</v>
      </c>
    </row>
    <row r="14" spans="1:10" s="1" customFormat="1" ht="35.15" customHeight="1" thickBot="1" x14ac:dyDescent="0.3">
      <c r="A14" s="40" t="s">
        <v>1177</v>
      </c>
      <c r="B14" s="662">
        <v>14</v>
      </c>
      <c r="C14" s="662">
        <v>70</v>
      </c>
      <c r="D14" s="662">
        <v>182</v>
      </c>
      <c r="E14" s="662">
        <v>392</v>
      </c>
      <c r="F14" s="662">
        <v>770</v>
      </c>
      <c r="G14" s="376">
        <v>0</v>
      </c>
      <c r="H14" s="376">
        <v>0</v>
      </c>
      <c r="I14" s="661">
        <f t="shared" si="0"/>
        <v>1428</v>
      </c>
      <c r="J14" s="660" t="s">
        <v>37</v>
      </c>
    </row>
    <row r="15" spans="1:10" s="1" customFormat="1" ht="35.15" customHeight="1" x14ac:dyDescent="0.25">
      <c r="A15" s="85" t="s">
        <v>39</v>
      </c>
      <c r="B15" s="671">
        <v>0</v>
      </c>
      <c r="C15" s="671">
        <v>336</v>
      </c>
      <c r="D15" s="671">
        <v>1008</v>
      </c>
      <c r="E15" s="671">
        <v>1890</v>
      </c>
      <c r="F15" s="486">
        <v>672</v>
      </c>
      <c r="G15" s="669">
        <v>0</v>
      </c>
      <c r="H15" s="669">
        <v>0</v>
      </c>
      <c r="I15" s="673">
        <f t="shared" si="0"/>
        <v>3906</v>
      </c>
      <c r="J15" s="669" t="s">
        <v>38</v>
      </c>
    </row>
    <row r="16" spans="1:10" s="1" customFormat="1" ht="27" customHeight="1" x14ac:dyDescent="0.25">
      <c r="A16" s="114" t="s">
        <v>478</v>
      </c>
      <c r="B16" s="668">
        <f t="shared" ref="B16:I16" si="1">SUM(B7:B15)</f>
        <v>14</v>
      </c>
      <c r="C16" s="668">
        <f t="shared" si="1"/>
        <v>672</v>
      </c>
      <c r="D16" s="668">
        <f t="shared" si="1"/>
        <v>3654</v>
      </c>
      <c r="E16" s="668">
        <f t="shared" si="1"/>
        <v>11555</v>
      </c>
      <c r="F16" s="668">
        <f t="shared" si="1"/>
        <v>37593</v>
      </c>
      <c r="G16" s="263">
        <f t="shared" si="1"/>
        <v>3740</v>
      </c>
      <c r="H16" s="263">
        <f t="shared" si="1"/>
        <v>46716</v>
      </c>
      <c r="I16" s="668">
        <f t="shared" si="1"/>
        <v>103944</v>
      </c>
      <c r="J16" s="667" t="s">
        <v>479</v>
      </c>
    </row>
    <row r="17" spans="1:10" ht="18" customHeight="1" x14ac:dyDescent="0.25">
      <c r="A17" s="651" t="s">
        <v>71</v>
      </c>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B1E14-CFBF-4D98-BA40-7130F7C38B15}">
  <dimension ref="A1:J26"/>
  <sheetViews>
    <sheetView rightToLeft="1" view="pageBreakPreview" topLeftCell="A4" zoomScaleNormal="100" zoomScaleSheetLayoutView="100" workbookViewId="0">
      <selection activeCell="J16" sqref="J16"/>
    </sheetView>
  </sheetViews>
  <sheetFormatPr defaultColWidth="9.1796875" defaultRowHeight="25" customHeight="1" x14ac:dyDescent="0.25"/>
  <cols>
    <col min="1" max="1" width="40.7265625" style="649" customWidth="1"/>
    <col min="2" max="9" width="10.7265625" style="649" customWidth="1"/>
    <col min="10" max="10" width="40.7265625" style="649" customWidth="1"/>
    <col min="11" max="16384" width="9.1796875" style="649"/>
  </cols>
  <sheetData>
    <row r="1" spans="1:10" s="666" customFormat="1" ht="20" x14ac:dyDescent="0.25">
      <c r="A1" s="1002" t="s">
        <v>1045</v>
      </c>
      <c r="B1" s="1002"/>
      <c r="C1" s="1002"/>
      <c r="D1" s="1002"/>
      <c r="E1" s="1002"/>
      <c r="F1" s="1002"/>
      <c r="G1" s="1002"/>
      <c r="H1" s="1002"/>
      <c r="I1" s="1002"/>
      <c r="J1" s="1002"/>
    </row>
    <row r="2" spans="1:10" s="666" customFormat="1" ht="20" x14ac:dyDescent="0.25">
      <c r="A2" s="997" t="s">
        <v>1166</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269</v>
      </c>
      <c r="B4" s="718"/>
      <c r="C4" s="718"/>
      <c r="D4" s="718"/>
      <c r="E4" s="718"/>
      <c r="F4" s="718"/>
      <c r="G4" s="718"/>
      <c r="H4" s="718"/>
      <c r="I4" s="718"/>
      <c r="J4" s="719" t="s">
        <v>270</v>
      </c>
    </row>
    <row r="5" spans="1:10" s="664" customFormat="1" ht="40.5" customHeight="1" x14ac:dyDescent="0.35">
      <c r="A5" s="1005" t="s">
        <v>209</v>
      </c>
      <c r="B5" s="93" t="s">
        <v>0</v>
      </c>
      <c r="C5" s="80" t="s">
        <v>2</v>
      </c>
      <c r="D5" s="80" t="s">
        <v>4</v>
      </c>
      <c r="E5" s="80" t="s">
        <v>10</v>
      </c>
      <c r="F5" s="80" t="s">
        <v>12</v>
      </c>
      <c r="G5" s="80" t="s">
        <v>122</v>
      </c>
      <c r="H5" s="80" t="s">
        <v>116</v>
      </c>
      <c r="I5" s="80" t="s">
        <v>478</v>
      </c>
      <c r="J5" s="1007" t="s">
        <v>639</v>
      </c>
    </row>
    <row r="6" spans="1:10" s="663" customFormat="1" ht="32.25" customHeight="1" x14ac:dyDescent="0.25">
      <c r="A6" s="1006"/>
      <c r="B6" s="94" t="s">
        <v>512</v>
      </c>
      <c r="C6" s="81" t="s">
        <v>1</v>
      </c>
      <c r="D6" s="81" t="s">
        <v>3</v>
      </c>
      <c r="E6" s="81" t="s">
        <v>9</v>
      </c>
      <c r="F6" s="81" t="s">
        <v>11</v>
      </c>
      <c r="G6" s="81" t="s">
        <v>126</v>
      </c>
      <c r="H6" s="81" t="s">
        <v>162</v>
      </c>
      <c r="I6" s="421" t="s">
        <v>479</v>
      </c>
      <c r="J6" s="1008"/>
    </row>
    <row r="7" spans="1:10" s="1" customFormat="1" ht="35.15" customHeight="1" thickBot="1" x14ac:dyDescent="0.3">
      <c r="A7" s="45" t="s">
        <v>1175</v>
      </c>
      <c r="B7" s="659">
        <v>0</v>
      </c>
      <c r="C7" s="659">
        <v>0</v>
      </c>
      <c r="D7" s="659">
        <v>0</v>
      </c>
      <c r="E7" s="659">
        <v>0</v>
      </c>
      <c r="F7" s="659">
        <v>224</v>
      </c>
      <c r="G7" s="659">
        <v>210</v>
      </c>
      <c r="H7" s="659">
        <v>8097</v>
      </c>
      <c r="I7" s="658">
        <f t="shared" ref="I7:I15" si="0">SUM(B7:H7)</f>
        <v>8531</v>
      </c>
      <c r="J7" s="657" t="s">
        <v>23</v>
      </c>
    </row>
    <row r="8" spans="1:10" s="1" customFormat="1" ht="35.15" customHeight="1" thickBot="1" x14ac:dyDescent="0.3">
      <c r="A8" s="40" t="s">
        <v>28</v>
      </c>
      <c r="B8" s="662">
        <v>0</v>
      </c>
      <c r="C8" s="662">
        <v>0</v>
      </c>
      <c r="D8" s="662">
        <v>0</v>
      </c>
      <c r="E8" s="662">
        <v>0</v>
      </c>
      <c r="F8" s="662">
        <v>0</v>
      </c>
      <c r="G8" s="662">
        <v>238</v>
      </c>
      <c r="H8" s="662">
        <v>13914</v>
      </c>
      <c r="I8" s="661">
        <f t="shared" si="0"/>
        <v>14152</v>
      </c>
      <c r="J8" s="660" t="s">
        <v>27</v>
      </c>
    </row>
    <row r="9" spans="1:10" s="1" customFormat="1" ht="35.15" customHeight="1" thickBot="1" x14ac:dyDescent="0.3">
      <c r="A9" s="45" t="s">
        <v>30</v>
      </c>
      <c r="B9" s="659">
        <v>0</v>
      </c>
      <c r="C9" s="659">
        <v>14</v>
      </c>
      <c r="D9" s="659">
        <v>0</v>
      </c>
      <c r="E9" s="659">
        <v>0</v>
      </c>
      <c r="F9" s="659">
        <v>7816</v>
      </c>
      <c r="G9" s="659">
        <v>1934</v>
      </c>
      <c r="H9" s="659">
        <v>2157</v>
      </c>
      <c r="I9" s="658">
        <f t="shared" si="0"/>
        <v>11921</v>
      </c>
      <c r="J9" s="657" t="s">
        <v>29</v>
      </c>
    </row>
    <row r="10" spans="1:10" s="1" customFormat="1" ht="35.15" customHeight="1" thickBot="1" x14ac:dyDescent="0.3">
      <c r="A10" s="40" t="s">
        <v>32</v>
      </c>
      <c r="B10" s="662">
        <v>0</v>
      </c>
      <c r="C10" s="662">
        <v>98</v>
      </c>
      <c r="D10" s="662">
        <v>630</v>
      </c>
      <c r="E10" s="662">
        <v>3041</v>
      </c>
      <c r="F10" s="662">
        <v>12593</v>
      </c>
      <c r="G10" s="662">
        <v>84</v>
      </c>
      <c r="H10" s="662">
        <v>280</v>
      </c>
      <c r="I10" s="661">
        <f t="shared" si="0"/>
        <v>16726</v>
      </c>
      <c r="J10" s="660" t="s">
        <v>31</v>
      </c>
    </row>
    <row r="11" spans="1:10" s="1" customFormat="1" ht="35.15" customHeight="1" thickBot="1" x14ac:dyDescent="0.3">
      <c r="A11" s="45" t="s">
        <v>34</v>
      </c>
      <c r="B11" s="659">
        <v>0</v>
      </c>
      <c r="C11" s="659">
        <v>28</v>
      </c>
      <c r="D11" s="659">
        <v>336</v>
      </c>
      <c r="E11" s="659">
        <v>1163</v>
      </c>
      <c r="F11" s="659">
        <v>3599</v>
      </c>
      <c r="G11" s="659">
        <v>84</v>
      </c>
      <c r="H11" s="659">
        <v>784</v>
      </c>
      <c r="I11" s="658">
        <f t="shared" si="0"/>
        <v>5994</v>
      </c>
      <c r="J11" s="657" t="s">
        <v>33</v>
      </c>
    </row>
    <row r="12" spans="1:10" s="1" customFormat="1" ht="35.15" customHeight="1" thickBot="1" x14ac:dyDescent="0.3">
      <c r="A12" s="40" t="s">
        <v>1176</v>
      </c>
      <c r="B12" s="662">
        <v>0</v>
      </c>
      <c r="C12" s="662">
        <v>0</v>
      </c>
      <c r="D12" s="662">
        <v>0</v>
      </c>
      <c r="E12" s="662">
        <v>14</v>
      </c>
      <c r="F12" s="662">
        <v>28</v>
      </c>
      <c r="G12" s="376">
        <v>0</v>
      </c>
      <c r="H12" s="376">
        <v>0</v>
      </c>
      <c r="I12" s="661">
        <f t="shared" si="0"/>
        <v>42</v>
      </c>
      <c r="J12" s="660" t="s">
        <v>35</v>
      </c>
    </row>
    <row r="13" spans="1:10" s="1" customFormat="1" ht="35.15" customHeight="1" thickBot="1" x14ac:dyDescent="0.3">
      <c r="A13" s="45" t="s">
        <v>1178</v>
      </c>
      <c r="B13" s="659">
        <v>0</v>
      </c>
      <c r="C13" s="659">
        <v>56</v>
      </c>
      <c r="D13" s="659">
        <v>1274</v>
      </c>
      <c r="E13" s="659">
        <v>2829</v>
      </c>
      <c r="F13" s="659">
        <v>462</v>
      </c>
      <c r="G13" s="375">
        <v>0</v>
      </c>
      <c r="H13" s="375">
        <v>0</v>
      </c>
      <c r="I13" s="658">
        <f t="shared" si="0"/>
        <v>4621</v>
      </c>
      <c r="J13" s="657" t="s">
        <v>36</v>
      </c>
    </row>
    <row r="14" spans="1:10" s="1" customFormat="1" ht="35.15" customHeight="1" thickBot="1" x14ac:dyDescent="0.3">
      <c r="A14" s="40" t="s">
        <v>1177</v>
      </c>
      <c r="B14" s="662">
        <v>14</v>
      </c>
      <c r="C14" s="662">
        <v>70</v>
      </c>
      <c r="D14" s="662">
        <v>182</v>
      </c>
      <c r="E14" s="662">
        <v>392</v>
      </c>
      <c r="F14" s="662">
        <v>770</v>
      </c>
      <c r="G14" s="376">
        <v>0</v>
      </c>
      <c r="H14" s="376">
        <v>0</v>
      </c>
      <c r="I14" s="661">
        <f t="shared" si="0"/>
        <v>1428</v>
      </c>
      <c r="J14" s="660" t="s">
        <v>37</v>
      </c>
    </row>
    <row r="15" spans="1:10" s="1" customFormat="1" ht="35.15" customHeight="1" x14ac:dyDescent="0.25">
      <c r="A15" s="85" t="s">
        <v>39</v>
      </c>
      <c r="B15" s="671">
        <v>0</v>
      </c>
      <c r="C15" s="671">
        <v>294</v>
      </c>
      <c r="D15" s="671">
        <v>896</v>
      </c>
      <c r="E15" s="671">
        <v>1624</v>
      </c>
      <c r="F15" s="486">
        <v>658</v>
      </c>
      <c r="G15" s="669">
        <v>0</v>
      </c>
      <c r="H15" s="669">
        <v>0</v>
      </c>
      <c r="I15" s="673">
        <f t="shared" si="0"/>
        <v>3472</v>
      </c>
      <c r="J15" s="669" t="s">
        <v>38</v>
      </c>
    </row>
    <row r="16" spans="1:10" s="1" customFormat="1" ht="35.15" customHeight="1" x14ac:dyDescent="0.25">
      <c r="A16" s="114" t="s">
        <v>478</v>
      </c>
      <c r="B16" s="668">
        <f t="shared" ref="B16:I16" si="1">SUM(B7:B15)</f>
        <v>14</v>
      </c>
      <c r="C16" s="668">
        <f t="shared" si="1"/>
        <v>560</v>
      </c>
      <c r="D16" s="668">
        <f t="shared" si="1"/>
        <v>3318</v>
      </c>
      <c r="E16" s="668">
        <f t="shared" si="1"/>
        <v>9063</v>
      </c>
      <c r="F16" s="668">
        <f t="shared" si="1"/>
        <v>26150</v>
      </c>
      <c r="G16" s="267">
        <f t="shared" si="1"/>
        <v>2550</v>
      </c>
      <c r="H16" s="267">
        <f t="shared" si="1"/>
        <v>25232</v>
      </c>
      <c r="I16" s="668">
        <f t="shared" si="1"/>
        <v>66887</v>
      </c>
      <c r="J16" s="667" t="s">
        <v>479</v>
      </c>
    </row>
    <row r="17" spans="1:10" ht="18" customHeight="1" x14ac:dyDescent="0.25">
      <c r="A17" s="651" t="s">
        <v>71</v>
      </c>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228E0-B439-464D-A09B-DA7A34B28527}">
  <dimension ref="A1:J27"/>
  <sheetViews>
    <sheetView rightToLeft="1" view="pageBreakPreview" topLeftCell="A4" zoomScaleNormal="100" zoomScaleSheetLayoutView="100" workbookViewId="0">
      <selection activeCell="C10" sqref="C10"/>
    </sheetView>
  </sheetViews>
  <sheetFormatPr defaultColWidth="9.1796875" defaultRowHeight="25" customHeight="1" x14ac:dyDescent="0.25"/>
  <cols>
    <col min="1" max="1" width="40.7265625" style="649" customWidth="1"/>
    <col min="2" max="9" width="10.7265625" style="649" customWidth="1"/>
    <col min="10" max="10" width="40.7265625" style="649" customWidth="1"/>
    <col min="11" max="16384" width="9.1796875" style="649"/>
  </cols>
  <sheetData>
    <row r="1" spans="1:10" s="666" customFormat="1" ht="20" x14ac:dyDescent="0.25">
      <c r="A1" s="1002" t="s">
        <v>1046</v>
      </c>
      <c r="B1" s="1002"/>
      <c r="C1" s="1002"/>
      <c r="D1" s="1002"/>
      <c r="E1" s="1002"/>
      <c r="F1" s="1002"/>
      <c r="G1" s="1002"/>
      <c r="H1" s="1002"/>
      <c r="I1" s="1002"/>
      <c r="J1" s="1002"/>
    </row>
    <row r="2" spans="1:10" s="666" customFormat="1" ht="20" x14ac:dyDescent="0.25">
      <c r="A2" s="997" t="s">
        <v>1167</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271</v>
      </c>
      <c r="B4" s="718"/>
      <c r="C4" s="718"/>
      <c r="D4" s="718"/>
      <c r="E4" s="718"/>
      <c r="F4" s="718"/>
      <c r="G4" s="718"/>
      <c r="H4" s="718"/>
      <c r="I4" s="718"/>
      <c r="J4" s="719" t="s">
        <v>272</v>
      </c>
    </row>
    <row r="5" spans="1:10" s="664" customFormat="1" ht="40.5" customHeight="1" x14ac:dyDescent="0.35">
      <c r="A5" s="1003" t="s">
        <v>209</v>
      </c>
      <c r="B5" s="468" t="s">
        <v>0</v>
      </c>
      <c r="C5" s="468" t="s">
        <v>2</v>
      </c>
      <c r="D5" s="468" t="s">
        <v>4</v>
      </c>
      <c r="E5" s="468" t="s">
        <v>10</v>
      </c>
      <c r="F5" s="468" t="s">
        <v>12</v>
      </c>
      <c r="G5" s="468" t="s">
        <v>122</v>
      </c>
      <c r="H5" s="468" t="s">
        <v>116</v>
      </c>
      <c r="I5" s="468" t="s">
        <v>478</v>
      </c>
      <c r="J5" s="1000" t="s">
        <v>656</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1175</v>
      </c>
      <c r="B7" s="659">
        <v>0</v>
      </c>
      <c r="C7" s="659">
        <v>0</v>
      </c>
      <c r="D7" s="659">
        <v>0</v>
      </c>
      <c r="E7" s="659">
        <v>0</v>
      </c>
      <c r="F7" s="659">
        <v>42</v>
      </c>
      <c r="G7" s="659">
        <v>70</v>
      </c>
      <c r="H7" s="659">
        <v>2089</v>
      </c>
      <c r="I7" s="658">
        <f t="shared" ref="I7:I15" si="0">SUM(B7:H7)</f>
        <v>2201</v>
      </c>
      <c r="J7" s="657" t="s">
        <v>23</v>
      </c>
    </row>
    <row r="8" spans="1:10" s="1" customFormat="1" ht="35.15" customHeight="1" thickBot="1" x14ac:dyDescent="0.3">
      <c r="A8" s="40" t="s">
        <v>28</v>
      </c>
      <c r="B8" s="662">
        <v>0</v>
      </c>
      <c r="C8" s="662">
        <v>0</v>
      </c>
      <c r="D8" s="662">
        <v>0</v>
      </c>
      <c r="E8" s="662">
        <v>0</v>
      </c>
      <c r="F8" s="662">
        <v>0</v>
      </c>
      <c r="G8" s="662">
        <v>266</v>
      </c>
      <c r="H8" s="662">
        <v>15823</v>
      </c>
      <c r="I8" s="661">
        <f t="shared" si="0"/>
        <v>16089</v>
      </c>
      <c r="J8" s="660" t="s">
        <v>27</v>
      </c>
    </row>
    <row r="9" spans="1:10" s="1" customFormat="1" ht="35.15" customHeight="1" thickBot="1" x14ac:dyDescent="0.3">
      <c r="A9" s="45" t="s">
        <v>30</v>
      </c>
      <c r="B9" s="659">
        <v>0</v>
      </c>
      <c r="C9" s="659">
        <v>0</v>
      </c>
      <c r="D9" s="659">
        <v>0</v>
      </c>
      <c r="E9" s="659">
        <v>0</v>
      </c>
      <c r="F9" s="659">
        <v>1765</v>
      </c>
      <c r="G9" s="659">
        <v>630</v>
      </c>
      <c r="H9" s="659">
        <v>3110</v>
      </c>
      <c r="I9" s="658">
        <f t="shared" si="0"/>
        <v>5505</v>
      </c>
      <c r="J9" s="657" t="s">
        <v>29</v>
      </c>
    </row>
    <row r="10" spans="1:10" s="1" customFormat="1" ht="35.15" customHeight="1" thickBot="1" x14ac:dyDescent="0.3">
      <c r="A10" s="40" t="s">
        <v>32</v>
      </c>
      <c r="B10" s="662">
        <v>0</v>
      </c>
      <c r="C10" s="662">
        <v>14</v>
      </c>
      <c r="D10" s="662">
        <v>126</v>
      </c>
      <c r="E10" s="662">
        <v>1946</v>
      </c>
      <c r="F10" s="662">
        <v>8054</v>
      </c>
      <c r="G10" s="662">
        <v>126</v>
      </c>
      <c r="H10" s="662">
        <v>294</v>
      </c>
      <c r="I10" s="661">
        <f t="shared" si="0"/>
        <v>10560</v>
      </c>
      <c r="J10" s="660" t="s">
        <v>31</v>
      </c>
    </row>
    <row r="11" spans="1:10" s="1" customFormat="1" ht="35.15" customHeight="1" thickBot="1" x14ac:dyDescent="0.3">
      <c r="A11" s="45" t="s">
        <v>34</v>
      </c>
      <c r="B11" s="659">
        <v>0</v>
      </c>
      <c r="C11" s="659">
        <v>56</v>
      </c>
      <c r="D11" s="659">
        <v>98</v>
      </c>
      <c r="E11" s="659">
        <v>280</v>
      </c>
      <c r="F11" s="659">
        <v>1568</v>
      </c>
      <c r="G11" s="659">
        <v>98</v>
      </c>
      <c r="H11" s="659">
        <v>168</v>
      </c>
      <c r="I11" s="658">
        <f t="shared" si="0"/>
        <v>2268</v>
      </c>
      <c r="J11" s="657" t="s">
        <v>33</v>
      </c>
    </row>
    <row r="12" spans="1:10" s="1" customFormat="1" ht="35.15" customHeight="1" thickBot="1" x14ac:dyDescent="0.3">
      <c r="A12" s="40" t="s">
        <v>1176</v>
      </c>
      <c r="B12" s="662">
        <v>0</v>
      </c>
      <c r="C12" s="662">
        <v>0</v>
      </c>
      <c r="D12" s="662">
        <v>0</v>
      </c>
      <c r="E12" s="662">
        <v>0</v>
      </c>
      <c r="F12" s="662">
        <v>0</v>
      </c>
      <c r="G12" s="376">
        <v>0</v>
      </c>
      <c r="H12" s="376">
        <v>0</v>
      </c>
      <c r="I12" s="661">
        <f t="shared" si="0"/>
        <v>0</v>
      </c>
      <c r="J12" s="660" t="s">
        <v>35</v>
      </c>
    </row>
    <row r="13" spans="1:10" s="1" customFormat="1" ht="35.15" customHeight="1" thickBot="1" x14ac:dyDescent="0.3">
      <c r="A13" s="45" t="s">
        <v>1178</v>
      </c>
      <c r="B13" s="659">
        <v>0</v>
      </c>
      <c r="C13" s="659">
        <v>0</v>
      </c>
      <c r="D13" s="659">
        <v>0</v>
      </c>
      <c r="E13" s="659">
        <v>0</v>
      </c>
      <c r="F13" s="659">
        <v>0</v>
      </c>
      <c r="G13" s="375">
        <v>0</v>
      </c>
      <c r="H13" s="375">
        <v>0</v>
      </c>
      <c r="I13" s="658">
        <f t="shared" si="0"/>
        <v>0</v>
      </c>
      <c r="J13" s="657" t="s">
        <v>36</v>
      </c>
    </row>
    <row r="14" spans="1:10" ht="30" customHeight="1" thickBot="1" x14ac:dyDescent="0.3">
      <c r="A14" s="40" t="s">
        <v>1177</v>
      </c>
      <c r="B14" s="662">
        <v>0</v>
      </c>
      <c r="C14" s="662">
        <v>0</v>
      </c>
      <c r="D14" s="662">
        <v>0</v>
      </c>
      <c r="E14" s="662">
        <v>0</v>
      </c>
      <c r="F14" s="662">
        <v>0</v>
      </c>
      <c r="G14" s="376">
        <v>0</v>
      </c>
      <c r="H14" s="376">
        <v>0</v>
      </c>
      <c r="I14" s="661">
        <f t="shared" si="0"/>
        <v>0</v>
      </c>
      <c r="J14" s="660" t="s">
        <v>37</v>
      </c>
    </row>
    <row r="15" spans="1:10" ht="28.5" customHeight="1" x14ac:dyDescent="0.25">
      <c r="A15" s="340" t="s">
        <v>39</v>
      </c>
      <c r="B15" s="735">
        <v>0</v>
      </c>
      <c r="C15" s="735">
        <v>42</v>
      </c>
      <c r="D15" s="735">
        <v>112</v>
      </c>
      <c r="E15" s="735">
        <v>266</v>
      </c>
      <c r="F15" s="735">
        <v>14</v>
      </c>
      <c r="G15" s="735">
        <v>0</v>
      </c>
      <c r="H15" s="735">
        <v>0</v>
      </c>
      <c r="I15" s="736">
        <f t="shared" si="0"/>
        <v>434</v>
      </c>
      <c r="J15" s="737" t="s">
        <v>38</v>
      </c>
    </row>
    <row r="16" spans="1:10" ht="25" customHeight="1" x14ac:dyDescent="0.25">
      <c r="A16" s="114" t="s">
        <v>478</v>
      </c>
      <c r="B16" s="668">
        <f t="shared" ref="B16:I16" si="1">SUM(B7:B15)</f>
        <v>0</v>
      </c>
      <c r="C16" s="668">
        <f t="shared" si="1"/>
        <v>112</v>
      </c>
      <c r="D16" s="668">
        <f t="shared" si="1"/>
        <v>336</v>
      </c>
      <c r="E16" s="668">
        <f t="shared" si="1"/>
        <v>2492</v>
      </c>
      <c r="F16" s="668">
        <f t="shared" si="1"/>
        <v>11443</v>
      </c>
      <c r="G16" s="263">
        <f t="shared" si="1"/>
        <v>1190</v>
      </c>
      <c r="H16" s="263">
        <f t="shared" si="1"/>
        <v>21484</v>
      </c>
      <c r="I16" s="668">
        <f t="shared" si="1"/>
        <v>37057</v>
      </c>
      <c r="J16" s="667" t="s">
        <v>479</v>
      </c>
    </row>
    <row r="17" spans="1:10" ht="25" customHeight="1" x14ac:dyDescent="0.25">
      <c r="A17" s="651" t="s">
        <v>455</v>
      </c>
      <c r="J17" s="649" t="s">
        <v>396</v>
      </c>
    </row>
    <row r="18" spans="1:10" ht="25" customHeight="1" x14ac:dyDescent="0.25">
      <c r="A18" s="651"/>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row r="27" spans="1:10" ht="25" customHeight="1" x14ac:dyDescent="0.25">
      <c r="B27" s="650"/>
      <c r="C27" s="650"/>
      <c r="D27" s="650"/>
      <c r="E27" s="650"/>
      <c r="F27" s="650"/>
      <c r="G27" s="650"/>
      <c r="H27" s="650"/>
      <c r="I27"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1512E-07CE-47F7-A8C9-D71BBF8FD5D7}">
  <dimension ref="A1:J26"/>
  <sheetViews>
    <sheetView rightToLeft="1" view="pageBreakPreview" topLeftCell="A4" zoomScaleNormal="100" zoomScaleSheetLayoutView="100" workbookViewId="0">
      <selection activeCell="J16" sqref="J16"/>
    </sheetView>
  </sheetViews>
  <sheetFormatPr defaultColWidth="9.1796875" defaultRowHeight="25" customHeight="1" x14ac:dyDescent="0.25"/>
  <cols>
    <col min="1" max="1" width="31" style="649" customWidth="1"/>
    <col min="2" max="9" width="11.7265625" style="649" customWidth="1"/>
    <col min="10" max="10" width="35.54296875" style="649" customWidth="1"/>
    <col min="11" max="16384" width="9.1796875" style="649"/>
  </cols>
  <sheetData>
    <row r="1" spans="1:10" s="666" customFormat="1" ht="20" x14ac:dyDescent="0.25">
      <c r="A1" s="1002" t="s">
        <v>1047</v>
      </c>
      <c r="B1" s="1002"/>
      <c r="C1" s="1002"/>
      <c r="D1" s="1002"/>
      <c r="E1" s="1002"/>
      <c r="F1" s="1002"/>
      <c r="G1" s="1002"/>
      <c r="H1" s="1002"/>
      <c r="I1" s="1002"/>
      <c r="J1" s="1002"/>
    </row>
    <row r="2" spans="1:10" s="666" customFormat="1" ht="20" x14ac:dyDescent="0.25">
      <c r="A2" s="997" t="s">
        <v>1168</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273</v>
      </c>
      <c r="B4" s="718"/>
      <c r="C4" s="718"/>
      <c r="D4" s="718"/>
      <c r="E4" s="718"/>
      <c r="F4" s="718"/>
      <c r="G4" s="718"/>
      <c r="H4" s="718"/>
      <c r="I4" s="718"/>
      <c r="J4" s="719" t="s">
        <v>274</v>
      </c>
    </row>
    <row r="5" spans="1:10" s="664" customFormat="1" ht="31" x14ac:dyDescent="0.35">
      <c r="A5" s="1003" t="s">
        <v>1591</v>
      </c>
      <c r="B5" s="468" t="s">
        <v>49</v>
      </c>
      <c r="C5" s="468" t="s">
        <v>50</v>
      </c>
      <c r="D5" s="468" t="s">
        <v>52</v>
      </c>
      <c r="E5" s="468" t="s">
        <v>54</v>
      </c>
      <c r="F5" s="468" t="s">
        <v>56</v>
      </c>
      <c r="G5" s="468" t="s">
        <v>568</v>
      </c>
      <c r="H5" s="468" t="s">
        <v>173</v>
      </c>
      <c r="I5" s="468" t="s">
        <v>478</v>
      </c>
      <c r="J5" s="1000" t="s">
        <v>1590</v>
      </c>
    </row>
    <row r="6" spans="1:10" s="663" customFormat="1" ht="41.25" customHeight="1" x14ac:dyDescent="0.25">
      <c r="A6" s="1004"/>
      <c r="B6" s="469" t="s">
        <v>48</v>
      </c>
      <c r="C6" s="469" t="s">
        <v>260</v>
      </c>
      <c r="D6" s="469" t="s">
        <v>51</v>
      </c>
      <c r="E6" s="469" t="s">
        <v>53</v>
      </c>
      <c r="F6" s="469" t="s">
        <v>207</v>
      </c>
      <c r="G6" s="469" t="s">
        <v>569</v>
      </c>
      <c r="H6" s="469" t="s">
        <v>57</v>
      </c>
      <c r="I6" s="470" t="s">
        <v>479</v>
      </c>
      <c r="J6" s="1001"/>
    </row>
    <row r="7" spans="1:10" s="1" customFormat="1" ht="35.15" customHeight="1" thickBot="1" x14ac:dyDescent="0.3">
      <c r="A7" s="45" t="s">
        <v>1175</v>
      </c>
      <c r="B7" s="659">
        <v>5871</v>
      </c>
      <c r="C7" s="659">
        <v>996</v>
      </c>
      <c r="D7" s="659">
        <v>1163</v>
      </c>
      <c r="E7" s="659">
        <v>2674</v>
      </c>
      <c r="F7" s="659">
        <v>0</v>
      </c>
      <c r="G7" s="375">
        <v>28</v>
      </c>
      <c r="H7" s="375">
        <v>0</v>
      </c>
      <c r="I7" s="658">
        <f t="shared" ref="I7:I15" si="0">SUM(B7:H7)</f>
        <v>10732</v>
      </c>
      <c r="J7" s="657" t="s">
        <v>23</v>
      </c>
    </row>
    <row r="8" spans="1:10" s="1" customFormat="1" ht="35.15" customHeight="1" thickBot="1" x14ac:dyDescent="0.3">
      <c r="A8" s="40" t="s">
        <v>28</v>
      </c>
      <c r="B8" s="662">
        <v>19631</v>
      </c>
      <c r="C8" s="662">
        <v>4318</v>
      </c>
      <c r="D8" s="662">
        <v>2888</v>
      </c>
      <c r="E8" s="662">
        <v>3152</v>
      </c>
      <c r="F8" s="662">
        <v>140</v>
      </c>
      <c r="G8" s="376">
        <v>112</v>
      </c>
      <c r="H8" s="376">
        <v>0</v>
      </c>
      <c r="I8" s="661">
        <f t="shared" si="0"/>
        <v>30241</v>
      </c>
      <c r="J8" s="660" t="s">
        <v>27</v>
      </c>
    </row>
    <row r="9" spans="1:10" s="1" customFormat="1" ht="35.15" customHeight="1" thickBot="1" x14ac:dyDescent="0.3">
      <c r="A9" s="45" t="s">
        <v>30</v>
      </c>
      <c r="B9" s="659">
        <v>10563</v>
      </c>
      <c r="C9" s="659">
        <v>3194</v>
      </c>
      <c r="D9" s="659">
        <v>1723</v>
      </c>
      <c r="E9" s="659">
        <v>1792</v>
      </c>
      <c r="F9" s="659">
        <v>70</v>
      </c>
      <c r="G9" s="375">
        <v>84</v>
      </c>
      <c r="H9" s="375">
        <v>0</v>
      </c>
      <c r="I9" s="658">
        <f t="shared" si="0"/>
        <v>17426</v>
      </c>
      <c r="J9" s="657" t="s">
        <v>29</v>
      </c>
    </row>
    <row r="10" spans="1:10" s="1" customFormat="1" ht="35.15" customHeight="1" thickBot="1" x14ac:dyDescent="0.3">
      <c r="A10" s="40" t="s">
        <v>32</v>
      </c>
      <c r="B10" s="662">
        <v>20757</v>
      </c>
      <c r="C10" s="662">
        <v>2776</v>
      </c>
      <c r="D10" s="662">
        <v>2016</v>
      </c>
      <c r="E10" s="662">
        <v>1583</v>
      </c>
      <c r="F10" s="662">
        <v>14</v>
      </c>
      <c r="G10" s="376">
        <v>140</v>
      </c>
      <c r="H10" s="376">
        <v>0</v>
      </c>
      <c r="I10" s="661">
        <f t="shared" si="0"/>
        <v>27286</v>
      </c>
      <c r="J10" s="660" t="s">
        <v>31</v>
      </c>
    </row>
    <row r="11" spans="1:10" s="1" customFormat="1" ht="35.15" customHeight="1" thickBot="1" x14ac:dyDescent="0.3">
      <c r="A11" s="45" t="s">
        <v>34</v>
      </c>
      <c r="B11" s="659">
        <v>5894</v>
      </c>
      <c r="C11" s="659">
        <v>1177</v>
      </c>
      <c r="D11" s="659">
        <v>490</v>
      </c>
      <c r="E11" s="659">
        <v>701</v>
      </c>
      <c r="F11" s="659">
        <v>0</v>
      </c>
      <c r="G11" s="375">
        <v>0</v>
      </c>
      <c r="H11" s="375">
        <v>0</v>
      </c>
      <c r="I11" s="658">
        <f t="shared" si="0"/>
        <v>8262</v>
      </c>
      <c r="J11" s="657" t="s">
        <v>33</v>
      </c>
    </row>
    <row r="12" spans="1:10" s="1" customFormat="1" ht="35.15" customHeight="1" thickBot="1" x14ac:dyDescent="0.3">
      <c r="A12" s="40" t="s">
        <v>1176</v>
      </c>
      <c r="B12" s="662">
        <v>14</v>
      </c>
      <c r="C12" s="662">
        <v>0</v>
      </c>
      <c r="D12" s="662">
        <v>0</v>
      </c>
      <c r="E12" s="662">
        <v>28</v>
      </c>
      <c r="F12" s="662">
        <v>0</v>
      </c>
      <c r="G12" s="376">
        <v>0</v>
      </c>
      <c r="H12" s="376">
        <v>0</v>
      </c>
      <c r="I12" s="661">
        <f t="shared" si="0"/>
        <v>42</v>
      </c>
      <c r="J12" s="660" t="s">
        <v>35</v>
      </c>
    </row>
    <row r="13" spans="1:10" s="1" customFormat="1" ht="35.15" customHeight="1" thickBot="1" x14ac:dyDescent="0.3">
      <c r="A13" s="45" t="s">
        <v>1178</v>
      </c>
      <c r="B13" s="659">
        <v>4159</v>
      </c>
      <c r="C13" s="659">
        <v>252</v>
      </c>
      <c r="D13" s="659">
        <v>154</v>
      </c>
      <c r="E13" s="659">
        <v>56</v>
      </c>
      <c r="F13" s="659">
        <v>0</v>
      </c>
      <c r="G13" s="375">
        <v>0</v>
      </c>
      <c r="H13" s="375">
        <v>0</v>
      </c>
      <c r="I13" s="658">
        <f t="shared" si="0"/>
        <v>4621</v>
      </c>
      <c r="J13" s="657" t="s">
        <v>36</v>
      </c>
    </row>
    <row r="14" spans="1:10" s="1" customFormat="1" ht="35.15" customHeight="1" thickBot="1" x14ac:dyDescent="0.3">
      <c r="A14" s="40" t="s">
        <v>1177</v>
      </c>
      <c r="B14" s="662">
        <v>700</v>
      </c>
      <c r="C14" s="662">
        <v>308</v>
      </c>
      <c r="D14" s="662">
        <v>280</v>
      </c>
      <c r="E14" s="662">
        <v>140</v>
      </c>
      <c r="F14" s="662">
        <v>0</v>
      </c>
      <c r="G14" s="376">
        <v>0</v>
      </c>
      <c r="H14" s="376">
        <v>0</v>
      </c>
      <c r="I14" s="661">
        <f t="shared" si="0"/>
        <v>1428</v>
      </c>
      <c r="J14" s="660" t="s">
        <v>37</v>
      </c>
    </row>
    <row r="15" spans="1:10" s="1" customFormat="1" ht="35.15" customHeight="1" x14ac:dyDescent="0.25">
      <c r="A15" s="85" t="s">
        <v>39</v>
      </c>
      <c r="B15" s="671">
        <v>3290</v>
      </c>
      <c r="C15" s="671">
        <v>448</v>
      </c>
      <c r="D15" s="671">
        <v>84</v>
      </c>
      <c r="E15" s="671">
        <v>84</v>
      </c>
      <c r="F15" s="486">
        <v>0</v>
      </c>
      <c r="G15" s="669">
        <v>0</v>
      </c>
      <c r="H15" s="669">
        <v>0</v>
      </c>
      <c r="I15" s="673">
        <f t="shared" si="0"/>
        <v>3906</v>
      </c>
      <c r="J15" s="669" t="s">
        <v>38</v>
      </c>
    </row>
    <row r="16" spans="1:10" s="1" customFormat="1" ht="35.15" customHeight="1" x14ac:dyDescent="0.25">
      <c r="A16" s="114" t="s">
        <v>478</v>
      </c>
      <c r="B16" s="668">
        <f t="shared" ref="B16:G16" si="1">SUM(B7:B15)</f>
        <v>70879</v>
      </c>
      <c r="C16" s="668">
        <f t="shared" si="1"/>
        <v>13469</v>
      </c>
      <c r="D16" s="668">
        <f t="shared" si="1"/>
        <v>8798</v>
      </c>
      <c r="E16" s="668">
        <f t="shared" si="1"/>
        <v>10210</v>
      </c>
      <c r="F16" s="668">
        <f t="shared" si="1"/>
        <v>224</v>
      </c>
      <c r="G16" s="263">
        <f t="shared" si="1"/>
        <v>364</v>
      </c>
      <c r="H16" s="263">
        <v>0</v>
      </c>
      <c r="I16" s="668">
        <f>SUM(I7:I15)</f>
        <v>103944</v>
      </c>
      <c r="J16" s="667" t="s">
        <v>479</v>
      </c>
    </row>
    <row r="17" spans="1:10" ht="18" customHeight="1" x14ac:dyDescent="0.25">
      <c r="A17" s="651" t="s">
        <v>71</v>
      </c>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104F2-FF63-48AB-B8F8-C562D2763370}">
  <dimension ref="A1:J26"/>
  <sheetViews>
    <sheetView rightToLeft="1" view="pageBreakPreview" topLeftCell="A4" zoomScaleNormal="100" zoomScaleSheetLayoutView="100" workbookViewId="0">
      <selection activeCell="J16" sqref="J16"/>
    </sheetView>
  </sheetViews>
  <sheetFormatPr defaultColWidth="9.1796875" defaultRowHeight="25" customHeight="1" x14ac:dyDescent="0.25"/>
  <cols>
    <col min="1" max="1" width="33.7265625" style="649" customWidth="1"/>
    <col min="2" max="9" width="11.7265625" style="649" customWidth="1"/>
    <col min="10" max="10" width="33.7265625" style="649" customWidth="1"/>
    <col min="11" max="16384" width="9.1796875" style="649"/>
  </cols>
  <sheetData>
    <row r="1" spans="1:10" s="666" customFormat="1" ht="20" x14ac:dyDescent="0.25">
      <c r="A1" s="1002" t="s">
        <v>1048</v>
      </c>
      <c r="B1" s="1002"/>
      <c r="C1" s="1002"/>
      <c r="D1" s="1002"/>
      <c r="E1" s="1002"/>
      <c r="F1" s="1002"/>
      <c r="G1" s="1002"/>
      <c r="H1" s="1002"/>
      <c r="I1" s="1002"/>
      <c r="J1" s="1002"/>
    </row>
    <row r="2" spans="1:10" s="666" customFormat="1" ht="20" x14ac:dyDescent="0.25">
      <c r="A2" s="997" t="s">
        <v>1169</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348</v>
      </c>
      <c r="B4" s="718"/>
      <c r="C4" s="718"/>
      <c r="D4" s="718"/>
      <c r="E4" s="718"/>
      <c r="F4" s="718"/>
      <c r="G4" s="718"/>
      <c r="H4" s="718"/>
      <c r="I4" s="718"/>
      <c r="J4" s="719" t="s">
        <v>349</v>
      </c>
    </row>
    <row r="5" spans="1:10" s="664" customFormat="1" ht="40.5" customHeight="1" x14ac:dyDescent="0.35">
      <c r="A5" s="1003" t="s">
        <v>1592</v>
      </c>
      <c r="B5" s="468" t="s">
        <v>49</v>
      </c>
      <c r="C5" s="468" t="s">
        <v>50</v>
      </c>
      <c r="D5" s="468" t="s">
        <v>52</v>
      </c>
      <c r="E5" s="468" t="s">
        <v>54</v>
      </c>
      <c r="F5" s="468" t="s">
        <v>56</v>
      </c>
      <c r="G5" s="468" t="s">
        <v>568</v>
      </c>
      <c r="H5" s="468" t="s">
        <v>173</v>
      </c>
      <c r="I5" s="468" t="s">
        <v>478</v>
      </c>
      <c r="J5" s="1000" t="s">
        <v>1593</v>
      </c>
    </row>
    <row r="6" spans="1:10" s="663" customFormat="1" ht="41.25" customHeight="1" x14ac:dyDescent="0.25">
      <c r="A6" s="1004"/>
      <c r="B6" s="469" t="s">
        <v>48</v>
      </c>
      <c r="C6" s="469" t="s">
        <v>260</v>
      </c>
      <c r="D6" s="469" t="s">
        <v>51</v>
      </c>
      <c r="E6" s="469" t="s">
        <v>53</v>
      </c>
      <c r="F6" s="469" t="s">
        <v>207</v>
      </c>
      <c r="G6" s="469" t="s">
        <v>569</v>
      </c>
      <c r="H6" s="469" t="s">
        <v>57</v>
      </c>
      <c r="I6" s="470" t="s">
        <v>479</v>
      </c>
      <c r="J6" s="1001"/>
    </row>
    <row r="7" spans="1:10" s="1" customFormat="1" ht="35.15" customHeight="1" thickBot="1" x14ac:dyDescent="0.3">
      <c r="A7" s="70" t="s">
        <v>1175</v>
      </c>
      <c r="B7" s="659">
        <v>4652</v>
      </c>
      <c r="C7" s="659">
        <v>700</v>
      </c>
      <c r="D7" s="659">
        <v>995</v>
      </c>
      <c r="E7" s="659">
        <v>2170</v>
      </c>
      <c r="F7" s="659">
        <v>0</v>
      </c>
      <c r="G7" s="375">
        <v>14</v>
      </c>
      <c r="H7" s="375">
        <v>0</v>
      </c>
      <c r="I7" s="658">
        <f t="shared" ref="I7:I15" si="0">SUM(B7:H7)</f>
        <v>8531</v>
      </c>
      <c r="J7" s="657" t="s">
        <v>23</v>
      </c>
    </row>
    <row r="8" spans="1:10" s="1" customFormat="1" ht="35.15" customHeight="1" thickBot="1" x14ac:dyDescent="0.3">
      <c r="A8" s="71" t="s">
        <v>28</v>
      </c>
      <c r="B8" s="662">
        <v>8518</v>
      </c>
      <c r="C8" s="662">
        <v>2314</v>
      </c>
      <c r="D8" s="662">
        <v>1948</v>
      </c>
      <c r="E8" s="662">
        <v>1232</v>
      </c>
      <c r="F8" s="662">
        <v>112</v>
      </c>
      <c r="G8" s="376">
        <v>28</v>
      </c>
      <c r="H8" s="376">
        <v>0</v>
      </c>
      <c r="I8" s="661">
        <f t="shared" si="0"/>
        <v>14152</v>
      </c>
      <c r="J8" s="660" t="s">
        <v>27</v>
      </c>
    </row>
    <row r="9" spans="1:10" s="1" customFormat="1" ht="35.15" customHeight="1" thickBot="1" x14ac:dyDescent="0.3">
      <c r="A9" s="70" t="s">
        <v>30</v>
      </c>
      <c r="B9" s="659">
        <v>7214</v>
      </c>
      <c r="C9" s="659">
        <v>2256</v>
      </c>
      <c r="D9" s="659">
        <v>1289</v>
      </c>
      <c r="E9" s="659">
        <v>1050</v>
      </c>
      <c r="F9" s="659">
        <v>42</v>
      </c>
      <c r="G9" s="375">
        <v>70</v>
      </c>
      <c r="H9" s="375">
        <v>0</v>
      </c>
      <c r="I9" s="658">
        <f t="shared" si="0"/>
        <v>11921</v>
      </c>
      <c r="J9" s="657" t="s">
        <v>29</v>
      </c>
    </row>
    <row r="10" spans="1:10" s="1" customFormat="1" ht="35.15" customHeight="1" thickBot="1" x14ac:dyDescent="0.3">
      <c r="A10" s="71" t="s">
        <v>32</v>
      </c>
      <c r="B10" s="662">
        <v>13166</v>
      </c>
      <c r="C10" s="662">
        <v>1725</v>
      </c>
      <c r="D10" s="662">
        <v>994</v>
      </c>
      <c r="E10" s="662">
        <v>799</v>
      </c>
      <c r="F10" s="662">
        <v>0</v>
      </c>
      <c r="G10" s="376">
        <v>42</v>
      </c>
      <c r="H10" s="376">
        <v>0</v>
      </c>
      <c r="I10" s="661">
        <f t="shared" si="0"/>
        <v>16726</v>
      </c>
      <c r="J10" s="660" t="s">
        <v>31</v>
      </c>
    </row>
    <row r="11" spans="1:10" s="1" customFormat="1" ht="35.15" customHeight="1" thickBot="1" x14ac:dyDescent="0.3">
      <c r="A11" s="45" t="s">
        <v>34</v>
      </c>
      <c r="B11" s="659">
        <v>4396</v>
      </c>
      <c r="C11" s="659">
        <v>967</v>
      </c>
      <c r="D11" s="659">
        <v>266</v>
      </c>
      <c r="E11" s="659">
        <v>365</v>
      </c>
      <c r="F11" s="659">
        <v>0</v>
      </c>
      <c r="G11" s="375">
        <v>0</v>
      </c>
      <c r="H11" s="375">
        <v>0</v>
      </c>
      <c r="I11" s="658">
        <f t="shared" si="0"/>
        <v>5994</v>
      </c>
      <c r="J11" s="657" t="s">
        <v>33</v>
      </c>
    </row>
    <row r="12" spans="1:10" s="1" customFormat="1" ht="35.15" customHeight="1" thickBot="1" x14ac:dyDescent="0.3">
      <c r="A12" s="40" t="s">
        <v>1176</v>
      </c>
      <c r="B12" s="662">
        <v>14</v>
      </c>
      <c r="C12" s="662">
        <v>0</v>
      </c>
      <c r="D12" s="662">
        <v>0</v>
      </c>
      <c r="E12" s="662">
        <v>28</v>
      </c>
      <c r="F12" s="662">
        <v>0</v>
      </c>
      <c r="G12" s="376">
        <v>0</v>
      </c>
      <c r="H12" s="376">
        <v>0</v>
      </c>
      <c r="I12" s="661">
        <f t="shared" si="0"/>
        <v>42</v>
      </c>
      <c r="J12" s="660" t="s">
        <v>35</v>
      </c>
    </row>
    <row r="13" spans="1:10" s="1" customFormat="1" ht="35.15" customHeight="1" thickBot="1" x14ac:dyDescent="0.3">
      <c r="A13" s="45" t="s">
        <v>1178</v>
      </c>
      <c r="B13" s="659">
        <v>4159</v>
      </c>
      <c r="C13" s="659">
        <v>252</v>
      </c>
      <c r="D13" s="659">
        <v>154</v>
      </c>
      <c r="E13" s="659">
        <v>56</v>
      </c>
      <c r="F13" s="659">
        <v>0</v>
      </c>
      <c r="G13" s="375">
        <v>0</v>
      </c>
      <c r="H13" s="375">
        <v>0</v>
      </c>
      <c r="I13" s="658">
        <f t="shared" si="0"/>
        <v>4621</v>
      </c>
      <c r="J13" s="657" t="s">
        <v>36</v>
      </c>
    </row>
    <row r="14" spans="1:10" s="1" customFormat="1" ht="35.15" customHeight="1" thickBot="1" x14ac:dyDescent="0.3">
      <c r="A14" s="40" t="s">
        <v>1177</v>
      </c>
      <c r="B14" s="662">
        <v>700</v>
      </c>
      <c r="C14" s="662">
        <v>308</v>
      </c>
      <c r="D14" s="662">
        <v>280</v>
      </c>
      <c r="E14" s="662">
        <v>140</v>
      </c>
      <c r="F14" s="662">
        <v>0</v>
      </c>
      <c r="G14" s="376">
        <v>0</v>
      </c>
      <c r="H14" s="376">
        <v>0</v>
      </c>
      <c r="I14" s="661">
        <f t="shared" si="0"/>
        <v>1428</v>
      </c>
      <c r="J14" s="660" t="s">
        <v>37</v>
      </c>
    </row>
    <row r="15" spans="1:10" s="1" customFormat="1" ht="35.15" customHeight="1" x14ac:dyDescent="0.25">
      <c r="A15" s="85" t="s">
        <v>39</v>
      </c>
      <c r="B15" s="671">
        <v>2884</v>
      </c>
      <c r="C15" s="671">
        <v>434</v>
      </c>
      <c r="D15" s="671">
        <v>84</v>
      </c>
      <c r="E15" s="671">
        <v>70</v>
      </c>
      <c r="F15" s="486">
        <v>0</v>
      </c>
      <c r="G15" s="669">
        <v>0</v>
      </c>
      <c r="H15" s="669">
        <v>0</v>
      </c>
      <c r="I15" s="673">
        <f t="shared" si="0"/>
        <v>3472</v>
      </c>
      <c r="J15" s="669" t="s">
        <v>38</v>
      </c>
    </row>
    <row r="16" spans="1:10" s="1" customFormat="1" ht="35.15" customHeight="1" x14ac:dyDescent="0.25">
      <c r="A16" s="114" t="s">
        <v>478</v>
      </c>
      <c r="B16" s="668">
        <f t="shared" ref="B16:I16" si="1">SUM(B7:B15)</f>
        <v>45703</v>
      </c>
      <c r="C16" s="668">
        <f t="shared" si="1"/>
        <v>8956</v>
      </c>
      <c r="D16" s="668">
        <f t="shared" si="1"/>
        <v>6010</v>
      </c>
      <c r="E16" s="668">
        <f t="shared" si="1"/>
        <v>5910</v>
      </c>
      <c r="F16" s="668">
        <f t="shared" si="1"/>
        <v>154</v>
      </c>
      <c r="G16" s="263">
        <f t="shared" si="1"/>
        <v>154</v>
      </c>
      <c r="H16" s="263">
        <f t="shared" si="1"/>
        <v>0</v>
      </c>
      <c r="I16" s="668">
        <f t="shared" si="1"/>
        <v>66887</v>
      </c>
      <c r="J16" s="667" t="s">
        <v>479</v>
      </c>
    </row>
    <row r="17" spans="1:10" ht="18" customHeight="1" x14ac:dyDescent="0.25">
      <c r="A17" s="651" t="s">
        <v>71</v>
      </c>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62301-C78E-4D1E-8EF0-952FBAA5C979}">
  <dimension ref="A1:J27"/>
  <sheetViews>
    <sheetView rightToLeft="1" view="pageBreakPreview" zoomScale="90" zoomScaleNormal="100" zoomScaleSheetLayoutView="90" workbookViewId="0">
      <selection activeCell="G20" sqref="G20"/>
    </sheetView>
  </sheetViews>
  <sheetFormatPr defaultColWidth="9.1796875" defaultRowHeight="25" customHeight="1" x14ac:dyDescent="0.25"/>
  <cols>
    <col min="1" max="1" width="33.7265625" style="649" customWidth="1"/>
    <col min="2" max="9" width="11.7265625" style="649" customWidth="1"/>
    <col min="10" max="10" width="33.7265625" style="649" customWidth="1"/>
    <col min="11" max="16384" width="9.1796875" style="649"/>
  </cols>
  <sheetData>
    <row r="1" spans="1:10" s="666" customFormat="1" ht="20" x14ac:dyDescent="0.25">
      <c r="A1" s="1002" t="s">
        <v>1049</v>
      </c>
      <c r="B1" s="1002"/>
      <c r="C1" s="1002"/>
      <c r="D1" s="1002"/>
      <c r="E1" s="1002"/>
      <c r="F1" s="1002"/>
      <c r="G1" s="1002"/>
      <c r="H1" s="1002"/>
      <c r="I1" s="1002"/>
      <c r="J1" s="1002"/>
    </row>
    <row r="2" spans="1:10" s="666" customFormat="1" ht="20" x14ac:dyDescent="0.25">
      <c r="A2" s="997" t="s">
        <v>1170</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488</v>
      </c>
      <c r="B4" s="718"/>
      <c r="C4" s="718"/>
      <c r="D4" s="718"/>
      <c r="E4" s="718"/>
      <c r="F4" s="718"/>
      <c r="G4" s="718"/>
      <c r="H4" s="718"/>
      <c r="I4" s="718"/>
      <c r="J4" s="719" t="s">
        <v>275</v>
      </c>
    </row>
    <row r="5" spans="1:10" s="664" customFormat="1" ht="40.5" customHeight="1" x14ac:dyDescent="0.35">
      <c r="A5" s="1003" t="s">
        <v>1595</v>
      </c>
      <c r="B5" s="468" t="s">
        <v>49</v>
      </c>
      <c r="C5" s="468" t="s">
        <v>50</v>
      </c>
      <c r="D5" s="468" t="s">
        <v>52</v>
      </c>
      <c r="E5" s="468" t="s">
        <v>54</v>
      </c>
      <c r="F5" s="468" t="s">
        <v>56</v>
      </c>
      <c r="G5" s="468" t="s">
        <v>568</v>
      </c>
      <c r="H5" s="468" t="s">
        <v>173</v>
      </c>
      <c r="I5" s="468" t="s">
        <v>478</v>
      </c>
      <c r="J5" s="1000" t="s">
        <v>1594</v>
      </c>
    </row>
    <row r="6" spans="1:10" s="663" customFormat="1" ht="41.25" customHeight="1" x14ac:dyDescent="0.25">
      <c r="A6" s="1004"/>
      <c r="B6" s="469" t="s">
        <v>48</v>
      </c>
      <c r="C6" s="469" t="s">
        <v>260</v>
      </c>
      <c r="D6" s="469" t="s">
        <v>51</v>
      </c>
      <c r="E6" s="469" t="s">
        <v>53</v>
      </c>
      <c r="F6" s="469" t="s">
        <v>207</v>
      </c>
      <c r="G6" s="469" t="s">
        <v>569</v>
      </c>
      <c r="H6" s="469" t="s">
        <v>57</v>
      </c>
      <c r="I6" s="470" t="s">
        <v>479</v>
      </c>
      <c r="J6" s="1001"/>
    </row>
    <row r="7" spans="1:10" s="1" customFormat="1" ht="35.15" customHeight="1" thickBot="1" x14ac:dyDescent="0.3">
      <c r="A7" s="45" t="s">
        <v>1175</v>
      </c>
      <c r="B7" s="659">
        <v>1219</v>
      </c>
      <c r="C7" s="659">
        <v>296</v>
      </c>
      <c r="D7" s="659">
        <v>168</v>
      </c>
      <c r="E7" s="659">
        <v>504</v>
      </c>
      <c r="F7" s="659">
        <v>0</v>
      </c>
      <c r="G7" s="375">
        <v>14</v>
      </c>
      <c r="H7" s="375">
        <v>0</v>
      </c>
      <c r="I7" s="658">
        <f t="shared" ref="I7:I15" si="0">SUM(B7:H7)</f>
        <v>2201</v>
      </c>
      <c r="J7" s="657" t="s">
        <v>23</v>
      </c>
    </row>
    <row r="8" spans="1:10" s="1" customFormat="1" ht="35.15" customHeight="1" thickBot="1" x14ac:dyDescent="0.3">
      <c r="A8" s="40" t="s">
        <v>28</v>
      </c>
      <c r="B8" s="662">
        <v>11113</v>
      </c>
      <c r="C8" s="662">
        <v>2004</v>
      </c>
      <c r="D8" s="662">
        <v>940</v>
      </c>
      <c r="E8" s="662">
        <v>1920</v>
      </c>
      <c r="F8" s="662">
        <v>28</v>
      </c>
      <c r="G8" s="376">
        <v>84</v>
      </c>
      <c r="H8" s="376">
        <v>0</v>
      </c>
      <c r="I8" s="661">
        <f t="shared" si="0"/>
        <v>16089</v>
      </c>
      <c r="J8" s="660" t="s">
        <v>27</v>
      </c>
    </row>
    <row r="9" spans="1:10" s="1" customFormat="1" ht="35.15" customHeight="1" thickBot="1" x14ac:dyDescent="0.3">
      <c r="A9" s="45" t="s">
        <v>30</v>
      </c>
      <c r="B9" s="659">
        <v>3349</v>
      </c>
      <c r="C9" s="659">
        <v>938</v>
      </c>
      <c r="D9" s="659">
        <v>434</v>
      </c>
      <c r="E9" s="659">
        <v>742</v>
      </c>
      <c r="F9" s="659">
        <v>28</v>
      </c>
      <c r="G9" s="375">
        <v>14</v>
      </c>
      <c r="H9" s="375">
        <v>0</v>
      </c>
      <c r="I9" s="658">
        <f t="shared" si="0"/>
        <v>5505</v>
      </c>
      <c r="J9" s="657" t="s">
        <v>29</v>
      </c>
    </row>
    <row r="10" spans="1:10" s="1" customFormat="1" ht="35.15" customHeight="1" thickBot="1" x14ac:dyDescent="0.3">
      <c r="A10" s="40" t="s">
        <v>32</v>
      </c>
      <c r="B10" s="662">
        <v>7591</v>
      </c>
      <c r="C10" s="662">
        <v>1051</v>
      </c>
      <c r="D10" s="662">
        <v>1022</v>
      </c>
      <c r="E10" s="662">
        <v>784</v>
      </c>
      <c r="F10" s="662">
        <v>14</v>
      </c>
      <c r="G10" s="376">
        <v>98</v>
      </c>
      <c r="H10" s="376">
        <v>0</v>
      </c>
      <c r="I10" s="661">
        <f t="shared" si="0"/>
        <v>10560</v>
      </c>
      <c r="J10" s="660" t="s">
        <v>31</v>
      </c>
    </row>
    <row r="11" spans="1:10" s="1" customFormat="1" ht="35.15" customHeight="1" thickBot="1" x14ac:dyDescent="0.3">
      <c r="A11" s="45" t="s">
        <v>34</v>
      </c>
      <c r="B11" s="659">
        <v>1498</v>
      </c>
      <c r="C11" s="659">
        <v>210</v>
      </c>
      <c r="D11" s="659">
        <v>224</v>
      </c>
      <c r="E11" s="659">
        <v>336</v>
      </c>
      <c r="F11" s="659">
        <v>0</v>
      </c>
      <c r="G11" s="375">
        <v>0</v>
      </c>
      <c r="H11" s="375">
        <v>0</v>
      </c>
      <c r="I11" s="658">
        <f t="shared" si="0"/>
        <v>2268</v>
      </c>
      <c r="J11" s="657" t="s">
        <v>33</v>
      </c>
    </row>
    <row r="12" spans="1:10" s="1" customFormat="1" ht="35.15" customHeight="1" thickBot="1" x14ac:dyDescent="0.3">
      <c r="A12" s="40" t="s">
        <v>1176</v>
      </c>
      <c r="B12" s="662">
        <v>0</v>
      </c>
      <c r="C12" s="662">
        <v>0</v>
      </c>
      <c r="D12" s="662">
        <v>0</v>
      </c>
      <c r="E12" s="662">
        <v>0</v>
      </c>
      <c r="F12" s="662">
        <v>0</v>
      </c>
      <c r="G12" s="376">
        <v>0</v>
      </c>
      <c r="H12" s="376">
        <v>0</v>
      </c>
      <c r="I12" s="661">
        <f t="shared" si="0"/>
        <v>0</v>
      </c>
      <c r="J12" s="660" t="s">
        <v>35</v>
      </c>
    </row>
    <row r="13" spans="1:10" s="1" customFormat="1" ht="35.15" customHeight="1" thickBot="1" x14ac:dyDescent="0.3">
      <c r="A13" s="45" t="s">
        <v>1178</v>
      </c>
      <c r="B13" s="659">
        <v>0</v>
      </c>
      <c r="C13" s="659">
        <v>0</v>
      </c>
      <c r="D13" s="659">
        <v>0</v>
      </c>
      <c r="E13" s="659">
        <v>0</v>
      </c>
      <c r="F13" s="659">
        <v>0</v>
      </c>
      <c r="G13" s="375">
        <v>0</v>
      </c>
      <c r="H13" s="375">
        <v>0</v>
      </c>
      <c r="I13" s="658">
        <f t="shared" si="0"/>
        <v>0</v>
      </c>
      <c r="J13" s="657" t="s">
        <v>36</v>
      </c>
    </row>
    <row r="14" spans="1:10" ht="34.5" customHeight="1" thickBot="1" x14ac:dyDescent="0.3">
      <c r="A14" s="40" t="s">
        <v>1177</v>
      </c>
      <c r="B14" s="662">
        <v>0</v>
      </c>
      <c r="C14" s="662">
        <v>0</v>
      </c>
      <c r="D14" s="662">
        <v>0</v>
      </c>
      <c r="E14" s="662">
        <v>0</v>
      </c>
      <c r="F14" s="662">
        <v>0</v>
      </c>
      <c r="G14" s="376">
        <v>0</v>
      </c>
      <c r="H14" s="376">
        <v>0</v>
      </c>
      <c r="I14" s="661">
        <f t="shared" si="0"/>
        <v>0</v>
      </c>
      <c r="J14" s="660" t="s">
        <v>37</v>
      </c>
    </row>
    <row r="15" spans="1:10" ht="18" customHeight="1" x14ac:dyDescent="0.25">
      <c r="A15" s="340" t="s">
        <v>39</v>
      </c>
      <c r="B15" s="735">
        <v>406</v>
      </c>
      <c r="C15" s="735">
        <v>14</v>
      </c>
      <c r="D15" s="735">
        <v>0</v>
      </c>
      <c r="E15" s="735">
        <v>14</v>
      </c>
      <c r="F15" s="735">
        <v>0</v>
      </c>
      <c r="G15" s="490">
        <v>0</v>
      </c>
      <c r="H15" s="490">
        <v>0</v>
      </c>
      <c r="I15" s="736">
        <f t="shared" si="0"/>
        <v>434</v>
      </c>
      <c r="J15" s="737" t="s">
        <v>38</v>
      </c>
    </row>
    <row r="16" spans="1:10" ht="25" customHeight="1" x14ac:dyDescent="0.25">
      <c r="A16" s="114" t="s">
        <v>478</v>
      </c>
      <c r="B16" s="668">
        <f t="shared" ref="B16:I16" si="1">SUM(B7:B15)</f>
        <v>25176</v>
      </c>
      <c r="C16" s="668">
        <f t="shared" si="1"/>
        <v>4513</v>
      </c>
      <c r="D16" s="668">
        <f t="shared" si="1"/>
        <v>2788</v>
      </c>
      <c r="E16" s="668">
        <f t="shared" si="1"/>
        <v>4300</v>
      </c>
      <c r="F16" s="668">
        <f t="shared" si="1"/>
        <v>70</v>
      </c>
      <c r="G16" s="263">
        <f t="shared" si="1"/>
        <v>210</v>
      </c>
      <c r="H16" s="263">
        <f t="shared" si="1"/>
        <v>0</v>
      </c>
      <c r="I16" s="668">
        <f t="shared" si="1"/>
        <v>37057</v>
      </c>
      <c r="J16" s="667" t="s">
        <v>479</v>
      </c>
    </row>
    <row r="17" spans="1:10" ht="25" customHeight="1" x14ac:dyDescent="0.25">
      <c r="A17" s="651" t="s">
        <v>455</v>
      </c>
      <c r="J17" s="649" t="s">
        <v>396</v>
      </c>
    </row>
    <row r="18" spans="1:10" ht="25" customHeight="1" x14ac:dyDescent="0.25">
      <c r="A18" s="651"/>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row r="27" spans="1:10" ht="25" customHeight="1" x14ac:dyDescent="0.25">
      <c r="B27" s="650"/>
      <c r="C27" s="650"/>
      <c r="D27" s="650"/>
      <c r="E27" s="650"/>
      <c r="F27" s="650"/>
      <c r="G27" s="650"/>
      <c r="H27" s="650"/>
      <c r="I27"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7E5-B9A2-4386-A4D9-16086DC1569C}">
  <dimension ref="A1:J37"/>
  <sheetViews>
    <sheetView rightToLeft="1" view="pageBreakPreview" zoomScaleNormal="100" zoomScaleSheetLayoutView="100" workbookViewId="0">
      <selection activeCell="I7" sqref="I7"/>
    </sheetView>
  </sheetViews>
  <sheetFormatPr defaultColWidth="9.1796875" defaultRowHeight="25" customHeight="1" x14ac:dyDescent="0.25"/>
  <cols>
    <col min="1" max="1" width="35.81640625" style="649" customWidth="1"/>
    <col min="2" max="9" width="11.7265625" style="649" customWidth="1"/>
    <col min="10" max="10" width="40.7265625" style="649" customWidth="1"/>
    <col min="11" max="16384" width="9.1796875" style="649"/>
  </cols>
  <sheetData>
    <row r="1" spans="1:10" s="666" customFormat="1" ht="20" x14ac:dyDescent="0.25">
      <c r="A1" s="1002" t="s">
        <v>1050</v>
      </c>
      <c r="B1" s="1002"/>
      <c r="C1" s="1002"/>
      <c r="D1" s="1002"/>
      <c r="E1" s="1002"/>
      <c r="F1" s="1002"/>
      <c r="G1" s="1002"/>
      <c r="H1" s="1002"/>
      <c r="I1" s="1002"/>
      <c r="J1" s="1002"/>
    </row>
    <row r="2" spans="1:10" s="666" customFormat="1" ht="20" x14ac:dyDescent="0.25">
      <c r="A2" s="997" t="s">
        <v>1171</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15.5" x14ac:dyDescent="0.25">
      <c r="A4" s="717" t="s">
        <v>276</v>
      </c>
      <c r="B4" s="718"/>
      <c r="C4" s="718"/>
      <c r="D4" s="718"/>
      <c r="E4" s="718"/>
      <c r="F4" s="718"/>
      <c r="G4" s="718"/>
      <c r="H4" s="718"/>
      <c r="I4" s="718"/>
      <c r="J4" s="719" t="s">
        <v>277</v>
      </c>
    </row>
    <row r="5" spans="1:10" s="664" customFormat="1" ht="31" x14ac:dyDescent="0.35">
      <c r="A5" s="1003" t="s">
        <v>472</v>
      </c>
      <c r="B5" s="468" t="s">
        <v>49</v>
      </c>
      <c r="C5" s="468" t="s">
        <v>50</v>
      </c>
      <c r="D5" s="468" t="s">
        <v>52</v>
      </c>
      <c r="E5" s="468" t="s">
        <v>54</v>
      </c>
      <c r="F5" s="468" t="s">
        <v>56</v>
      </c>
      <c r="G5" s="468" t="s">
        <v>568</v>
      </c>
      <c r="H5" s="468" t="s">
        <v>173</v>
      </c>
      <c r="I5" s="468" t="s">
        <v>478</v>
      </c>
      <c r="J5" s="1000" t="s">
        <v>1369</v>
      </c>
    </row>
    <row r="6" spans="1:10" s="663" customFormat="1" ht="37.5" x14ac:dyDescent="0.25">
      <c r="A6" s="1004"/>
      <c r="B6" s="469" t="s">
        <v>48</v>
      </c>
      <c r="C6" s="469" t="s">
        <v>260</v>
      </c>
      <c r="D6" s="469" t="s">
        <v>51</v>
      </c>
      <c r="E6" s="469" t="s">
        <v>53</v>
      </c>
      <c r="F6" s="469" t="s">
        <v>207</v>
      </c>
      <c r="G6" s="469" t="s">
        <v>569</v>
      </c>
      <c r="H6" s="469" t="s">
        <v>57</v>
      </c>
      <c r="I6" s="470" t="s">
        <v>479</v>
      </c>
      <c r="J6" s="1001"/>
    </row>
    <row r="7" spans="1:10" s="1" customFormat="1" ht="14.5" thickBot="1" x14ac:dyDescent="0.3">
      <c r="A7" s="45" t="s">
        <v>687</v>
      </c>
      <c r="B7" s="659">
        <v>14</v>
      </c>
      <c r="C7" s="659">
        <v>0</v>
      </c>
      <c r="D7" s="659">
        <v>0</v>
      </c>
      <c r="E7" s="659">
        <v>70</v>
      </c>
      <c r="F7" s="659">
        <v>0</v>
      </c>
      <c r="G7" s="659">
        <v>0</v>
      </c>
      <c r="H7" s="659">
        <v>0</v>
      </c>
      <c r="I7" s="658">
        <f t="shared" ref="I7:I26" si="0">SUM(B7:H7)</f>
        <v>84</v>
      </c>
      <c r="J7" s="657" t="s">
        <v>550</v>
      </c>
    </row>
    <row r="8" spans="1:10" s="1" customFormat="1" ht="14.5" thickBot="1" x14ac:dyDescent="0.3">
      <c r="A8" s="40" t="s">
        <v>531</v>
      </c>
      <c r="B8" s="662">
        <v>0</v>
      </c>
      <c r="C8" s="662">
        <v>7695</v>
      </c>
      <c r="D8" s="662">
        <v>2396</v>
      </c>
      <c r="E8" s="662">
        <v>140</v>
      </c>
      <c r="F8" s="662">
        <v>0</v>
      </c>
      <c r="G8" s="662">
        <v>0</v>
      </c>
      <c r="H8" s="662">
        <v>0</v>
      </c>
      <c r="I8" s="661">
        <f t="shared" si="0"/>
        <v>10231</v>
      </c>
      <c r="J8" s="660" t="s">
        <v>551</v>
      </c>
    </row>
    <row r="9" spans="1:10" s="1" customFormat="1" ht="14.5" thickBot="1" x14ac:dyDescent="0.3">
      <c r="A9" s="45" t="s">
        <v>532</v>
      </c>
      <c r="B9" s="659">
        <v>0</v>
      </c>
      <c r="C9" s="659">
        <v>280</v>
      </c>
      <c r="D9" s="659">
        <v>743</v>
      </c>
      <c r="E9" s="659">
        <v>154</v>
      </c>
      <c r="F9" s="659">
        <v>0</v>
      </c>
      <c r="G9" s="659">
        <v>0</v>
      </c>
      <c r="H9" s="659">
        <v>0</v>
      </c>
      <c r="I9" s="658">
        <f t="shared" si="0"/>
        <v>1177</v>
      </c>
      <c r="J9" s="657" t="s">
        <v>429</v>
      </c>
    </row>
    <row r="10" spans="1:10" s="1" customFormat="1" ht="25.5" thickBot="1" x14ac:dyDescent="0.3">
      <c r="A10" s="40" t="s">
        <v>533</v>
      </c>
      <c r="B10" s="662">
        <v>0</v>
      </c>
      <c r="C10" s="662">
        <v>882</v>
      </c>
      <c r="D10" s="662">
        <v>1556</v>
      </c>
      <c r="E10" s="662">
        <v>0</v>
      </c>
      <c r="F10" s="662">
        <v>0</v>
      </c>
      <c r="G10" s="662">
        <v>0</v>
      </c>
      <c r="H10" s="662">
        <v>0</v>
      </c>
      <c r="I10" s="661">
        <f t="shared" si="0"/>
        <v>2438</v>
      </c>
      <c r="J10" s="660" t="s">
        <v>552</v>
      </c>
    </row>
    <row r="11" spans="1:10" s="1" customFormat="1" ht="38" thickBot="1" x14ac:dyDescent="0.3">
      <c r="A11" s="45" t="s">
        <v>534</v>
      </c>
      <c r="B11" s="659">
        <v>0</v>
      </c>
      <c r="C11" s="659">
        <v>252</v>
      </c>
      <c r="D11" s="659">
        <v>406</v>
      </c>
      <c r="E11" s="659">
        <v>14</v>
      </c>
      <c r="F11" s="659">
        <v>0</v>
      </c>
      <c r="G11" s="659">
        <v>0</v>
      </c>
      <c r="H11" s="659">
        <v>0</v>
      </c>
      <c r="I11" s="658">
        <f t="shared" si="0"/>
        <v>672</v>
      </c>
      <c r="J11" s="657" t="s">
        <v>689</v>
      </c>
    </row>
    <row r="12" spans="1:10" s="1" customFormat="1" ht="14.5" thickBot="1" x14ac:dyDescent="0.3">
      <c r="A12" s="40" t="s">
        <v>535</v>
      </c>
      <c r="B12" s="662">
        <v>0</v>
      </c>
      <c r="C12" s="662">
        <v>0</v>
      </c>
      <c r="D12" s="662">
        <v>0</v>
      </c>
      <c r="E12" s="662">
        <v>1498</v>
      </c>
      <c r="F12" s="662">
        <v>0</v>
      </c>
      <c r="G12" s="662">
        <v>0</v>
      </c>
      <c r="H12" s="662">
        <v>0</v>
      </c>
      <c r="I12" s="661">
        <f t="shared" si="0"/>
        <v>1498</v>
      </c>
      <c r="J12" s="660" t="s">
        <v>430</v>
      </c>
    </row>
    <row r="13" spans="1:10" s="1" customFormat="1" ht="42.5" thickBot="1" x14ac:dyDescent="0.3">
      <c r="A13" s="45" t="s">
        <v>688</v>
      </c>
      <c r="B13" s="659">
        <v>0</v>
      </c>
      <c r="C13" s="659">
        <v>0</v>
      </c>
      <c r="D13" s="659">
        <v>337</v>
      </c>
      <c r="E13" s="659">
        <v>1878</v>
      </c>
      <c r="F13" s="659">
        <v>0</v>
      </c>
      <c r="G13" s="659">
        <v>0</v>
      </c>
      <c r="H13" s="659">
        <v>0</v>
      </c>
      <c r="I13" s="658">
        <f t="shared" si="0"/>
        <v>2215</v>
      </c>
      <c r="J13" s="657" t="s">
        <v>690</v>
      </c>
    </row>
    <row r="14" spans="1:10" s="1" customFormat="1" ht="14.5" thickBot="1" x14ac:dyDescent="0.3">
      <c r="A14" s="40" t="s">
        <v>537</v>
      </c>
      <c r="B14" s="662">
        <v>619</v>
      </c>
      <c r="C14" s="662">
        <v>1276</v>
      </c>
      <c r="D14" s="662">
        <v>196</v>
      </c>
      <c r="E14" s="662">
        <v>294</v>
      </c>
      <c r="F14" s="662">
        <v>0</v>
      </c>
      <c r="G14" s="662">
        <v>0</v>
      </c>
      <c r="H14" s="662">
        <v>0</v>
      </c>
      <c r="I14" s="661">
        <f t="shared" si="0"/>
        <v>2385</v>
      </c>
      <c r="J14" s="660" t="s">
        <v>555</v>
      </c>
    </row>
    <row r="15" spans="1:10" s="1" customFormat="1" ht="14.5" thickBot="1" x14ac:dyDescent="0.3">
      <c r="A15" s="45" t="s">
        <v>538</v>
      </c>
      <c r="B15" s="659">
        <v>0</v>
      </c>
      <c r="C15" s="659">
        <v>490</v>
      </c>
      <c r="D15" s="659">
        <v>0</v>
      </c>
      <c r="E15" s="659">
        <v>70</v>
      </c>
      <c r="F15" s="659">
        <v>0</v>
      </c>
      <c r="G15" s="659">
        <v>0</v>
      </c>
      <c r="H15" s="659">
        <v>0</v>
      </c>
      <c r="I15" s="658">
        <f t="shared" si="0"/>
        <v>560</v>
      </c>
      <c r="J15" s="657" t="s">
        <v>556</v>
      </c>
    </row>
    <row r="16" spans="1:10" s="1" customFormat="1" ht="14.5" thickBot="1" x14ac:dyDescent="0.3">
      <c r="A16" s="40" t="s">
        <v>539</v>
      </c>
      <c r="B16" s="662">
        <v>1176</v>
      </c>
      <c r="C16" s="662">
        <v>687</v>
      </c>
      <c r="D16" s="662">
        <v>1232</v>
      </c>
      <c r="E16" s="662">
        <v>280</v>
      </c>
      <c r="F16" s="662">
        <v>0</v>
      </c>
      <c r="G16" s="662">
        <v>0</v>
      </c>
      <c r="H16" s="662">
        <v>0</v>
      </c>
      <c r="I16" s="661">
        <f t="shared" si="0"/>
        <v>3375</v>
      </c>
      <c r="J16" s="660" t="s">
        <v>557</v>
      </c>
    </row>
    <row r="17" spans="1:10" s="1" customFormat="1" ht="14.5" thickBot="1" x14ac:dyDescent="0.3">
      <c r="A17" s="45" t="s">
        <v>540</v>
      </c>
      <c r="B17" s="659">
        <v>449</v>
      </c>
      <c r="C17" s="659">
        <v>365</v>
      </c>
      <c r="D17" s="659">
        <v>1484</v>
      </c>
      <c r="E17" s="659">
        <v>2157</v>
      </c>
      <c r="F17" s="659">
        <v>0</v>
      </c>
      <c r="G17" s="659">
        <v>0</v>
      </c>
      <c r="H17" s="659">
        <v>0</v>
      </c>
      <c r="I17" s="658">
        <f t="shared" si="0"/>
        <v>4455</v>
      </c>
      <c r="J17" s="657" t="s">
        <v>558</v>
      </c>
    </row>
    <row r="18" spans="1:10" s="1" customFormat="1" ht="14.5" thickBot="1" x14ac:dyDescent="0.3">
      <c r="A18" s="40" t="s">
        <v>541</v>
      </c>
      <c r="B18" s="662">
        <v>0</v>
      </c>
      <c r="C18" s="662">
        <v>140</v>
      </c>
      <c r="D18" s="662">
        <v>84</v>
      </c>
      <c r="E18" s="662">
        <v>476</v>
      </c>
      <c r="F18" s="662">
        <v>0</v>
      </c>
      <c r="G18" s="662">
        <v>0</v>
      </c>
      <c r="H18" s="662">
        <v>0</v>
      </c>
      <c r="I18" s="661">
        <f t="shared" si="0"/>
        <v>700</v>
      </c>
      <c r="J18" s="660" t="s">
        <v>559</v>
      </c>
    </row>
    <row r="19" spans="1:10" s="1" customFormat="1" ht="14.5" thickBot="1" x14ac:dyDescent="0.3">
      <c r="A19" s="45" t="s">
        <v>542</v>
      </c>
      <c r="B19" s="659">
        <v>0</v>
      </c>
      <c r="C19" s="659">
        <v>56</v>
      </c>
      <c r="D19" s="659">
        <v>14</v>
      </c>
      <c r="E19" s="659">
        <v>420</v>
      </c>
      <c r="F19" s="659">
        <v>0</v>
      </c>
      <c r="G19" s="659">
        <v>0</v>
      </c>
      <c r="H19" s="659">
        <v>0</v>
      </c>
      <c r="I19" s="658">
        <f t="shared" si="0"/>
        <v>490</v>
      </c>
      <c r="J19" s="657" t="s">
        <v>560</v>
      </c>
    </row>
    <row r="20" spans="1:10" s="1" customFormat="1" ht="14.5" thickBot="1" x14ac:dyDescent="0.3">
      <c r="A20" s="40" t="s">
        <v>543</v>
      </c>
      <c r="B20" s="662">
        <v>0</v>
      </c>
      <c r="C20" s="662">
        <v>968</v>
      </c>
      <c r="D20" s="662">
        <v>154</v>
      </c>
      <c r="E20" s="662">
        <v>280</v>
      </c>
      <c r="F20" s="662">
        <v>0</v>
      </c>
      <c r="G20" s="662">
        <v>0</v>
      </c>
      <c r="H20" s="662">
        <v>0</v>
      </c>
      <c r="I20" s="661">
        <f t="shared" si="0"/>
        <v>1402</v>
      </c>
      <c r="J20" s="660" t="s">
        <v>561</v>
      </c>
    </row>
    <row r="21" spans="1:10" s="1" customFormat="1" ht="28.5" thickBot="1" x14ac:dyDescent="0.3">
      <c r="A21" s="45" t="s">
        <v>544</v>
      </c>
      <c r="B21" s="659">
        <v>52133</v>
      </c>
      <c r="C21" s="659">
        <v>0</v>
      </c>
      <c r="D21" s="659">
        <v>0</v>
      </c>
      <c r="E21" s="659">
        <v>0</v>
      </c>
      <c r="F21" s="659">
        <v>0</v>
      </c>
      <c r="G21" s="659">
        <v>0</v>
      </c>
      <c r="H21" s="659">
        <v>0</v>
      </c>
      <c r="I21" s="658">
        <f t="shared" si="0"/>
        <v>52133</v>
      </c>
      <c r="J21" s="657" t="s">
        <v>562</v>
      </c>
    </row>
    <row r="22" spans="1:10" s="1" customFormat="1" ht="14.5" thickBot="1" x14ac:dyDescent="0.3">
      <c r="A22" s="40" t="s">
        <v>47</v>
      </c>
      <c r="B22" s="662">
        <v>10466</v>
      </c>
      <c r="C22" s="662">
        <v>168</v>
      </c>
      <c r="D22" s="662">
        <v>140</v>
      </c>
      <c r="E22" s="662">
        <v>1638</v>
      </c>
      <c r="F22" s="662">
        <v>0</v>
      </c>
      <c r="G22" s="662">
        <v>0</v>
      </c>
      <c r="H22" s="662">
        <v>0</v>
      </c>
      <c r="I22" s="661">
        <f t="shared" si="0"/>
        <v>12412</v>
      </c>
      <c r="J22" s="660" t="s">
        <v>431</v>
      </c>
    </row>
    <row r="23" spans="1:10" s="1" customFormat="1" ht="14.5" thickBot="1" x14ac:dyDescent="0.3">
      <c r="A23" s="45" t="s">
        <v>545</v>
      </c>
      <c r="B23" s="659">
        <v>4650</v>
      </c>
      <c r="C23" s="659">
        <v>168</v>
      </c>
      <c r="D23" s="659">
        <v>56</v>
      </c>
      <c r="E23" s="659">
        <v>519</v>
      </c>
      <c r="F23" s="659">
        <v>0</v>
      </c>
      <c r="G23" s="659">
        <v>56</v>
      </c>
      <c r="H23" s="659">
        <v>0</v>
      </c>
      <c r="I23" s="658">
        <f t="shared" si="0"/>
        <v>5449</v>
      </c>
      <c r="J23" s="657" t="s">
        <v>563</v>
      </c>
    </row>
    <row r="24" spans="1:10" s="1" customFormat="1" ht="14.5" thickBot="1" x14ac:dyDescent="0.3">
      <c r="A24" s="40" t="s">
        <v>546</v>
      </c>
      <c r="B24" s="662">
        <v>1176</v>
      </c>
      <c r="C24" s="662">
        <v>28</v>
      </c>
      <c r="D24" s="662">
        <v>0</v>
      </c>
      <c r="E24" s="662">
        <v>224</v>
      </c>
      <c r="F24" s="662">
        <v>0</v>
      </c>
      <c r="G24" s="662">
        <v>0</v>
      </c>
      <c r="H24" s="662">
        <v>0</v>
      </c>
      <c r="I24" s="661">
        <f t="shared" si="0"/>
        <v>1428</v>
      </c>
      <c r="J24" s="660" t="s">
        <v>564</v>
      </c>
    </row>
    <row r="25" spans="1:10" s="1" customFormat="1" ht="14.5" thickBot="1" x14ac:dyDescent="0.3">
      <c r="A25" s="45" t="s">
        <v>547</v>
      </c>
      <c r="B25" s="659">
        <v>196</v>
      </c>
      <c r="C25" s="659">
        <v>14</v>
      </c>
      <c r="D25" s="659">
        <v>0</v>
      </c>
      <c r="E25" s="659">
        <v>98</v>
      </c>
      <c r="F25" s="659">
        <v>0</v>
      </c>
      <c r="G25" s="659">
        <v>308</v>
      </c>
      <c r="H25" s="659">
        <v>0</v>
      </c>
      <c r="I25" s="658">
        <f t="shared" si="0"/>
        <v>616</v>
      </c>
      <c r="J25" s="657" t="s">
        <v>565</v>
      </c>
    </row>
    <row r="26" spans="1:10" s="1" customFormat="1" ht="28" x14ac:dyDescent="0.25">
      <c r="A26" s="49" t="s">
        <v>549</v>
      </c>
      <c r="B26" s="656">
        <v>0</v>
      </c>
      <c r="C26" s="656">
        <v>0</v>
      </c>
      <c r="D26" s="656">
        <v>0</v>
      </c>
      <c r="E26" s="656">
        <v>0</v>
      </c>
      <c r="F26" s="656">
        <v>224</v>
      </c>
      <c r="G26" s="656">
        <v>0</v>
      </c>
      <c r="H26" s="656">
        <v>0</v>
      </c>
      <c r="I26" s="655">
        <f t="shared" si="0"/>
        <v>224</v>
      </c>
      <c r="J26" s="654" t="s">
        <v>567</v>
      </c>
    </row>
    <row r="27" spans="1:10" s="6" customFormat="1" ht="30" customHeight="1" x14ac:dyDescent="0.25">
      <c r="A27" s="103" t="s">
        <v>478</v>
      </c>
      <c r="B27" s="653">
        <f t="shared" ref="B27:I27" si="1">SUM(B7:B26)</f>
        <v>70879</v>
      </c>
      <c r="C27" s="653">
        <f t="shared" si="1"/>
        <v>13469</v>
      </c>
      <c r="D27" s="653">
        <f t="shared" si="1"/>
        <v>8798</v>
      </c>
      <c r="E27" s="653">
        <f t="shared" si="1"/>
        <v>10210</v>
      </c>
      <c r="F27" s="653">
        <f t="shared" si="1"/>
        <v>224</v>
      </c>
      <c r="G27" s="475">
        <f t="shared" si="1"/>
        <v>364</v>
      </c>
      <c r="H27" s="475">
        <f t="shared" si="1"/>
        <v>0</v>
      </c>
      <c r="I27" s="653">
        <f t="shared" si="1"/>
        <v>103944</v>
      </c>
      <c r="J27" s="652" t="s">
        <v>479</v>
      </c>
    </row>
    <row r="28" spans="1:10" ht="18" customHeight="1" x14ac:dyDescent="0.25">
      <c r="A28" s="651" t="s">
        <v>71</v>
      </c>
      <c r="J28" s="649" t="s">
        <v>396</v>
      </c>
    </row>
    <row r="34" spans="2:9" ht="25" customHeight="1" x14ac:dyDescent="0.25">
      <c r="B34" s="650"/>
      <c r="C34" s="650"/>
      <c r="D34" s="650"/>
      <c r="E34" s="650"/>
      <c r="F34" s="650"/>
      <c r="G34" s="650"/>
      <c r="H34" s="650"/>
      <c r="I34" s="650"/>
    </row>
    <row r="35" spans="2:9" ht="25" customHeight="1" x14ac:dyDescent="0.25">
      <c r="B35" s="650"/>
      <c r="C35" s="650"/>
      <c r="D35" s="650"/>
      <c r="E35" s="650"/>
      <c r="F35" s="650"/>
      <c r="G35" s="650"/>
      <c r="H35" s="650"/>
      <c r="I35" s="650"/>
    </row>
    <row r="36" spans="2:9" ht="25" customHeight="1" x14ac:dyDescent="0.25">
      <c r="B36" s="650"/>
      <c r="C36" s="650"/>
      <c r="D36" s="650"/>
      <c r="E36" s="650"/>
      <c r="F36" s="650"/>
      <c r="G36" s="650"/>
      <c r="H36" s="650"/>
      <c r="I36" s="650"/>
    </row>
    <row r="37" spans="2:9" ht="25" customHeight="1" x14ac:dyDescent="0.25">
      <c r="B37" s="650"/>
      <c r="C37" s="650"/>
      <c r="D37" s="650"/>
      <c r="E37" s="650"/>
      <c r="F37" s="650"/>
      <c r="G37" s="650"/>
      <c r="H37" s="650"/>
      <c r="I37"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BB3F9-E863-4E59-8F24-07EE96202985}">
  <dimension ref="A1:J37"/>
  <sheetViews>
    <sheetView rightToLeft="1" view="pageBreakPreview" topLeftCell="A7" zoomScaleNormal="100" zoomScaleSheetLayoutView="100" workbookViewId="0">
      <selection activeCell="A7" sqref="A7:J7"/>
    </sheetView>
  </sheetViews>
  <sheetFormatPr defaultColWidth="9.1796875" defaultRowHeight="25" customHeight="1" x14ac:dyDescent="0.25"/>
  <cols>
    <col min="1" max="1" width="35.81640625" style="649" customWidth="1"/>
    <col min="2" max="9" width="11.7265625" style="649" customWidth="1"/>
    <col min="10" max="10" width="40.7265625" style="649" customWidth="1"/>
    <col min="11" max="16384" width="9.1796875" style="649"/>
  </cols>
  <sheetData>
    <row r="1" spans="1:10" s="666" customFormat="1" ht="20" x14ac:dyDescent="0.25">
      <c r="A1" s="1002" t="s">
        <v>1051</v>
      </c>
      <c r="B1" s="1002"/>
      <c r="C1" s="1002"/>
      <c r="D1" s="1002"/>
      <c r="E1" s="1002"/>
      <c r="F1" s="1002"/>
      <c r="G1" s="1002"/>
      <c r="H1" s="1002"/>
      <c r="I1" s="1002"/>
      <c r="J1" s="1002"/>
    </row>
    <row r="2" spans="1:10" s="666" customFormat="1" ht="20" x14ac:dyDescent="0.25">
      <c r="A2" s="997" t="s">
        <v>1172</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15.5" x14ac:dyDescent="0.25">
      <c r="A4" s="717" t="s">
        <v>278</v>
      </c>
      <c r="B4" s="718"/>
      <c r="C4" s="718"/>
      <c r="D4" s="718"/>
      <c r="E4" s="718"/>
      <c r="F4" s="718"/>
      <c r="G4" s="718"/>
      <c r="H4" s="718"/>
      <c r="I4" s="718"/>
      <c r="J4" s="719" t="s">
        <v>392</v>
      </c>
    </row>
    <row r="5" spans="1:10" s="664" customFormat="1" ht="31" x14ac:dyDescent="0.35">
      <c r="A5" s="1003" t="s">
        <v>1596</v>
      </c>
      <c r="B5" s="468" t="s">
        <v>49</v>
      </c>
      <c r="C5" s="468" t="s">
        <v>50</v>
      </c>
      <c r="D5" s="468" t="s">
        <v>52</v>
      </c>
      <c r="E5" s="468" t="s">
        <v>54</v>
      </c>
      <c r="F5" s="468" t="s">
        <v>56</v>
      </c>
      <c r="G5" s="468" t="s">
        <v>568</v>
      </c>
      <c r="H5" s="468" t="s">
        <v>173</v>
      </c>
      <c r="I5" s="468" t="s">
        <v>478</v>
      </c>
      <c r="J5" s="1000" t="s">
        <v>208</v>
      </c>
    </row>
    <row r="6" spans="1:10" s="663" customFormat="1" ht="37.5" x14ac:dyDescent="0.25">
      <c r="A6" s="1004"/>
      <c r="B6" s="469" t="s">
        <v>48</v>
      </c>
      <c r="C6" s="469" t="s">
        <v>260</v>
      </c>
      <c r="D6" s="469" t="s">
        <v>51</v>
      </c>
      <c r="E6" s="469" t="s">
        <v>53</v>
      </c>
      <c r="F6" s="469" t="s">
        <v>207</v>
      </c>
      <c r="G6" s="469" t="s">
        <v>569</v>
      </c>
      <c r="H6" s="469" t="s">
        <v>57</v>
      </c>
      <c r="I6" s="470" t="s">
        <v>479</v>
      </c>
      <c r="J6" s="1001"/>
    </row>
    <row r="7" spans="1:10" s="1" customFormat="1" ht="14.5" thickBot="1" x14ac:dyDescent="0.3">
      <c r="A7" s="45" t="s">
        <v>687</v>
      </c>
      <c r="B7" s="659">
        <v>14</v>
      </c>
      <c r="C7" s="659">
        <v>0</v>
      </c>
      <c r="D7" s="659">
        <v>0</v>
      </c>
      <c r="E7" s="659">
        <v>70</v>
      </c>
      <c r="F7" s="659">
        <v>0</v>
      </c>
      <c r="G7" s="375">
        <v>0</v>
      </c>
      <c r="H7" s="375">
        <v>0</v>
      </c>
      <c r="I7" s="658">
        <f t="shared" ref="I7:I26" si="0">SUM(B7:H7)</f>
        <v>84</v>
      </c>
      <c r="J7" s="657" t="s">
        <v>550</v>
      </c>
    </row>
    <row r="8" spans="1:10" s="1" customFormat="1" ht="14.5" thickBot="1" x14ac:dyDescent="0.3">
      <c r="A8" s="40" t="s">
        <v>531</v>
      </c>
      <c r="B8" s="662">
        <v>0</v>
      </c>
      <c r="C8" s="662">
        <v>6012</v>
      </c>
      <c r="D8" s="662">
        <v>2101</v>
      </c>
      <c r="E8" s="662">
        <v>140</v>
      </c>
      <c r="F8" s="662">
        <v>0</v>
      </c>
      <c r="G8" s="376">
        <v>0</v>
      </c>
      <c r="H8" s="376">
        <v>0</v>
      </c>
      <c r="I8" s="661">
        <f t="shared" si="0"/>
        <v>8253</v>
      </c>
      <c r="J8" s="660" t="s">
        <v>551</v>
      </c>
    </row>
    <row r="9" spans="1:10" s="1" customFormat="1" ht="14.5" thickBot="1" x14ac:dyDescent="0.3">
      <c r="A9" s="45" t="s">
        <v>532</v>
      </c>
      <c r="B9" s="659">
        <v>0</v>
      </c>
      <c r="C9" s="659">
        <v>154</v>
      </c>
      <c r="D9" s="659">
        <v>603</v>
      </c>
      <c r="E9" s="659">
        <v>126</v>
      </c>
      <c r="F9" s="659">
        <v>0</v>
      </c>
      <c r="G9" s="375">
        <v>0</v>
      </c>
      <c r="H9" s="375">
        <v>0</v>
      </c>
      <c r="I9" s="658">
        <f t="shared" si="0"/>
        <v>883</v>
      </c>
      <c r="J9" s="657" t="s">
        <v>429</v>
      </c>
    </row>
    <row r="10" spans="1:10" s="1" customFormat="1" ht="25.5" thickBot="1" x14ac:dyDescent="0.3">
      <c r="A10" s="40" t="s">
        <v>533</v>
      </c>
      <c r="B10" s="662">
        <v>0</v>
      </c>
      <c r="C10" s="662">
        <v>476</v>
      </c>
      <c r="D10" s="662">
        <v>1009</v>
      </c>
      <c r="E10" s="662">
        <v>0</v>
      </c>
      <c r="F10" s="662">
        <v>0</v>
      </c>
      <c r="G10" s="376">
        <v>0</v>
      </c>
      <c r="H10" s="376">
        <v>0</v>
      </c>
      <c r="I10" s="661">
        <f t="shared" si="0"/>
        <v>1485</v>
      </c>
      <c r="J10" s="660" t="s">
        <v>552</v>
      </c>
    </row>
    <row r="11" spans="1:10" s="1" customFormat="1" ht="38" thickBot="1" x14ac:dyDescent="0.3">
      <c r="A11" s="45" t="s">
        <v>534</v>
      </c>
      <c r="B11" s="659">
        <v>0</v>
      </c>
      <c r="C11" s="659">
        <v>0</v>
      </c>
      <c r="D11" s="659">
        <v>308</v>
      </c>
      <c r="E11" s="659">
        <v>14</v>
      </c>
      <c r="F11" s="659">
        <v>0</v>
      </c>
      <c r="G11" s="375">
        <v>0</v>
      </c>
      <c r="H11" s="375">
        <v>0</v>
      </c>
      <c r="I11" s="658">
        <f t="shared" si="0"/>
        <v>322</v>
      </c>
      <c r="J11" s="657" t="s">
        <v>689</v>
      </c>
    </row>
    <row r="12" spans="1:10" s="1" customFormat="1" ht="14.5" thickBot="1" x14ac:dyDescent="0.3">
      <c r="A12" s="40" t="s">
        <v>535</v>
      </c>
      <c r="B12" s="662">
        <v>0</v>
      </c>
      <c r="C12" s="662">
        <v>0</v>
      </c>
      <c r="D12" s="662">
        <v>0</v>
      </c>
      <c r="E12" s="662">
        <v>1372</v>
      </c>
      <c r="F12" s="662">
        <v>0</v>
      </c>
      <c r="G12" s="376">
        <v>0</v>
      </c>
      <c r="H12" s="376">
        <v>0</v>
      </c>
      <c r="I12" s="661">
        <f t="shared" si="0"/>
        <v>1372</v>
      </c>
      <c r="J12" s="660" t="s">
        <v>430</v>
      </c>
    </row>
    <row r="13" spans="1:10" s="1" customFormat="1" ht="42.5" thickBot="1" x14ac:dyDescent="0.3">
      <c r="A13" s="45" t="s">
        <v>688</v>
      </c>
      <c r="B13" s="659">
        <v>0</v>
      </c>
      <c r="C13" s="659">
        <v>0</v>
      </c>
      <c r="D13" s="659">
        <v>113</v>
      </c>
      <c r="E13" s="659">
        <v>939</v>
      </c>
      <c r="F13" s="659">
        <v>0</v>
      </c>
      <c r="G13" s="375">
        <v>0</v>
      </c>
      <c r="H13" s="375">
        <v>0</v>
      </c>
      <c r="I13" s="658">
        <f t="shared" si="0"/>
        <v>1052</v>
      </c>
      <c r="J13" s="657" t="s">
        <v>690</v>
      </c>
    </row>
    <row r="14" spans="1:10" s="1" customFormat="1" ht="14.5" thickBot="1" x14ac:dyDescent="0.3">
      <c r="A14" s="40" t="s">
        <v>537</v>
      </c>
      <c r="B14" s="662">
        <v>493</v>
      </c>
      <c r="C14" s="662">
        <v>658</v>
      </c>
      <c r="D14" s="662">
        <v>140</v>
      </c>
      <c r="E14" s="662">
        <v>238</v>
      </c>
      <c r="F14" s="662">
        <v>0</v>
      </c>
      <c r="G14" s="376">
        <v>0</v>
      </c>
      <c r="H14" s="376">
        <v>0</v>
      </c>
      <c r="I14" s="661">
        <f t="shared" si="0"/>
        <v>1529</v>
      </c>
      <c r="J14" s="660" t="s">
        <v>555</v>
      </c>
    </row>
    <row r="15" spans="1:10" s="1" customFormat="1" ht="14.5" thickBot="1" x14ac:dyDescent="0.3">
      <c r="A15" s="45" t="s">
        <v>538</v>
      </c>
      <c r="B15" s="659">
        <v>0</v>
      </c>
      <c r="C15" s="659">
        <v>154</v>
      </c>
      <c r="D15" s="659">
        <v>0</v>
      </c>
      <c r="E15" s="659">
        <v>70</v>
      </c>
      <c r="F15" s="659">
        <v>0</v>
      </c>
      <c r="G15" s="375">
        <v>0</v>
      </c>
      <c r="H15" s="375">
        <v>0</v>
      </c>
      <c r="I15" s="658">
        <f t="shared" si="0"/>
        <v>224</v>
      </c>
      <c r="J15" s="657" t="s">
        <v>556</v>
      </c>
    </row>
    <row r="16" spans="1:10" s="1" customFormat="1" ht="14.5" thickBot="1" x14ac:dyDescent="0.3">
      <c r="A16" s="40" t="s">
        <v>539</v>
      </c>
      <c r="B16" s="662">
        <v>882</v>
      </c>
      <c r="C16" s="662">
        <v>309</v>
      </c>
      <c r="D16" s="662">
        <v>854</v>
      </c>
      <c r="E16" s="662">
        <v>266</v>
      </c>
      <c r="F16" s="662">
        <v>0</v>
      </c>
      <c r="G16" s="376">
        <v>0</v>
      </c>
      <c r="H16" s="376">
        <v>0</v>
      </c>
      <c r="I16" s="661">
        <f t="shared" si="0"/>
        <v>2311</v>
      </c>
      <c r="J16" s="660" t="s">
        <v>557</v>
      </c>
    </row>
    <row r="17" spans="1:10" s="1" customFormat="1" ht="14.5" thickBot="1" x14ac:dyDescent="0.3">
      <c r="A17" s="45" t="s">
        <v>540</v>
      </c>
      <c r="B17" s="659">
        <v>267</v>
      </c>
      <c r="C17" s="659">
        <v>267</v>
      </c>
      <c r="D17" s="659">
        <v>686</v>
      </c>
      <c r="E17" s="659">
        <v>966</v>
      </c>
      <c r="F17" s="659">
        <v>0</v>
      </c>
      <c r="G17" s="375">
        <v>0</v>
      </c>
      <c r="H17" s="375">
        <v>0</v>
      </c>
      <c r="I17" s="658">
        <f t="shared" si="0"/>
        <v>2186</v>
      </c>
      <c r="J17" s="657" t="s">
        <v>558</v>
      </c>
    </row>
    <row r="18" spans="1:10" s="1" customFormat="1" ht="14.5" thickBot="1" x14ac:dyDescent="0.3">
      <c r="A18" s="40" t="s">
        <v>541</v>
      </c>
      <c r="B18" s="662">
        <v>0</v>
      </c>
      <c r="C18" s="662">
        <v>112</v>
      </c>
      <c r="D18" s="662">
        <v>28</v>
      </c>
      <c r="E18" s="662">
        <v>378</v>
      </c>
      <c r="F18" s="662">
        <v>0</v>
      </c>
      <c r="G18" s="376">
        <v>0</v>
      </c>
      <c r="H18" s="376">
        <v>0</v>
      </c>
      <c r="I18" s="661">
        <f t="shared" si="0"/>
        <v>518</v>
      </c>
      <c r="J18" s="660" t="s">
        <v>559</v>
      </c>
    </row>
    <row r="19" spans="1:10" s="1" customFormat="1" ht="14.5" thickBot="1" x14ac:dyDescent="0.3">
      <c r="A19" s="45" t="s">
        <v>542</v>
      </c>
      <c r="B19" s="659">
        <v>0</v>
      </c>
      <c r="C19" s="659">
        <v>42</v>
      </c>
      <c r="D19" s="659">
        <v>14</v>
      </c>
      <c r="E19" s="659">
        <v>322</v>
      </c>
      <c r="F19" s="659">
        <v>0</v>
      </c>
      <c r="G19" s="375">
        <v>0</v>
      </c>
      <c r="H19" s="375">
        <v>0</v>
      </c>
      <c r="I19" s="658">
        <f t="shared" si="0"/>
        <v>378</v>
      </c>
      <c r="J19" s="657" t="s">
        <v>560</v>
      </c>
    </row>
    <row r="20" spans="1:10" s="1" customFormat="1" ht="14.5" thickBot="1" x14ac:dyDescent="0.3">
      <c r="A20" s="40" t="s">
        <v>543</v>
      </c>
      <c r="B20" s="662">
        <v>0</v>
      </c>
      <c r="C20" s="662">
        <v>660</v>
      </c>
      <c r="D20" s="662">
        <v>14</v>
      </c>
      <c r="E20" s="662">
        <v>196</v>
      </c>
      <c r="F20" s="662">
        <v>0</v>
      </c>
      <c r="G20" s="376">
        <v>0</v>
      </c>
      <c r="H20" s="376">
        <v>0</v>
      </c>
      <c r="I20" s="661">
        <f t="shared" si="0"/>
        <v>870</v>
      </c>
      <c r="J20" s="660" t="s">
        <v>561</v>
      </c>
    </row>
    <row r="21" spans="1:10" s="1" customFormat="1" ht="28.5" thickBot="1" x14ac:dyDescent="0.3">
      <c r="A21" s="45" t="s">
        <v>544</v>
      </c>
      <c r="B21" s="659">
        <v>39804</v>
      </c>
      <c r="C21" s="659">
        <v>0</v>
      </c>
      <c r="D21" s="659">
        <v>0</v>
      </c>
      <c r="E21" s="659">
        <v>0</v>
      </c>
      <c r="F21" s="659">
        <v>0</v>
      </c>
      <c r="G21" s="375">
        <v>0</v>
      </c>
      <c r="H21" s="375">
        <v>0</v>
      </c>
      <c r="I21" s="658">
        <f t="shared" si="0"/>
        <v>39804</v>
      </c>
      <c r="J21" s="657" t="s">
        <v>562</v>
      </c>
    </row>
    <row r="22" spans="1:10" s="1" customFormat="1" ht="14.5" thickBot="1" x14ac:dyDescent="0.3">
      <c r="A22" s="40" t="s">
        <v>47</v>
      </c>
      <c r="B22" s="662">
        <v>1947</v>
      </c>
      <c r="C22" s="662">
        <v>56</v>
      </c>
      <c r="D22" s="662">
        <v>126</v>
      </c>
      <c r="E22" s="662">
        <v>182</v>
      </c>
      <c r="F22" s="662">
        <v>0</v>
      </c>
      <c r="G22" s="376">
        <v>0</v>
      </c>
      <c r="H22" s="376">
        <v>0</v>
      </c>
      <c r="I22" s="661">
        <f t="shared" si="0"/>
        <v>2311</v>
      </c>
      <c r="J22" s="660" t="s">
        <v>431</v>
      </c>
    </row>
    <row r="23" spans="1:10" s="1" customFormat="1" ht="14.5" thickBot="1" x14ac:dyDescent="0.3">
      <c r="A23" s="45" t="s">
        <v>545</v>
      </c>
      <c r="B23" s="659">
        <v>1400</v>
      </c>
      <c r="C23" s="659">
        <v>56</v>
      </c>
      <c r="D23" s="659">
        <v>14</v>
      </c>
      <c r="E23" s="659">
        <v>421</v>
      </c>
      <c r="F23" s="659">
        <v>0</v>
      </c>
      <c r="G23" s="375">
        <v>28</v>
      </c>
      <c r="H23" s="375">
        <v>0</v>
      </c>
      <c r="I23" s="658">
        <f t="shared" si="0"/>
        <v>1919</v>
      </c>
      <c r="J23" s="657" t="s">
        <v>563</v>
      </c>
    </row>
    <row r="24" spans="1:10" s="1" customFormat="1" ht="14.5" thickBot="1" x14ac:dyDescent="0.3">
      <c r="A24" s="40" t="s">
        <v>546</v>
      </c>
      <c r="B24" s="662">
        <v>756</v>
      </c>
      <c r="C24" s="662">
        <v>0</v>
      </c>
      <c r="D24" s="662">
        <v>0</v>
      </c>
      <c r="E24" s="662">
        <v>140</v>
      </c>
      <c r="F24" s="662">
        <v>0</v>
      </c>
      <c r="G24" s="376">
        <v>0</v>
      </c>
      <c r="H24" s="376">
        <v>0</v>
      </c>
      <c r="I24" s="661">
        <f t="shared" si="0"/>
        <v>896</v>
      </c>
      <c r="J24" s="660" t="s">
        <v>564</v>
      </c>
    </row>
    <row r="25" spans="1:10" s="1" customFormat="1" ht="14.5" thickBot="1" x14ac:dyDescent="0.3">
      <c r="A25" s="45" t="s">
        <v>547</v>
      </c>
      <c r="B25" s="659">
        <v>140</v>
      </c>
      <c r="C25" s="659">
        <v>0</v>
      </c>
      <c r="D25" s="659">
        <v>0</v>
      </c>
      <c r="E25" s="659">
        <v>70</v>
      </c>
      <c r="F25" s="659">
        <v>0</v>
      </c>
      <c r="G25" s="375">
        <v>126</v>
      </c>
      <c r="H25" s="375">
        <v>0</v>
      </c>
      <c r="I25" s="658">
        <f t="shared" si="0"/>
        <v>336</v>
      </c>
      <c r="J25" s="657" t="s">
        <v>565</v>
      </c>
    </row>
    <row r="26" spans="1:10" s="1" customFormat="1" ht="28" x14ac:dyDescent="0.25">
      <c r="A26" s="49" t="s">
        <v>549</v>
      </c>
      <c r="B26" s="656">
        <v>0</v>
      </c>
      <c r="C26" s="656">
        <v>0</v>
      </c>
      <c r="D26" s="656">
        <v>0</v>
      </c>
      <c r="E26" s="656">
        <v>0</v>
      </c>
      <c r="F26" s="656">
        <v>154</v>
      </c>
      <c r="G26" s="424">
        <v>0</v>
      </c>
      <c r="H26" s="424">
        <v>0</v>
      </c>
      <c r="I26" s="655">
        <f t="shared" si="0"/>
        <v>154</v>
      </c>
      <c r="J26" s="654" t="s">
        <v>567</v>
      </c>
    </row>
    <row r="27" spans="1:10" s="6" customFormat="1" ht="30" customHeight="1" x14ac:dyDescent="0.25">
      <c r="A27" s="104" t="s">
        <v>478</v>
      </c>
      <c r="B27" s="675">
        <f t="shared" ref="B27:I27" si="1">SUM(B7:B26)</f>
        <v>45703</v>
      </c>
      <c r="C27" s="675">
        <f t="shared" si="1"/>
        <v>8956</v>
      </c>
      <c r="D27" s="675">
        <f t="shared" si="1"/>
        <v>6010</v>
      </c>
      <c r="E27" s="675">
        <f t="shared" si="1"/>
        <v>5910</v>
      </c>
      <c r="F27" s="675">
        <f t="shared" si="1"/>
        <v>154</v>
      </c>
      <c r="G27" s="495">
        <f t="shared" si="1"/>
        <v>154</v>
      </c>
      <c r="H27" s="495">
        <f t="shared" si="1"/>
        <v>0</v>
      </c>
      <c r="I27" s="675">
        <f t="shared" si="1"/>
        <v>66887</v>
      </c>
      <c r="J27" s="674" t="s">
        <v>479</v>
      </c>
    </row>
    <row r="28" spans="1:10" ht="18" customHeight="1" x14ac:dyDescent="0.25">
      <c r="A28" s="651" t="s">
        <v>71</v>
      </c>
      <c r="J28" s="649" t="s">
        <v>396</v>
      </c>
    </row>
    <row r="34" spans="2:9" ht="25" customHeight="1" x14ac:dyDescent="0.25">
      <c r="B34" s="650"/>
      <c r="C34" s="650"/>
      <c r="D34" s="650"/>
      <c r="E34" s="650"/>
      <c r="F34" s="650"/>
      <c r="G34" s="650"/>
      <c r="H34" s="650"/>
      <c r="I34" s="650"/>
    </row>
    <row r="35" spans="2:9" ht="25" customHeight="1" x14ac:dyDescent="0.25">
      <c r="B35" s="650"/>
      <c r="C35" s="650"/>
      <c r="D35" s="650"/>
      <c r="E35" s="650"/>
      <c r="F35" s="650"/>
      <c r="G35" s="650"/>
      <c r="H35" s="650"/>
      <c r="I35" s="650"/>
    </row>
    <row r="36" spans="2:9" ht="25" customHeight="1" x14ac:dyDescent="0.25">
      <c r="B36" s="650"/>
      <c r="C36" s="650"/>
      <c r="D36" s="650"/>
      <c r="E36" s="650"/>
      <c r="F36" s="650"/>
      <c r="G36" s="650"/>
      <c r="H36" s="650"/>
      <c r="I36" s="650"/>
    </row>
    <row r="37" spans="2:9" ht="25" customHeight="1" x14ac:dyDescent="0.25">
      <c r="B37" s="650"/>
      <c r="C37" s="650"/>
      <c r="D37" s="650"/>
      <c r="E37" s="650"/>
      <c r="F37" s="650"/>
      <c r="G37" s="650"/>
      <c r="H37" s="650"/>
      <c r="I37"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C9D70-89D8-4CBB-B75F-2AE444D88EA2}">
  <dimension ref="A1:J37"/>
  <sheetViews>
    <sheetView rightToLeft="1" view="pageBreakPreview" topLeftCell="A10" zoomScaleNormal="100" zoomScaleSheetLayoutView="100" workbookViewId="0">
      <selection activeCell="E13" sqref="E13"/>
    </sheetView>
  </sheetViews>
  <sheetFormatPr defaultColWidth="9.1796875" defaultRowHeight="25" customHeight="1" x14ac:dyDescent="0.25"/>
  <cols>
    <col min="1" max="1" width="32.26953125" style="649" customWidth="1"/>
    <col min="2" max="9" width="11.7265625" style="649" customWidth="1"/>
    <col min="10" max="10" width="40.7265625" style="649" customWidth="1"/>
    <col min="11" max="16384" width="9.1796875" style="649"/>
  </cols>
  <sheetData>
    <row r="1" spans="1:10" s="666" customFormat="1" ht="20" x14ac:dyDescent="0.25">
      <c r="A1" s="1002" t="s">
        <v>1052</v>
      </c>
      <c r="B1" s="1002"/>
      <c r="C1" s="1002"/>
      <c r="D1" s="1002"/>
      <c r="E1" s="1002"/>
      <c r="F1" s="1002"/>
      <c r="G1" s="1002"/>
      <c r="H1" s="1002"/>
      <c r="I1" s="1002"/>
      <c r="J1" s="1002"/>
    </row>
    <row r="2" spans="1:10" s="666" customFormat="1" ht="20" x14ac:dyDescent="0.25">
      <c r="A2" s="997" t="s">
        <v>1173</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15.5" x14ac:dyDescent="0.25">
      <c r="A4" s="717" t="s">
        <v>279</v>
      </c>
      <c r="B4" s="718"/>
      <c r="C4" s="718"/>
      <c r="D4" s="718"/>
      <c r="E4" s="718"/>
      <c r="F4" s="718"/>
      <c r="G4" s="718"/>
      <c r="H4" s="718"/>
      <c r="I4" s="718"/>
      <c r="J4" s="719" t="s">
        <v>280</v>
      </c>
    </row>
    <row r="5" spans="1:10" s="664" customFormat="1" ht="31" x14ac:dyDescent="0.35">
      <c r="A5" s="1003" t="s">
        <v>1597</v>
      </c>
      <c r="B5" s="468" t="s">
        <v>49</v>
      </c>
      <c r="C5" s="468" t="s">
        <v>50</v>
      </c>
      <c r="D5" s="468" t="s">
        <v>52</v>
      </c>
      <c r="E5" s="468" t="s">
        <v>54</v>
      </c>
      <c r="F5" s="468" t="s">
        <v>56</v>
      </c>
      <c r="G5" s="468" t="s">
        <v>568</v>
      </c>
      <c r="H5" s="468" t="s">
        <v>173</v>
      </c>
      <c r="I5" s="468" t="s">
        <v>478</v>
      </c>
      <c r="J5" s="1000" t="s">
        <v>208</v>
      </c>
    </row>
    <row r="6" spans="1:10" s="663" customFormat="1" ht="37.5" x14ac:dyDescent="0.25">
      <c r="A6" s="1004"/>
      <c r="B6" s="469" t="s">
        <v>48</v>
      </c>
      <c r="C6" s="469" t="s">
        <v>260</v>
      </c>
      <c r="D6" s="469" t="s">
        <v>51</v>
      </c>
      <c r="E6" s="469" t="s">
        <v>53</v>
      </c>
      <c r="F6" s="469" t="s">
        <v>207</v>
      </c>
      <c r="G6" s="469" t="s">
        <v>569</v>
      </c>
      <c r="H6" s="469" t="s">
        <v>57</v>
      </c>
      <c r="I6" s="470" t="s">
        <v>479</v>
      </c>
      <c r="J6" s="1001"/>
    </row>
    <row r="7" spans="1:10" s="1" customFormat="1" ht="14.5" thickBot="1" x14ac:dyDescent="0.3">
      <c r="A7" s="45" t="s">
        <v>687</v>
      </c>
      <c r="B7" s="765">
        <v>0</v>
      </c>
      <c r="C7" s="765">
        <v>0</v>
      </c>
      <c r="D7" s="765">
        <v>0</v>
      </c>
      <c r="E7" s="765">
        <v>0</v>
      </c>
      <c r="F7" s="765">
        <v>0</v>
      </c>
      <c r="G7" s="375">
        <v>0</v>
      </c>
      <c r="H7" s="375">
        <v>0</v>
      </c>
      <c r="I7" s="706">
        <f>SUM(B7:H7)</f>
        <v>0</v>
      </c>
      <c r="J7" s="766" t="s">
        <v>550</v>
      </c>
    </row>
    <row r="8" spans="1:10" s="1" customFormat="1" ht="14.5" thickBot="1" x14ac:dyDescent="0.3">
      <c r="A8" s="40" t="s">
        <v>531</v>
      </c>
      <c r="B8" s="662">
        <v>0</v>
      </c>
      <c r="C8" s="662">
        <v>1683</v>
      </c>
      <c r="D8" s="662">
        <v>295</v>
      </c>
      <c r="E8" s="662">
        <v>0</v>
      </c>
      <c r="F8" s="662">
        <v>0</v>
      </c>
      <c r="G8" s="376">
        <v>0</v>
      </c>
      <c r="H8" s="376">
        <v>0</v>
      </c>
      <c r="I8" s="661">
        <f t="shared" ref="I8:I26" si="0">SUM(B8:H8)</f>
        <v>1978</v>
      </c>
      <c r="J8" s="660" t="s">
        <v>551</v>
      </c>
    </row>
    <row r="9" spans="1:10" s="1" customFormat="1" ht="14.5" thickBot="1" x14ac:dyDescent="0.3">
      <c r="A9" s="45" t="s">
        <v>532</v>
      </c>
      <c r="B9" s="659">
        <v>0</v>
      </c>
      <c r="C9" s="659">
        <v>126</v>
      </c>
      <c r="D9" s="659">
        <v>140</v>
      </c>
      <c r="E9" s="659">
        <v>28</v>
      </c>
      <c r="F9" s="659">
        <v>0</v>
      </c>
      <c r="G9" s="375">
        <v>0</v>
      </c>
      <c r="H9" s="375">
        <v>0</v>
      </c>
      <c r="I9" s="658">
        <f t="shared" si="0"/>
        <v>294</v>
      </c>
      <c r="J9" s="657" t="s">
        <v>429</v>
      </c>
    </row>
    <row r="10" spans="1:10" s="1" customFormat="1" ht="28.5" thickBot="1" x14ac:dyDescent="0.3">
      <c r="A10" s="40" t="s">
        <v>533</v>
      </c>
      <c r="B10" s="662">
        <v>0</v>
      </c>
      <c r="C10" s="662">
        <v>406</v>
      </c>
      <c r="D10" s="662">
        <v>547</v>
      </c>
      <c r="E10" s="662">
        <v>0</v>
      </c>
      <c r="F10" s="662">
        <v>0</v>
      </c>
      <c r="G10" s="376">
        <v>0</v>
      </c>
      <c r="H10" s="376">
        <v>0</v>
      </c>
      <c r="I10" s="661">
        <f t="shared" si="0"/>
        <v>953</v>
      </c>
      <c r="J10" s="660" t="s">
        <v>552</v>
      </c>
    </row>
    <row r="11" spans="1:10" s="1" customFormat="1" ht="38" thickBot="1" x14ac:dyDescent="0.3">
      <c r="A11" s="45" t="s">
        <v>534</v>
      </c>
      <c r="B11" s="659">
        <v>0</v>
      </c>
      <c r="C11" s="659">
        <v>252</v>
      </c>
      <c r="D11" s="659">
        <v>98</v>
      </c>
      <c r="E11" s="659">
        <v>0</v>
      </c>
      <c r="F11" s="659">
        <v>0</v>
      </c>
      <c r="G11" s="375">
        <v>0</v>
      </c>
      <c r="H11" s="375">
        <v>0</v>
      </c>
      <c r="I11" s="658">
        <f t="shared" si="0"/>
        <v>350</v>
      </c>
      <c r="J11" s="657" t="s">
        <v>689</v>
      </c>
    </row>
    <row r="12" spans="1:10" s="1" customFormat="1" ht="14.5" thickBot="1" x14ac:dyDescent="0.3">
      <c r="A12" s="40" t="s">
        <v>535</v>
      </c>
      <c r="B12" s="662">
        <v>0</v>
      </c>
      <c r="C12" s="662">
        <v>0</v>
      </c>
      <c r="D12" s="662">
        <v>0</v>
      </c>
      <c r="E12" s="662">
        <v>126</v>
      </c>
      <c r="F12" s="662">
        <v>0</v>
      </c>
      <c r="G12" s="376">
        <v>0</v>
      </c>
      <c r="H12" s="376">
        <v>0</v>
      </c>
      <c r="I12" s="661">
        <f t="shared" si="0"/>
        <v>126</v>
      </c>
      <c r="J12" s="660" t="s">
        <v>430</v>
      </c>
    </row>
    <row r="13" spans="1:10" s="1" customFormat="1" ht="42.5" thickBot="1" x14ac:dyDescent="0.3">
      <c r="A13" s="45" t="s">
        <v>688</v>
      </c>
      <c r="B13" s="659">
        <v>0</v>
      </c>
      <c r="C13" s="659">
        <v>0</v>
      </c>
      <c r="D13" s="659">
        <v>224</v>
      </c>
      <c r="E13" s="659">
        <v>939</v>
      </c>
      <c r="F13" s="659">
        <v>0</v>
      </c>
      <c r="G13" s="375">
        <v>0</v>
      </c>
      <c r="H13" s="375">
        <v>0</v>
      </c>
      <c r="I13" s="658">
        <f t="shared" si="0"/>
        <v>1163</v>
      </c>
      <c r="J13" s="657" t="s">
        <v>690</v>
      </c>
    </row>
    <row r="14" spans="1:10" s="1" customFormat="1" ht="14.5" thickBot="1" x14ac:dyDescent="0.3">
      <c r="A14" s="40" t="s">
        <v>537</v>
      </c>
      <c r="B14" s="662">
        <v>126</v>
      </c>
      <c r="C14" s="662">
        <v>618</v>
      </c>
      <c r="D14" s="662">
        <v>56</v>
      </c>
      <c r="E14" s="662">
        <v>56</v>
      </c>
      <c r="F14" s="662">
        <v>0</v>
      </c>
      <c r="G14" s="376">
        <v>0</v>
      </c>
      <c r="H14" s="376">
        <v>0</v>
      </c>
      <c r="I14" s="661">
        <f t="shared" si="0"/>
        <v>856</v>
      </c>
      <c r="J14" s="660" t="s">
        <v>555</v>
      </c>
    </row>
    <row r="15" spans="1:10" s="1" customFormat="1" ht="14.5" thickBot="1" x14ac:dyDescent="0.3">
      <c r="A15" s="45" t="s">
        <v>538</v>
      </c>
      <c r="B15" s="659">
        <v>0</v>
      </c>
      <c r="C15" s="659">
        <v>336</v>
      </c>
      <c r="D15" s="659">
        <v>0</v>
      </c>
      <c r="E15" s="659">
        <v>0</v>
      </c>
      <c r="F15" s="659">
        <v>0</v>
      </c>
      <c r="G15" s="375">
        <v>0</v>
      </c>
      <c r="H15" s="375">
        <v>0</v>
      </c>
      <c r="I15" s="658">
        <f t="shared" si="0"/>
        <v>336</v>
      </c>
      <c r="J15" s="657" t="s">
        <v>556</v>
      </c>
    </row>
    <row r="16" spans="1:10" s="1" customFormat="1" ht="14.5" thickBot="1" x14ac:dyDescent="0.3">
      <c r="A16" s="40" t="s">
        <v>539</v>
      </c>
      <c r="B16" s="662">
        <v>294</v>
      </c>
      <c r="C16" s="662">
        <v>378</v>
      </c>
      <c r="D16" s="662">
        <v>378</v>
      </c>
      <c r="E16" s="662">
        <v>14</v>
      </c>
      <c r="F16" s="662">
        <v>0</v>
      </c>
      <c r="G16" s="376">
        <v>0</v>
      </c>
      <c r="H16" s="376">
        <v>0</v>
      </c>
      <c r="I16" s="661">
        <f t="shared" si="0"/>
        <v>1064</v>
      </c>
      <c r="J16" s="660" t="s">
        <v>557</v>
      </c>
    </row>
    <row r="17" spans="1:10" s="1" customFormat="1" ht="14.5" thickBot="1" x14ac:dyDescent="0.3">
      <c r="A17" s="45" t="s">
        <v>540</v>
      </c>
      <c r="B17" s="659">
        <v>182</v>
      </c>
      <c r="C17" s="659">
        <v>98</v>
      </c>
      <c r="D17" s="659">
        <v>798</v>
      </c>
      <c r="E17" s="659">
        <v>1191</v>
      </c>
      <c r="F17" s="659">
        <v>0</v>
      </c>
      <c r="G17" s="375">
        <v>0</v>
      </c>
      <c r="H17" s="375">
        <v>0</v>
      </c>
      <c r="I17" s="658">
        <f t="shared" si="0"/>
        <v>2269</v>
      </c>
      <c r="J17" s="657" t="s">
        <v>558</v>
      </c>
    </row>
    <row r="18" spans="1:10" s="1" customFormat="1" ht="14.5" thickBot="1" x14ac:dyDescent="0.3">
      <c r="A18" s="40" t="s">
        <v>541</v>
      </c>
      <c r="B18" s="662">
        <v>0</v>
      </c>
      <c r="C18" s="662">
        <v>28</v>
      </c>
      <c r="D18" s="662">
        <v>56</v>
      </c>
      <c r="E18" s="662">
        <v>98</v>
      </c>
      <c r="F18" s="662">
        <v>0</v>
      </c>
      <c r="G18" s="376">
        <v>0</v>
      </c>
      <c r="H18" s="376">
        <v>0</v>
      </c>
      <c r="I18" s="661">
        <f t="shared" si="0"/>
        <v>182</v>
      </c>
      <c r="J18" s="660" t="s">
        <v>559</v>
      </c>
    </row>
    <row r="19" spans="1:10" s="1" customFormat="1" ht="14.5" thickBot="1" x14ac:dyDescent="0.3">
      <c r="A19" s="45" t="s">
        <v>542</v>
      </c>
      <c r="B19" s="659">
        <v>0</v>
      </c>
      <c r="C19" s="659">
        <v>14</v>
      </c>
      <c r="D19" s="659">
        <v>0</v>
      </c>
      <c r="E19" s="659">
        <v>98</v>
      </c>
      <c r="F19" s="659">
        <v>0</v>
      </c>
      <c r="G19" s="375">
        <v>0</v>
      </c>
      <c r="H19" s="375">
        <v>0</v>
      </c>
      <c r="I19" s="658">
        <f t="shared" si="0"/>
        <v>112</v>
      </c>
      <c r="J19" s="657" t="s">
        <v>560</v>
      </c>
    </row>
    <row r="20" spans="1:10" s="1" customFormat="1" ht="14.5" thickBot="1" x14ac:dyDescent="0.3">
      <c r="A20" s="40" t="s">
        <v>543</v>
      </c>
      <c r="B20" s="662">
        <v>0</v>
      </c>
      <c r="C20" s="662">
        <v>308</v>
      </c>
      <c r="D20" s="662">
        <v>140</v>
      </c>
      <c r="E20" s="662">
        <v>84</v>
      </c>
      <c r="F20" s="662">
        <v>0</v>
      </c>
      <c r="G20" s="376">
        <v>0</v>
      </c>
      <c r="H20" s="376">
        <v>0</v>
      </c>
      <c r="I20" s="661">
        <f t="shared" si="0"/>
        <v>532</v>
      </c>
      <c r="J20" s="660" t="s">
        <v>561</v>
      </c>
    </row>
    <row r="21" spans="1:10" s="1" customFormat="1" ht="28.5" thickBot="1" x14ac:dyDescent="0.3">
      <c r="A21" s="45" t="s">
        <v>544</v>
      </c>
      <c r="B21" s="659">
        <v>12329</v>
      </c>
      <c r="C21" s="659">
        <v>0</v>
      </c>
      <c r="D21" s="659">
        <v>0</v>
      </c>
      <c r="E21" s="659">
        <v>0</v>
      </c>
      <c r="F21" s="659">
        <v>0</v>
      </c>
      <c r="G21" s="375">
        <v>0</v>
      </c>
      <c r="H21" s="375">
        <v>0</v>
      </c>
      <c r="I21" s="658">
        <f t="shared" si="0"/>
        <v>12329</v>
      </c>
      <c r="J21" s="657" t="s">
        <v>562</v>
      </c>
    </row>
    <row r="22" spans="1:10" s="1" customFormat="1" ht="14.5" thickBot="1" x14ac:dyDescent="0.3">
      <c r="A22" s="40" t="s">
        <v>47</v>
      </c>
      <c r="B22" s="662">
        <v>8519</v>
      </c>
      <c r="C22" s="662">
        <v>112</v>
      </c>
      <c r="D22" s="662">
        <v>14</v>
      </c>
      <c r="E22" s="662">
        <v>1456</v>
      </c>
      <c r="F22" s="662">
        <v>0</v>
      </c>
      <c r="G22" s="376">
        <v>0</v>
      </c>
      <c r="H22" s="376">
        <v>0</v>
      </c>
      <c r="I22" s="661">
        <f t="shared" si="0"/>
        <v>10101</v>
      </c>
      <c r="J22" s="660" t="s">
        <v>431</v>
      </c>
    </row>
    <row r="23" spans="1:10" s="1" customFormat="1" ht="28.5" thickBot="1" x14ac:dyDescent="0.3">
      <c r="A23" s="45" t="s">
        <v>545</v>
      </c>
      <c r="B23" s="659">
        <v>3250</v>
      </c>
      <c r="C23" s="659">
        <v>112</v>
      </c>
      <c r="D23" s="659">
        <v>42</v>
      </c>
      <c r="E23" s="659">
        <v>98</v>
      </c>
      <c r="F23" s="659">
        <v>0</v>
      </c>
      <c r="G23" s="375">
        <v>28</v>
      </c>
      <c r="H23" s="375">
        <v>0</v>
      </c>
      <c r="I23" s="658">
        <f t="shared" si="0"/>
        <v>3530</v>
      </c>
      <c r="J23" s="657" t="s">
        <v>563</v>
      </c>
    </row>
    <row r="24" spans="1:10" s="1" customFormat="1" ht="14.5" thickBot="1" x14ac:dyDescent="0.3">
      <c r="A24" s="40" t="s">
        <v>546</v>
      </c>
      <c r="B24" s="662">
        <v>420</v>
      </c>
      <c r="C24" s="662">
        <v>28</v>
      </c>
      <c r="D24" s="662">
        <v>0</v>
      </c>
      <c r="E24" s="662">
        <v>84</v>
      </c>
      <c r="F24" s="662">
        <v>0</v>
      </c>
      <c r="G24" s="376">
        <v>0</v>
      </c>
      <c r="H24" s="376">
        <v>0</v>
      </c>
      <c r="I24" s="661">
        <f t="shared" si="0"/>
        <v>532</v>
      </c>
      <c r="J24" s="660" t="s">
        <v>564</v>
      </c>
    </row>
    <row r="25" spans="1:10" s="1" customFormat="1" ht="14.5" thickBot="1" x14ac:dyDescent="0.3">
      <c r="A25" s="45" t="s">
        <v>547</v>
      </c>
      <c r="B25" s="659">
        <v>56</v>
      </c>
      <c r="C25" s="659">
        <v>14</v>
      </c>
      <c r="D25" s="659">
        <v>0</v>
      </c>
      <c r="E25" s="659">
        <v>28</v>
      </c>
      <c r="F25" s="659">
        <v>0</v>
      </c>
      <c r="G25" s="375">
        <v>182</v>
      </c>
      <c r="H25" s="375">
        <v>0</v>
      </c>
      <c r="I25" s="658">
        <f t="shared" si="0"/>
        <v>280</v>
      </c>
      <c r="J25" s="657" t="s">
        <v>565</v>
      </c>
    </row>
    <row r="26" spans="1:10" s="1" customFormat="1" ht="28" x14ac:dyDescent="0.25">
      <c r="A26" s="49" t="s">
        <v>549</v>
      </c>
      <c r="B26" s="656">
        <v>0</v>
      </c>
      <c r="C26" s="656">
        <v>0</v>
      </c>
      <c r="D26" s="656">
        <v>0</v>
      </c>
      <c r="E26" s="656">
        <v>0</v>
      </c>
      <c r="F26" s="656">
        <v>70</v>
      </c>
      <c r="G26" s="424">
        <v>0</v>
      </c>
      <c r="H26" s="424">
        <v>0</v>
      </c>
      <c r="I26" s="655">
        <f t="shared" si="0"/>
        <v>70</v>
      </c>
      <c r="J26" s="654" t="s">
        <v>567</v>
      </c>
    </row>
    <row r="27" spans="1:10" s="1" customFormat="1" ht="14" x14ac:dyDescent="0.25">
      <c r="A27" s="333" t="s">
        <v>478</v>
      </c>
      <c r="B27" s="673">
        <f t="shared" ref="B27:I27" si="1">SUM(B8:B26)</f>
        <v>25176</v>
      </c>
      <c r="C27" s="673">
        <f t="shared" si="1"/>
        <v>4513</v>
      </c>
      <c r="D27" s="673">
        <f t="shared" si="1"/>
        <v>2788</v>
      </c>
      <c r="E27" s="673">
        <f t="shared" si="1"/>
        <v>4300</v>
      </c>
      <c r="F27" s="673">
        <f t="shared" si="1"/>
        <v>70</v>
      </c>
      <c r="G27" s="379">
        <f t="shared" si="1"/>
        <v>210</v>
      </c>
      <c r="H27" s="379">
        <f t="shared" si="1"/>
        <v>0</v>
      </c>
      <c r="I27" s="673">
        <f t="shared" si="1"/>
        <v>37057</v>
      </c>
      <c r="J27" s="672" t="s">
        <v>479</v>
      </c>
    </row>
    <row r="28" spans="1:10" ht="13" x14ac:dyDescent="0.25">
      <c r="A28" s="651" t="s">
        <v>455</v>
      </c>
      <c r="J28" s="649" t="s">
        <v>396</v>
      </c>
    </row>
    <row r="34" spans="2:9" ht="25" customHeight="1" x14ac:dyDescent="0.25">
      <c r="B34" s="650"/>
      <c r="C34" s="650"/>
      <c r="D34" s="650"/>
      <c r="E34" s="650"/>
      <c r="F34" s="650"/>
      <c r="G34" s="650"/>
      <c r="H34" s="650"/>
      <c r="I34" s="650"/>
    </row>
    <row r="35" spans="2:9" ht="25" customHeight="1" x14ac:dyDescent="0.25">
      <c r="B35" s="650"/>
      <c r="C35" s="650"/>
      <c r="D35" s="650"/>
      <c r="E35" s="650"/>
      <c r="F35" s="650"/>
      <c r="G35" s="650"/>
      <c r="H35" s="650"/>
      <c r="I35" s="650"/>
    </row>
    <row r="36" spans="2:9" ht="25" customHeight="1" x14ac:dyDescent="0.25">
      <c r="B36" s="650"/>
      <c r="C36" s="650"/>
      <c r="D36" s="650"/>
      <c r="E36" s="650"/>
      <c r="F36" s="650"/>
      <c r="G36" s="650"/>
      <c r="H36" s="650"/>
      <c r="I36" s="650"/>
    </row>
    <row r="37" spans="2:9" ht="25" customHeight="1" x14ac:dyDescent="0.25">
      <c r="B37" s="650"/>
      <c r="C37" s="650"/>
      <c r="D37" s="650"/>
      <c r="E37" s="650"/>
      <c r="F37" s="650"/>
      <c r="G37" s="650"/>
      <c r="H37" s="650"/>
      <c r="I37"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2585D-7FFC-423C-BF5B-FCE615A21F58}">
  <dimension ref="A1:G26"/>
  <sheetViews>
    <sheetView rightToLeft="1" view="pageBreakPreview" topLeftCell="A7" zoomScaleNormal="100" zoomScaleSheetLayoutView="100" workbookViewId="0">
      <selection activeCell="F15" sqref="F15"/>
    </sheetView>
  </sheetViews>
  <sheetFormatPr defaultColWidth="9.1796875" defaultRowHeight="25" customHeight="1" x14ac:dyDescent="0.25"/>
  <cols>
    <col min="1" max="1" width="35.7265625" style="649" customWidth="1"/>
    <col min="2" max="5" width="14" style="649" customWidth="1"/>
    <col min="6" max="6" width="12.7265625" style="649" customWidth="1"/>
    <col min="7" max="7" width="35.7265625" style="649" customWidth="1"/>
    <col min="8" max="16384" width="9.1796875" style="649"/>
  </cols>
  <sheetData>
    <row r="1" spans="1:7" s="666" customFormat="1" ht="20" x14ac:dyDescent="0.25">
      <c r="A1" s="1002" t="s">
        <v>1053</v>
      </c>
      <c r="B1" s="1002"/>
      <c r="C1" s="1002"/>
      <c r="D1" s="1002"/>
      <c r="E1" s="1002"/>
      <c r="F1" s="1002"/>
      <c r="G1" s="1002"/>
    </row>
    <row r="2" spans="1:7" s="666" customFormat="1" ht="39.75" customHeight="1" x14ac:dyDescent="0.25">
      <c r="A2" s="997" t="s">
        <v>1174</v>
      </c>
      <c r="B2" s="997"/>
      <c r="C2" s="997"/>
      <c r="D2" s="997"/>
      <c r="E2" s="997"/>
      <c r="F2" s="997"/>
      <c r="G2" s="997"/>
    </row>
    <row r="3" spans="1:7" s="666" customFormat="1" ht="20" x14ac:dyDescent="0.25">
      <c r="A3" s="997">
        <v>2017</v>
      </c>
      <c r="B3" s="997"/>
      <c r="C3" s="997"/>
      <c r="D3" s="997"/>
      <c r="E3" s="997"/>
      <c r="F3" s="997"/>
      <c r="G3" s="997"/>
    </row>
    <row r="4" spans="1:7" s="665" customFormat="1" ht="21" customHeight="1" x14ac:dyDescent="0.25">
      <c r="A4" s="717" t="s">
        <v>281</v>
      </c>
      <c r="B4" s="718"/>
      <c r="C4" s="718"/>
      <c r="D4" s="718"/>
      <c r="E4" s="718"/>
      <c r="F4" s="718"/>
      <c r="G4" s="719" t="s">
        <v>282</v>
      </c>
    </row>
    <row r="5" spans="1:7" s="664" customFormat="1" ht="42" customHeight="1" x14ac:dyDescent="0.35">
      <c r="A5" s="1003" t="s">
        <v>372</v>
      </c>
      <c r="B5" s="468" t="s">
        <v>18</v>
      </c>
      <c r="C5" s="468" t="s">
        <v>20</v>
      </c>
      <c r="D5" s="468" t="s">
        <v>22</v>
      </c>
      <c r="E5" s="468" t="s">
        <v>202</v>
      </c>
      <c r="F5" s="468" t="s">
        <v>478</v>
      </c>
      <c r="G5" s="1000" t="s">
        <v>640</v>
      </c>
    </row>
    <row r="6" spans="1:7" s="663" customFormat="1" ht="42" customHeight="1" x14ac:dyDescent="0.25">
      <c r="A6" s="1004"/>
      <c r="B6" s="469" t="s">
        <v>17</v>
      </c>
      <c r="C6" s="469" t="s">
        <v>19</v>
      </c>
      <c r="D6" s="469" t="s">
        <v>21</v>
      </c>
      <c r="E6" s="469" t="s">
        <v>181</v>
      </c>
      <c r="F6" s="470" t="s">
        <v>479</v>
      </c>
      <c r="G6" s="1001"/>
    </row>
    <row r="7" spans="1:7" s="1" customFormat="1" ht="35.15" customHeight="1" thickBot="1" x14ac:dyDescent="0.3">
      <c r="A7" s="45" t="s">
        <v>1175</v>
      </c>
      <c r="B7" s="659">
        <v>945</v>
      </c>
      <c r="C7" s="659">
        <v>0</v>
      </c>
      <c r="D7" s="659">
        <v>34540</v>
      </c>
      <c r="E7" s="659">
        <v>0</v>
      </c>
      <c r="F7" s="256">
        <f t="shared" ref="F7:F15" si="0">SUM(B7:E7)</f>
        <v>35485</v>
      </c>
      <c r="G7" s="657" t="s">
        <v>23</v>
      </c>
    </row>
    <row r="8" spans="1:7" s="1" customFormat="1" ht="35.15" customHeight="1" thickBot="1" x14ac:dyDescent="0.3">
      <c r="A8" s="40" t="s">
        <v>28</v>
      </c>
      <c r="B8" s="662">
        <v>0</v>
      </c>
      <c r="C8" s="662">
        <v>43</v>
      </c>
      <c r="D8" s="662">
        <v>158257</v>
      </c>
      <c r="E8" s="662">
        <v>0</v>
      </c>
      <c r="F8" s="257">
        <f t="shared" si="0"/>
        <v>158300</v>
      </c>
      <c r="G8" s="660" t="s">
        <v>27</v>
      </c>
    </row>
    <row r="9" spans="1:7" s="1" customFormat="1" ht="35.15" customHeight="1" thickBot="1" x14ac:dyDescent="0.3">
      <c r="A9" s="45" t="s">
        <v>30</v>
      </c>
      <c r="B9" s="659">
        <v>171</v>
      </c>
      <c r="C9" s="659">
        <v>57</v>
      </c>
      <c r="D9" s="659">
        <v>122217</v>
      </c>
      <c r="E9" s="659">
        <v>0</v>
      </c>
      <c r="F9" s="256">
        <f t="shared" si="0"/>
        <v>122445</v>
      </c>
      <c r="G9" s="657" t="s">
        <v>29</v>
      </c>
    </row>
    <row r="10" spans="1:7" s="1" customFormat="1" ht="35.15" customHeight="1" thickBot="1" x14ac:dyDescent="0.3">
      <c r="A10" s="40" t="s">
        <v>32</v>
      </c>
      <c r="B10" s="662">
        <v>0</v>
      </c>
      <c r="C10" s="662">
        <v>0</v>
      </c>
      <c r="D10" s="662">
        <v>83252</v>
      </c>
      <c r="E10" s="662">
        <v>0</v>
      </c>
      <c r="F10" s="257">
        <f t="shared" si="0"/>
        <v>83252</v>
      </c>
      <c r="G10" s="660" t="s">
        <v>31</v>
      </c>
    </row>
    <row r="11" spans="1:7" s="1" customFormat="1" ht="50.25" customHeight="1" thickBot="1" x14ac:dyDescent="0.3">
      <c r="A11" s="45" t="s">
        <v>34</v>
      </c>
      <c r="B11" s="659">
        <v>800</v>
      </c>
      <c r="C11" s="659">
        <v>799</v>
      </c>
      <c r="D11" s="659">
        <v>186293</v>
      </c>
      <c r="E11" s="659">
        <v>0</v>
      </c>
      <c r="F11" s="256">
        <f t="shared" si="0"/>
        <v>187892</v>
      </c>
      <c r="G11" s="657" t="s">
        <v>33</v>
      </c>
    </row>
    <row r="12" spans="1:7" s="1" customFormat="1" ht="35.15" customHeight="1" thickBot="1" x14ac:dyDescent="0.3">
      <c r="A12" s="40" t="s">
        <v>1176</v>
      </c>
      <c r="B12" s="662">
        <v>0</v>
      </c>
      <c r="C12" s="662">
        <v>0</v>
      </c>
      <c r="D12" s="662">
        <v>25193</v>
      </c>
      <c r="E12" s="662">
        <v>0</v>
      </c>
      <c r="F12" s="257">
        <f t="shared" si="0"/>
        <v>25193</v>
      </c>
      <c r="G12" s="660" t="s">
        <v>35</v>
      </c>
    </row>
    <row r="13" spans="1:7" s="1" customFormat="1" ht="35.15" customHeight="1" thickBot="1" x14ac:dyDescent="0.3">
      <c r="A13" s="45" t="s">
        <v>1178</v>
      </c>
      <c r="B13" s="659">
        <v>473</v>
      </c>
      <c r="C13" s="659">
        <v>1015</v>
      </c>
      <c r="D13" s="659">
        <v>662904</v>
      </c>
      <c r="E13" s="659">
        <v>0</v>
      </c>
      <c r="F13" s="256">
        <f t="shared" si="0"/>
        <v>664392</v>
      </c>
      <c r="G13" s="657" t="s">
        <v>36</v>
      </c>
    </row>
    <row r="14" spans="1:7" s="1" customFormat="1" ht="35.15" customHeight="1" thickBot="1" x14ac:dyDescent="0.3">
      <c r="A14" s="40" t="s">
        <v>1177</v>
      </c>
      <c r="B14" s="662">
        <v>0</v>
      </c>
      <c r="C14" s="662">
        <v>444</v>
      </c>
      <c r="D14" s="662">
        <v>290144</v>
      </c>
      <c r="E14" s="662">
        <v>0</v>
      </c>
      <c r="F14" s="257">
        <f t="shared" si="0"/>
        <v>290588</v>
      </c>
      <c r="G14" s="660" t="s">
        <v>37</v>
      </c>
    </row>
    <row r="15" spans="1:7" s="1" customFormat="1" ht="35.15" customHeight="1" x14ac:dyDescent="0.25">
      <c r="A15" s="85" t="s">
        <v>39</v>
      </c>
      <c r="B15" s="671">
        <v>0</v>
      </c>
      <c r="C15" s="671">
        <v>99</v>
      </c>
      <c r="D15" s="671">
        <v>382912</v>
      </c>
      <c r="E15" s="671">
        <v>0</v>
      </c>
      <c r="F15" s="486">
        <f t="shared" si="0"/>
        <v>383011</v>
      </c>
      <c r="G15" s="669" t="s">
        <v>38</v>
      </c>
    </row>
    <row r="16" spans="1:7" s="6" customFormat="1" ht="30" customHeight="1" x14ac:dyDescent="0.25">
      <c r="A16" s="114" t="s">
        <v>478</v>
      </c>
      <c r="B16" s="668">
        <f>SUM(B7:B15)</f>
        <v>2389</v>
      </c>
      <c r="C16" s="668">
        <f>SUM(C7:C15)</f>
        <v>2457</v>
      </c>
      <c r="D16" s="668">
        <f>SUM(D7:D15)</f>
        <v>1945712</v>
      </c>
      <c r="E16" s="668">
        <f>SUM(E7:E15)</f>
        <v>0</v>
      </c>
      <c r="F16" s="263">
        <f>SUM(F7:F15)</f>
        <v>1950558</v>
      </c>
      <c r="G16" s="667" t="s">
        <v>479</v>
      </c>
    </row>
    <row r="17" spans="1:7" ht="18" customHeight="1" x14ac:dyDescent="0.25">
      <c r="A17" s="651" t="s">
        <v>71</v>
      </c>
      <c r="G17" s="649" t="s">
        <v>396</v>
      </c>
    </row>
    <row r="23" spans="1:7" ht="25" customHeight="1" x14ac:dyDescent="0.25">
      <c r="B23" s="650"/>
      <c r="C23" s="650"/>
      <c r="D23" s="650"/>
      <c r="E23" s="650"/>
      <c r="F23" s="650"/>
    </row>
    <row r="24" spans="1:7" ht="25" customHeight="1" x14ac:dyDescent="0.25">
      <c r="B24" s="650"/>
      <c r="C24" s="650"/>
      <c r="D24" s="650"/>
      <c r="E24" s="650"/>
      <c r="F24" s="650"/>
    </row>
    <row r="25" spans="1:7" ht="25" customHeight="1" x14ac:dyDescent="0.25">
      <c r="B25" s="650"/>
      <c r="C25" s="650"/>
      <c r="D25" s="650"/>
      <c r="E25" s="650"/>
      <c r="F25" s="650"/>
    </row>
    <row r="26" spans="1:7" ht="25" customHeight="1" x14ac:dyDescent="0.25">
      <c r="B26" s="650"/>
      <c r="C26" s="650"/>
      <c r="D26" s="650"/>
      <c r="E26" s="650"/>
      <c r="F26" s="650"/>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0400C-AC0D-4C6E-86F0-518A4E220E62}">
  <dimension ref="A1:IV65"/>
  <sheetViews>
    <sheetView rightToLeft="1" view="pageBreakPreview" topLeftCell="A21" zoomScaleNormal="100" zoomScaleSheetLayoutView="100" workbookViewId="0">
      <selection sqref="A1:E35"/>
    </sheetView>
  </sheetViews>
  <sheetFormatPr defaultColWidth="9.1796875" defaultRowHeight="12.5" x14ac:dyDescent="0.25"/>
  <cols>
    <col min="1" max="2" width="22.7265625" style="117" customWidth="1"/>
    <col min="3" max="3" width="4.54296875" style="117" customWidth="1"/>
    <col min="4" max="5" width="22.7265625" style="117" customWidth="1"/>
    <col min="6" max="16384" width="9.1796875" style="117"/>
  </cols>
  <sheetData>
    <row r="1" spans="1:5" ht="33.75" customHeight="1" x14ac:dyDescent="0.25">
      <c r="A1" s="871" t="s">
        <v>978</v>
      </c>
      <c r="B1" s="871"/>
      <c r="C1" s="126"/>
      <c r="D1" s="873" t="s">
        <v>744</v>
      </c>
      <c r="E1" s="873"/>
    </row>
    <row r="3" spans="1:5" ht="30" customHeight="1" x14ac:dyDescent="0.25">
      <c r="A3" s="872" t="s">
        <v>743</v>
      </c>
      <c r="B3" s="872"/>
      <c r="C3" s="126"/>
      <c r="D3" s="851" t="s">
        <v>988</v>
      </c>
      <c r="E3" s="851"/>
    </row>
    <row r="4" spans="1:5" ht="20" x14ac:dyDescent="0.25">
      <c r="A4" s="127"/>
      <c r="B4" s="127"/>
      <c r="C4" s="126"/>
      <c r="D4" s="126"/>
      <c r="E4" s="125"/>
    </row>
    <row r="5" spans="1:5" ht="24" customHeight="1" x14ac:dyDescent="0.25">
      <c r="A5" s="848" t="s">
        <v>888</v>
      </c>
      <c r="B5" s="848"/>
      <c r="C5" s="121"/>
      <c r="D5" s="864" t="s">
        <v>889</v>
      </c>
      <c r="E5" s="864"/>
    </row>
    <row r="6" spans="1:5" ht="45.75" customHeight="1" x14ac:dyDescent="0.25">
      <c r="A6" s="865" t="s">
        <v>742</v>
      </c>
      <c r="B6" s="865"/>
      <c r="C6" s="120"/>
      <c r="D6" s="855" t="s">
        <v>741</v>
      </c>
      <c r="E6" s="855"/>
    </row>
    <row r="7" spans="1:5" ht="15.75" customHeight="1" x14ac:dyDescent="0.25">
      <c r="A7" s="865" t="s">
        <v>724</v>
      </c>
      <c r="B7" s="865"/>
      <c r="C7" s="120"/>
      <c r="D7" s="855" t="s">
        <v>723</v>
      </c>
      <c r="E7" s="855"/>
    </row>
    <row r="8" spans="1:5" ht="12.75" customHeight="1" x14ac:dyDescent="0.25">
      <c r="A8" s="857" t="s">
        <v>722</v>
      </c>
      <c r="B8" s="858" t="s">
        <v>719</v>
      </c>
      <c r="C8" s="858"/>
      <c r="D8" s="858"/>
      <c r="E8" s="859" t="s">
        <v>740</v>
      </c>
    </row>
    <row r="9" spans="1:5" ht="14.25" customHeight="1" x14ac:dyDescent="0.4">
      <c r="A9" s="857"/>
      <c r="B9" s="860" t="s">
        <v>882</v>
      </c>
      <c r="C9" s="860"/>
      <c r="D9" s="860"/>
      <c r="E9" s="859"/>
    </row>
    <row r="10" spans="1:5" ht="15.5" x14ac:dyDescent="0.25">
      <c r="A10" s="865" t="s">
        <v>718</v>
      </c>
      <c r="B10" s="865"/>
      <c r="C10" s="120"/>
      <c r="D10" s="124"/>
      <c r="E10" s="118" t="s">
        <v>717</v>
      </c>
    </row>
    <row r="11" spans="1:5" ht="27.75" customHeight="1" x14ac:dyDescent="0.25">
      <c r="A11" s="865" t="s">
        <v>967</v>
      </c>
      <c r="B11" s="865"/>
      <c r="C11" s="120"/>
      <c r="D11" s="870" t="s">
        <v>968</v>
      </c>
      <c r="E11" s="870"/>
    </row>
    <row r="12" spans="1:5" ht="36.75" customHeight="1" x14ac:dyDescent="0.25">
      <c r="A12" s="869" t="s">
        <v>1557</v>
      </c>
      <c r="B12" s="869"/>
      <c r="C12" s="120"/>
      <c r="D12" s="870" t="s">
        <v>1558</v>
      </c>
      <c r="E12" s="870"/>
    </row>
    <row r="13" spans="1:5" x14ac:dyDescent="0.25">
      <c r="A13" s="120"/>
      <c r="B13" s="120"/>
      <c r="C13" s="120"/>
      <c r="D13" s="120"/>
      <c r="E13" s="120"/>
    </row>
    <row r="14" spans="1:5" ht="24" customHeight="1" x14ac:dyDescent="0.25">
      <c r="A14" s="848" t="s">
        <v>739</v>
      </c>
      <c r="B14" s="848"/>
      <c r="C14" s="121"/>
      <c r="D14" s="864" t="s">
        <v>738</v>
      </c>
      <c r="E14" s="864"/>
    </row>
    <row r="15" spans="1:5" ht="24" customHeight="1" x14ac:dyDescent="0.25">
      <c r="A15" s="865" t="s">
        <v>737</v>
      </c>
      <c r="B15" s="865"/>
      <c r="C15" s="120"/>
      <c r="D15" s="855" t="s">
        <v>736</v>
      </c>
      <c r="E15" s="855"/>
    </row>
    <row r="16" spans="1:5" ht="15.75" customHeight="1" x14ac:dyDescent="0.25">
      <c r="A16" s="865" t="s">
        <v>724</v>
      </c>
      <c r="B16" s="865"/>
      <c r="C16" s="120"/>
      <c r="D16" s="855" t="s">
        <v>723</v>
      </c>
      <c r="E16" s="855"/>
    </row>
    <row r="17" spans="1:5" ht="12.75" customHeight="1" x14ac:dyDescent="0.25">
      <c r="A17" s="857" t="s">
        <v>722</v>
      </c>
      <c r="B17" s="858" t="s">
        <v>735</v>
      </c>
      <c r="C17" s="858"/>
      <c r="D17" s="858"/>
      <c r="E17" s="859" t="s">
        <v>720</v>
      </c>
    </row>
    <row r="18" spans="1:5" ht="12.75" customHeight="1" x14ac:dyDescent="0.25">
      <c r="A18" s="857"/>
      <c r="B18" s="860" t="s">
        <v>719</v>
      </c>
      <c r="C18" s="860"/>
      <c r="D18" s="860"/>
      <c r="E18" s="859"/>
    </row>
    <row r="19" spans="1:5" ht="15.5" x14ac:dyDescent="0.25">
      <c r="A19" s="865" t="s">
        <v>718</v>
      </c>
      <c r="B19" s="865"/>
      <c r="C19" s="191"/>
      <c r="D19" s="191"/>
      <c r="E19" s="118" t="s">
        <v>717</v>
      </c>
    </row>
    <row r="20" spans="1:5" ht="33" customHeight="1" x14ac:dyDescent="0.25">
      <c r="A20" s="865" t="s">
        <v>1255</v>
      </c>
      <c r="B20" s="865"/>
      <c r="C20" s="120"/>
      <c r="D20" s="862" t="s">
        <v>969</v>
      </c>
      <c r="E20" s="862"/>
    </row>
    <row r="21" spans="1:5" ht="37.5" customHeight="1" x14ac:dyDescent="0.25">
      <c r="A21" s="865" t="s">
        <v>967</v>
      </c>
      <c r="B21" s="865"/>
      <c r="C21" s="120"/>
      <c r="D21" s="862" t="s">
        <v>970</v>
      </c>
      <c r="E21" s="862"/>
    </row>
    <row r="22" spans="1:5" ht="24" customHeight="1" x14ac:dyDescent="0.25">
      <c r="A22" s="848" t="s">
        <v>883</v>
      </c>
      <c r="B22" s="848"/>
      <c r="C22" s="121"/>
      <c r="D22" s="864" t="s">
        <v>884</v>
      </c>
      <c r="E22" s="864"/>
    </row>
    <row r="23" spans="1:5" ht="30" customHeight="1" x14ac:dyDescent="0.25">
      <c r="A23" s="865" t="s">
        <v>984</v>
      </c>
      <c r="B23" s="865"/>
      <c r="C23" s="120"/>
      <c r="D23" s="855" t="s">
        <v>885</v>
      </c>
      <c r="E23" s="855"/>
    </row>
    <row r="24" spans="1:5" ht="15.75" customHeight="1" x14ac:dyDescent="0.25">
      <c r="A24" s="865" t="s">
        <v>724</v>
      </c>
      <c r="B24" s="865"/>
      <c r="C24" s="120"/>
      <c r="D24" s="855" t="s">
        <v>723</v>
      </c>
      <c r="E24" s="855"/>
    </row>
    <row r="25" spans="1:5" ht="12.75" customHeight="1" x14ac:dyDescent="0.25">
      <c r="A25" s="857" t="s">
        <v>722</v>
      </c>
      <c r="B25" s="858" t="s">
        <v>729</v>
      </c>
      <c r="C25" s="858"/>
      <c r="D25" s="858"/>
      <c r="E25" s="859" t="s">
        <v>720</v>
      </c>
    </row>
    <row r="26" spans="1:5" ht="14.25" customHeight="1" x14ac:dyDescent="0.4">
      <c r="A26" s="857"/>
      <c r="B26" s="860" t="s">
        <v>882</v>
      </c>
      <c r="C26" s="860"/>
      <c r="D26" s="860"/>
      <c r="E26" s="859"/>
    </row>
    <row r="27" spans="1:5" ht="15.5" x14ac:dyDescent="0.25">
      <c r="A27" s="865" t="s">
        <v>718</v>
      </c>
      <c r="B27" s="865"/>
      <c r="C27" s="191"/>
      <c r="D27" s="191"/>
      <c r="E27" s="118" t="s">
        <v>717</v>
      </c>
    </row>
    <row r="28" spans="1:5" ht="28.5" customHeight="1" x14ac:dyDescent="0.25">
      <c r="A28" s="865" t="s">
        <v>971</v>
      </c>
      <c r="B28" s="865"/>
      <c r="C28" s="191"/>
      <c r="D28" s="862" t="s">
        <v>986</v>
      </c>
      <c r="E28" s="862"/>
    </row>
    <row r="29" spans="1:5" ht="67.5" customHeight="1" x14ac:dyDescent="0.25">
      <c r="A29" s="869" t="s">
        <v>1556</v>
      </c>
      <c r="B29" s="869"/>
      <c r="C29" s="191"/>
      <c r="D29" s="862" t="s">
        <v>1559</v>
      </c>
      <c r="E29" s="862"/>
    </row>
    <row r="30" spans="1:5" ht="15.5" x14ac:dyDescent="0.25">
      <c r="A30" s="189"/>
      <c r="B30" s="191"/>
      <c r="C30" s="191"/>
      <c r="D30" s="191"/>
      <c r="E30" s="190"/>
    </row>
    <row r="31" spans="1:5" ht="24" customHeight="1" x14ac:dyDescent="0.25">
      <c r="A31" s="848" t="s">
        <v>1788</v>
      </c>
      <c r="B31" s="848"/>
      <c r="C31" s="121"/>
      <c r="D31" s="864" t="s">
        <v>734</v>
      </c>
      <c r="E31" s="864"/>
    </row>
    <row r="32" spans="1:5" ht="18" customHeight="1" x14ac:dyDescent="0.25">
      <c r="A32" s="865" t="s">
        <v>733</v>
      </c>
      <c r="B32" s="865"/>
      <c r="C32" s="120"/>
      <c r="D32" s="855" t="s">
        <v>732</v>
      </c>
      <c r="E32" s="855"/>
    </row>
    <row r="33" spans="1:256" ht="18" customHeight="1" x14ac:dyDescent="0.25">
      <c r="A33" s="865" t="s">
        <v>724</v>
      </c>
      <c r="B33" s="865"/>
      <c r="C33" s="120"/>
      <c r="D33" s="855" t="s">
        <v>723</v>
      </c>
      <c r="E33" s="855"/>
    </row>
    <row r="34" spans="1:256" ht="12.75" customHeight="1" x14ac:dyDescent="0.25">
      <c r="A34" s="857" t="s">
        <v>722</v>
      </c>
      <c r="B34" s="858" t="s">
        <v>729</v>
      </c>
      <c r="C34" s="858"/>
      <c r="D34" s="858"/>
      <c r="E34" s="859" t="s">
        <v>720</v>
      </c>
    </row>
    <row r="35" spans="1:256" ht="12.75" customHeight="1" x14ac:dyDescent="0.25">
      <c r="A35" s="857"/>
      <c r="B35" s="860" t="s">
        <v>719</v>
      </c>
      <c r="C35" s="860"/>
      <c r="D35" s="860"/>
      <c r="E35" s="859"/>
    </row>
    <row r="36" spans="1:256" ht="15.5" x14ac:dyDescent="0.25">
      <c r="A36" s="865" t="s">
        <v>718</v>
      </c>
      <c r="B36" s="865"/>
      <c r="C36" s="191"/>
      <c r="D36" s="191"/>
      <c r="E36" s="118" t="s">
        <v>717</v>
      </c>
    </row>
    <row r="37" spans="1:256" ht="28.5" customHeight="1" x14ac:dyDescent="0.25">
      <c r="A37" s="865" t="s">
        <v>971</v>
      </c>
      <c r="B37" s="865"/>
      <c r="C37" s="191"/>
      <c r="D37" s="862" t="s">
        <v>986</v>
      </c>
      <c r="E37" s="862"/>
    </row>
    <row r="38" spans="1:256" ht="28.5" customHeight="1" x14ac:dyDescent="0.25">
      <c r="A38" s="867" t="s">
        <v>985</v>
      </c>
      <c r="B38" s="867"/>
      <c r="C38" s="191"/>
      <c r="D38" s="868" t="s">
        <v>987</v>
      </c>
      <c r="E38" s="868"/>
      <c r="F38" s="122"/>
      <c r="G38" s="122"/>
      <c r="H38" s="122"/>
      <c r="I38" s="122"/>
      <c r="J38" s="122"/>
      <c r="K38" s="122"/>
      <c r="L38" s="122"/>
      <c r="M38" s="122"/>
      <c r="N38" s="122"/>
      <c r="O38" s="122"/>
      <c r="P38" s="122"/>
      <c r="Q38" s="122"/>
      <c r="R38" s="122"/>
      <c r="S38" s="122"/>
      <c r="T38" s="122"/>
      <c r="U38" s="122"/>
      <c r="V38" s="122"/>
      <c r="W38" s="122"/>
      <c r="X38" s="122"/>
      <c r="Y38" s="122"/>
      <c r="Z38" s="122"/>
      <c r="AA38" s="122"/>
      <c r="AB38" s="122"/>
      <c r="AC38" s="122"/>
      <c r="AD38" s="122"/>
      <c r="AE38" s="122"/>
      <c r="AF38" s="122"/>
      <c r="AG38" s="122"/>
      <c r="AH38" s="122"/>
      <c r="AI38" s="122"/>
      <c r="AJ38" s="122"/>
      <c r="AK38" s="122"/>
      <c r="AL38" s="122"/>
      <c r="AM38" s="122"/>
      <c r="AN38" s="122"/>
      <c r="AO38" s="122"/>
      <c r="AP38" s="122"/>
      <c r="AQ38" s="122"/>
      <c r="AR38" s="122"/>
      <c r="AS38" s="122"/>
      <c r="AT38" s="122"/>
      <c r="AU38" s="122"/>
      <c r="AV38" s="122"/>
      <c r="AW38" s="122"/>
      <c r="AX38" s="122"/>
      <c r="AY38" s="122"/>
      <c r="AZ38" s="122"/>
      <c r="BA38" s="122"/>
      <c r="BB38" s="122"/>
      <c r="BC38" s="122"/>
      <c r="BD38" s="122"/>
      <c r="BE38" s="122"/>
      <c r="BF38" s="122"/>
      <c r="BG38" s="122"/>
      <c r="BH38" s="122"/>
      <c r="BI38" s="122"/>
      <c r="BJ38" s="122"/>
      <c r="BK38" s="122"/>
      <c r="BL38" s="122"/>
      <c r="BM38" s="122"/>
      <c r="BN38" s="122"/>
      <c r="BO38" s="122"/>
      <c r="BP38" s="122"/>
      <c r="BQ38" s="122"/>
      <c r="BR38" s="122"/>
      <c r="BS38" s="122"/>
      <c r="BT38" s="122"/>
      <c r="BU38" s="122"/>
      <c r="BV38" s="122"/>
      <c r="BW38" s="122"/>
      <c r="BX38" s="122"/>
      <c r="BY38" s="122"/>
      <c r="BZ38" s="122"/>
      <c r="CA38" s="122"/>
      <c r="CB38" s="122"/>
      <c r="CC38" s="122"/>
      <c r="CD38" s="122"/>
      <c r="CE38" s="122"/>
      <c r="CF38" s="122"/>
      <c r="CG38" s="122"/>
      <c r="CH38" s="122"/>
      <c r="CI38" s="122"/>
      <c r="CJ38" s="122"/>
      <c r="CK38" s="122"/>
      <c r="CL38" s="122"/>
      <c r="CM38" s="122"/>
      <c r="CN38" s="122"/>
      <c r="CO38" s="122"/>
      <c r="CP38" s="122"/>
      <c r="CQ38" s="122"/>
      <c r="CR38" s="122"/>
      <c r="CS38" s="122"/>
      <c r="CT38" s="122"/>
      <c r="CU38" s="122"/>
      <c r="CV38" s="122"/>
      <c r="CW38" s="122"/>
      <c r="CX38" s="122"/>
      <c r="CY38" s="122"/>
      <c r="CZ38" s="122"/>
      <c r="DA38" s="122"/>
      <c r="DB38" s="122"/>
      <c r="DC38" s="122"/>
      <c r="DD38" s="122"/>
      <c r="DE38" s="122"/>
      <c r="DF38" s="122"/>
      <c r="DG38" s="122"/>
      <c r="DH38" s="122"/>
      <c r="DI38" s="122"/>
      <c r="DJ38" s="122"/>
      <c r="DK38" s="122"/>
      <c r="DL38" s="122"/>
      <c r="DM38" s="122"/>
      <c r="DN38" s="122"/>
      <c r="DO38" s="122"/>
      <c r="DP38" s="122"/>
      <c r="DQ38" s="122"/>
      <c r="DR38" s="122"/>
      <c r="DS38" s="122"/>
      <c r="DT38" s="122"/>
      <c r="DU38" s="122"/>
      <c r="DV38" s="122"/>
      <c r="DW38" s="122"/>
      <c r="DX38" s="122"/>
      <c r="DY38" s="122"/>
      <c r="DZ38" s="122"/>
      <c r="EA38" s="122"/>
      <c r="EB38" s="122"/>
      <c r="EC38" s="122"/>
      <c r="ED38" s="122"/>
      <c r="EE38" s="122"/>
      <c r="EF38" s="122"/>
      <c r="EG38" s="122"/>
      <c r="EH38" s="122"/>
      <c r="EI38" s="122"/>
      <c r="EJ38" s="122"/>
      <c r="EK38" s="122"/>
      <c r="EL38" s="122"/>
      <c r="EM38" s="122"/>
      <c r="EN38" s="122"/>
      <c r="EO38" s="122"/>
      <c r="EP38" s="122"/>
      <c r="EQ38" s="122"/>
      <c r="ER38" s="122"/>
      <c r="ES38" s="122"/>
      <c r="ET38" s="122"/>
      <c r="EU38" s="122"/>
      <c r="EV38" s="122"/>
      <c r="EW38" s="122"/>
      <c r="EX38" s="122"/>
      <c r="EY38" s="122"/>
      <c r="EZ38" s="122"/>
      <c r="FA38" s="122"/>
      <c r="FB38" s="122"/>
      <c r="FC38" s="122"/>
      <c r="FD38" s="122"/>
      <c r="FE38" s="122"/>
      <c r="FF38" s="122"/>
      <c r="FG38" s="122"/>
      <c r="FH38" s="122"/>
      <c r="FI38" s="122"/>
      <c r="FJ38" s="122"/>
      <c r="FK38" s="122"/>
      <c r="FL38" s="122"/>
      <c r="FM38" s="122"/>
      <c r="FN38" s="122"/>
      <c r="FO38" s="122"/>
      <c r="FP38" s="122"/>
      <c r="FQ38" s="122"/>
      <c r="FR38" s="122"/>
      <c r="FS38" s="122"/>
      <c r="FT38" s="122"/>
      <c r="FU38" s="122"/>
      <c r="FV38" s="122"/>
      <c r="FW38" s="122"/>
      <c r="FX38" s="122"/>
      <c r="FY38" s="122"/>
      <c r="FZ38" s="122"/>
      <c r="GA38" s="122"/>
      <c r="GB38" s="122"/>
      <c r="GC38" s="122"/>
      <c r="GD38" s="122"/>
      <c r="GE38" s="122"/>
      <c r="GF38" s="122"/>
      <c r="GG38" s="122"/>
      <c r="GH38" s="122"/>
      <c r="GI38" s="122"/>
      <c r="GJ38" s="122"/>
      <c r="GK38" s="122"/>
      <c r="GL38" s="122"/>
      <c r="GM38" s="122"/>
      <c r="GN38" s="122"/>
      <c r="GO38" s="122"/>
      <c r="GP38" s="122"/>
      <c r="GQ38" s="122"/>
      <c r="GR38" s="122"/>
      <c r="GS38" s="122"/>
      <c r="GT38" s="122"/>
      <c r="GU38" s="122"/>
      <c r="GV38" s="122"/>
      <c r="GW38" s="122"/>
      <c r="GX38" s="122"/>
      <c r="GY38" s="122"/>
      <c r="GZ38" s="122"/>
      <c r="HA38" s="122"/>
      <c r="HB38" s="122"/>
      <c r="HC38" s="122"/>
      <c r="HD38" s="122"/>
      <c r="HE38" s="122"/>
      <c r="HF38" s="122"/>
      <c r="HG38" s="122"/>
      <c r="HH38" s="122"/>
      <c r="HI38" s="122"/>
      <c r="HJ38" s="122"/>
      <c r="HK38" s="122"/>
      <c r="HL38" s="122"/>
      <c r="HM38" s="122"/>
      <c r="HN38" s="122"/>
      <c r="HO38" s="122"/>
      <c r="HP38" s="122"/>
      <c r="HQ38" s="122"/>
      <c r="HR38" s="122"/>
      <c r="HS38" s="122"/>
      <c r="HT38" s="122"/>
      <c r="HU38" s="122"/>
      <c r="HV38" s="122"/>
      <c r="HW38" s="122"/>
      <c r="HX38" s="122"/>
      <c r="HY38" s="122"/>
      <c r="HZ38" s="122"/>
      <c r="IA38" s="122"/>
      <c r="IB38" s="122"/>
      <c r="IC38" s="122"/>
      <c r="ID38" s="122"/>
      <c r="IE38" s="122"/>
      <c r="IF38" s="122"/>
      <c r="IG38" s="122"/>
      <c r="IH38" s="122"/>
      <c r="II38" s="122"/>
      <c r="IJ38" s="122"/>
      <c r="IK38" s="122"/>
      <c r="IL38" s="122"/>
      <c r="IM38" s="122"/>
      <c r="IN38" s="122"/>
      <c r="IO38" s="122"/>
      <c r="IP38" s="122"/>
      <c r="IQ38" s="122"/>
      <c r="IR38" s="122"/>
      <c r="IS38" s="122"/>
      <c r="IT38" s="122"/>
      <c r="IU38" s="122"/>
      <c r="IV38" s="122"/>
    </row>
    <row r="39" spans="1:256" ht="15.5" x14ac:dyDescent="0.25">
      <c r="A39" s="119"/>
      <c r="B39" s="119"/>
      <c r="C39" s="191"/>
      <c r="D39" s="123"/>
      <c r="E39" s="123"/>
    </row>
    <row r="40" spans="1:256" ht="24" customHeight="1" x14ac:dyDescent="0.25">
      <c r="A40" s="848" t="s">
        <v>989</v>
      </c>
      <c r="B40" s="848"/>
      <c r="C40" s="121"/>
      <c r="D40" s="864" t="s">
        <v>731</v>
      </c>
      <c r="E40" s="864"/>
    </row>
    <row r="41" spans="1:256" ht="33.75" customHeight="1" x14ac:dyDescent="0.25">
      <c r="A41" s="865" t="s">
        <v>1246</v>
      </c>
      <c r="B41" s="865"/>
      <c r="C41" s="120"/>
      <c r="D41" s="855" t="s">
        <v>993</v>
      </c>
      <c r="E41" s="855"/>
    </row>
    <row r="42" spans="1:256" ht="15.75" customHeight="1" x14ac:dyDescent="0.25">
      <c r="A42" s="865" t="s">
        <v>724</v>
      </c>
      <c r="B42" s="865"/>
      <c r="C42" s="120"/>
      <c r="D42" s="855" t="s">
        <v>723</v>
      </c>
      <c r="E42" s="855"/>
    </row>
    <row r="43" spans="1:256" ht="12.75" customHeight="1" x14ac:dyDescent="0.25">
      <c r="A43" s="857" t="s">
        <v>722</v>
      </c>
      <c r="B43" s="858" t="s">
        <v>730</v>
      </c>
      <c r="C43" s="858"/>
      <c r="D43" s="858"/>
      <c r="E43" s="859" t="s">
        <v>720</v>
      </c>
    </row>
    <row r="44" spans="1:256" ht="12.75" customHeight="1" x14ac:dyDescent="0.25">
      <c r="A44" s="857"/>
      <c r="B44" s="860" t="s">
        <v>729</v>
      </c>
      <c r="C44" s="860"/>
      <c r="D44" s="860"/>
      <c r="E44" s="859"/>
    </row>
    <row r="45" spans="1:256" ht="15.5" x14ac:dyDescent="0.25">
      <c r="A45" s="856" t="s">
        <v>718</v>
      </c>
      <c r="B45" s="856"/>
      <c r="C45" s="191"/>
      <c r="D45" s="191"/>
      <c r="E45" s="118" t="s">
        <v>717</v>
      </c>
    </row>
    <row r="46" spans="1:256" ht="21.75" customHeight="1" x14ac:dyDescent="0.25">
      <c r="A46" s="866" t="s">
        <v>972</v>
      </c>
      <c r="B46" s="866"/>
      <c r="C46" s="191"/>
      <c r="D46" s="862" t="s">
        <v>973</v>
      </c>
      <c r="E46" s="862"/>
    </row>
    <row r="47" spans="1:256" ht="28.5" customHeight="1" x14ac:dyDescent="0.25">
      <c r="A47" s="867" t="s">
        <v>974</v>
      </c>
      <c r="B47" s="867"/>
      <c r="C47" s="191"/>
      <c r="D47" s="868" t="s">
        <v>986</v>
      </c>
      <c r="E47" s="868"/>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c r="AI47" s="122"/>
      <c r="AJ47" s="122"/>
      <c r="AK47" s="122"/>
      <c r="AL47" s="122"/>
      <c r="AM47" s="122"/>
      <c r="AN47" s="122"/>
      <c r="AO47" s="122"/>
      <c r="AP47" s="122"/>
      <c r="AQ47" s="122"/>
      <c r="AR47" s="122"/>
      <c r="AS47" s="122"/>
      <c r="AT47" s="122"/>
      <c r="AU47" s="122"/>
      <c r="AV47" s="122"/>
      <c r="AW47" s="122"/>
      <c r="AX47" s="122"/>
      <c r="AY47" s="122"/>
      <c r="AZ47" s="122"/>
      <c r="BA47" s="122"/>
      <c r="BB47" s="122"/>
      <c r="BC47" s="122"/>
      <c r="BD47" s="122"/>
      <c r="BE47" s="122"/>
      <c r="BF47" s="122"/>
      <c r="BG47" s="122"/>
      <c r="BH47" s="122"/>
      <c r="BI47" s="122"/>
      <c r="BJ47" s="122"/>
      <c r="BK47" s="122"/>
      <c r="BL47" s="122"/>
      <c r="BM47" s="122"/>
      <c r="BN47" s="122"/>
      <c r="BO47" s="122"/>
      <c r="BP47" s="122"/>
      <c r="BQ47" s="122"/>
      <c r="BR47" s="122"/>
      <c r="BS47" s="122"/>
      <c r="BT47" s="122"/>
      <c r="BU47" s="122"/>
      <c r="BV47" s="122"/>
      <c r="BW47" s="122"/>
      <c r="BX47" s="122"/>
      <c r="BY47" s="122"/>
      <c r="BZ47" s="122"/>
      <c r="CA47" s="122"/>
      <c r="CB47" s="122"/>
      <c r="CC47" s="122"/>
      <c r="CD47" s="122"/>
      <c r="CE47" s="122"/>
      <c r="CF47" s="122"/>
      <c r="CG47" s="122"/>
      <c r="CH47" s="122"/>
      <c r="CI47" s="122"/>
      <c r="CJ47" s="122"/>
      <c r="CK47" s="122"/>
      <c r="CL47" s="122"/>
      <c r="CM47" s="122"/>
      <c r="CN47" s="122"/>
      <c r="CO47" s="122"/>
      <c r="CP47" s="122"/>
      <c r="CQ47" s="122"/>
      <c r="CR47" s="122"/>
      <c r="CS47" s="122"/>
      <c r="CT47" s="122"/>
      <c r="CU47" s="122"/>
      <c r="CV47" s="122"/>
      <c r="CW47" s="122"/>
      <c r="CX47" s="122"/>
      <c r="CY47" s="122"/>
      <c r="CZ47" s="122"/>
      <c r="DA47" s="122"/>
      <c r="DB47" s="122"/>
      <c r="DC47" s="122"/>
      <c r="DD47" s="122"/>
      <c r="DE47" s="122"/>
      <c r="DF47" s="122"/>
      <c r="DG47" s="122"/>
      <c r="DH47" s="122"/>
      <c r="DI47" s="122"/>
      <c r="DJ47" s="122"/>
      <c r="DK47" s="122"/>
      <c r="DL47" s="122"/>
      <c r="DM47" s="122"/>
      <c r="DN47" s="122"/>
      <c r="DO47" s="122"/>
      <c r="DP47" s="122"/>
      <c r="DQ47" s="122"/>
      <c r="DR47" s="122"/>
      <c r="DS47" s="122"/>
      <c r="DT47" s="122"/>
      <c r="DU47" s="122"/>
      <c r="DV47" s="122"/>
      <c r="DW47" s="122"/>
      <c r="DX47" s="122"/>
      <c r="DY47" s="122"/>
      <c r="DZ47" s="122"/>
      <c r="EA47" s="122"/>
      <c r="EB47" s="122"/>
      <c r="EC47" s="122"/>
      <c r="ED47" s="122"/>
      <c r="EE47" s="122"/>
      <c r="EF47" s="122"/>
      <c r="EG47" s="122"/>
      <c r="EH47" s="122"/>
      <c r="EI47" s="122"/>
      <c r="EJ47" s="122"/>
      <c r="EK47" s="122"/>
      <c r="EL47" s="122"/>
      <c r="EM47" s="122"/>
      <c r="EN47" s="122"/>
      <c r="EO47" s="122"/>
      <c r="EP47" s="122"/>
      <c r="EQ47" s="122"/>
      <c r="ER47" s="122"/>
      <c r="ES47" s="122"/>
      <c r="ET47" s="122"/>
      <c r="EU47" s="122"/>
      <c r="EV47" s="122"/>
      <c r="EW47" s="122"/>
      <c r="EX47" s="122"/>
      <c r="EY47" s="122"/>
      <c r="EZ47" s="122"/>
      <c r="FA47" s="122"/>
      <c r="FB47" s="122"/>
      <c r="FC47" s="122"/>
      <c r="FD47" s="122"/>
      <c r="FE47" s="122"/>
      <c r="FF47" s="122"/>
      <c r="FG47" s="122"/>
      <c r="FH47" s="122"/>
      <c r="FI47" s="122"/>
      <c r="FJ47" s="122"/>
      <c r="FK47" s="122"/>
      <c r="FL47" s="122"/>
      <c r="FM47" s="122"/>
      <c r="FN47" s="122"/>
      <c r="FO47" s="122"/>
      <c r="FP47" s="122"/>
      <c r="FQ47" s="122"/>
      <c r="FR47" s="122"/>
      <c r="FS47" s="122"/>
      <c r="FT47" s="122"/>
      <c r="FU47" s="122"/>
      <c r="FV47" s="122"/>
      <c r="FW47" s="122"/>
      <c r="FX47" s="122"/>
      <c r="FY47" s="122"/>
      <c r="FZ47" s="122"/>
      <c r="GA47" s="122"/>
      <c r="GB47" s="122"/>
      <c r="GC47" s="122"/>
      <c r="GD47" s="122"/>
      <c r="GE47" s="122"/>
      <c r="GF47" s="122"/>
      <c r="GG47" s="122"/>
      <c r="GH47" s="122"/>
      <c r="GI47" s="122"/>
      <c r="GJ47" s="122"/>
      <c r="GK47" s="122"/>
      <c r="GL47" s="122"/>
      <c r="GM47" s="122"/>
      <c r="GN47" s="122"/>
      <c r="GO47" s="122"/>
      <c r="GP47" s="122"/>
      <c r="GQ47" s="122"/>
      <c r="GR47" s="122"/>
      <c r="GS47" s="122"/>
      <c r="GT47" s="122"/>
      <c r="GU47" s="122"/>
      <c r="GV47" s="122"/>
      <c r="GW47" s="122"/>
      <c r="GX47" s="122"/>
      <c r="GY47" s="122"/>
      <c r="GZ47" s="122"/>
      <c r="HA47" s="122"/>
      <c r="HB47" s="122"/>
      <c r="HC47" s="122"/>
      <c r="HD47" s="122"/>
      <c r="HE47" s="122"/>
      <c r="HF47" s="122"/>
      <c r="HG47" s="122"/>
      <c r="HH47" s="122"/>
      <c r="HI47" s="122"/>
      <c r="HJ47" s="122"/>
      <c r="HK47" s="122"/>
      <c r="HL47" s="122"/>
      <c r="HM47" s="122"/>
      <c r="HN47" s="122"/>
      <c r="HO47" s="122"/>
      <c r="HP47" s="122"/>
      <c r="HQ47" s="122"/>
      <c r="HR47" s="122"/>
      <c r="HS47" s="122"/>
      <c r="HT47" s="122"/>
      <c r="HU47" s="122"/>
      <c r="HV47" s="122"/>
      <c r="HW47" s="122"/>
      <c r="HX47" s="122"/>
      <c r="HY47" s="122"/>
      <c r="HZ47" s="122"/>
      <c r="IA47" s="122"/>
      <c r="IB47" s="122"/>
      <c r="IC47" s="122"/>
      <c r="ID47" s="122"/>
      <c r="IE47" s="122"/>
      <c r="IF47" s="122"/>
      <c r="IG47" s="122"/>
      <c r="IH47" s="122"/>
      <c r="II47" s="122"/>
      <c r="IJ47" s="122"/>
      <c r="IK47" s="122"/>
      <c r="IL47" s="122"/>
      <c r="IM47" s="122"/>
      <c r="IN47" s="122"/>
      <c r="IO47" s="122"/>
      <c r="IP47" s="122"/>
      <c r="IQ47" s="122"/>
      <c r="IR47" s="122"/>
      <c r="IS47" s="122"/>
      <c r="IT47" s="122"/>
      <c r="IU47" s="122"/>
      <c r="IV47" s="122"/>
    </row>
    <row r="48" spans="1:256" ht="15.5" x14ac:dyDescent="0.25">
      <c r="A48" s="119"/>
      <c r="B48" s="119"/>
      <c r="C48" s="191"/>
      <c r="D48" s="123"/>
      <c r="E48" s="123"/>
    </row>
    <row r="49" spans="1:5" ht="24" customHeight="1" x14ac:dyDescent="0.25">
      <c r="A49" s="848" t="s">
        <v>728</v>
      </c>
      <c r="B49" s="848"/>
      <c r="C49" s="121"/>
      <c r="D49" s="864" t="s">
        <v>727</v>
      </c>
      <c r="E49" s="864"/>
    </row>
    <row r="50" spans="1:5" ht="43.5" customHeight="1" x14ac:dyDescent="0.25">
      <c r="A50" s="865" t="s">
        <v>726</v>
      </c>
      <c r="B50" s="865"/>
      <c r="C50" s="120"/>
      <c r="D50" s="855" t="s">
        <v>725</v>
      </c>
      <c r="E50" s="855"/>
    </row>
    <row r="51" spans="1:5" ht="15.75" customHeight="1" x14ac:dyDescent="0.25">
      <c r="A51" s="856" t="s">
        <v>724</v>
      </c>
      <c r="B51" s="856"/>
      <c r="C51" s="120"/>
      <c r="D51" s="855" t="s">
        <v>723</v>
      </c>
      <c r="E51" s="855"/>
    </row>
    <row r="52" spans="1:5" ht="12.75" customHeight="1" x14ac:dyDescent="0.25">
      <c r="A52" s="857" t="s">
        <v>722</v>
      </c>
      <c r="B52" s="858" t="s">
        <v>721</v>
      </c>
      <c r="C52" s="858"/>
      <c r="D52" s="858"/>
      <c r="E52" s="859" t="s">
        <v>720</v>
      </c>
    </row>
    <row r="53" spans="1:5" ht="12.75" customHeight="1" x14ac:dyDescent="0.25">
      <c r="A53" s="857"/>
      <c r="B53" s="860" t="s">
        <v>719</v>
      </c>
      <c r="C53" s="860"/>
      <c r="D53" s="860"/>
      <c r="E53" s="859"/>
    </row>
    <row r="54" spans="1:5" ht="15.5" x14ac:dyDescent="0.25">
      <c r="A54" s="856" t="s">
        <v>718</v>
      </c>
      <c r="B54" s="856"/>
      <c r="C54" s="191"/>
      <c r="D54" s="191"/>
      <c r="E54" s="118" t="s">
        <v>717</v>
      </c>
    </row>
    <row r="55" spans="1:5" ht="28.5" customHeight="1" x14ac:dyDescent="0.25">
      <c r="A55" s="861" t="s">
        <v>975</v>
      </c>
      <c r="B55" s="861"/>
      <c r="C55" s="191"/>
      <c r="D55" s="862" t="s">
        <v>976</v>
      </c>
      <c r="E55" s="862"/>
    </row>
    <row r="56" spans="1:5" ht="28.5" customHeight="1" x14ac:dyDescent="0.25">
      <c r="A56" s="861" t="s">
        <v>990</v>
      </c>
      <c r="B56" s="861"/>
      <c r="C56" s="191"/>
      <c r="D56" s="863" t="s">
        <v>992</v>
      </c>
      <c r="E56" s="863"/>
    </row>
    <row r="57" spans="1:5" ht="15.5" x14ac:dyDescent="0.25">
      <c r="A57" s="119"/>
      <c r="B57" s="119"/>
      <c r="C57" s="191"/>
      <c r="D57" s="123"/>
      <c r="E57" s="123"/>
    </row>
    <row r="58" spans="1:5" ht="38.25" customHeight="1" x14ac:dyDescent="0.25">
      <c r="A58" s="848" t="s">
        <v>886</v>
      </c>
      <c r="B58" s="848"/>
      <c r="C58" s="121"/>
      <c r="D58" s="864" t="s">
        <v>991</v>
      </c>
      <c r="E58" s="864"/>
    </row>
    <row r="59" spans="1:5" ht="42" customHeight="1" x14ac:dyDescent="0.25">
      <c r="A59" s="854" t="s">
        <v>1247</v>
      </c>
      <c r="B59" s="854"/>
      <c r="C59" s="120"/>
      <c r="D59" s="855" t="s">
        <v>887</v>
      </c>
      <c r="E59" s="855"/>
    </row>
    <row r="60" spans="1:5" ht="15.75" customHeight="1" x14ac:dyDescent="0.25">
      <c r="A60" s="856" t="s">
        <v>724</v>
      </c>
      <c r="B60" s="856"/>
      <c r="C60" s="120"/>
      <c r="D60" s="855" t="s">
        <v>723</v>
      </c>
      <c r="E60" s="855"/>
    </row>
    <row r="61" spans="1:5" ht="27.75" customHeight="1" x14ac:dyDescent="0.25">
      <c r="A61" s="857" t="s">
        <v>722</v>
      </c>
      <c r="B61" s="858" t="s">
        <v>1215</v>
      </c>
      <c r="C61" s="858"/>
      <c r="D61" s="858"/>
      <c r="E61" s="859" t="s">
        <v>720</v>
      </c>
    </row>
    <row r="62" spans="1:5" ht="39" customHeight="1" x14ac:dyDescent="0.25">
      <c r="A62" s="857"/>
      <c r="B62" s="860" t="s">
        <v>1256</v>
      </c>
      <c r="C62" s="860"/>
      <c r="D62" s="860"/>
      <c r="E62" s="859"/>
    </row>
    <row r="64" spans="1:5" x14ac:dyDescent="0.25">
      <c r="A64" s="172"/>
      <c r="B64" s="172"/>
      <c r="C64" s="172"/>
      <c r="D64" s="172"/>
      <c r="E64" s="172"/>
    </row>
    <row r="65" spans="1:5" x14ac:dyDescent="0.25">
      <c r="A65" s="173" t="s">
        <v>890</v>
      </c>
      <c r="E65" s="117" t="s">
        <v>891</v>
      </c>
    </row>
  </sheetData>
  <mergeCells count="104">
    <mergeCell ref="A1:B1"/>
    <mergeCell ref="A3:B3"/>
    <mergeCell ref="D3:E3"/>
    <mergeCell ref="A5:B5"/>
    <mergeCell ref="D5:E5"/>
    <mergeCell ref="D1:E1"/>
    <mergeCell ref="A6:B6"/>
    <mergeCell ref="D6:E6"/>
    <mergeCell ref="A7:B7"/>
    <mergeCell ref="D7:E7"/>
    <mergeCell ref="A8:A9"/>
    <mergeCell ref="B8:D8"/>
    <mergeCell ref="E8:E9"/>
    <mergeCell ref="B9:D9"/>
    <mergeCell ref="A10:B10"/>
    <mergeCell ref="A11:B11"/>
    <mergeCell ref="D11:E11"/>
    <mergeCell ref="A12:B12"/>
    <mergeCell ref="D12:E12"/>
    <mergeCell ref="A14:B14"/>
    <mergeCell ref="D14:E14"/>
    <mergeCell ref="A15:B15"/>
    <mergeCell ref="D15:E15"/>
    <mergeCell ref="A16:B16"/>
    <mergeCell ref="D16:E16"/>
    <mergeCell ref="A17:A18"/>
    <mergeCell ref="B17:D17"/>
    <mergeCell ref="E17:E18"/>
    <mergeCell ref="B18:D18"/>
    <mergeCell ref="A19:B19"/>
    <mergeCell ref="A20:B20"/>
    <mergeCell ref="D20:E20"/>
    <mergeCell ref="A21:B21"/>
    <mergeCell ref="D21:E21"/>
    <mergeCell ref="A22:B22"/>
    <mergeCell ref="D22:E22"/>
    <mergeCell ref="A23:B23"/>
    <mergeCell ref="D23:E23"/>
    <mergeCell ref="A24:B24"/>
    <mergeCell ref="D24:E24"/>
    <mergeCell ref="A25:A26"/>
    <mergeCell ref="B25:D25"/>
    <mergeCell ref="E25:E26"/>
    <mergeCell ref="B26:D26"/>
    <mergeCell ref="A27:B27"/>
    <mergeCell ref="A28:B28"/>
    <mergeCell ref="D28:E28"/>
    <mergeCell ref="A29:B29"/>
    <mergeCell ref="D29:E29"/>
    <mergeCell ref="A31:B31"/>
    <mergeCell ref="D31:E31"/>
    <mergeCell ref="A32:B32"/>
    <mergeCell ref="D32:E32"/>
    <mergeCell ref="A33:B33"/>
    <mergeCell ref="D33:E33"/>
    <mergeCell ref="A34:A35"/>
    <mergeCell ref="B34:D34"/>
    <mergeCell ref="E34:E35"/>
    <mergeCell ref="B35:D35"/>
    <mergeCell ref="A36:B36"/>
    <mergeCell ref="A37:B37"/>
    <mergeCell ref="D37:E37"/>
    <mergeCell ref="A38:B38"/>
    <mergeCell ref="D38:E38"/>
    <mergeCell ref="A40:B40"/>
    <mergeCell ref="D40:E40"/>
    <mergeCell ref="A41:B41"/>
    <mergeCell ref="D41:E41"/>
    <mergeCell ref="A42:B42"/>
    <mergeCell ref="D42:E42"/>
    <mergeCell ref="A43:A44"/>
    <mergeCell ref="B43:D43"/>
    <mergeCell ref="E43:E44"/>
    <mergeCell ref="B44:D44"/>
    <mergeCell ref="A45:B45"/>
    <mergeCell ref="A46:B46"/>
    <mergeCell ref="D46:E46"/>
    <mergeCell ref="A47:B47"/>
    <mergeCell ref="D47:E47"/>
    <mergeCell ref="A49:B49"/>
    <mergeCell ref="D49:E49"/>
    <mergeCell ref="A50:B50"/>
    <mergeCell ref="D50:E50"/>
    <mergeCell ref="A51:B51"/>
    <mergeCell ref="D51:E51"/>
    <mergeCell ref="A52:A53"/>
    <mergeCell ref="B52:D52"/>
    <mergeCell ref="E52:E53"/>
    <mergeCell ref="B53:D53"/>
    <mergeCell ref="A54:B54"/>
    <mergeCell ref="A55:B55"/>
    <mergeCell ref="D55:E55"/>
    <mergeCell ref="A56:B56"/>
    <mergeCell ref="D56:E56"/>
    <mergeCell ref="A58:B58"/>
    <mergeCell ref="D58:E58"/>
    <mergeCell ref="A59:B59"/>
    <mergeCell ref="D59:E59"/>
    <mergeCell ref="A60:B60"/>
    <mergeCell ref="D60:E60"/>
    <mergeCell ref="A61:A62"/>
    <mergeCell ref="B61:D61"/>
    <mergeCell ref="E61:E62"/>
    <mergeCell ref="B62:D62"/>
  </mergeCells>
  <printOptions horizontalCentered="1"/>
  <pageMargins left="0" right="0" top="0.98425196850393704" bottom="0" header="0" footer="0"/>
  <pageSetup paperSize="9" scale="95" fitToHeight="3" orientation="portrait" r:id="rId1"/>
  <rowBreaks count="1" manualBreakCount="1">
    <brk id="35" max="16383" man="1"/>
  </rowBreak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37E4F-C4DD-4BE0-AB5D-FBF1C0B409E5}">
  <dimension ref="A1:G26"/>
  <sheetViews>
    <sheetView rightToLeft="1" view="pageBreakPreview" topLeftCell="A10" zoomScaleNormal="100" zoomScaleSheetLayoutView="100" workbookViewId="0">
      <selection activeCell="A16" sqref="A16"/>
    </sheetView>
  </sheetViews>
  <sheetFormatPr defaultColWidth="9.1796875" defaultRowHeight="25" customHeight="1" x14ac:dyDescent="0.25"/>
  <cols>
    <col min="1" max="1" width="35.7265625" style="649" customWidth="1"/>
    <col min="2" max="5" width="14" style="649" customWidth="1"/>
    <col min="6" max="6" width="12.7265625" style="649" customWidth="1"/>
    <col min="7" max="7" width="35.7265625" style="649" customWidth="1"/>
    <col min="8" max="16384" width="9.1796875" style="649"/>
  </cols>
  <sheetData>
    <row r="1" spans="1:7" s="666" customFormat="1" ht="20" x14ac:dyDescent="0.25">
      <c r="A1" s="1002" t="s">
        <v>1054</v>
      </c>
      <c r="B1" s="1002"/>
      <c r="C1" s="1002"/>
      <c r="D1" s="1002"/>
      <c r="E1" s="1002"/>
      <c r="F1" s="1002"/>
      <c r="G1" s="1002"/>
    </row>
    <row r="2" spans="1:7" s="666" customFormat="1" ht="35.25" customHeight="1" x14ac:dyDescent="0.25">
      <c r="A2" s="997" t="s">
        <v>1179</v>
      </c>
      <c r="B2" s="997"/>
      <c r="C2" s="997"/>
      <c r="D2" s="997"/>
      <c r="E2" s="997"/>
      <c r="F2" s="997"/>
      <c r="G2" s="997"/>
    </row>
    <row r="3" spans="1:7" s="666" customFormat="1" ht="20" x14ac:dyDescent="0.25">
      <c r="A3" s="997">
        <v>2017</v>
      </c>
      <c r="B3" s="997"/>
      <c r="C3" s="997"/>
      <c r="D3" s="997"/>
      <c r="E3" s="997"/>
      <c r="F3" s="997"/>
      <c r="G3" s="997"/>
    </row>
    <row r="4" spans="1:7" s="665" customFormat="1" ht="21" customHeight="1" x14ac:dyDescent="0.25">
      <c r="A4" s="717" t="s">
        <v>306</v>
      </c>
      <c r="B4" s="718"/>
      <c r="C4" s="718"/>
      <c r="D4" s="718"/>
      <c r="E4" s="718"/>
      <c r="F4" s="718"/>
      <c r="G4" s="719" t="s">
        <v>307</v>
      </c>
    </row>
    <row r="5" spans="1:7" s="664" customFormat="1" ht="42" customHeight="1" x14ac:dyDescent="0.35">
      <c r="A5" s="1003" t="s">
        <v>372</v>
      </c>
      <c r="B5" s="468" t="s">
        <v>18</v>
      </c>
      <c r="C5" s="468" t="s">
        <v>20</v>
      </c>
      <c r="D5" s="468" t="s">
        <v>22</v>
      </c>
      <c r="E5" s="468" t="s">
        <v>202</v>
      </c>
      <c r="F5" s="468" t="s">
        <v>478</v>
      </c>
      <c r="G5" s="1000" t="s">
        <v>641</v>
      </c>
    </row>
    <row r="6" spans="1:7" s="663" customFormat="1" ht="42" customHeight="1" x14ac:dyDescent="0.25">
      <c r="A6" s="1004"/>
      <c r="B6" s="469" t="s">
        <v>17</v>
      </c>
      <c r="C6" s="469" t="s">
        <v>19</v>
      </c>
      <c r="D6" s="469" t="s">
        <v>21</v>
      </c>
      <c r="E6" s="469" t="s">
        <v>181</v>
      </c>
      <c r="F6" s="470" t="s">
        <v>479</v>
      </c>
      <c r="G6" s="1001"/>
    </row>
    <row r="7" spans="1:7" s="1" customFormat="1" ht="35.15" customHeight="1" thickBot="1" x14ac:dyDescent="0.3">
      <c r="A7" s="45" t="s">
        <v>1175</v>
      </c>
      <c r="B7" s="659">
        <v>816</v>
      </c>
      <c r="C7" s="659">
        <v>0</v>
      </c>
      <c r="D7" s="659">
        <v>29835</v>
      </c>
      <c r="E7" s="659">
        <v>0</v>
      </c>
      <c r="F7" s="256">
        <f t="shared" ref="F7:F15" si="0">SUM(B7:E7)</f>
        <v>30651</v>
      </c>
      <c r="G7" s="657" t="s">
        <v>23</v>
      </c>
    </row>
    <row r="8" spans="1:7" s="1" customFormat="1" ht="35.15" customHeight="1" thickBot="1" x14ac:dyDescent="0.3">
      <c r="A8" s="40" t="s">
        <v>28</v>
      </c>
      <c r="B8" s="662">
        <v>0</v>
      </c>
      <c r="C8" s="662">
        <v>0</v>
      </c>
      <c r="D8" s="662">
        <v>116028</v>
      </c>
      <c r="E8" s="662">
        <v>0</v>
      </c>
      <c r="F8" s="257">
        <f t="shared" si="0"/>
        <v>116028</v>
      </c>
      <c r="G8" s="660" t="s">
        <v>27</v>
      </c>
    </row>
    <row r="9" spans="1:7" s="1" customFormat="1" ht="35.15" customHeight="1" thickBot="1" x14ac:dyDescent="0.3">
      <c r="A9" s="45" t="s">
        <v>30</v>
      </c>
      <c r="B9" s="659">
        <v>171</v>
      </c>
      <c r="C9" s="659">
        <v>57</v>
      </c>
      <c r="D9" s="659">
        <v>112078</v>
      </c>
      <c r="E9" s="659">
        <v>0</v>
      </c>
      <c r="F9" s="256">
        <f t="shared" si="0"/>
        <v>112306</v>
      </c>
      <c r="G9" s="657" t="s">
        <v>29</v>
      </c>
    </row>
    <row r="10" spans="1:7" s="1" customFormat="1" ht="35.15" customHeight="1" thickBot="1" x14ac:dyDescent="0.3">
      <c r="A10" s="40" t="s">
        <v>32</v>
      </c>
      <c r="B10" s="662">
        <v>0</v>
      </c>
      <c r="C10" s="662">
        <v>0</v>
      </c>
      <c r="D10" s="662">
        <v>59843</v>
      </c>
      <c r="E10" s="662">
        <v>0</v>
      </c>
      <c r="F10" s="257">
        <f t="shared" si="0"/>
        <v>59843</v>
      </c>
      <c r="G10" s="660" t="s">
        <v>31</v>
      </c>
    </row>
    <row r="11" spans="1:7" s="1" customFormat="1" ht="50.25" customHeight="1" thickBot="1" x14ac:dyDescent="0.3">
      <c r="A11" s="45" t="s">
        <v>34</v>
      </c>
      <c r="B11" s="659">
        <v>757</v>
      </c>
      <c r="C11" s="659">
        <v>713</v>
      </c>
      <c r="D11" s="659">
        <v>139524</v>
      </c>
      <c r="E11" s="659">
        <v>0</v>
      </c>
      <c r="F11" s="256">
        <f t="shared" si="0"/>
        <v>140994</v>
      </c>
      <c r="G11" s="657" t="s">
        <v>33</v>
      </c>
    </row>
    <row r="12" spans="1:7" s="1" customFormat="1" ht="35.15" customHeight="1" thickBot="1" x14ac:dyDescent="0.3">
      <c r="A12" s="40" t="s">
        <v>1176</v>
      </c>
      <c r="B12" s="662">
        <v>0</v>
      </c>
      <c r="C12" s="662">
        <v>0</v>
      </c>
      <c r="D12" s="662">
        <v>25193</v>
      </c>
      <c r="E12" s="662">
        <v>0</v>
      </c>
      <c r="F12" s="257">
        <f t="shared" si="0"/>
        <v>25193</v>
      </c>
      <c r="G12" s="660" t="s">
        <v>35</v>
      </c>
    </row>
    <row r="13" spans="1:7" s="1" customFormat="1" ht="35.15" customHeight="1" thickBot="1" x14ac:dyDescent="0.3">
      <c r="A13" s="45" t="s">
        <v>1178</v>
      </c>
      <c r="B13" s="659">
        <v>473</v>
      </c>
      <c r="C13" s="659">
        <v>1015</v>
      </c>
      <c r="D13" s="659">
        <v>662457</v>
      </c>
      <c r="E13" s="659">
        <v>0</v>
      </c>
      <c r="F13" s="256">
        <f t="shared" si="0"/>
        <v>663945</v>
      </c>
      <c r="G13" s="657" t="s">
        <v>36</v>
      </c>
    </row>
    <row r="14" spans="1:7" s="1" customFormat="1" ht="35.15" customHeight="1" thickBot="1" x14ac:dyDescent="0.3">
      <c r="A14" s="40" t="s">
        <v>1177</v>
      </c>
      <c r="B14" s="662">
        <v>0</v>
      </c>
      <c r="C14" s="662">
        <v>444</v>
      </c>
      <c r="D14" s="662">
        <v>289271</v>
      </c>
      <c r="E14" s="662">
        <v>0</v>
      </c>
      <c r="F14" s="257">
        <f t="shared" si="0"/>
        <v>289715</v>
      </c>
      <c r="G14" s="660" t="s">
        <v>37</v>
      </c>
    </row>
    <row r="15" spans="1:7" s="1" customFormat="1" ht="35.15" customHeight="1" x14ac:dyDescent="0.25">
      <c r="A15" s="85" t="s">
        <v>39</v>
      </c>
      <c r="B15" s="671">
        <v>0</v>
      </c>
      <c r="C15" s="671">
        <v>99</v>
      </c>
      <c r="D15" s="671">
        <v>272796</v>
      </c>
      <c r="E15" s="671">
        <v>0</v>
      </c>
      <c r="F15" s="486">
        <f t="shared" si="0"/>
        <v>272895</v>
      </c>
      <c r="G15" s="669" t="s">
        <v>38</v>
      </c>
    </row>
    <row r="16" spans="1:7" s="6" customFormat="1" ht="30" customHeight="1" x14ac:dyDescent="0.25">
      <c r="A16" s="114" t="s">
        <v>478</v>
      </c>
      <c r="B16" s="668">
        <f>SUM(B7:B15)</f>
        <v>2217</v>
      </c>
      <c r="C16" s="668">
        <f>SUM(C7:C15)</f>
        <v>2328</v>
      </c>
      <c r="D16" s="668">
        <f>SUM(D7:D15)</f>
        <v>1707025</v>
      </c>
      <c r="E16" s="668">
        <f>SUM(E7:E15)</f>
        <v>0</v>
      </c>
      <c r="F16" s="263">
        <f>SUM(F7:F15)</f>
        <v>1711570</v>
      </c>
      <c r="G16" s="667" t="s">
        <v>479</v>
      </c>
    </row>
    <row r="17" spans="1:7" ht="18" customHeight="1" x14ac:dyDescent="0.25">
      <c r="A17" s="651" t="s">
        <v>71</v>
      </c>
      <c r="G17" s="649" t="s">
        <v>396</v>
      </c>
    </row>
    <row r="23" spans="1:7" ht="25" customHeight="1" x14ac:dyDescent="0.25">
      <c r="B23" s="650"/>
      <c r="C23" s="650"/>
      <c r="D23" s="650"/>
      <c r="E23" s="650"/>
      <c r="F23" s="650"/>
    </row>
    <row r="24" spans="1:7" ht="25" customHeight="1" x14ac:dyDescent="0.25">
      <c r="B24" s="650"/>
      <c r="C24" s="650"/>
      <c r="D24" s="650"/>
      <c r="E24" s="650"/>
      <c r="F24" s="650"/>
    </row>
    <row r="25" spans="1:7" ht="25" customHeight="1" x14ac:dyDescent="0.25">
      <c r="B25" s="650"/>
      <c r="C25" s="650"/>
      <c r="D25" s="650"/>
      <c r="E25" s="650"/>
      <c r="F25" s="650"/>
    </row>
    <row r="26" spans="1:7" ht="25" customHeight="1" x14ac:dyDescent="0.25">
      <c r="B26" s="650"/>
      <c r="C26" s="650"/>
      <c r="D26" s="650"/>
      <c r="E26" s="650"/>
      <c r="F26" s="650"/>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7A86D-5F02-4B9C-BADD-9BD8A3F9AC4D}">
  <dimension ref="A1:G27"/>
  <sheetViews>
    <sheetView rightToLeft="1" view="pageBreakPreview" topLeftCell="A4" zoomScaleNormal="100" zoomScaleSheetLayoutView="100" workbookViewId="0">
      <selection sqref="A1:G1"/>
    </sheetView>
  </sheetViews>
  <sheetFormatPr defaultColWidth="9.1796875" defaultRowHeight="25" customHeight="1" x14ac:dyDescent="0.25"/>
  <cols>
    <col min="1" max="1" width="35.7265625" style="649" customWidth="1"/>
    <col min="2" max="5" width="14" style="649" customWidth="1"/>
    <col min="6" max="6" width="12.7265625" style="649" customWidth="1"/>
    <col min="7" max="7" width="35.7265625" style="649" customWidth="1"/>
    <col min="8" max="16384" width="9.1796875" style="649"/>
  </cols>
  <sheetData>
    <row r="1" spans="1:7" s="666" customFormat="1" ht="20" x14ac:dyDescent="0.25">
      <c r="A1" s="1002" t="s">
        <v>1055</v>
      </c>
      <c r="B1" s="1002"/>
      <c r="C1" s="1002"/>
      <c r="D1" s="1002"/>
      <c r="E1" s="1002"/>
      <c r="F1" s="1002"/>
      <c r="G1" s="1002"/>
    </row>
    <row r="2" spans="1:7" s="666" customFormat="1" ht="36.75" customHeight="1" x14ac:dyDescent="0.25">
      <c r="A2" s="997" t="s">
        <v>1180</v>
      </c>
      <c r="B2" s="997"/>
      <c r="C2" s="997"/>
      <c r="D2" s="997"/>
      <c r="E2" s="997"/>
      <c r="F2" s="997"/>
      <c r="G2" s="997"/>
    </row>
    <row r="3" spans="1:7" s="666" customFormat="1" ht="20" x14ac:dyDescent="0.25">
      <c r="A3" s="997">
        <v>2017</v>
      </c>
      <c r="B3" s="997"/>
      <c r="C3" s="997"/>
      <c r="D3" s="997"/>
      <c r="E3" s="997"/>
      <c r="F3" s="997"/>
      <c r="G3" s="997"/>
    </row>
    <row r="4" spans="1:7" s="665" customFormat="1" ht="21" customHeight="1" x14ac:dyDescent="0.25">
      <c r="A4" s="717" t="s">
        <v>283</v>
      </c>
      <c r="B4" s="718"/>
      <c r="C4" s="718"/>
      <c r="D4" s="718"/>
      <c r="E4" s="718"/>
      <c r="F4" s="718"/>
      <c r="G4" s="719" t="s">
        <v>284</v>
      </c>
    </row>
    <row r="5" spans="1:7" s="664" customFormat="1" ht="42" customHeight="1" x14ac:dyDescent="0.35">
      <c r="A5" s="1003" t="s">
        <v>372</v>
      </c>
      <c r="B5" s="468" t="s">
        <v>18</v>
      </c>
      <c r="C5" s="468" t="s">
        <v>20</v>
      </c>
      <c r="D5" s="468" t="s">
        <v>22</v>
      </c>
      <c r="E5" s="468" t="s">
        <v>202</v>
      </c>
      <c r="F5" s="468" t="s">
        <v>478</v>
      </c>
      <c r="G5" s="1000" t="s">
        <v>655</v>
      </c>
    </row>
    <row r="6" spans="1:7" s="663" customFormat="1" ht="42" customHeight="1" x14ac:dyDescent="0.25">
      <c r="A6" s="1004"/>
      <c r="B6" s="469" t="s">
        <v>17</v>
      </c>
      <c r="C6" s="469" t="s">
        <v>19</v>
      </c>
      <c r="D6" s="469" t="s">
        <v>21</v>
      </c>
      <c r="E6" s="469" t="s">
        <v>181</v>
      </c>
      <c r="F6" s="470" t="s">
        <v>479</v>
      </c>
      <c r="G6" s="1001"/>
    </row>
    <row r="7" spans="1:7" s="1" customFormat="1" ht="35.15" customHeight="1" thickBot="1" x14ac:dyDescent="0.3">
      <c r="A7" s="45" t="s">
        <v>1175</v>
      </c>
      <c r="B7" s="659">
        <v>129</v>
      </c>
      <c r="C7" s="659">
        <v>0</v>
      </c>
      <c r="D7" s="659">
        <v>4705</v>
      </c>
      <c r="E7" s="659">
        <v>0</v>
      </c>
      <c r="F7" s="256">
        <f t="shared" ref="F7:F15" si="0">SUM(B7:E7)</f>
        <v>4834</v>
      </c>
      <c r="G7" s="657" t="s">
        <v>23</v>
      </c>
    </row>
    <row r="8" spans="1:7" s="1" customFormat="1" ht="35.15" customHeight="1" thickBot="1" x14ac:dyDescent="0.3">
      <c r="A8" s="40" t="s">
        <v>28</v>
      </c>
      <c r="B8" s="662">
        <v>0</v>
      </c>
      <c r="C8" s="662">
        <v>43</v>
      </c>
      <c r="D8" s="662">
        <v>42229</v>
      </c>
      <c r="E8" s="662">
        <v>0</v>
      </c>
      <c r="F8" s="257">
        <f t="shared" si="0"/>
        <v>42272</v>
      </c>
      <c r="G8" s="660" t="s">
        <v>27</v>
      </c>
    </row>
    <row r="9" spans="1:7" s="1" customFormat="1" ht="35.15" customHeight="1" thickBot="1" x14ac:dyDescent="0.3">
      <c r="A9" s="45" t="s">
        <v>30</v>
      </c>
      <c r="B9" s="659">
        <v>0</v>
      </c>
      <c r="C9" s="659">
        <v>0</v>
      </c>
      <c r="D9" s="659">
        <v>10139</v>
      </c>
      <c r="E9" s="659">
        <v>0</v>
      </c>
      <c r="F9" s="256">
        <f t="shared" si="0"/>
        <v>10139</v>
      </c>
      <c r="G9" s="657" t="s">
        <v>29</v>
      </c>
    </row>
    <row r="10" spans="1:7" s="1" customFormat="1" ht="35.15" customHeight="1" thickBot="1" x14ac:dyDescent="0.3">
      <c r="A10" s="40" t="s">
        <v>32</v>
      </c>
      <c r="B10" s="662">
        <v>0</v>
      </c>
      <c r="C10" s="662">
        <v>0</v>
      </c>
      <c r="D10" s="662">
        <v>23409</v>
      </c>
      <c r="E10" s="662">
        <v>0</v>
      </c>
      <c r="F10" s="257">
        <f t="shared" si="0"/>
        <v>23409</v>
      </c>
      <c r="G10" s="660" t="s">
        <v>31</v>
      </c>
    </row>
    <row r="11" spans="1:7" s="1" customFormat="1" ht="50.25" customHeight="1" thickBot="1" x14ac:dyDescent="0.3">
      <c r="A11" s="45" t="s">
        <v>34</v>
      </c>
      <c r="B11" s="659">
        <v>43</v>
      </c>
      <c r="C11" s="659">
        <v>86</v>
      </c>
      <c r="D11" s="659">
        <v>46769</v>
      </c>
      <c r="E11" s="659">
        <v>0</v>
      </c>
      <c r="F11" s="256">
        <f t="shared" si="0"/>
        <v>46898</v>
      </c>
      <c r="G11" s="657" t="s">
        <v>33</v>
      </c>
    </row>
    <row r="12" spans="1:7" s="1" customFormat="1" ht="35.15" customHeight="1" thickBot="1" x14ac:dyDescent="0.3">
      <c r="A12" s="40" t="s">
        <v>1176</v>
      </c>
      <c r="B12" s="662">
        <v>0</v>
      </c>
      <c r="C12" s="662">
        <v>0</v>
      </c>
      <c r="D12" s="662">
        <v>0</v>
      </c>
      <c r="E12" s="662">
        <v>0</v>
      </c>
      <c r="F12" s="257">
        <f t="shared" si="0"/>
        <v>0</v>
      </c>
      <c r="G12" s="660" t="s">
        <v>35</v>
      </c>
    </row>
    <row r="13" spans="1:7" s="1" customFormat="1" ht="35.15" customHeight="1" thickBot="1" x14ac:dyDescent="0.3">
      <c r="A13" s="45" t="s">
        <v>1178</v>
      </c>
      <c r="B13" s="659">
        <v>0</v>
      </c>
      <c r="C13" s="659">
        <v>0</v>
      </c>
      <c r="D13" s="659">
        <v>447</v>
      </c>
      <c r="E13" s="659">
        <v>0</v>
      </c>
      <c r="F13" s="256">
        <f t="shared" si="0"/>
        <v>447</v>
      </c>
      <c r="G13" s="657" t="s">
        <v>36</v>
      </c>
    </row>
    <row r="14" spans="1:7" s="1" customFormat="1" ht="35.15" customHeight="1" thickBot="1" x14ac:dyDescent="0.3">
      <c r="A14" s="40" t="s">
        <v>1177</v>
      </c>
      <c r="B14" s="662">
        <v>0</v>
      </c>
      <c r="C14" s="662">
        <v>0</v>
      </c>
      <c r="D14" s="662">
        <v>873</v>
      </c>
      <c r="E14" s="662">
        <v>0</v>
      </c>
      <c r="F14" s="257">
        <f t="shared" si="0"/>
        <v>873</v>
      </c>
      <c r="G14" s="660" t="s">
        <v>37</v>
      </c>
    </row>
    <row r="15" spans="1:7" s="6" customFormat="1" ht="30" customHeight="1" x14ac:dyDescent="0.25">
      <c r="A15" s="340" t="s">
        <v>39</v>
      </c>
      <c r="B15" s="735">
        <v>0</v>
      </c>
      <c r="C15" s="735">
        <v>0</v>
      </c>
      <c r="D15" s="735">
        <v>110116</v>
      </c>
      <c r="E15" s="735">
        <v>0</v>
      </c>
      <c r="F15" s="343">
        <f t="shared" si="0"/>
        <v>110116</v>
      </c>
      <c r="G15" s="737" t="s">
        <v>38</v>
      </c>
    </row>
    <row r="16" spans="1:7" ht="25.5" customHeight="1" x14ac:dyDescent="0.25">
      <c r="A16" s="114" t="s">
        <v>478</v>
      </c>
      <c r="B16" s="668">
        <f>SUM(B7:B15)</f>
        <v>172</v>
      </c>
      <c r="C16" s="668">
        <f>SUM(C7:C15)</f>
        <v>129</v>
      </c>
      <c r="D16" s="668">
        <f>SUM(D7:D15)</f>
        <v>238687</v>
      </c>
      <c r="E16" s="668">
        <f>SUM(E7:E15)</f>
        <v>0</v>
      </c>
      <c r="F16" s="263">
        <f>SUM(F7:F15)</f>
        <v>238988</v>
      </c>
      <c r="G16" s="667" t="s">
        <v>479</v>
      </c>
    </row>
    <row r="17" spans="1:7" ht="18" customHeight="1" x14ac:dyDescent="0.25">
      <c r="A17" s="651" t="s">
        <v>455</v>
      </c>
      <c r="G17" s="649" t="s">
        <v>396</v>
      </c>
    </row>
    <row r="18" spans="1:7" ht="25" customHeight="1" x14ac:dyDescent="0.25">
      <c r="A18" s="677"/>
      <c r="G18" s="676"/>
    </row>
    <row r="24" spans="1:7" ht="25" customHeight="1" x14ac:dyDescent="0.25">
      <c r="B24" s="650"/>
      <c r="C24" s="650"/>
      <c r="D24" s="650"/>
      <c r="E24" s="650"/>
      <c r="F24" s="650"/>
    </row>
    <row r="25" spans="1:7" ht="25" customHeight="1" x14ac:dyDescent="0.25">
      <c r="B25" s="650"/>
      <c r="C25" s="650"/>
      <c r="D25" s="650"/>
      <c r="E25" s="650"/>
      <c r="F25" s="650"/>
    </row>
    <row r="26" spans="1:7" ht="25" customHeight="1" x14ac:dyDescent="0.25">
      <c r="B26" s="650"/>
      <c r="C26" s="650"/>
      <c r="D26" s="650"/>
      <c r="E26" s="650"/>
      <c r="F26" s="650"/>
    </row>
    <row r="27" spans="1:7" ht="25" customHeight="1" x14ac:dyDescent="0.25">
      <c r="B27" s="650"/>
      <c r="C27" s="650"/>
      <c r="D27" s="650"/>
      <c r="E27" s="650"/>
      <c r="F27" s="650"/>
    </row>
  </sheetData>
  <mergeCells count="5">
    <mergeCell ref="A1:G1"/>
    <mergeCell ref="A3:G3"/>
    <mergeCell ref="A5:A6"/>
    <mergeCell ref="G5:G6"/>
    <mergeCell ref="A2:G2"/>
  </mergeCells>
  <printOptions horizontalCentered="1" verticalCentered="1"/>
  <pageMargins left="0" right="0" top="0" bottom="0" header="0" footer="0"/>
  <pageSetup paperSize="9" scale="95" orientation="landscape" r:id="rId1"/>
  <headerFooter alignWithMargins="0"/>
  <drawing r:id="rId2"/>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1B5D-DA90-43B3-B94B-898593042953}">
  <dimension ref="A1:G38"/>
  <sheetViews>
    <sheetView rightToLeft="1" view="pageBreakPreview" topLeftCell="A10" zoomScaleNormal="100" zoomScaleSheetLayoutView="100" workbookViewId="0">
      <selection activeCell="F27" sqref="F27"/>
    </sheetView>
  </sheetViews>
  <sheetFormatPr defaultColWidth="9.1796875" defaultRowHeight="25" customHeight="1" x14ac:dyDescent="0.25"/>
  <cols>
    <col min="1" max="1" width="40.7265625" style="649" customWidth="1"/>
    <col min="2" max="5" width="13.81640625" style="649" customWidth="1"/>
    <col min="6" max="6" width="12.7265625" style="649" customWidth="1"/>
    <col min="7" max="7" width="40.7265625" style="649" customWidth="1"/>
    <col min="8" max="16384" width="9.1796875" style="649"/>
  </cols>
  <sheetData>
    <row r="1" spans="1:7" s="678" customFormat="1" ht="20" x14ac:dyDescent="0.25">
      <c r="A1" s="1002" t="s">
        <v>1056</v>
      </c>
      <c r="B1" s="1002"/>
      <c r="C1" s="1002"/>
      <c r="D1" s="1002"/>
      <c r="E1" s="1002"/>
      <c r="F1" s="1002"/>
      <c r="G1" s="1002"/>
    </row>
    <row r="2" spans="1:7" s="678" customFormat="1" ht="35.25" customHeight="1" x14ac:dyDescent="0.25">
      <c r="A2" s="997" t="s">
        <v>1181</v>
      </c>
      <c r="B2" s="997"/>
      <c r="C2" s="997"/>
      <c r="D2" s="997"/>
      <c r="E2" s="997"/>
      <c r="F2" s="997"/>
      <c r="G2" s="997"/>
    </row>
    <row r="3" spans="1:7" s="678" customFormat="1" ht="20" x14ac:dyDescent="0.25">
      <c r="A3" s="997">
        <v>2017</v>
      </c>
      <c r="B3" s="997"/>
      <c r="C3" s="997"/>
      <c r="D3" s="997"/>
      <c r="E3" s="997"/>
      <c r="F3" s="997"/>
      <c r="G3" s="997"/>
    </row>
    <row r="4" spans="1:7" ht="21" customHeight="1" x14ac:dyDescent="0.25">
      <c r="A4" s="717" t="s">
        <v>285</v>
      </c>
      <c r="B4" s="718"/>
      <c r="C4" s="718"/>
      <c r="D4" s="718"/>
      <c r="E4" s="718"/>
      <c r="F4" s="718"/>
      <c r="G4" s="719" t="s">
        <v>286</v>
      </c>
    </row>
    <row r="5" spans="1:7" s="664" customFormat="1" ht="36" customHeight="1" x14ac:dyDescent="0.35">
      <c r="A5" s="1003" t="s">
        <v>1182</v>
      </c>
      <c r="B5" s="468" t="s">
        <v>18</v>
      </c>
      <c r="C5" s="468" t="s">
        <v>20</v>
      </c>
      <c r="D5" s="468" t="s">
        <v>22</v>
      </c>
      <c r="E5" s="468" t="s">
        <v>180</v>
      </c>
      <c r="F5" s="468" t="s">
        <v>478</v>
      </c>
      <c r="G5" s="1000" t="s">
        <v>1183</v>
      </c>
    </row>
    <row r="6" spans="1:7" s="663" customFormat="1" ht="27" customHeight="1" x14ac:dyDescent="0.25">
      <c r="A6" s="1004"/>
      <c r="B6" s="469" t="s">
        <v>17</v>
      </c>
      <c r="C6" s="469" t="s">
        <v>19</v>
      </c>
      <c r="D6" s="469" t="s">
        <v>21</v>
      </c>
      <c r="E6" s="469" t="s">
        <v>181</v>
      </c>
      <c r="F6" s="470" t="s">
        <v>479</v>
      </c>
      <c r="G6" s="1001"/>
    </row>
    <row r="7" spans="1:7" s="1" customFormat="1" ht="14.5" thickBot="1" x14ac:dyDescent="0.3">
      <c r="A7" s="45" t="s">
        <v>530</v>
      </c>
      <c r="B7" s="659">
        <v>43</v>
      </c>
      <c r="C7" s="659">
        <v>0</v>
      </c>
      <c r="D7" s="659">
        <v>25417</v>
      </c>
      <c r="E7" s="659">
        <v>0</v>
      </c>
      <c r="F7" s="256">
        <f t="shared" ref="F7:F27" si="0">SUM(B7:E7)</f>
        <v>25460</v>
      </c>
      <c r="G7" s="657" t="s">
        <v>550</v>
      </c>
    </row>
    <row r="8" spans="1:7" s="1" customFormat="1" ht="14.5" thickBot="1" x14ac:dyDescent="0.3">
      <c r="A8" s="40" t="s">
        <v>531</v>
      </c>
      <c r="B8" s="662">
        <v>172</v>
      </c>
      <c r="C8" s="662">
        <v>0</v>
      </c>
      <c r="D8" s="662">
        <v>89106</v>
      </c>
      <c r="E8" s="662">
        <v>0</v>
      </c>
      <c r="F8" s="257">
        <f t="shared" si="0"/>
        <v>89278</v>
      </c>
      <c r="G8" s="660" t="s">
        <v>551</v>
      </c>
    </row>
    <row r="9" spans="1:7" s="1" customFormat="1" ht="14.5" thickBot="1" x14ac:dyDescent="0.3">
      <c r="A9" s="45" t="s">
        <v>532</v>
      </c>
      <c r="B9" s="659">
        <v>43</v>
      </c>
      <c r="C9" s="659">
        <v>129</v>
      </c>
      <c r="D9" s="659">
        <v>142877</v>
      </c>
      <c r="E9" s="659">
        <v>0</v>
      </c>
      <c r="F9" s="256">
        <f t="shared" si="0"/>
        <v>143049</v>
      </c>
      <c r="G9" s="657" t="s">
        <v>429</v>
      </c>
    </row>
    <row r="10" spans="1:7" s="1" customFormat="1" ht="25.5" thickBot="1" x14ac:dyDescent="0.3">
      <c r="A10" s="40" t="s">
        <v>533</v>
      </c>
      <c r="B10" s="662">
        <v>0</v>
      </c>
      <c r="C10" s="662">
        <v>0</v>
      </c>
      <c r="D10" s="662">
        <v>14696</v>
      </c>
      <c r="E10" s="662">
        <v>0</v>
      </c>
      <c r="F10" s="257">
        <f t="shared" si="0"/>
        <v>14696</v>
      </c>
      <c r="G10" s="660" t="s">
        <v>552</v>
      </c>
    </row>
    <row r="11" spans="1:7" s="1" customFormat="1" ht="25.5" thickBot="1" x14ac:dyDescent="0.3">
      <c r="A11" s="45" t="s">
        <v>534</v>
      </c>
      <c r="B11" s="659">
        <v>0</v>
      </c>
      <c r="C11" s="659">
        <v>0</v>
      </c>
      <c r="D11" s="659">
        <v>8233</v>
      </c>
      <c r="E11" s="659">
        <v>0</v>
      </c>
      <c r="F11" s="256">
        <f t="shared" si="0"/>
        <v>8233</v>
      </c>
      <c r="G11" s="657" t="s">
        <v>553</v>
      </c>
    </row>
    <row r="12" spans="1:7" s="1" customFormat="1" ht="14.5" thickBot="1" x14ac:dyDescent="0.3">
      <c r="A12" s="40" t="s">
        <v>535</v>
      </c>
      <c r="B12" s="662">
        <v>57</v>
      </c>
      <c r="C12" s="662">
        <v>715</v>
      </c>
      <c r="D12" s="662">
        <v>845489</v>
      </c>
      <c r="E12" s="662">
        <v>0</v>
      </c>
      <c r="F12" s="257">
        <f t="shared" si="0"/>
        <v>846261</v>
      </c>
      <c r="G12" s="660" t="s">
        <v>430</v>
      </c>
    </row>
    <row r="13" spans="1:7" s="1" customFormat="1" ht="28.5" thickBot="1" x14ac:dyDescent="0.3">
      <c r="A13" s="45" t="s">
        <v>536</v>
      </c>
      <c r="B13" s="659">
        <v>1559</v>
      </c>
      <c r="C13" s="659">
        <v>655</v>
      </c>
      <c r="D13" s="659">
        <v>250683</v>
      </c>
      <c r="E13" s="659">
        <v>0</v>
      </c>
      <c r="F13" s="256">
        <f t="shared" si="0"/>
        <v>252897</v>
      </c>
      <c r="G13" s="657" t="s">
        <v>554</v>
      </c>
    </row>
    <row r="14" spans="1:7" s="1" customFormat="1" ht="14.5" thickBot="1" x14ac:dyDescent="0.3">
      <c r="A14" s="40" t="s">
        <v>537</v>
      </c>
      <c r="B14" s="662">
        <v>86</v>
      </c>
      <c r="C14" s="662">
        <v>701</v>
      </c>
      <c r="D14" s="662">
        <v>57082</v>
      </c>
      <c r="E14" s="662">
        <v>0</v>
      </c>
      <c r="F14" s="257">
        <f t="shared" si="0"/>
        <v>57869</v>
      </c>
      <c r="G14" s="660" t="s">
        <v>555</v>
      </c>
    </row>
    <row r="15" spans="1:7" s="1" customFormat="1" ht="14.5" thickBot="1" x14ac:dyDescent="0.3">
      <c r="A15" s="45" t="s">
        <v>538</v>
      </c>
      <c r="B15" s="659">
        <v>86</v>
      </c>
      <c r="C15" s="659">
        <v>0</v>
      </c>
      <c r="D15" s="659">
        <v>73297</v>
      </c>
      <c r="E15" s="659">
        <v>0</v>
      </c>
      <c r="F15" s="256">
        <f t="shared" si="0"/>
        <v>73383</v>
      </c>
      <c r="G15" s="657" t="s">
        <v>556</v>
      </c>
    </row>
    <row r="16" spans="1:7" s="1" customFormat="1" ht="14.5" thickBot="1" x14ac:dyDescent="0.3">
      <c r="A16" s="40" t="s">
        <v>539</v>
      </c>
      <c r="B16" s="662">
        <v>0</v>
      </c>
      <c r="C16" s="662">
        <v>0</v>
      </c>
      <c r="D16" s="662">
        <v>13043</v>
      </c>
      <c r="E16" s="662">
        <v>0</v>
      </c>
      <c r="F16" s="257">
        <f t="shared" si="0"/>
        <v>13043</v>
      </c>
      <c r="G16" s="660" t="s">
        <v>557</v>
      </c>
    </row>
    <row r="17" spans="1:7" s="1" customFormat="1" ht="14.5" thickBot="1" x14ac:dyDescent="0.3">
      <c r="A17" s="45" t="s">
        <v>540</v>
      </c>
      <c r="B17" s="659">
        <v>14</v>
      </c>
      <c r="C17" s="659">
        <v>0</v>
      </c>
      <c r="D17" s="659">
        <v>10903</v>
      </c>
      <c r="E17" s="659">
        <v>0</v>
      </c>
      <c r="F17" s="256">
        <f t="shared" si="0"/>
        <v>10917</v>
      </c>
      <c r="G17" s="657" t="s">
        <v>558</v>
      </c>
    </row>
    <row r="18" spans="1:7" s="1" customFormat="1" ht="14.5" thickBot="1" x14ac:dyDescent="0.3">
      <c r="A18" s="40" t="s">
        <v>541</v>
      </c>
      <c r="B18" s="662">
        <v>100</v>
      </c>
      <c r="C18" s="662">
        <v>128</v>
      </c>
      <c r="D18" s="662">
        <v>10715</v>
      </c>
      <c r="E18" s="662">
        <v>0</v>
      </c>
      <c r="F18" s="257">
        <f t="shared" si="0"/>
        <v>10943</v>
      </c>
      <c r="G18" s="660" t="s">
        <v>559</v>
      </c>
    </row>
    <row r="19" spans="1:7" s="1" customFormat="1" ht="14.5" thickBot="1" x14ac:dyDescent="0.3">
      <c r="A19" s="45" t="s">
        <v>542</v>
      </c>
      <c r="B19" s="659">
        <v>14</v>
      </c>
      <c r="C19" s="659">
        <v>0</v>
      </c>
      <c r="D19" s="659">
        <v>28752</v>
      </c>
      <c r="E19" s="659">
        <v>0</v>
      </c>
      <c r="F19" s="256">
        <f t="shared" si="0"/>
        <v>28766</v>
      </c>
      <c r="G19" s="657" t="s">
        <v>560</v>
      </c>
    </row>
    <row r="20" spans="1:7" s="1" customFormat="1" ht="14.5" thickBot="1" x14ac:dyDescent="0.3">
      <c r="A20" s="40" t="s">
        <v>543</v>
      </c>
      <c r="B20" s="662">
        <v>43</v>
      </c>
      <c r="C20" s="662">
        <v>0</v>
      </c>
      <c r="D20" s="662">
        <v>86130</v>
      </c>
      <c r="E20" s="662">
        <v>0</v>
      </c>
      <c r="F20" s="257">
        <f t="shared" si="0"/>
        <v>86173</v>
      </c>
      <c r="G20" s="660" t="s">
        <v>561</v>
      </c>
    </row>
    <row r="21" spans="1:7" s="1" customFormat="1" ht="25.5" thickBot="1" x14ac:dyDescent="0.3">
      <c r="A21" s="45" t="s">
        <v>544</v>
      </c>
      <c r="B21" s="659">
        <v>0</v>
      </c>
      <c r="C21" s="659">
        <v>0</v>
      </c>
      <c r="D21" s="659">
        <v>29704</v>
      </c>
      <c r="E21" s="659">
        <v>0</v>
      </c>
      <c r="F21" s="256">
        <f t="shared" si="0"/>
        <v>29704</v>
      </c>
      <c r="G21" s="657" t="s">
        <v>562</v>
      </c>
    </row>
    <row r="22" spans="1:7" s="1" customFormat="1" ht="14.5" thickBot="1" x14ac:dyDescent="0.3">
      <c r="A22" s="40" t="s">
        <v>47</v>
      </c>
      <c r="B22" s="662">
        <v>86</v>
      </c>
      <c r="C22" s="662">
        <v>0</v>
      </c>
      <c r="D22" s="662">
        <v>34815</v>
      </c>
      <c r="E22" s="662">
        <v>0</v>
      </c>
      <c r="F22" s="257">
        <f t="shared" si="0"/>
        <v>34901</v>
      </c>
      <c r="G22" s="660" t="s">
        <v>431</v>
      </c>
    </row>
    <row r="23" spans="1:7" s="1" customFormat="1" ht="14.5" thickBot="1" x14ac:dyDescent="0.3">
      <c r="A23" s="45" t="s">
        <v>545</v>
      </c>
      <c r="B23" s="659">
        <v>0</v>
      </c>
      <c r="C23" s="659">
        <v>0</v>
      </c>
      <c r="D23" s="659">
        <v>27517</v>
      </c>
      <c r="E23" s="659">
        <v>0</v>
      </c>
      <c r="F23" s="256">
        <f t="shared" si="0"/>
        <v>27517</v>
      </c>
      <c r="G23" s="657" t="s">
        <v>563</v>
      </c>
    </row>
    <row r="24" spans="1:7" s="1" customFormat="1" ht="14.5" thickBot="1" x14ac:dyDescent="0.3">
      <c r="A24" s="40" t="s">
        <v>546</v>
      </c>
      <c r="B24" s="662">
        <v>0</v>
      </c>
      <c r="C24" s="662">
        <v>0</v>
      </c>
      <c r="D24" s="662">
        <v>4740</v>
      </c>
      <c r="E24" s="662">
        <v>0</v>
      </c>
      <c r="F24" s="257">
        <f t="shared" si="0"/>
        <v>4740</v>
      </c>
      <c r="G24" s="660" t="s">
        <v>564</v>
      </c>
    </row>
    <row r="25" spans="1:7" s="1" customFormat="1" ht="14.5" thickBot="1" x14ac:dyDescent="0.3">
      <c r="A25" s="45" t="s">
        <v>547</v>
      </c>
      <c r="B25" s="659">
        <v>86</v>
      </c>
      <c r="C25" s="659">
        <v>129</v>
      </c>
      <c r="D25" s="659">
        <v>15287</v>
      </c>
      <c r="E25" s="659">
        <v>0</v>
      </c>
      <c r="F25" s="256">
        <f t="shared" si="0"/>
        <v>15502</v>
      </c>
      <c r="G25" s="657" t="s">
        <v>565</v>
      </c>
    </row>
    <row r="26" spans="1:7" s="1" customFormat="1" ht="42.5" thickBot="1" x14ac:dyDescent="0.3">
      <c r="A26" s="40" t="s">
        <v>548</v>
      </c>
      <c r="B26" s="662">
        <v>0</v>
      </c>
      <c r="C26" s="662">
        <v>0</v>
      </c>
      <c r="D26" s="662">
        <v>172406</v>
      </c>
      <c r="E26" s="662">
        <v>0</v>
      </c>
      <c r="F26" s="257">
        <f t="shared" si="0"/>
        <v>172406</v>
      </c>
      <c r="G26" s="660" t="s">
        <v>566</v>
      </c>
    </row>
    <row r="27" spans="1:7" s="1" customFormat="1" ht="28" x14ac:dyDescent="0.25">
      <c r="A27" s="85" t="s">
        <v>549</v>
      </c>
      <c r="B27" s="671">
        <v>0</v>
      </c>
      <c r="C27" s="671">
        <v>0</v>
      </c>
      <c r="D27" s="671">
        <v>4820</v>
      </c>
      <c r="E27" s="671">
        <v>0</v>
      </c>
      <c r="F27" s="486">
        <f t="shared" si="0"/>
        <v>4820</v>
      </c>
      <c r="G27" s="669" t="s">
        <v>567</v>
      </c>
    </row>
    <row r="28" spans="1:7" s="6" customFormat="1" ht="30" customHeight="1" x14ac:dyDescent="0.25">
      <c r="A28" s="114" t="s">
        <v>478</v>
      </c>
      <c r="B28" s="668">
        <f>SUM(B7:B27)</f>
        <v>2389</v>
      </c>
      <c r="C28" s="668">
        <f>SUM(C7:C27)</f>
        <v>2457</v>
      </c>
      <c r="D28" s="668">
        <f>SUM(D7:D27)</f>
        <v>1945712</v>
      </c>
      <c r="E28" s="668">
        <f>SUM(E7:E27)</f>
        <v>0</v>
      </c>
      <c r="F28" s="263">
        <f>SUM(F7:F27)</f>
        <v>1950558</v>
      </c>
      <c r="G28" s="667" t="s">
        <v>479</v>
      </c>
    </row>
    <row r="29" spans="1:7" ht="13" x14ac:dyDescent="0.25">
      <c r="A29" s="651" t="s">
        <v>71</v>
      </c>
      <c r="G29" s="649" t="s">
        <v>396</v>
      </c>
    </row>
    <row r="35" spans="2:6" ht="25" customHeight="1" x14ac:dyDescent="0.25">
      <c r="B35" s="650"/>
      <c r="C35" s="650"/>
      <c r="D35" s="650"/>
      <c r="E35" s="650"/>
      <c r="F35" s="650"/>
    </row>
    <row r="36" spans="2:6" ht="25" customHeight="1" x14ac:dyDescent="0.25">
      <c r="B36" s="650"/>
      <c r="C36" s="650"/>
      <c r="D36" s="650"/>
      <c r="E36" s="650"/>
      <c r="F36" s="650"/>
    </row>
    <row r="37" spans="2:6" ht="25" customHeight="1" x14ac:dyDescent="0.25">
      <c r="B37" s="650"/>
      <c r="C37" s="650"/>
      <c r="D37" s="650"/>
      <c r="E37" s="650"/>
      <c r="F37" s="650"/>
    </row>
    <row r="38" spans="2:6" ht="25" customHeight="1" x14ac:dyDescent="0.25">
      <c r="B38" s="650"/>
      <c r="C38" s="650"/>
      <c r="D38" s="650"/>
      <c r="E38" s="650"/>
      <c r="F38" s="650"/>
    </row>
  </sheetData>
  <mergeCells count="5">
    <mergeCell ref="A1:G1"/>
    <mergeCell ref="A3:G3"/>
    <mergeCell ref="A5:A6"/>
    <mergeCell ref="G5:G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2E1-48B5-4893-9E98-514432F61573}">
  <dimension ref="A1:G38"/>
  <sheetViews>
    <sheetView rightToLeft="1" view="pageBreakPreview" zoomScaleNormal="100" zoomScaleSheetLayoutView="100" workbookViewId="0">
      <selection activeCell="A7" sqref="A7:G7"/>
    </sheetView>
  </sheetViews>
  <sheetFormatPr defaultColWidth="9.1796875" defaultRowHeight="25" customHeight="1" x14ac:dyDescent="0.25"/>
  <cols>
    <col min="1" max="1" width="40.7265625" style="649" customWidth="1"/>
    <col min="2" max="5" width="13.81640625" style="649" customWidth="1"/>
    <col min="6" max="6" width="12.7265625" style="649" customWidth="1"/>
    <col min="7" max="7" width="40.7265625" style="649" customWidth="1"/>
    <col min="8" max="16384" width="9.1796875" style="649"/>
  </cols>
  <sheetData>
    <row r="1" spans="1:7" s="678" customFormat="1" ht="20" x14ac:dyDescent="0.25">
      <c r="A1" s="1002" t="s">
        <v>1057</v>
      </c>
      <c r="B1" s="1002"/>
      <c r="C1" s="1002"/>
      <c r="D1" s="1002"/>
      <c r="E1" s="1002"/>
      <c r="F1" s="1002"/>
      <c r="G1" s="1002"/>
    </row>
    <row r="2" spans="1:7" s="678" customFormat="1" ht="34.5" customHeight="1" x14ac:dyDescent="0.25">
      <c r="A2" s="997" t="s">
        <v>1184</v>
      </c>
      <c r="B2" s="997"/>
      <c r="C2" s="997"/>
      <c r="D2" s="997"/>
      <c r="E2" s="997"/>
      <c r="F2" s="997"/>
      <c r="G2" s="997"/>
    </row>
    <row r="3" spans="1:7" s="678" customFormat="1" ht="20" x14ac:dyDescent="0.25">
      <c r="A3" s="997">
        <v>2017</v>
      </c>
      <c r="B3" s="997"/>
      <c r="C3" s="997"/>
      <c r="D3" s="997"/>
      <c r="E3" s="997"/>
      <c r="F3" s="997"/>
      <c r="G3" s="997"/>
    </row>
    <row r="4" spans="1:7" ht="21" customHeight="1" x14ac:dyDescent="0.25">
      <c r="A4" s="717" t="s">
        <v>288</v>
      </c>
      <c r="B4" s="718"/>
      <c r="C4" s="718"/>
      <c r="D4" s="718"/>
      <c r="E4" s="718"/>
      <c r="F4" s="718"/>
      <c r="G4" s="719" t="s">
        <v>287</v>
      </c>
    </row>
    <row r="5" spans="1:7" s="664" customFormat="1" ht="36" customHeight="1" x14ac:dyDescent="0.35">
      <c r="A5" s="1003" t="s">
        <v>1185</v>
      </c>
      <c r="B5" s="468" t="s">
        <v>18</v>
      </c>
      <c r="C5" s="468" t="s">
        <v>20</v>
      </c>
      <c r="D5" s="468" t="s">
        <v>22</v>
      </c>
      <c r="E5" s="468" t="s">
        <v>180</v>
      </c>
      <c r="F5" s="468" t="s">
        <v>478</v>
      </c>
      <c r="G5" s="1000" t="s">
        <v>1186</v>
      </c>
    </row>
    <row r="6" spans="1:7" s="663" customFormat="1" ht="27" customHeight="1" x14ac:dyDescent="0.25">
      <c r="A6" s="1004"/>
      <c r="B6" s="469" t="s">
        <v>17</v>
      </c>
      <c r="C6" s="469" t="s">
        <v>19</v>
      </c>
      <c r="D6" s="469" t="s">
        <v>21</v>
      </c>
      <c r="E6" s="469" t="s">
        <v>181</v>
      </c>
      <c r="F6" s="470" t="s">
        <v>479</v>
      </c>
      <c r="G6" s="1001"/>
    </row>
    <row r="7" spans="1:7" s="1" customFormat="1" ht="14.5" thickBot="1" x14ac:dyDescent="0.3">
      <c r="A7" s="45" t="s">
        <v>530</v>
      </c>
      <c r="B7" s="659">
        <v>43</v>
      </c>
      <c r="C7" s="659">
        <v>0</v>
      </c>
      <c r="D7" s="659">
        <v>25417</v>
      </c>
      <c r="E7" s="659">
        <v>0</v>
      </c>
      <c r="F7" s="256">
        <f t="shared" ref="F7:F27" si="0">SUM(B7:E7)</f>
        <v>25460</v>
      </c>
      <c r="G7" s="657" t="s">
        <v>550</v>
      </c>
    </row>
    <row r="8" spans="1:7" s="1" customFormat="1" ht="14.5" thickBot="1" x14ac:dyDescent="0.3">
      <c r="A8" s="40" t="s">
        <v>531</v>
      </c>
      <c r="B8" s="662">
        <v>172</v>
      </c>
      <c r="C8" s="662">
        <v>0</v>
      </c>
      <c r="D8" s="662">
        <v>84308</v>
      </c>
      <c r="E8" s="662">
        <v>0</v>
      </c>
      <c r="F8" s="257">
        <f t="shared" si="0"/>
        <v>84480</v>
      </c>
      <c r="G8" s="660" t="s">
        <v>551</v>
      </c>
    </row>
    <row r="9" spans="1:7" s="1" customFormat="1" ht="14.5" thickBot="1" x14ac:dyDescent="0.3">
      <c r="A9" s="45" t="s">
        <v>532</v>
      </c>
      <c r="B9" s="659">
        <v>43</v>
      </c>
      <c r="C9" s="659">
        <v>86</v>
      </c>
      <c r="D9" s="659">
        <v>140926</v>
      </c>
      <c r="E9" s="659">
        <v>0</v>
      </c>
      <c r="F9" s="256">
        <f t="shared" si="0"/>
        <v>141055</v>
      </c>
      <c r="G9" s="657" t="s">
        <v>429</v>
      </c>
    </row>
    <row r="10" spans="1:7" s="1" customFormat="1" ht="25.5" thickBot="1" x14ac:dyDescent="0.3">
      <c r="A10" s="40" t="s">
        <v>533</v>
      </c>
      <c r="B10" s="662">
        <v>0</v>
      </c>
      <c r="C10" s="662">
        <v>0</v>
      </c>
      <c r="D10" s="662">
        <v>14127</v>
      </c>
      <c r="E10" s="662">
        <v>0</v>
      </c>
      <c r="F10" s="257">
        <f t="shared" si="0"/>
        <v>14127</v>
      </c>
      <c r="G10" s="660" t="s">
        <v>552</v>
      </c>
    </row>
    <row r="11" spans="1:7" s="1" customFormat="1" ht="25.5" thickBot="1" x14ac:dyDescent="0.3">
      <c r="A11" s="45" t="s">
        <v>534</v>
      </c>
      <c r="B11" s="659">
        <v>0</v>
      </c>
      <c r="C11" s="659">
        <v>0</v>
      </c>
      <c r="D11" s="659">
        <v>7928</v>
      </c>
      <c r="E11" s="659">
        <v>0</v>
      </c>
      <c r="F11" s="256">
        <f t="shared" si="0"/>
        <v>7928</v>
      </c>
      <c r="G11" s="657" t="s">
        <v>553</v>
      </c>
    </row>
    <row r="12" spans="1:7" s="1" customFormat="1" ht="14.5" thickBot="1" x14ac:dyDescent="0.3">
      <c r="A12" s="40" t="s">
        <v>535</v>
      </c>
      <c r="B12" s="662">
        <v>57</v>
      </c>
      <c r="C12" s="662">
        <v>715</v>
      </c>
      <c r="D12" s="662">
        <v>839153</v>
      </c>
      <c r="E12" s="662">
        <v>0</v>
      </c>
      <c r="F12" s="257">
        <f t="shared" si="0"/>
        <v>839925</v>
      </c>
      <c r="G12" s="660" t="s">
        <v>430</v>
      </c>
    </row>
    <row r="13" spans="1:7" s="1" customFormat="1" ht="28.5" thickBot="1" x14ac:dyDescent="0.3">
      <c r="A13" s="45" t="s">
        <v>536</v>
      </c>
      <c r="B13" s="659">
        <v>1516</v>
      </c>
      <c r="C13" s="659">
        <v>655</v>
      </c>
      <c r="D13" s="659">
        <v>224102</v>
      </c>
      <c r="E13" s="659">
        <v>0</v>
      </c>
      <c r="F13" s="256">
        <f t="shared" si="0"/>
        <v>226273</v>
      </c>
      <c r="G13" s="657" t="s">
        <v>554</v>
      </c>
    </row>
    <row r="14" spans="1:7" s="1" customFormat="1" ht="14.5" thickBot="1" x14ac:dyDescent="0.3">
      <c r="A14" s="40" t="s">
        <v>537</v>
      </c>
      <c r="B14" s="662">
        <v>86</v>
      </c>
      <c r="C14" s="662">
        <v>701</v>
      </c>
      <c r="D14" s="662">
        <v>47525</v>
      </c>
      <c r="E14" s="662">
        <v>0</v>
      </c>
      <c r="F14" s="257">
        <f t="shared" si="0"/>
        <v>48312</v>
      </c>
      <c r="G14" s="660" t="s">
        <v>555</v>
      </c>
    </row>
    <row r="15" spans="1:7" s="1" customFormat="1" ht="14.5" thickBot="1" x14ac:dyDescent="0.3">
      <c r="A15" s="45" t="s">
        <v>538</v>
      </c>
      <c r="B15" s="659">
        <v>86</v>
      </c>
      <c r="C15" s="659">
        <v>0</v>
      </c>
      <c r="D15" s="659">
        <v>55413</v>
      </c>
      <c r="E15" s="659">
        <v>0</v>
      </c>
      <c r="F15" s="256">
        <f t="shared" si="0"/>
        <v>55499</v>
      </c>
      <c r="G15" s="657" t="s">
        <v>556</v>
      </c>
    </row>
    <row r="16" spans="1:7" s="1" customFormat="1" ht="14.5" thickBot="1" x14ac:dyDescent="0.3">
      <c r="A16" s="40" t="s">
        <v>539</v>
      </c>
      <c r="B16" s="662">
        <v>0</v>
      </c>
      <c r="C16" s="662">
        <v>0</v>
      </c>
      <c r="D16" s="662">
        <v>11101</v>
      </c>
      <c r="E16" s="662">
        <v>0</v>
      </c>
      <c r="F16" s="257">
        <f t="shared" si="0"/>
        <v>11101</v>
      </c>
      <c r="G16" s="660" t="s">
        <v>557</v>
      </c>
    </row>
    <row r="17" spans="1:7" s="1" customFormat="1" ht="14.5" thickBot="1" x14ac:dyDescent="0.3">
      <c r="A17" s="45" t="s">
        <v>540</v>
      </c>
      <c r="B17" s="659">
        <v>14</v>
      </c>
      <c r="C17" s="659">
        <v>0</v>
      </c>
      <c r="D17" s="659">
        <v>7439</v>
      </c>
      <c r="E17" s="659">
        <v>0</v>
      </c>
      <c r="F17" s="256">
        <f t="shared" si="0"/>
        <v>7453</v>
      </c>
      <c r="G17" s="657" t="s">
        <v>558</v>
      </c>
    </row>
    <row r="18" spans="1:7" s="1" customFormat="1" ht="14.5" thickBot="1" x14ac:dyDescent="0.3">
      <c r="A18" s="40" t="s">
        <v>541</v>
      </c>
      <c r="B18" s="662">
        <v>100</v>
      </c>
      <c r="C18" s="662">
        <v>128</v>
      </c>
      <c r="D18" s="662">
        <v>10186</v>
      </c>
      <c r="E18" s="662">
        <v>0</v>
      </c>
      <c r="F18" s="257">
        <f t="shared" si="0"/>
        <v>10414</v>
      </c>
      <c r="G18" s="660" t="s">
        <v>559</v>
      </c>
    </row>
    <row r="19" spans="1:7" s="1" customFormat="1" ht="14.5" thickBot="1" x14ac:dyDescent="0.3">
      <c r="A19" s="45" t="s">
        <v>542</v>
      </c>
      <c r="B19" s="659">
        <v>14</v>
      </c>
      <c r="C19" s="659">
        <v>0</v>
      </c>
      <c r="D19" s="659">
        <v>25299</v>
      </c>
      <c r="E19" s="659">
        <v>0</v>
      </c>
      <c r="F19" s="256">
        <f t="shared" si="0"/>
        <v>25313</v>
      </c>
      <c r="G19" s="657" t="s">
        <v>560</v>
      </c>
    </row>
    <row r="20" spans="1:7" s="1" customFormat="1" ht="14.5" thickBot="1" x14ac:dyDescent="0.3">
      <c r="A20" s="40" t="s">
        <v>543</v>
      </c>
      <c r="B20" s="662">
        <v>43</v>
      </c>
      <c r="C20" s="662">
        <v>0</v>
      </c>
      <c r="D20" s="662">
        <v>79740</v>
      </c>
      <c r="E20" s="662">
        <v>0</v>
      </c>
      <c r="F20" s="257">
        <f t="shared" si="0"/>
        <v>79783</v>
      </c>
      <c r="G20" s="660" t="s">
        <v>561</v>
      </c>
    </row>
    <row r="21" spans="1:7" s="1" customFormat="1" ht="25.5" thickBot="1" x14ac:dyDescent="0.3">
      <c r="A21" s="45" t="s">
        <v>544</v>
      </c>
      <c r="B21" s="659">
        <v>0</v>
      </c>
      <c r="C21" s="659">
        <v>0</v>
      </c>
      <c r="D21" s="659">
        <v>27090</v>
      </c>
      <c r="E21" s="659">
        <v>0</v>
      </c>
      <c r="F21" s="256">
        <f t="shared" si="0"/>
        <v>27090</v>
      </c>
      <c r="G21" s="657" t="s">
        <v>562</v>
      </c>
    </row>
    <row r="22" spans="1:7" s="1" customFormat="1" ht="14.5" thickBot="1" x14ac:dyDescent="0.3">
      <c r="A22" s="40" t="s">
        <v>47</v>
      </c>
      <c r="B22" s="662">
        <v>0</v>
      </c>
      <c r="C22" s="662">
        <v>0</v>
      </c>
      <c r="D22" s="662">
        <v>11009</v>
      </c>
      <c r="E22" s="662">
        <v>0</v>
      </c>
      <c r="F22" s="257">
        <f t="shared" si="0"/>
        <v>11009</v>
      </c>
      <c r="G22" s="660" t="s">
        <v>431</v>
      </c>
    </row>
    <row r="23" spans="1:7" s="1" customFormat="1" ht="14.5" thickBot="1" x14ac:dyDescent="0.3">
      <c r="A23" s="45" t="s">
        <v>545</v>
      </c>
      <c r="B23" s="659">
        <v>0</v>
      </c>
      <c r="C23" s="659">
        <v>0</v>
      </c>
      <c r="D23" s="659">
        <v>14685</v>
      </c>
      <c r="E23" s="659">
        <v>0</v>
      </c>
      <c r="F23" s="256">
        <f t="shared" si="0"/>
        <v>14685</v>
      </c>
      <c r="G23" s="657" t="s">
        <v>563</v>
      </c>
    </row>
    <row r="24" spans="1:7" s="1" customFormat="1" ht="14.5" thickBot="1" x14ac:dyDescent="0.3">
      <c r="A24" s="40" t="s">
        <v>546</v>
      </c>
      <c r="B24" s="662">
        <v>0</v>
      </c>
      <c r="C24" s="662">
        <v>0</v>
      </c>
      <c r="D24" s="662">
        <v>4142</v>
      </c>
      <c r="E24" s="662">
        <v>0</v>
      </c>
      <c r="F24" s="257">
        <f t="shared" si="0"/>
        <v>4142</v>
      </c>
      <c r="G24" s="660" t="s">
        <v>564</v>
      </c>
    </row>
    <row r="25" spans="1:7" s="1" customFormat="1" ht="14.5" thickBot="1" x14ac:dyDescent="0.3">
      <c r="A25" s="45" t="s">
        <v>547</v>
      </c>
      <c r="B25" s="659">
        <v>43</v>
      </c>
      <c r="C25" s="659">
        <v>43</v>
      </c>
      <c r="D25" s="659">
        <v>10600</v>
      </c>
      <c r="E25" s="659">
        <v>0</v>
      </c>
      <c r="F25" s="256">
        <f t="shared" si="0"/>
        <v>10686</v>
      </c>
      <c r="G25" s="657" t="s">
        <v>565</v>
      </c>
    </row>
    <row r="26" spans="1:7" s="1" customFormat="1" ht="42.5" thickBot="1" x14ac:dyDescent="0.3">
      <c r="A26" s="40" t="s">
        <v>548</v>
      </c>
      <c r="B26" s="662">
        <v>0</v>
      </c>
      <c r="C26" s="662">
        <v>0</v>
      </c>
      <c r="D26" s="662">
        <v>63464</v>
      </c>
      <c r="E26" s="662">
        <v>0</v>
      </c>
      <c r="F26" s="257">
        <f t="shared" si="0"/>
        <v>63464</v>
      </c>
      <c r="G26" s="660" t="s">
        <v>566</v>
      </c>
    </row>
    <row r="27" spans="1:7" s="1" customFormat="1" ht="28" x14ac:dyDescent="0.25">
      <c r="A27" s="85" t="s">
        <v>549</v>
      </c>
      <c r="B27" s="671">
        <v>0</v>
      </c>
      <c r="C27" s="671">
        <v>0</v>
      </c>
      <c r="D27" s="671">
        <v>3371</v>
      </c>
      <c r="E27" s="671">
        <v>0</v>
      </c>
      <c r="F27" s="486">
        <f t="shared" si="0"/>
        <v>3371</v>
      </c>
      <c r="G27" s="669" t="s">
        <v>567</v>
      </c>
    </row>
    <row r="28" spans="1:7" s="6" customFormat="1" ht="30" customHeight="1" x14ac:dyDescent="0.25">
      <c r="A28" s="114" t="s">
        <v>478</v>
      </c>
      <c r="B28" s="668">
        <f>SUM(B7:B27)</f>
        <v>2217</v>
      </c>
      <c r="C28" s="668">
        <f>SUM(C7:C27)</f>
        <v>2328</v>
      </c>
      <c r="D28" s="668">
        <f>SUM(D7:D27)</f>
        <v>1707025</v>
      </c>
      <c r="E28" s="668">
        <f>SUM(E7:E27)</f>
        <v>0</v>
      </c>
      <c r="F28" s="263">
        <f>SUM(F7:F27)</f>
        <v>1711570</v>
      </c>
      <c r="G28" s="667" t="s">
        <v>479</v>
      </c>
    </row>
    <row r="29" spans="1:7" ht="13" x14ac:dyDescent="0.25">
      <c r="A29" s="651" t="s">
        <v>71</v>
      </c>
      <c r="G29" s="649" t="s">
        <v>396</v>
      </c>
    </row>
    <row r="35" spans="2:6" ht="25" customHeight="1" x14ac:dyDescent="0.25">
      <c r="B35" s="650"/>
      <c r="C35" s="650"/>
      <c r="D35" s="650"/>
      <c r="E35" s="650"/>
      <c r="F35" s="650"/>
    </row>
    <row r="36" spans="2:6" ht="25" customHeight="1" x14ac:dyDescent="0.25">
      <c r="B36" s="650"/>
      <c r="C36" s="650"/>
      <c r="D36" s="650"/>
      <c r="E36" s="650"/>
      <c r="F36" s="650"/>
    </row>
    <row r="37" spans="2:6" ht="25" customHeight="1" x14ac:dyDescent="0.25">
      <c r="B37" s="650"/>
      <c r="C37" s="650"/>
      <c r="D37" s="650"/>
      <c r="E37" s="650"/>
      <c r="F37" s="650"/>
    </row>
    <row r="38" spans="2:6" ht="25" customHeight="1" x14ac:dyDescent="0.25">
      <c r="B38" s="650"/>
      <c r="C38" s="650"/>
      <c r="D38" s="650"/>
      <c r="E38" s="650"/>
      <c r="F38" s="650"/>
    </row>
  </sheetData>
  <mergeCells count="5">
    <mergeCell ref="A1:G1"/>
    <mergeCell ref="A3:G3"/>
    <mergeCell ref="A5:A6"/>
    <mergeCell ref="G5:G6"/>
    <mergeCell ref="A2:G2"/>
  </mergeCells>
  <printOptions horizontalCentered="1" verticalCentered="1"/>
  <pageMargins left="0" right="0" top="0" bottom="0" header="0" footer="0"/>
  <pageSetup paperSize="9" scale="90" orientation="landscape" r:id="rId1"/>
  <headerFooter alignWithMargins="0"/>
  <drawing r:id="rId2"/>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62D2A-B624-4887-AA47-45DE91721D79}">
  <dimension ref="A1:G38"/>
  <sheetViews>
    <sheetView rightToLeft="1" view="pageBreakPreview" topLeftCell="A7" zoomScaleNormal="100" zoomScaleSheetLayoutView="100" workbookViewId="0">
      <selection activeCell="G28" sqref="G28"/>
    </sheetView>
  </sheetViews>
  <sheetFormatPr defaultColWidth="9.1796875" defaultRowHeight="25" customHeight="1" x14ac:dyDescent="0.25"/>
  <cols>
    <col min="1" max="1" width="40.7265625" style="649" customWidth="1"/>
    <col min="2" max="5" width="13.81640625" style="649" customWidth="1"/>
    <col min="6" max="6" width="12.7265625" style="649" customWidth="1"/>
    <col min="7" max="7" width="40.7265625" style="649" customWidth="1"/>
    <col min="8" max="16384" width="9.1796875" style="649"/>
  </cols>
  <sheetData>
    <row r="1" spans="1:7" s="678" customFormat="1" ht="20" x14ac:dyDescent="0.25">
      <c r="A1" s="1002" t="s">
        <v>1058</v>
      </c>
      <c r="B1" s="1002"/>
      <c r="C1" s="1002"/>
      <c r="D1" s="1002"/>
      <c r="E1" s="1002"/>
      <c r="F1" s="1002"/>
      <c r="G1" s="1002"/>
    </row>
    <row r="2" spans="1:7" s="678" customFormat="1" ht="36" customHeight="1" x14ac:dyDescent="0.25">
      <c r="A2" s="997" t="s">
        <v>1187</v>
      </c>
      <c r="B2" s="997"/>
      <c r="C2" s="997"/>
      <c r="D2" s="997"/>
      <c r="E2" s="997"/>
      <c r="F2" s="997"/>
      <c r="G2" s="997"/>
    </row>
    <row r="3" spans="1:7" s="678" customFormat="1" ht="20" x14ac:dyDescent="0.25">
      <c r="A3" s="997">
        <v>2017</v>
      </c>
      <c r="B3" s="997"/>
      <c r="C3" s="997"/>
      <c r="D3" s="997"/>
      <c r="E3" s="997"/>
      <c r="F3" s="997"/>
      <c r="G3" s="997"/>
    </row>
    <row r="4" spans="1:7" ht="21" customHeight="1" x14ac:dyDescent="0.25">
      <c r="A4" s="717" t="s">
        <v>289</v>
      </c>
      <c r="B4" s="718"/>
      <c r="C4" s="718"/>
      <c r="D4" s="718"/>
      <c r="E4" s="718"/>
      <c r="F4" s="718"/>
      <c r="G4" s="719" t="s">
        <v>290</v>
      </c>
    </row>
    <row r="5" spans="1:7" s="664" customFormat="1" ht="36" customHeight="1" x14ac:dyDescent="0.35">
      <c r="A5" s="1003" t="s">
        <v>1185</v>
      </c>
      <c r="B5" s="468" t="s">
        <v>18</v>
      </c>
      <c r="C5" s="468" t="s">
        <v>20</v>
      </c>
      <c r="D5" s="468" t="s">
        <v>22</v>
      </c>
      <c r="E5" s="468" t="s">
        <v>180</v>
      </c>
      <c r="F5" s="468" t="s">
        <v>478</v>
      </c>
      <c r="G5" s="1000" t="s">
        <v>1186</v>
      </c>
    </row>
    <row r="6" spans="1:7" s="663" customFormat="1" ht="27" customHeight="1" x14ac:dyDescent="0.25">
      <c r="A6" s="1004"/>
      <c r="B6" s="469" t="s">
        <v>17</v>
      </c>
      <c r="C6" s="469" t="s">
        <v>19</v>
      </c>
      <c r="D6" s="469" t="s">
        <v>21</v>
      </c>
      <c r="E6" s="469" t="s">
        <v>181</v>
      </c>
      <c r="F6" s="470" t="s">
        <v>479</v>
      </c>
      <c r="G6" s="1001"/>
    </row>
    <row r="7" spans="1:7" s="1" customFormat="1" ht="14.5" thickBot="1" x14ac:dyDescent="0.3">
      <c r="A7" s="45" t="s">
        <v>530</v>
      </c>
      <c r="B7" s="659">
        <v>0</v>
      </c>
      <c r="C7" s="659">
        <v>0</v>
      </c>
      <c r="D7" s="659">
        <v>0</v>
      </c>
      <c r="E7" s="659">
        <v>0</v>
      </c>
      <c r="F7" s="256">
        <f>SUM(B7:E7)</f>
        <v>0</v>
      </c>
      <c r="G7" s="657" t="s">
        <v>550</v>
      </c>
    </row>
    <row r="8" spans="1:7" s="1" customFormat="1" ht="14.5" thickBot="1" x14ac:dyDescent="0.3">
      <c r="A8" s="40" t="s">
        <v>531</v>
      </c>
      <c r="B8" s="662">
        <v>0</v>
      </c>
      <c r="C8" s="662">
        <v>0</v>
      </c>
      <c r="D8" s="662">
        <v>4798</v>
      </c>
      <c r="E8" s="662">
        <v>0</v>
      </c>
      <c r="F8" s="257">
        <f t="shared" ref="F8:F27" si="0">SUM(B8:E8)</f>
        <v>4798</v>
      </c>
      <c r="G8" s="660" t="s">
        <v>551</v>
      </c>
    </row>
    <row r="9" spans="1:7" s="1" customFormat="1" ht="14.5" thickBot="1" x14ac:dyDescent="0.3">
      <c r="A9" s="45" t="s">
        <v>532</v>
      </c>
      <c r="B9" s="659">
        <v>0</v>
      </c>
      <c r="C9" s="659">
        <v>43</v>
      </c>
      <c r="D9" s="659">
        <v>1951</v>
      </c>
      <c r="E9" s="659">
        <v>0</v>
      </c>
      <c r="F9" s="256">
        <f t="shared" si="0"/>
        <v>1994</v>
      </c>
      <c r="G9" s="657" t="s">
        <v>429</v>
      </c>
    </row>
    <row r="10" spans="1:7" s="1" customFormat="1" ht="25.5" thickBot="1" x14ac:dyDescent="0.3">
      <c r="A10" s="40" t="s">
        <v>533</v>
      </c>
      <c r="B10" s="662">
        <v>0</v>
      </c>
      <c r="C10" s="662">
        <v>0</v>
      </c>
      <c r="D10" s="662">
        <v>569</v>
      </c>
      <c r="E10" s="662">
        <v>0</v>
      </c>
      <c r="F10" s="257">
        <f t="shared" si="0"/>
        <v>569</v>
      </c>
      <c r="G10" s="660" t="s">
        <v>552</v>
      </c>
    </row>
    <row r="11" spans="1:7" s="1" customFormat="1" ht="38" thickBot="1" x14ac:dyDescent="0.3">
      <c r="A11" s="45" t="s">
        <v>534</v>
      </c>
      <c r="B11" s="659">
        <v>0</v>
      </c>
      <c r="C11" s="659">
        <v>0</v>
      </c>
      <c r="D11" s="659">
        <v>305</v>
      </c>
      <c r="E11" s="659">
        <v>0</v>
      </c>
      <c r="F11" s="256">
        <f t="shared" si="0"/>
        <v>305</v>
      </c>
      <c r="G11" s="657" t="s">
        <v>689</v>
      </c>
    </row>
    <row r="12" spans="1:7" s="1" customFormat="1" ht="14.5" thickBot="1" x14ac:dyDescent="0.3">
      <c r="A12" s="40" t="s">
        <v>535</v>
      </c>
      <c r="B12" s="662">
        <v>0</v>
      </c>
      <c r="C12" s="662">
        <v>0</v>
      </c>
      <c r="D12" s="662">
        <v>6336</v>
      </c>
      <c r="E12" s="662">
        <v>0</v>
      </c>
      <c r="F12" s="257">
        <f t="shared" si="0"/>
        <v>6336</v>
      </c>
      <c r="G12" s="660" t="s">
        <v>430</v>
      </c>
    </row>
    <row r="13" spans="1:7" s="1" customFormat="1" ht="28.5" thickBot="1" x14ac:dyDescent="0.3">
      <c r="A13" s="45" t="s">
        <v>536</v>
      </c>
      <c r="B13" s="659">
        <v>43</v>
      </c>
      <c r="C13" s="659">
        <v>0</v>
      </c>
      <c r="D13" s="659">
        <v>26581</v>
      </c>
      <c r="E13" s="659">
        <v>0</v>
      </c>
      <c r="F13" s="256">
        <f t="shared" si="0"/>
        <v>26624</v>
      </c>
      <c r="G13" s="657" t="s">
        <v>554</v>
      </c>
    </row>
    <row r="14" spans="1:7" s="1" customFormat="1" ht="14.5" thickBot="1" x14ac:dyDescent="0.3">
      <c r="A14" s="40" t="s">
        <v>537</v>
      </c>
      <c r="B14" s="662">
        <v>0</v>
      </c>
      <c r="C14" s="662">
        <v>0</v>
      </c>
      <c r="D14" s="662">
        <v>9557</v>
      </c>
      <c r="E14" s="662">
        <v>0</v>
      </c>
      <c r="F14" s="257">
        <f t="shared" si="0"/>
        <v>9557</v>
      </c>
      <c r="G14" s="660" t="s">
        <v>555</v>
      </c>
    </row>
    <row r="15" spans="1:7" s="1" customFormat="1" ht="14.5" thickBot="1" x14ac:dyDescent="0.3">
      <c r="A15" s="45" t="s">
        <v>538</v>
      </c>
      <c r="B15" s="659">
        <v>0</v>
      </c>
      <c r="C15" s="659">
        <v>0</v>
      </c>
      <c r="D15" s="659">
        <v>17884</v>
      </c>
      <c r="E15" s="659">
        <v>0</v>
      </c>
      <c r="F15" s="256">
        <f t="shared" si="0"/>
        <v>17884</v>
      </c>
      <c r="G15" s="657" t="s">
        <v>556</v>
      </c>
    </row>
    <row r="16" spans="1:7" s="1" customFormat="1" ht="14.5" thickBot="1" x14ac:dyDescent="0.3">
      <c r="A16" s="40" t="s">
        <v>539</v>
      </c>
      <c r="B16" s="662">
        <v>0</v>
      </c>
      <c r="C16" s="662">
        <v>0</v>
      </c>
      <c r="D16" s="662">
        <v>1942</v>
      </c>
      <c r="E16" s="662">
        <v>0</v>
      </c>
      <c r="F16" s="257">
        <f t="shared" si="0"/>
        <v>1942</v>
      </c>
      <c r="G16" s="660" t="s">
        <v>557</v>
      </c>
    </row>
    <row r="17" spans="1:7" s="1" customFormat="1" ht="14.5" thickBot="1" x14ac:dyDescent="0.3">
      <c r="A17" s="45" t="s">
        <v>540</v>
      </c>
      <c r="B17" s="659">
        <v>0</v>
      </c>
      <c r="C17" s="659">
        <v>0</v>
      </c>
      <c r="D17" s="659">
        <v>3464</v>
      </c>
      <c r="E17" s="659">
        <v>0</v>
      </c>
      <c r="F17" s="256">
        <f t="shared" si="0"/>
        <v>3464</v>
      </c>
      <c r="G17" s="657" t="s">
        <v>558</v>
      </c>
    </row>
    <row r="18" spans="1:7" s="1" customFormat="1" ht="14.5" thickBot="1" x14ac:dyDescent="0.3">
      <c r="A18" s="40" t="s">
        <v>541</v>
      </c>
      <c r="B18" s="662">
        <v>0</v>
      </c>
      <c r="C18" s="662">
        <v>0</v>
      </c>
      <c r="D18" s="662">
        <v>529</v>
      </c>
      <c r="E18" s="662">
        <v>0</v>
      </c>
      <c r="F18" s="257">
        <f t="shared" si="0"/>
        <v>529</v>
      </c>
      <c r="G18" s="660" t="s">
        <v>559</v>
      </c>
    </row>
    <row r="19" spans="1:7" s="1" customFormat="1" ht="14.5" thickBot="1" x14ac:dyDescent="0.3">
      <c r="A19" s="45" t="s">
        <v>542</v>
      </c>
      <c r="B19" s="659">
        <v>0</v>
      </c>
      <c r="C19" s="659">
        <v>0</v>
      </c>
      <c r="D19" s="659">
        <v>3453</v>
      </c>
      <c r="E19" s="659">
        <v>0</v>
      </c>
      <c r="F19" s="256">
        <f t="shared" si="0"/>
        <v>3453</v>
      </c>
      <c r="G19" s="657" t="s">
        <v>560</v>
      </c>
    </row>
    <row r="20" spans="1:7" s="1" customFormat="1" ht="14.5" thickBot="1" x14ac:dyDescent="0.3">
      <c r="A20" s="40" t="s">
        <v>543</v>
      </c>
      <c r="B20" s="662">
        <v>0</v>
      </c>
      <c r="C20" s="662">
        <v>0</v>
      </c>
      <c r="D20" s="662">
        <v>6390</v>
      </c>
      <c r="E20" s="662">
        <v>0</v>
      </c>
      <c r="F20" s="257">
        <f t="shared" si="0"/>
        <v>6390</v>
      </c>
      <c r="G20" s="660" t="s">
        <v>561</v>
      </c>
    </row>
    <row r="21" spans="1:7" s="1" customFormat="1" ht="25.5" thickBot="1" x14ac:dyDescent="0.3">
      <c r="A21" s="45" t="s">
        <v>544</v>
      </c>
      <c r="B21" s="659">
        <v>0</v>
      </c>
      <c r="C21" s="659">
        <v>0</v>
      </c>
      <c r="D21" s="659">
        <v>2614</v>
      </c>
      <c r="E21" s="659">
        <v>0</v>
      </c>
      <c r="F21" s="256">
        <f t="shared" si="0"/>
        <v>2614</v>
      </c>
      <c r="G21" s="657" t="s">
        <v>562</v>
      </c>
    </row>
    <row r="22" spans="1:7" s="1" customFormat="1" ht="14.5" thickBot="1" x14ac:dyDescent="0.3">
      <c r="A22" s="40" t="s">
        <v>47</v>
      </c>
      <c r="B22" s="662">
        <v>86</v>
      </c>
      <c r="C22" s="662">
        <v>0</v>
      </c>
      <c r="D22" s="662">
        <v>23806</v>
      </c>
      <c r="E22" s="662">
        <v>0</v>
      </c>
      <c r="F22" s="257">
        <f t="shared" si="0"/>
        <v>23892</v>
      </c>
      <c r="G22" s="660" t="s">
        <v>431</v>
      </c>
    </row>
    <row r="23" spans="1:7" s="1" customFormat="1" ht="14.5" thickBot="1" x14ac:dyDescent="0.3">
      <c r="A23" s="45" t="s">
        <v>545</v>
      </c>
      <c r="B23" s="659">
        <v>0</v>
      </c>
      <c r="C23" s="659">
        <v>0</v>
      </c>
      <c r="D23" s="659">
        <v>12832</v>
      </c>
      <c r="E23" s="659">
        <v>0</v>
      </c>
      <c r="F23" s="256">
        <f t="shared" si="0"/>
        <v>12832</v>
      </c>
      <c r="G23" s="657" t="s">
        <v>563</v>
      </c>
    </row>
    <row r="24" spans="1:7" s="1" customFormat="1" ht="14.5" thickBot="1" x14ac:dyDescent="0.3">
      <c r="A24" s="40" t="s">
        <v>546</v>
      </c>
      <c r="B24" s="662">
        <v>0</v>
      </c>
      <c r="C24" s="662">
        <v>0</v>
      </c>
      <c r="D24" s="662">
        <v>598</v>
      </c>
      <c r="E24" s="662">
        <v>0</v>
      </c>
      <c r="F24" s="257">
        <f t="shared" si="0"/>
        <v>598</v>
      </c>
      <c r="G24" s="660" t="s">
        <v>564</v>
      </c>
    </row>
    <row r="25" spans="1:7" s="1" customFormat="1" ht="14.5" thickBot="1" x14ac:dyDescent="0.3">
      <c r="A25" s="45" t="s">
        <v>547</v>
      </c>
      <c r="B25" s="659">
        <v>43</v>
      </c>
      <c r="C25" s="659">
        <v>86</v>
      </c>
      <c r="D25" s="659">
        <v>4687</v>
      </c>
      <c r="E25" s="659">
        <v>0</v>
      </c>
      <c r="F25" s="256">
        <f t="shared" si="0"/>
        <v>4816</v>
      </c>
      <c r="G25" s="657" t="s">
        <v>565</v>
      </c>
    </row>
    <row r="26" spans="1:7" s="1" customFormat="1" ht="42.5" thickBot="1" x14ac:dyDescent="0.3">
      <c r="A26" s="40" t="s">
        <v>548</v>
      </c>
      <c r="B26" s="662">
        <v>0</v>
      </c>
      <c r="C26" s="662">
        <v>0</v>
      </c>
      <c r="D26" s="662">
        <v>108942</v>
      </c>
      <c r="E26" s="662">
        <v>0</v>
      </c>
      <c r="F26" s="257">
        <f t="shared" si="0"/>
        <v>108942</v>
      </c>
      <c r="G26" s="660" t="s">
        <v>566</v>
      </c>
    </row>
    <row r="27" spans="1:7" s="1" customFormat="1" ht="28" x14ac:dyDescent="0.25">
      <c r="A27" s="85" t="s">
        <v>549</v>
      </c>
      <c r="B27" s="671">
        <v>0</v>
      </c>
      <c r="C27" s="671">
        <v>0</v>
      </c>
      <c r="D27" s="671">
        <v>1449</v>
      </c>
      <c r="E27" s="671">
        <v>0</v>
      </c>
      <c r="F27" s="486">
        <f t="shared" si="0"/>
        <v>1449</v>
      </c>
      <c r="G27" s="669" t="s">
        <v>567</v>
      </c>
    </row>
    <row r="28" spans="1:7" s="1" customFormat="1" ht="14" x14ac:dyDescent="0.25">
      <c r="A28" s="114" t="s">
        <v>478</v>
      </c>
      <c r="B28" s="668">
        <f>SUM(B8:B27)</f>
        <v>172</v>
      </c>
      <c r="C28" s="668">
        <f>SUM(C8:C27)</f>
        <v>129</v>
      </c>
      <c r="D28" s="668">
        <f>SUM(D8:D27)</f>
        <v>238687</v>
      </c>
      <c r="E28" s="668">
        <f>SUM(E8:E27)</f>
        <v>0</v>
      </c>
      <c r="F28" s="263">
        <f>SUM(F8:F27)</f>
        <v>238988</v>
      </c>
      <c r="G28" s="667" t="s">
        <v>479</v>
      </c>
    </row>
    <row r="29" spans="1:7" ht="13" x14ac:dyDescent="0.25">
      <c r="A29" s="651" t="s">
        <v>455</v>
      </c>
      <c r="G29" s="649" t="s">
        <v>396</v>
      </c>
    </row>
    <row r="35" spans="2:6" ht="25" customHeight="1" x14ac:dyDescent="0.25">
      <c r="B35" s="650"/>
      <c r="C35" s="650"/>
      <c r="D35" s="650"/>
      <c r="E35" s="650"/>
      <c r="F35" s="650"/>
    </row>
    <row r="36" spans="2:6" ht="25" customHeight="1" x14ac:dyDescent="0.25">
      <c r="B36" s="650"/>
      <c r="C36" s="650"/>
      <c r="D36" s="650"/>
      <c r="E36" s="650"/>
      <c r="F36" s="650"/>
    </row>
    <row r="37" spans="2:6" ht="25" customHeight="1" x14ac:dyDescent="0.25">
      <c r="B37" s="650"/>
      <c r="C37" s="650"/>
      <c r="D37" s="650"/>
      <c r="E37" s="650"/>
      <c r="F37" s="650"/>
    </row>
    <row r="38" spans="2:6" ht="25" customHeight="1" x14ac:dyDescent="0.25">
      <c r="B38" s="650"/>
      <c r="C38" s="650"/>
      <c r="D38" s="650"/>
      <c r="E38" s="650"/>
      <c r="F38" s="650"/>
    </row>
  </sheetData>
  <mergeCells count="5">
    <mergeCell ref="G5:G6"/>
    <mergeCell ref="A1:G1"/>
    <mergeCell ref="A3:G3"/>
    <mergeCell ref="A5:A6"/>
    <mergeCell ref="A2:G2"/>
  </mergeCells>
  <printOptions horizontalCentered="1" verticalCentered="1"/>
  <pageMargins left="0" right="0" top="0" bottom="0" header="0" footer="0"/>
  <pageSetup paperSize="9" scale="90" fitToWidth="0" orientation="landscape" r:id="rId1"/>
  <headerFooter alignWithMargins="0"/>
  <drawing r:id="rId2"/>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3151-6686-4E1A-89AB-A0FD5625D93E}">
  <dimension ref="A1:L38"/>
  <sheetViews>
    <sheetView rightToLeft="1" view="pageBreakPreview" topLeftCell="A7" zoomScale="90" zoomScaleNormal="100" zoomScaleSheetLayoutView="90" workbookViewId="0">
      <selection activeCell="O24" sqref="O24"/>
    </sheetView>
  </sheetViews>
  <sheetFormatPr defaultColWidth="9.1796875" defaultRowHeight="25" customHeight="1" x14ac:dyDescent="0.25"/>
  <cols>
    <col min="1" max="1" width="34.7265625" style="649" customWidth="1"/>
    <col min="2" max="11" width="12.7265625" style="649" customWidth="1"/>
    <col min="12" max="12" width="38.453125" style="649" customWidth="1"/>
    <col min="13" max="16384" width="9.1796875" style="649"/>
  </cols>
  <sheetData>
    <row r="1" spans="1:12" s="666" customFormat="1" ht="20" x14ac:dyDescent="0.25">
      <c r="A1" s="1002" t="s">
        <v>1059</v>
      </c>
      <c r="B1" s="1002"/>
      <c r="C1" s="1002"/>
      <c r="D1" s="1002"/>
      <c r="E1" s="1002"/>
      <c r="F1" s="1002"/>
      <c r="G1" s="1002"/>
      <c r="H1" s="1002"/>
      <c r="I1" s="1002"/>
      <c r="J1" s="1002"/>
      <c r="K1" s="1002"/>
      <c r="L1" s="1002"/>
    </row>
    <row r="2" spans="1:12" s="666" customFormat="1" ht="20" x14ac:dyDescent="0.25">
      <c r="A2" s="997" t="s">
        <v>1188</v>
      </c>
      <c r="B2" s="997"/>
      <c r="C2" s="997"/>
      <c r="D2" s="997"/>
      <c r="E2" s="997"/>
      <c r="F2" s="997"/>
      <c r="G2" s="997"/>
      <c r="H2" s="997"/>
      <c r="I2" s="997"/>
      <c r="J2" s="997"/>
      <c r="K2" s="997"/>
      <c r="L2" s="997"/>
    </row>
    <row r="3" spans="1:12" s="666" customFormat="1" ht="20" x14ac:dyDescent="0.25">
      <c r="A3" s="997">
        <v>2017</v>
      </c>
      <c r="B3" s="997"/>
      <c r="C3" s="997"/>
      <c r="D3" s="997"/>
      <c r="E3" s="997"/>
      <c r="F3" s="997"/>
      <c r="G3" s="997"/>
      <c r="H3" s="997"/>
      <c r="I3" s="997"/>
      <c r="J3" s="997"/>
      <c r="K3" s="997"/>
      <c r="L3" s="997"/>
    </row>
    <row r="4" spans="1:12" s="665" customFormat="1" ht="21" customHeight="1" x14ac:dyDescent="0.25">
      <c r="A4" s="717" t="s">
        <v>291</v>
      </c>
      <c r="B4" s="718"/>
      <c r="C4" s="718"/>
      <c r="D4" s="718"/>
      <c r="E4" s="718"/>
      <c r="F4" s="718"/>
      <c r="G4" s="718"/>
      <c r="H4" s="718"/>
      <c r="I4" s="718"/>
      <c r="J4" s="718"/>
      <c r="K4" s="718"/>
      <c r="L4" s="719" t="s">
        <v>292</v>
      </c>
    </row>
    <row r="5" spans="1:12" s="664" customFormat="1" ht="94.5" customHeight="1" x14ac:dyDescent="0.35">
      <c r="A5" s="1003" t="s">
        <v>643</v>
      </c>
      <c r="B5" s="468" t="s">
        <v>1175</v>
      </c>
      <c r="C5" s="468" t="s">
        <v>28</v>
      </c>
      <c r="D5" s="468" t="s">
        <v>30</v>
      </c>
      <c r="E5" s="468" t="s">
        <v>32</v>
      </c>
      <c r="F5" s="468" t="s">
        <v>34</v>
      </c>
      <c r="G5" s="468" t="s">
        <v>1176</v>
      </c>
      <c r="H5" s="468" t="s">
        <v>1178</v>
      </c>
      <c r="I5" s="468" t="s">
        <v>1177</v>
      </c>
      <c r="J5" s="468" t="s">
        <v>39</v>
      </c>
      <c r="K5" s="468" t="s">
        <v>478</v>
      </c>
      <c r="L5" s="1000" t="s">
        <v>642</v>
      </c>
    </row>
    <row r="6" spans="1:12" s="663" customFormat="1" ht="62.5" x14ac:dyDescent="0.25">
      <c r="A6" s="1004"/>
      <c r="B6" s="469" t="s">
        <v>23</v>
      </c>
      <c r="C6" s="469" t="s">
        <v>27</v>
      </c>
      <c r="D6" s="469" t="s">
        <v>29</v>
      </c>
      <c r="E6" s="469" t="s">
        <v>31</v>
      </c>
      <c r="F6" s="469" t="s">
        <v>33</v>
      </c>
      <c r="G6" s="469" t="s">
        <v>35</v>
      </c>
      <c r="H6" s="469" t="s">
        <v>36</v>
      </c>
      <c r="I6" s="469" t="s">
        <v>37</v>
      </c>
      <c r="J6" s="469" t="s">
        <v>38</v>
      </c>
      <c r="K6" s="470" t="s">
        <v>479</v>
      </c>
      <c r="L6" s="1001"/>
    </row>
    <row r="7" spans="1:12" s="1" customFormat="1" ht="14.5" thickBot="1" x14ac:dyDescent="0.3">
      <c r="A7" s="45" t="s">
        <v>687</v>
      </c>
      <c r="B7" s="659">
        <v>54</v>
      </c>
      <c r="C7" s="659">
        <v>43</v>
      </c>
      <c r="D7" s="659">
        <v>504</v>
      </c>
      <c r="E7" s="659">
        <v>48</v>
      </c>
      <c r="F7" s="659">
        <v>806</v>
      </c>
      <c r="G7" s="659">
        <v>17542</v>
      </c>
      <c r="H7" s="659">
        <v>2809</v>
      </c>
      <c r="I7" s="659">
        <v>1768</v>
      </c>
      <c r="J7" s="659">
        <v>1886</v>
      </c>
      <c r="K7" s="658">
        <f t="shared" ref="K7:K27" si="0">SUM(B7:J7)</f>
        <v>25460</v>
      </c>
      <c r="L7" s="657" t="s">
        <v>550</v>
      </c>
    </row>
    <row r="8" spans="1:12" s="1" customFormat="1" ht="14.5" thickBot="1" x14ac:dyDescent="0.3">
      <c r="A8" s="40" t="s">
        <v>531</v>
      </c>
      <c r="B8" s="662">
        <v>3663</v>
      </c>
      <c r="C8" s="662">
        <v>9103</v>
      </c>
      <c r="D8" s="662">
        <v>7741</v>
      </c>
      <c r="E8" s="662">
        <v>3334</v>
      </c>
      <c r="F8" s="662">
        <v>3705</v>
      </c>
      <c r="G8" s="662">
        <v>0</v>
      </c>
      <c r="H8" s="662">
        <v>40714</v>
      </c>
      <c r="I8" s="662">
        <v>8697</v>
      </c>
      <c r="J8" s="662">
        <v>12321</v>
      </c>
      <c r="K8" s="661">
        <f t="shared" si="0"/>
        <v>89278</v>
      </c>
      <c r="L8" s="660" t="s">
        <v>551</v>
      </c>
    </row>
    <row r="9" spans="1:12" s="1" customFormat="1" ht="14.5" thickBot="1" x14ac:dyDescent="0.3">
      <c r="A9" s="45" t="s">
        <v>532</v>
      </c>
      <c r="B9" s="659">
        <v>2837</v>
      </c>
      <c r="C9" s="659">
        <v>10494</v>
      </c>
      <c r="D9" s="659">
        <v>15122</v>
      </c>
      <c r="E9" s="659">
        <v>4174</v>
      </c>
      <c r="F9" s="659">
        <v>6000</v>
      </c>
      <c r="G9" s="659">
        <v>0</v>
      </c>
      <c r="H9" s="659">
        <v>59545</v>
      </c>
      <c r="I9" s="659">
        <v>32093</v>
      </c>
      <c r="J9" s="659">
        <v>12784</v>
      </c>
      <c r="K9" s="658">
        <f t="shared" si="0"/>
        <v>143049</v>
      </c>
      <c r="L9" s="657" t="s">
        <v>429</v>
      </c>
    </row>
    <row r="10" spans="1:12" s="1" customFormat="1" ht="25.5" thickBot="1" x14ac:dyDescent="0.3">
      <c r="A10" s="40" t="s">
        <v>533</v>
      </c>
      <c r="B10" s="662">
        <v>43</v>
      </c>
      <c r="C10" s="662">
        <v>2390</v>
      </c>
      <c r="D10" s="662">
        <v>1730</v>
      </c>
      <c r="E10" s="662">
        <v>926</v>
      </c>
      <c r="F10" s="662">
        <v>1919</v>
      </c>
      <c r="G10" s="662">
        <v>0</v>
      </c>
      <c r="H10" s="662">
        <v>5321</v>
      </c>
      <c r="I10" s="662">
        <v>1459</v>
      </c>
      <c r="J10" s="662">
        <v>908</v>
      </c>
      <c r="K10" s="661">
        <f t="shared" si="0"/>
        <v>14696</v>
      </c>
      <c r="L10" s="660" t="s">
        <v>552</v>
      </c>
    </row>
    <row r="11" spans="1:12" s="1" customFormat="1" ht="38" thickBot="1" x14ac:dyDescent="0.3">
      <c r="A11" s="45" t="s">
        <v>534</v>
      </c>
      <c r="B11" s="659">
        <v>110</v>
      </c>
      <c r="C11" s="659">
        <v>849</v>
      </c>
      <c r="D11" s="659">
        <v>430</v>
      </c>
      <c r="E11" s="659">
        <v>86</v>
      </c>
      <c r="F11" s="659">
        <v>298</v>
      </c>
      <c r="G11" s="659">
        <v>0</v>
      </c>
      <c r="H11" s="659">
        <v>3622</v>
      </c>
      <c r="I11" s="659">
        <v>863</v>
      </c>
      <c r="J11" s="659">
        <v>1975</v>
      </c>
      <c r="K11" s="658">
        <f t="shared" si="0"/>
        <v>8233</v>
      </c>
      <c r="L11" s="657" t="s">
        <v>689</v>
      </c>
    </row>
    <row r="12" spans="1:12" s="1" customFormat="1" ht="14.5" thickBot="1" x14ac:dyDescent="0.3">
      <c r="A12" s="40" t="s">
        <v>535</v>
      </c>
      <c r="B12" s="662">
        <v>7622</v>
      </c>
      <c r="C12" s="662">
        <v>36463</v>
      </c>
      <c r="D12" s="662">
        <v>45690</v>
      </c>
      <c r="E12" s="662">
        <v>17568</v>
      </c>
      <c r="F12" s="662">
        <v>8741</v>
      </c>
      <c r="G12" s="662">
        <v>764</v>
      </c>
      <c r="H12" s="662">
        <v>461460</v>
      </c>
      <c r="I12" s="662">
        <v>114708</v>
      </c>
      <c r="J12" s="662">
        <v>153245</v>
      </c>
      <c r="K12" s="661">
        <f t="shared" si="0"/>
        <v>846261</v>
      </c>
      <c r="L12" s="660" t="s">
        <v>430</v>
      </c>
    </row>
    <row r="13" spans="1:12" s="1" customFormat="1" ht="42.5" thickBot="1" x14ac:dyDescent="0.3">
      <c r="A13" s="45" t="s">
        <v>688</v>
      </c>
      <c r="B13" s="659">
        <v>8343</v>
      </c>
      <c r="C13" s="659">
        <v>16977</v>
      </c>
      <c r="D13" s="659">
        <v>15200</v>
      </c>
      <c r="E13" s="659">
        <v>19483</v>
      </c>
      <c r="F13" s="659">
        <v>68450</v>
      </c>
      <c r="G13" s="659">
        <v>1847</v>
      </c>
      <c r="H13" s="659">
        <v>63811</v>
      </c>
      <c r="I13" s="659">
        <v>29475</v>
      </c>
      <c r="J13" s="659">
        <v>29311</v>
      </c>
      <c r="K13" s="658">
        <f t="shared" si="0"/>
        <v>252897</v>
      </c>
      <c r="L13" s="657" t="s">
        <v>554</v>
      </c>
    </row>
    <row r="14" spans="1:12" s="1" customFormat="1" ht="14.5" thickBot="1" x14ac:dyDescent="0.3">
      <c r="A14" s="40" t="s">
        <v>537</v>
      </c>
      <c r="B14" s="662">
        <v>1060</v>
      </c>
      <c r="C14" s="662">
        <v>4609</v>
      </c>
      <c r="D14" s="662">
        <v>4106</v>
      </c>
      <c r="E14" s="662">
        <v>6697</v>
      </c>
      <c r="F14" s="662">
        <v>6807</v>
      </c>
      <c r="G14" s="662">
        <v>0</v>
      </c>
      <c r="H14" s="662">
        <v>6722</v>
      </c>
      <c r="I14" s="662">
        <v>22576</v>
      </c>
      <c r="J14" s="662">
        <v>5292</v>
      </c>
      <c r="K14" s="661">
        <f t="shared" si="0"/>
        <v>57869</v>
      </c>
      <c r="L14" s="660" t="s">
        <v>555</v>
      </c>
    </row>
    <row r="15" spans="1:12" s="1" customFormat="1" ht="14.5" thickBot="1" x14ac:dyDescent="0.3">
      <c r="A15" s="45" t="s">
        <v>538</v>
      </c>
      <c r="B15" s="659">
        <v>1229</v>
      </c>
      <c r="C15" s="659">
        <v>2277</v>
      </c>
      <c r="D15" s="659">
        <v>1889</v>
      </c>
      <c r="E15" s="659">
        <v>6056</v>
      </c>
      <c r="F15" s="659">
        <v>37715</v>
      </c>
      <c r="G15" s="659">
        <v>0</v>
      </c>
      <c r="H15" s="659">
        <v>2370</v>
      </c>
      <c r="I15" s="659">
        <v>4927</v>
      </c>
      <c r="J15" s="659">
        <v>16920</v>
      </c>
      <c r="K15" s="658">
        <f t="shared" si="0"/>
        <v>73383</v>
      </c>
      <c r="L15" s="657" t="s">
        <v>556</v>
      </c>
    </row>
    <row r="16" spans="1:12" s="1" customFormat="1" ht="14.5" thickBot="1" x14ac:dyDescent="0.3">
      <c r="A16" s="40" t="s">
        <v>539</v>
      </c>
      <c r="B16" s="662">
        <v>1131</v>
      </c>
      <c r="C16" s="662">
        <v>5969</v>
      </c>
      <c r="D16" s="662">
        <v>3449</v>
      </c>
      <c r="E16" s="662">
        <v>1136</v>
      </c>
      <c r="F16" s="662">
        <v>105</v>
      </c>
      <c r="G16" s="662">
        <v>0</v>
      </c>
      <c r="H16" s="662">
        <v>105</v>
      </c>
      <c r="I16" s="662">
        <v>118</v>
      </c>
      <c r="J16" s="662">
        <v>1030</v>
      </c>
      <c r="K16" s="661">
        <f t="shared" si="0"/>
        <v>13043</v>
      </c>
      <c r="L16" s="660" t="s">
        <v>557</v>
      </c>
    </row>
    <row r="17" spans="1:12" s="1" customFormat="1" ht="14.5" thickBot="1" x14ac:dyDescent="0.3">
      <c r="A17" s="45" t="s">
        <v>540</v>
      </c>
      <c r="B17" s="659">
        <v>2056</v>
      </c>
      <c r="C17" s="659">
        <v>3929</v>
      </c>
      <c r="D17" s="659">
        <v>832</v>
      </c>
      <c r="E17" s="659">
        <v>1818</v>
      </c>
      <c r="F17" s="659">
        <v>12</v>
      </c>
      <c r="G17" s="659">
        <v>0</v>
      </c>
      <c r="H17" s="659">
        <v>0</v>
      </c>
      <c r="I17" s="659">
        <v>576</v>
      </c>
      <c r="J17" s="659">
        <v>1694</v>
      </c>
      <c r="K17" s="658">
        <f t="shared" si="0"/>
        <v>10917</v>
      </c>
      <c r="L17" s="657" t="s">
        <v>558</v>
      </c>
    </row>
    <row r="18" spans="1:12" s="1" customFormat="1" ht="14.5" thickBot="1" x14ac:dyDescent="0.3">
      <c r="A18" s="40" t="s">
        <v>541</v>
      </c>
      <c r="B18" s="662">
        <v>736</v>
      </c>
      <c r="C18" s="662">
        <v>2029</v>
      </c>
      <c r="D18" s="662">
        <v>1775</v>
      </c>
      <c r="E18" s="662">
        <v>890</v>
      </c>
      <c r="F18" s="662">
        <v>2294</v>
      </c>
      <c r="G18" s="662">
        <v>0</v>
      </c>
      <c r="H18" s="662">
        <v>914</v>
      </c>
      <c r="I18" s="662">
        <v>966</v>
      </c>
      <c r="J18" s="662">
        <v>1339</v>
      </c>
      <c r="K18" s="661">
        <f t="shared" si="0"/>
        <v>10943</v>
      </c>
      <c r="L18" s="660" t="s">
        <v>559</v>
      </c>
    </row>
    <row r="19" spans="1:12" s="1" customFormat="1" ht="25.5" thickBot="1" x14ac:dyDescent="0.3">
      <c r="A19" s="45" t="s">
        <v>542</v>
      </c>
      <c r="B19" s="659">
        <v>1845</v>
      </c>
      <c r="C19" s="659">
        <v>7328</v>
      </c>
      <c r="D19" s="659">
        <v>2046</v>
      </c>
      <c r="E19" s="659">
        <v>3659</v>
      </c>
      <c r="F19" s="659">
        <v>845</v>
      </c>
      <c r="G19" s="659">
        <v>0</v>
      </c>
      <c r="H19" s="659">
        <v>2255</v>
      </c>
      <c r="I19" s="659">
        <v>2641</v>
      </c>
      <c r="J19" s="659">
        <v>8147</v>
      </c>
      <c r="K19" s="658">
        <f t="shared" si="0"/>
        <v>28766</v>
      </c>
      <c r="L19" s="657" t="s">
        <v>560</v>
      </c>
    </row>
    <row r="20" spans="1:12" s="1" customFormat="1" ht="14.5" thickBot="1" x14ac:dyDescent="0.3">
      <c r="A20" s="40" t="s">
        <v>543</v>
      </c>
      <c r="B20" s="662">
        <v>1327</v>
      </c>
      <c r="C20" s="662">
        <v>4216</v>
      </c>
      <c r="D20" s="662">
        <v>5743</v>
      </c>
      <c r="E20" s="662">
        <v>3576</v>
      </c>
      <c r="F20" s="662">
        <v>10640</v>
      </c>
      <c r="G20" s="662">
        <v>2239</v>
      </c>
      <c r="H20" s="662">
        <v>12190</v>
      </c>
      <c r="I20" s="662">
        <v>8364</v>
      </c>
      <c r="J20" s="662">
        <v>37878</v>
      </c>
      <c r="K20" s="661">
        <f t="shared" si="0"/>
        <v>86173</v>
      </c>
      <c r="L20" s="660" t="s">
        <v>561</v>
      </c>
    </row>
    <row r="21" spans="1:12" s="1" customFormat="1" ht="28.5" thickBot="1" x14ac:dyDescent="0.3">
      <c r="A21" s="45" t="s">
        <v>544</v>
      </c>
      <c r="B21" s="659">
        <v>176</v>
      </c>
      <c r="C21" s="659">
        <v>6698</v>
      </c>
      <c r="D21" s="659">
        <v>3678</v>
      </c>
      <c r="E21" s="659">
        <v>4796</v>
      </c>
      <c r="F21" s="659">
        <v>5967</v>
      </c>
      <c r="G21" s="659">
        <v>2787</v>
      </c>
      <c r="H21" s="659">
        <v>1477</v>
      </c>
      <c r="I21" s="659">
        <v>2016</v>
      </c>
      <c r="J21" s="659">
        <v>2109</v>
      </c>
      <c r="K21" s="658">
        <f t="shared" si="0"/>
        <v>29704</v>
      </c>
      <c r="L21" s="657" t="s">
        <v>562</v>
      </c>
    </row>
    <row r="22" spans="1:12" s="1" customFormat="1" ht="14.5" thickBot="1" x14ac:dyDescent="0.3">
      <c r="A22" s="40" t="s">
        <v>47</v>
      </c>
      <c r="B22" s="662">
        <v>1774</v>
      </c>
      <c r="C22" s="662">
        <v>21792</v>
      </c>
      <c r="D22" s="662">
        <v>1747</v>
      </c>
      <c r="E22" s="662">
        <v>2423</v>
      </c>
      <c r="F22" s="662">
        <v>4358</v>
      </c>
      <c r="G22" s="662">
        <v>0</v>
      </c>
      <c r="H22" s="662">
        <v>38</v>
      </c>
      <c r="I22" s="662">
        <v>1107</v>
      </c>
      <c r="J22" s="662">
        <v>1662</v>
      </c>
      <c r="K22" s="661">
        <f t="shared" si="0"/>
        <v>34901</v>
      </c>
      <c r="L22" s="660" t="s">
        <v>431</v>
      </c>
    </row>
    <row r="23" spans="1:12" s="1" customFormat="1" ht="28.5" thickBot="1" x14ac:dyDescent="0.3">
      <c r="A23" s="45" t="s">
        <v>545</v>
      </c>
      <c r="B23" s="659">
        <v>682</v>
      </c>
      <c r="C23" s="659">
        <v>15587</v>
      </c>
      <c r="D23" s="659">
        <v>5806</v>
      </c>
      <c r="E23" s="659">
        <v>2922</v>
      </c>
      <c r="F23" s="659">
        <v>1029</v>
      </c>
      <c r="G23" s="659">
        <v>0</v>
      </c>
      <c r="H23" s="659">
        <v>129</v>
      </c>
      <c r="I23" s="659">
        <v>625</v>
      </c>
      <c r="J23" s="659">
        <v>737</v>
      </c>
      <c r="K23" s="658">
        <f t="shared" si="0"/>
        <v>27517</v>
      </c>
      <c r="L23" s="657" t="s">
        <v>563</v>
      </c>
    </row>
    <row r="24" spans="1:12" s="1" customFormat="1" ht="14.5" thickBot="1" x14ac:dyDescent="0.3">
      <c r="A24" s="40" t="s">
        <v>546</v>
      </c>
      <c r="B24" s="662">
        <v>114</v>
      </c>
      <c r="C24" s="662">
        <v>1203</v>
      </c>
      <c r="D24" s="662">
        <v>1418</v>
      </c>
      <c r="E24" s="662">
        <v>554</v>
      </c>
      <c r="F24" s="662">
        <v>377</v>
      </c>
      <c r="G24" s="662">
        <v>0</v>
      </c>
      <c r="H24" s="662">
        <v>162</v>
      </c>
      <c r="I24" s="662">
        <v>576</v>
      </c>
      <c r="J24" s="662">
        <v>336</v>
      </c>
      <c r="K24" s="661">
        <f t="shared" si="0"/>
        <v>4740</v>
      </c>
      <c r="L24" s="660" t="s">
        <v>564</v>
      </c>
    </row>
    <row r="25" spans="1:12" s="1" customFormat="1" ht="14.5" thickBot="1" x14ac:dyDescent="0.3">
      <c r="A25" s="45" t="s">
        <v>547</v>
      </c>
      <c r="B25" s="659">
        <v>382</v>
      </c>
      <c r="C25" s="659">
        <v>2747</v>
      </c>
      <c r="D25" s="659">
        <v>2050</v>
      </c>
      <c r="E25" s="659">
        <v>1946</v>
      </c>
      <c r="F25" s="659">
        <v>5150</v>
      </c>
      <c r="G25" s="659">
        <v>0</v>
      </c>
      <c r="H25" s="659">
        <v>720</v>
      </c>
      <c r="I25" s="659">
        <v>330</v>
      </c>
      <c r="J25" s="659">
        <v>2177</v>
      </c>
      <c r="K25" s="658">
        <f t="shared" si="0"/>
        <v>15502</v>
      </c>
      <c r="L25" s="657" t="s">
        <v>565</v>
      </c>
    </row>
    <row r="26" spans="1:12" s="1" customFormat="1" ht="50.5" thickBot="1" x14ac:dyDescent="0.3">
      <c r="A26" s="40" t="s">
        <v>548</v>
      </c>
      <c r="B26" s="662">
        <v>0</v>
      </c>
      <c r="C26" s="662">
        <v>1363</v>
      </c>
      <c r="D26" s="662">
        <v>272</v>
      </c>
      <c r="E26" s="662">
        <v>406</v>
      </c>
      <c r="F26" s="662">
        <v>22674</v>
      </c>
      <c r="G26" s="662">
        <v>14</v>
      </c>
      <c r="H26" s="662">
        <v>28</v>
      </c>
      <c r="I26" s="662">
        <v>56475</v>
      </c>
      <c r="J26" s="662">
        <v>91174</v>
      </c>
      <c r="K26" s="661">
        <f t="shared" si="0"/>
        <v>172406</v>
      </c>
      <c r="L26" s="660" t="s">
        <v>566</v>
      </c>
    </row>
    <row r="27" spans="1:12" s="1" customFormat="1" ht="28" x14ac:dyDescent="0.25">
      <c r="A27" s="85" t="s">
        <v>549</v>
      </c>
      <c r="B27" s="671">
        <v>301</v>
      </c>
      <c r="C27" s="671">
        <v>2234</v>
      </c>
      <c r="D27" s="671">
        <v>1217</v>
      </c>
      <c r="E27" s="671">
        <v>754</v>
      </c>
      <c r="F27" s="671">
        <v>0</v>
      </c>
      <c r="G27" s="671">
        <v>0</v>
      </c>
      <c r="H27" s="671">
        <v>0</v>
      </c>
      <c r="I27" s="671">
        <v>228</v>
      </c>
      <c r="J27" s="671">
        <v>86</v>
      </c>
      <c r="K27" s="670">
        <f t="shared" si="0"/>
        <v>4820</v>
      </c>
      <c r="L27" s="669" t="s">
        <v>567</v>
      </c>
    </row>
    <row r="28" spans="1:12" s="6" customFormat="1" ht="21.75" customHeight="1" x14ac:dyDescent="0.25">
      <c r="A28" s="114" t="s">
        <v>478</v>
      </c>
      <c r="B28" s="668">
        <f t="shared" ref="B28:K28" si="1">SUM(B7:B27)</f>
        <v>35485</v>
      </c>
      <c r="C28" s="668">
        <f t="shared" si="1"/>
        <v>158300</v>
      </c>
      <c r="D28" s="668">
        <f t="shared" si="1"/>
        <v>122445</v>
      </c>
      <c r="E28" s="668">
        <f t="shared" si="1"/>
        <v>83252</v>
      </c>
      <c r="F28" s="668">
        <f t="shared" si="1"/>
        <v>187892</v>
      </c>
      <c r="G28" s="263">
        <f t="shared" si="1"/>
        <v>25193</v>
      </c>
      <c r="H28" s="263">
        <f t="shared" si="1"/>
        <v>664392</v>
      </c>
      <c r="I28" s="668">
        <f t="shared" si="1"/>
        <v>290588</v>
      </c>
      <c r="J28" s="668">
        <f t="shared" si="1"/>
        <v>383011</v>
      </c>
      <c r="K28" s="668">
        <f t="shared" si="1"/>
        <v>1950558</v>
      </c>
      <c r="L28" s="667" t="s">
        <v>479</v>
      </c>
    </row>
    <row r="29" spans="1:12" ht="18" customHeight="1" x14ac:dyDescent="0.25">
      <c r="A29" s="651" t="s">
        <v>71</v>
      </c>
      <c r="I29" s="651"/>
      <c r="L29" s="649" t="s">
        <v>396</v>
      </c>
    </row>
    <row r="30" spans="1:12" ht="25" customHeight="1" x14ac:dyDescent="0.25">
      <c r="A30" s="651"/>
      <c r="I30" s="651"/>
    </row>
    <row r="35" spans="2:11" ht="25" customHeight="1" x14ac:dyDescent="0.25">
      <c r="B35" s="650"/>
      <c r="C35" s="650"/>
      <c r="D35" s="650"/>
      <c r="E35" s="650"/>
      <c r="F35" s="650"/>
      <c r="G35" s="650"/>
      <c r="H35" s="650"/>
      <c r="I35" s="650"/>
      <c r="J35" s="650"/>
      <c r="K35" s="650"/>
    </row>
    <row r="36" spans="2:11" ht="25" customHeight="1" x14ac:dyDescent="0.25">
      <c r="B36" s="650"/>
      <c r="C36" s="650"/>
      <c r="D36" s="650"/>
      <c r="E36" s="650"/>
      <c r="F36" s="650"/>
      <c r="G36" s="650"/>
      <c r="H36" s="650"/>
      <c r="I36" s="650"/>
      <c r="J36" s="650"/>
      <c r="K36" s="650"/>
    </row>
    <row r="37" spans="2:11" ht="25" customHeight="1" x14ac:dyDescent="0.25">
      <c r="B37" s="650"/>
      <c r="C37" s="650"/>
      <c r="D37" s="650"/>
      <c r="E37" s="650"/>
      <c r="F37" s="650"/>
      <c r="G37" s="650"/>
      <c r="H37" s="650"/>
      <c r="I37" s="650"/>
      <c r="J37" s="650"/>
      <c r="K37" s="650"/>
    </row>
    <row r="38" spans="2:11" ht="25" customHeight="1" x14ac:dyDescent="0.25">
      <c r="B38" s="650"/>
      <c r="C38" s="650"/>
      <c r="D38" s="650"/>
      <c r="E38" s="650"/>
      <c r="F38" s="650"/>
      <c r="G38" s="650"/>
      <c r="H38" s="650"/>
      <c r="I38" s="650"/>
      <c r="J38" s="650"/>
      <c r="K38" s="650"/>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1F54-43D4-43A4-A98D-B978D37F9E19}">
  <dimension ref="A1:L30"/>
  <sheetViews>
    <sheetView rightToLeft="1" view="pageBreakPreview" topLeftCell="A12" zoomScaleNormal="100" zoomScaleSheetLayoutView="100" workbookViewId="0">
      <selection activeCell="C29" sqref="C29"/>
    </sheetView>
  </sheetViews>
  <sheetFormatPr defaultColWidth="9.1796875" defaultRowHeight="25" customHeight="1" x14ac:dyDescent="0.25"/>
  <cols>
    <col min="1" max="1" width="34.7265625" style="649" customWidth="1"/>
    <col min="2" max="11" width="12.7265625" style="649" customWidth="1"/>
    <col min="12" max="12" width="38.453125" style="649" customWidth="1"/>
    <col min="13" max="16384" width="9.1796875" style="649"/>
  </cols>
  <sheetData>
    <row r="1" spans="1:12" s="666" customFormat="1" ht="20" x14ac:dyDescent="0.25">
      <c r="A1" s="1002" t="s">
        <v>1060</v>
      </c>
      <c r="B1" s="1002"/>
      <c r="C1" s="1002"/>
      <c r="D1" s="1002"/>
      <c r="E1" s="1002"/>
      <c r="F1" s="1002"/>
      <c r="G1" s="1002"/>
      <c r="H1" s="1002"/>
      <c r="I1" s="1002"/>
      <c r="J1" s="1002"/>
      <c r="K1" s="1002"/>
      <c r="L1" s="1002"/>
    </row>
    <row r="2" spans="1:12" s="666" customFormat="1" ht="20" x14ac:dyDescent="0.25">
      <c r="A2" s="997" t="s">
        <v>1189</v>
      </c>
      <c r="B2" s="997"/>
      <c r="C2" s="997"/>
      <c r="D2" s="997"/>
      <c r="E2" s="997"/>
      <c r="F2" s="997"/>
      <c r="G2" s="997"/>
      <c r="H2" s="997"/>
      <c r="I2" s="997"/>
      <c r="J2" s="997"/>
      <c r="K2" s="997"/>
      <c r="L2" s="997"/>
    </row>
    <row r="3" spans="1:12" s="666" customFormat="1" ht="20" x14ac:dyDescent="0.25">
      <c r="A3" s="997">
        <v>2017</v>
      </c>
      <c r="B3" s="997"/>
      <c r="C3" s="997"/>
      <c r="D3" s="997"/>
      <c r="E3" s="997"/>
      <c r="F3" s="997"/>
      <c r="G3" s="997"/>
      <c r="H3" s="997"/>
      <c r="I3" s="997"/>
      <c r="J3" s="997"/>
      <c r="K3" s="997"/>
      <c r="L3" s="997"/>
    </row>
    <row r="4" spans="1:12" s="665" customFormat="1" ht="21" customHeight="1" x14ac:dyDescent="0.25">
      <c r="A4" s="717" t="s">
        <v>293</v>
      </c>
      <c r="B4" s="718"/>
      <c r="C4" s="718"/>
      <c r="D4" s="718"/>
      <c r="E4" s="718"/>
      <c r="F4" s="718"/>
      <c r="G4" s="718"/>
      <c r="H4" s="718"/>
      <c r="I4" s="718"/>
      <c r="J4" s="718"/>
      <c r="K4" s="718"/>
      <c r="L4" s="719" t="s">
        <v>294</v>
      </c>
    </row>
    <row r="5" spans="1:12" s="664" customFormat="1" ht="94.5" customHeight="1" x14ac:dyDescent="0.35">
      <c r="A5" s="1003" t="s">
        <v>645</v>
      </c>
      <c r="B5" s="468" t="s">
        <v>1175</v>
      </c>
      <c r="C5" s="468" t="s">
        <v>28</v>
      </c>
      <c r="D5" s="468" t="s">
        <v>30</v>
      </c>
      <c r="E5" s="468" t="s">
        <v>32</v>
      </c>
      <c r="F5" s="468" t="s">
        <v>34</v>
      </c>
      <c r="G5" s="468" t="s">
        <v>1176</v>
      </c>
      <c r="H5" s="468" t="s">
        <v>1178</v>
      </c>
      <c r="I5" s="468" t="s">
        <v>1177</v>
      </c>
      <c r="J5" s="468" t="s">
        <v>39</v>
      </c>
      <c r="K5" s="468" t="s">
        <v>478</v>
      </c>
      <c r="L5" s="1000" t="s">
        <v>644</v>
      </c>
    </row>
    <row r="6" spans="1:12" s="663" customFormat="1" ht="62.5" x14ac:dyDescent="0.25">
      <c r="A6" s="1004"/>
      <c r="B6" s="469" t="s">
        <v>23</v>
      </c>
      <c r="C6" s="469" t="s">
        <v>27</v>
      </c>
      <c r="D6" s="469" t="s">
        <v>29</v>
      </c>
      <c r="E6" s="469" t="s">
        <v>31</v>
      </c>
      <c r="F6" s="469" t="s">
        <v>33</v>
      </c>
      <c r="G6" s="469" t="s">
        <v>35</v>
      </c>
      <c r="H6" s="469" t="s">
        <v>36</v>
      </c>
      <c r="I6" s="469" t="s">
        <v>37</v>
      </c>
      <c r="J6" s="469" t="s">
        <v>38</v>
      </c>
      <c r="K6" s="470" t="s">
        <v>479</v>
      </c>
      <c r="L6" s="1001"/>
    </row>
    <row r="7" spans="1:12" s="1" customFormat="1" ht="14.5" thickBot="1" x14ac:dyDescent="0.3">
      <c r="A7" s="45" t="s">
        <v>530</v>
      </c>
      <c r="B7" s="659">
        <v>54</v>
      </c>
      <c r="C7" s="659">
        <v>43</v>
      </c>
      <c r="D7" s="659">
        <v>504</v>
      </c>
      <c r="E7" s="659">
        <v>48</v>
      </c>
      <c r="F7" s="659">
        <v>806</v>
      </c>
      <c r="G7" s="659">
        <v>17542</v>
      </c>
      <c r="H7" s="659">
        <v>2809</v>
      </c>
      <c r="I7" s="659">
        <v>1768</v>
      </c>
      <c r="J7" s="659">
        <v>1886</v>
      </c>
      <c r="K7" s="658">
        <f t="shared" ref="K7:K27" si="0">SUM(B7:J7)</f>
        <v>25460</v>
      </c>
      <c r="L7" s="657" t="s">
        <v>550</v>
      </c>
    </row>
    <row r="8" spans="1:12" s="1" customFormat="1" ht="14.5" thickBot="1" x14ac:dyDescent="0.3">
      <c r="A8" s="40" t="s">
        <v>531</v>
      </c>
      <c r="B8" s="662">
        <v>3369</v>
      </c>
      <c r="C8" s="662">
        <v>6866</v>
      </c>
      <c r="D8" s="662">
        <v>7252</v>
      </c>
      <c r="E8" s="662">
        <v>2419</v>
      </c>
      <c r="F8" s="662">
        <v>3424</v>
      </c>
      <c r="G8" s="662">
        <v>0</v>
      </c>
      <c r="H8" s="662">
        <v>40714</v>
      </c>
      <c r="I8" s="662">
        <v>8697</v>
      </c>
      <c r="J8" s="662">
        <v>11739</v>
      </c>
      <c r="K8" s="661">
        <f t="shared" si="0"/>
        <v>84480</v>
      </c>
      <c r="L8" s="660" t="s">
        <v>551</v>
      </c>
    </row>
    <row r="9" spans="1:12" s="1" customFormat="1" ht="14.5" thickBot="1" x14ac:dyDescent="0.3">
      <c r="A9" s="45" t="s">
        <v>532</v>
      </c>
      <c r="B9" s="659">
        <v>2794</v>
      </c>
      <c r="C9" s="659">
        <v>10100</v>
      </c>
      <c r="D9" s="659">
        <v>14993</v>
      </c>
      <c r="E9" s="659">
        <v>3640</v>
      </c>
      <c r="F9" s="659">
        <v>5371</v>
      </c>
      <c r="G9" s="659">
        <v>0</v>
      </c>
      <c r="H9" s="659">
        <v>59545</v>
      </c>
      <c r="I9" s="659">
        <v>32093</v>
      </c>
      <c r="J9" s="659">
        <v>12519</v>
      </c>
      <c r="K9" s="658">
        <f t="shared" si="0"/>
        <v>141055</v>
      </c>
      <c r="L9" s="657" t="s">
        <v>429</v>
      </c>
    </row>
    <row r="10" spans="1:12" s="1" customFormat="1" ht="25.5" thickBot="1" x14ac:dyDescent="0.3">
      <c r="A10" s="40" t="s">
        <v>533</v>
      </c>
      <c r="B10" s="662">
        <v>43</v>
      </c>
      <c r="C10" s="662">
        <v>2108</v>
      </c>
      <c r="D10" s="662">
        <v>1730</v>
      </c>
      <c r="E10" s="662">
        <v>639</v>
      </c>
      <c r="F10" s="662">
        <v>1919</v>
      </c>
      <c r="G10" s="662">
        <v>0</v>
      </c>
      <c r="H10" s="662">
        <v>5321</v>
      </c>
      <c r="I10" s="662">
        <v>1459</v>
      </c>
      <c r="J10" s="662">
        <v>908</v>
      </c>
      <c r="K10" s="661">
        <f t="shared" si="0"/>
        <v>14127</v>
      </c>
      <c r="L10" s="660" t="s">
        <v>552</v>
      </c>
    </row>
    <row r="11" spans="1:12" s="1" customFormat="1" ht="28.5" thickBot="1" x14ac:dyDescent="0.3">
      <c r="A11" s="45" t="s">
        <v>534</v>
      </c>
      <c r="B11" s="659">
        <v>110</v>
      </c>
      <c r="C11" s="659">
        <v>763</v>
      </c>
      <c r="D11" s="659">
        <v>430</v>
      </c>
      <c r="E11" s="659">
        <v>86</v>
      </c>
      <c r="F11" s="659">
        <v>255</v>
      </c>
      <c r="G11" s="659">
        <v>0</v>
      </c>
      <c r="H11" s="659">
        <v>3622</v>
      </c>
      <c r="I11" s="659">
        <v>863</v>
      </c>
      <c r="J11" s="659">
        <v>1799</v>
      </c>
      <c r="K11" s="658">
        <f t="shared" si="0"/>
        <v>7928</v>
      </c>
      <c r="L11" s="657" t="s">
        <v>553</v>
      </c>
    </row>
    <row r="12" spans="1:12" s="1" customFormat="1" ht="14.5" thickBot="1" x14ac:dyDescent="0.3">
      <c r="A12" s="40" t="s">
        <v>535</v>
      </c>
      <c r="B12" s="662">
        <v>6920</v>
      </c>
      <c r="C12" s="662">
        <v>34768</v>
      </c>
      <c r="D12" s="662">
        <v>45115</v>
      </c>
      <c r="E12" s="662">
        <v>15101</v>
      </c>
      <c r="F12" s="662">
        <v>8250</v>
      </c>
      <c r="G12" s="662">
        <v>764</v>
      </c>
      <c r="H12" s="662">
        <v>461460</v>
      </c>
      <c r="I12" s="662">
        <v>114708</v>
      </c>
      <c r="J12" s="662">
        <v>152839</v>
      </c>
      <c r="K12" s="661">
        <f t="shared" si="0"/>
        <v>839925</v>
      </c>
      <c r="L12" s="660" t="s">
        <v>430</v>
      </c>
    </row>
    <row r="13" spans="1:12" s="1" customFormat="1" ht="28.5" thickBot="1" x14ac:dyDescent="0.3">
      <c r="A13" s="45" t="s">
        <v>536</v>
      </c>
      <c r="B13" s="659">
        <v>7890</v>
      </c>
      <c r="C13" s="659">
        <v>12461</v>
      </c>
      <c r="D13" s="659">
        <v>14232</v>
      </c>
      <c r="E13" s="659">
        <v>12975</v>
      </c>
      <c r="F13" s="659">
        <v>56576</v>
      </c>
      <c r="G13" s="659">
        <v>1847</v>
      </c>
      <c r="H13" s="659">
        <v>63378</v>
      </c>
      <c r="I13" s="659">
        <v>29475</v>
      </c>
      <c r="J13" s="659">
        <v>27439</v>
      </c>
      <c r="K13" s="658">
        <f t="shared" si="0"/>
        <v>226273</v>
      </c>
      <c r="L13" s="657" t="s">
        <v>554</v>
      </c>
    </row>
    <row r="14" spans="1:12" s="1" customFormat="1" ht="14.5" thickBot="1" x14ac:dyDescent="0.3">
      <c r="A14" s="40" t="s">
        <v>537</v>
      </c>
      <c r="B14" s="662">
        <v>716</v>
      </c>
      <c r="C14" s="662">
        <v>3264</v>
      </c>
      <c r="D14" s="662">
        <v>3877</v>
      </c>
      <c r="E14" s="662">
        <v>5113</v>
      </c>
      <c r="F14" s="662">
        <v>1350</v>
      </c>
      <c r="G14" s="662">
        <v>0</v>
      </c>
      <c r="H14" s="662">
        <v>6722</v>
      </c>
      <c r="I14" s="662">
        <v>22576</v>
      </c>
      <c r="J14" s="662">
        <v>4694</v>
      </c>
      <c r="K14" s="661">
        <f t="shared" si="0"/>
        <v>48312</v>
      </c>
      <c r="L14" s="660" t="s">
        <v>555</v>
      </c>
    </row>
    <row r="15" spans="1:12" s="1" customFormat="1" ht="14.5" thickBot="1" x14ac:dyDescent="0.3">
      <c r="A15" s="45" t="s">
        <v>538</v>
      </c>
      <c r="B15" s="659">
        <v>1164</v>
      </c>
      <c r="C15" s="659">
        <v>1284</v>
      </c>
      <c r="D15" s="659">
        <v>857</v>
      </c>
      <c r="E15" s="659">
        <v>3949</v>
      </c>
      <c r="F15" s="659">
        <v>35097</v>
      </c>
      <c r="G15" s="659">
        <v>0</v>
      </c>
      <c r="H15" s="659">
        <v>2370</v>
      </c>
      <c r="I15" s="659">
        <v>4927</v>
      </c>
      <c r="J15" s="659">
        <v>5851</v>
      </c>
      <c r="K15" s="658">
        <f t="shared" si="0"/>
        <v>55499</v>
      </c>
      <c r="L15" s="657" t="s">
        <v>556</v>
      </c>
    </row>
    <row r="16" spans="1:12" s="1" customFormat="1" ht="14.5" thickBot="1" x14ac:dyDescent="0.3">
      <c r="A16" s="40" t="s">
        <v>539</v>
      </c>
      <c r="B16" s="662">
        <v>1075</v>
      </c>
      <c r="C16" s="662">
        <v>5241</v>
      </c>
      <c r="D16" s="662">
        <v>3135</v>
      </c>
      <c r="E16" s="662">
        <v>684</v>
      </c>
      <c r="F16" s="662">
        <v>92</v>
      </c>
      <c r="G16" s="662">
        <v>0</v>
      </c>
      <c r="H16" s="662">
        <v>105</v>
      </c>
      <c r="I16" s="662">
        <v>118</v>
      </c>
      <c r="J16" s="662">
        <v>651</v>
      </c>
      <c r="K16" s="661">
        <f t="shared" si="0"/>
        <v>11101</v>
      </c>
      <c r="L16" s="660" t="s">
        <v>557</v>
      </c>
    </row>
    <row r="17" spans="1:12" s="1" customFormat="1" ht="14.5" thickBot="1" x14ac:dyDescent="0.3">
      <c r="A17" s="45" t="s">
        <v>540</v>
      </c>
      <c r="B17" s="659">
        <v>1397</v>
      </c>
      <c r="C17" s="659">
        <v>3508</v>
      </c>
      <c r="D17" s="659">
        <v>385</v>
      </c>
      <c r="E17" s="659">
        <v>849</v>
      </c>
      <c r="F17" s="659">
        <v>12</v>
      </c>
      <c r="G17" s="659">
        <v>0</v>
      </c>
      <c r="H17" s="659">
        <v>0</v>
      </c>
      <c r="I17" s="659">
        <v>576</v>
      </c>
      <c r="J17" s="659">
        <v>726</v>
      </c>
      <c r="K17" s="658">
        <f t="shared" si="0"/>
        <v>7453</v>
      </c>
      <c r="L17" s="657" t="s">
        <v>558</v>
      </c>
    </row>
    <row r="18" spans="1:12" s="1" customFormat="1" ht="14.5" thickBot="1" x14ac:dyDescent="0.3">
      <c r="A18" s="40" t="s">
        <v>541</v>
      </c>
      <c r="B18" s="662">
        <v>693</v>
      </c>
      <c r="C18" s="662">
        <v>1900</v>
      </c>
      <c r="D18" s="662">
        <v>1689</v>
      </c>
      <c r="E18" s="662">
        <v>619</v>
      </c>
      <c r="F18" s="662">
        <v>2294</v>
      </c>
      <c r="G18" s="662">
        <v>0</v>
      </c>
      <c r="H18" s="662">
        <v>914</v>
      </c>
      <c r="I18" s="662">
        <v>966</v>
      </c>
      <c r="J18" s="662">
        <v>1339</v>
      </c>
      <c r="K18" s="661">
        <f t="shared" si="0"/>
        <v>10414</v>
      </c>
      <c r="L18" s="660" t="s">
        <v>559</v>
      </c>
    </row>
    <row r="19" spans="1:12" s="1" customFormat="1" ht="25.5" thickBot="1" x14ac:dyDescent="0.3">
      <c r="A19" s="45" t="s">
        <v>542</v>
      </c>
      <c r="B19" s="659">
        <v>1625</v>
      </c>
      <c r="C19" s="659">
        <v>6425</v>
      </c>
      <c r="D19" s="659">
        <v>1754</v>
      </c>
      <c r="E19" s="659">
        <v>1816</v>
      </c>
      <c r="F19" s="659">
        <v>650</v>
      </c>
      <c r="G19" s="659">
        <v>0</v>
      </c>
      <c r="H19" s="659">
        <v>2255</v>
      </c>
      <c r="I19" s="659">
        <v>2641</v>
      </c>
      <c r="J19" s="659">
        <v>8147</v>
      </c>
      <c r="K19" s="658">
        <f t="shared" si="0"/>
        <v>25313</v>
      </c>
      <c r="L19" s="657" t="s">
        <v>560</v>
      </c>
    </row>
    <row r="20" spans="1:12" s="1" customFormat="1" ht="14.5" thickBot="1" x14ac:dyDescent="0.3">
      <c r="A20" s="40" t="s">
        <v>543</v>
      </c>
      <c r="B20" s="662">
        <v>1241</v>
      </c>
      <c r="C20" s="662">
        <v>3938</v>
      </c>
      <c r="D20" s="662">
        <v>5378</v>
      </c>
      <c r="E20" s="662">
        <v>2974</v>
      </c>
      <c r="F20" s="662">
        <v>10162</v>
      </c>
      <c r="G20" s="662">
        <v>2239</v>
      </c>
      <c r="H20" s="662">
        <v>12190</v>
      </c>
      <c r="I20" s="662">
        <v>8364</v>
      </c>
      <c r="J20" s="662">
        <v>33297</v>
      </c>
      <c r="K20" s="661">
        <f t="shared" si="0"/>
        <v>79783</v>
      </c>
      <c r="L20" s="660" t="s">
        <v>561</v>
      </c>
    </row>
    <row r="21" spans="1:12" s="1" customFormat="1" ht="28.5" thickBot="1" x14ac:dyDescent="0.3">
      <c r="A21" s="45" t="s">
        <v>544</v>
      </c>
      <c r="B21" s="659">
        <v>133</v>
      </c>
      <c r="C21" s="659">
        <v>4711</v>
      </c>
      <c r="D21" s="659">
        <v>3535</v>
      </c>
      <c r="E21" s="659">
        <v>4355</v>
      </c>
      <c r="F21" s="659">
        <v>5967</v>
      </c>
      <c r="G21" s="659">
        <v>2787</v>
      </c>
      <c r="H21" s="659">
        <v>1477</v>
      </c>
      <c r="I21" s="659">
        <v>2016</v>
      </c>
      <c r="J21" s="659">
        <v>2109</v>
      </c>
      <c r="K21" s="658">
        <f t="shared" si="0"/>
        <v>27090</v>
      </c>
      <c r="L21" s="657" t="s">
        <v>562</v>
      </c>
    </row>
    <row r="22" spans="1:12" s="1" customFormat="1" ht="14.5" thickBot="1" x14ac:dyDescent="0.3">
      <c r="A22" s="40" t="s">
        <v>47</v>
      </c>
      <c r="B22" s="662">
        <v>387</v>
      </c>
      <c r="C22" s="662">
        <v>6725</v>
      </c>
      <c r="D22" s="662">
        <v>757</v>
      </c>
      <c r="E22" s="662">
        <v>696</v>
      </c>
      <c r="F22" s="662">
        <v>653</v>
      </c>
      <c r="G22" s="662">
        <v>0</v>
      </c>
      <c r="H22" s="662">
        <v>38</v>
      </c>
      <c r="I22" s="662">
        <v>906</v>
      </c>
      <c r="J22" s="662">
        <v>847</v>
      </c>
      <c r="K22" s="661">
        <f t="shared" si="0"/>
        <v>11009</v>
      </c>
      <c r="L22" s="660" t="s">
        <v>431</v>
      </c>
    </row>
    <row r="23" spans="1:12" s="1" customFormat="1" ht="28.5" thickBot="1" x14ac:dyDescent="0.3">
      <c r="A23" s="45" t="s">
        <v>545</v>
      </c>
      <c r="B23" s="659">
        <v>596</v>
      </c>
      <c r="C23" s="659">
        <v>7673</v>
      </c>
      <c r="D23" s="659">
        <v>2341</v>
      </c>
      <c r="E23" s="659">
        <v>1706</v>
      </c>
      <c r="F23" s="659">
        <v>960</v>
      </c>
      <c r="G23" s="659">
        <v>0</v>
      </c>
      <c r="H23" s="659">
        <v>129</v>
      </c>
      <c r="I23" s="659">
        <v>625</v>
      </c>
      <c r="J23" s="659">
        <v>655</v>
      </c>
      <c r="K23" s="658">
        <f t="shared" si="0"/>
        <v>14685</v>
      </c>
      <c r="L23" s="657" t="s">
        <v>563</v>
      </c>
    </row>
    <row r="24" spans="1:12" s="1" customFormat="1" ht="14.5" thickBot="1" x14ac:dyDescent="0.3">
      <c r="A24" s="40" t="s">
        <v>546</v>
      </c>
      <c r="B24" s="662">
        <v>57</v>
      </c>
      <c r="C24" s="662">
        <v>931</v>
      </c>
      <c r="D24" s="662">
        <v>1289</v>
      </c>
      <c r="E24" s="662">
        <v>483</v>
      </c>
      <c r="F24" s="662">
        <v>308</v>
      </c>
      <c r="G24" s="662">
        <v>0</v>
      </c>
      <c r="H24" s="662">
        <v>162</v>
      </c>
      <c r="I24" s="662">
        <v>576</v>
      </c>
      <c r="J24" s="662">
        <v>336</v>
      </c>
      <c r="K24" s="661">
        <f t="shared" si="0"/>
        <v>4142</v>
      </c>
      <c r="L24" s="660" t="s">
        <v>564</v>
      </c>
    </row>
    <row r="25" spans="1:12" s="1" customFormat="1" ht="14.5" thickBot="1" x14ac:dyDescent="0.3">
      <c r="A25" s="45" t="s">
        <v>547</v>
      </c>
      <c r="B25" s="659">
        <v>129</v>
      </c>
      <c r="C25" s="659">
        <v>1934</v>
      </c>
      <c r="D25" s="659">
        <v>1980</v>
      </c>
      <c r="E25" s="659">
        <v>874</v>
      </c>
      <c r="F25" s="659">
        <v>2727</v>
      </c>
      <c r="G25" s="659">
        <v>0</v>
      </c>
      <c r="H25" s="659">
        <v>720</v>
      </c>
      <c r="I25" s="659">
        <v>330</v>
      </c>
      <c r="J25" s="659">
        <v>1992</v>
      </c>
      <c r="K25" s="658">
        <f t="shared" si="0"/>
        <v>10686</v>
      </c>
      <c r="L25" s="657" t="s">
        <v>565</v>
      </c>
    </row>
    <row r="26" spans="1:12" s="1" customFormat="1" ht="50.5" thickBot="1" x14ac:dyDescent="0.3">
      <c r="A26" s="40" t="s">
        <v>548</v>
      </c>
      <c r="B26" s="662">
        <v>0</v>
      </c>
      <c r="C26" s="662">
        <v>42</v>
      </c>
      <c r="D26" s="662">
        <v>28</v>
      </c>
      <c r="E26" s="662">
        <v>406</v>
      </c>
      <c r="F26" s="662">
        <v>4121</v>
      </c>
      <c r="G26" s="662">
        <v>14</v>
      </c>
      <c r="H26" s="662">
        <v>14</v>
      </c>
      <c r="I26" s="662">
        <v>55803</v>
      </c>
      <c r="J26" s="662">
        <v>3036</v>
      </c>
      <c r="K26" s="661">
        <f t="shared" si="0"/>
        <v>63464</v>
      </c>
      <c r="L26" s="660" t="s">
        <v>566</v>
      </c>
    </row>
    <row r="27" spans="1:12" s="1" customFormat="1" ht="28" x14ac:dyDescent="0.25">
      <c r="A27" s="85" t="s">
        <v>549</v>
      </c>
      <c r="B27" s="671">
        <v>258</v>
      </c>
      <c r="C27" s="671">
        <v>1343</v>
      </c>
      <c r="D27" s="671">
        <v>1045</v>
      </c>
      <c r="E27" s="671">
        <v>411</v>
      </c>
      <c r="F27" s="671">
        <v>0</v>
      </c>
      <c r="G27" s="671">
        <v>0</v>
      </c>
      <c r="H27" s="671">
        <v>0</v>
      </c>
      <c r="I27" s="671">
        <v>228</v>
      </c>
      <c r="J27" s="671">
        <v>86</v>
      </c>
      <c r="K27" s="670">
        <f t="shared" si="0"/>
        <v>3371</v>
      </c>
      <c r="L27" s="669" t="s">
        <v>567</v>
      </c>
    </row>
    <row r="28" spans="1:12" s="6" customFormat="1" ht="20.25" customHeight="1" x14ac:dyDescent="0.25">
      <c r="A28" s="114" t="s">
        <v>478</v>
      </c>
      <c r="B28" s="668">
        <f t="shared" ref="B28:K28" si="1">SUM(B7:B27)</f>
        <v>30651</v>
      </c>
      <c r="C28" s="668">
        <f>SUM(C7:C27)</f>
        <v>116028</v>
      </c>
      <c r="D28" s="668">
        <f t="shared" si="1"/>
        <v>112306</v>
      </c>
      <c r="E28" s="668">
        <f t="shared" si="1"/>
        <v>59843</v>
      </c>
      <c r="F28" s="668">
        <f t="shared" si="1"/>
        <v>140994</v>
      </c>
      <c r="G28" s="263">
        <f t="shared" si="1"/>
        <v>25193</v>
      </c>
      <c r="H28" s="263">
        <f t="shared" si="1"/>
        <v>663945</v>
      </c>
      <c r="I28" s="668">
        <f t="shared" si="1"/>
        <v>289715</v>
      </c>
      <c r="J28" s="668">
        <f t="shared" si="1"/>
        <v>272895</v>
      </c>
      <c r="K28" s="668">
        <f t="shared" si="1"/>
        <v>1711570</v>
      </c>
      <c r="L28" s="667" t="s">
        <v>479</v>
      </c>
    </row>
    <row r="29" spans="1:12" ht="18" customHeight="1" x14ac:dyDescent="0.25">
      <c r="A29" s="651" t="s">
        <v>71</v>
      </c>
      <c r="I29" s="651"/>
      <c r="L29" s="649" t="s">
        <v>396</v>
      </c>
    </row>
    <row r="30" spans="1:12" ht="25" customHeight="1" x14ac:dyDescent="0.25">
      <c r="A30" s="651"/>
      <c r="I30" s="651"/>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EA5E-F4C5-470B-AD0B-E364CD88F543}">
  <dimension ref="A1:L38"/>
  <sheetViews>
    <sheetView rightToLeft="1" view="pageBreakPreview" topLeftCell="A12" zoomScale="90" zoomScaleNormal="100" zoomScaleSheetLayoutView="90" workbookViewId="0">
      <selection activeCell="L28" sqref="L28"/>
    </sheetView>
  </sheetViews>
  <sheetFormatPr defaultColWidth="9.1796875" defaultRowHeight="25" customHeight="1" x14ac:dyDescent="0.25"/>
  <cols>
    <col min="1" max="1" width="34.7265625" style="649" customWidth="1"/>
    <col min="2" max="11" width="12.7265625" style="649" customWidth="1"/>
    <col min="12" max="12" width="38.453125" style="649" customWidth="1"/>
    <col min="13" max="16384" width="9.1796875" style="649"/>
  </cols>
  <sheetData>
    <row r="1" spans="1:12" s="666" customFormat="1" ht="20" x14ac:dyDescent="0.25">
      <c r="A1" s="1002" t="s">
        <v>1061</v>
      </c>
      <c r="B1" s="1002"/>
      <c r="C1" s="1002"/>
      <c r="D1" s="1002"/>
      <c r="E1" s="1002"/>
      <c r="F1" s="1002"/>
      <c r="G1" s="1002"/>
      <c r="H1" s="1002"/>
      <c r="I1" s="1002"/>
      <c r="J1" s="1002"/>
      <c r="K1" s="1002"/>
      <c r="L1" s="1002"/>
    </row>
    <row r="2" spans="1:12" s="666" customFormat="1" ht="20" x14ac:dyDescent="0.25">
      <c r="A2" s="997" t="s">
        <v>1190</v>
      </c>
      <c r="B2" s="997"/>
      <c r="C2" s="997"/>
      <c r="D2" s="997"/>
      <c r="E2" s="997"/>
      <c r="F2" s="997"/>
      <c r="G2" s="997"/>
      <c r="H2" s="997"/>
      <c r="I2" s="997"/>
      <c r="J2" s="997"/>
      <c r="K2" s="997"/>
      <c r="L2" s="997"/>
    </row>
    <row r="3" spans="1:12" s="666" customFormat="1" ht="20" x14ac:dyDescent="0.25">
      <c r="A3" s="997">
        <v>2017</v>
      </c>
      <c r="B3" s="997"/>
      <c r="C3" s="997"/>
      <c r="D3" s="997"/>
      <c r="E3" s="997"/>
      <c r="F3" s="997"/>
      <c r="G3" s="997"/>
      <c r="H3" s="997"/>
      <c r="I3" s="997"/>
      <c r="J3" s="997"/>
      <c r="K3" s="997"/>
      <c r="L3" s="997"/>
    </row>
    <row r="4" spans="1:12" s="665" customFormat="1" ht="21" customHeight="1" x14ac:dyDescent="0.25">
      <c r="A4" s="717" t="s">
        <v>312</v>
      </c>
      <c r="B4" s="718"/>
      <c r="C4" s="718"/>
      <c r="D4" s="718"/>
      <c r="E4" s="718"/>
      <c r="F4" s="718"/>
      <c r="G4" s="718"/>
      <c r="H4" s="718"/>
      <c r="I4" s="718"/>
      <c r="J4" s="718"/>
      <c r="K4" s="718"/>
      <c r="L4" s="719" t="s">
        <v>313</v>
      </c>
    </row>
    <row r="5" spans="1:12" s="664" customFormat="1" ht="100.5" customHeight="1" x14ac:dyDescent="0.35">
      <c r="A5" s="1003" t="s">
        <v>72</v>
      </c>
      <c r="B5" s="468" t="s">
        <v>1175</v>
      </c>
      <c r="C5" s="468" t="s">
        <v>28</v>
      </c>
      <c r="D5" s="468" t="s">
        <v>30</v>
      </c>
      <c r="E5" s="468" t="s">
        <v>32</v>
      </c>
      <c r="F5" s="468" t="s">
        <v>34</v>
      </c>
      <c r="G5" s="468" t="s">
        <v>1176</v>
      </c>
      <c r="H5" s="468" t="s">
        <v>1178</v>
      </c>
      <c r="I5" s="468" t="s">
        <v>1177</v>
      </c>
      <c r="J5" s="468" t="s">
        <v>39</v>
      </c>
      <c r="K5" s="468" t="s">
        <v>478</v>
      </c>
      <c r="L5" s="1000" t="s">
        <v>646</v>
      </c>
    </row>
    <row r="6" spans="1:12" s="663" customFormat="1" ht="68.25" customHeight="1" x14ac:dyDescent="0.25">
      <c r="A6" s="1004"/>
      <c r="B6" s="469" t="s">
        <v>23</v>
      </c>
      <c r="C6" s="469" t="s">
        <v>27</v>
      </c>
      <c r="D6" s="469" t="s">
        <v>29</v>
      </c>
      <c r="E6" s="469" t="s">
        <v>31</v>
      </c>
      <c r="F6" s="469" t="s">
        <v>33</v>
      </c>
      <c r="G6" s="469" t="s">
        <v>35</v>
      </c>
      <c r="H6" s="469" t="s">
        <v>36</v>
      </c>
      <c r="I6" s="469" t="s">
        <v>37</v>
      </c>
      <c r="J6" s="469" t="s">
        <v>38</v>
      </c>
      <c r="K6" s="470" t="s">
        <v>479</v>
      </c>
      <c r="L6" s="1001"/>
    </row>
    <row r="7" spans="1:12" s="1" customFormat="1" ht="14.5" thickBot="1" x14ac:dyDescent="0.3">
      <c r="A7" s="45" t="s">
        <v>530</v>
      </c>
      <c r="B7" s="659">
        <v>0</v>
      </c>
      <c r="C7" s="659">
        <v>0</v>
      </c>
      <c r="D7" s="659">
        <v>0</v>
      </c>
      <c r="E7" s="659">
        <v>0</v>
      </c>
      <c r="F7" s="659">
        <v>0</v>
      </c>
      <c r="G7" s="375">
        <v>0</v>
      </c>
      <c r="H7" s="659">
        <v>0</v>
      </c>
      <c r="I7" s="481">
        <v>0</v>
      </c>
      <c r="J7" s="659">
        <v>0</v>
      </c>
      <c r="K7" s="658">
        <f>SUM(B7:J7)</f>
        <v>0</v>
      </c>
      <c r="L7" s="657" t="s">
        <v>550</v>
      </c>
    </row>
    <row r="8" spans="1:12" s="1" customFormat="1" ht="14.5" thickBot="1" x14ac:dyDescent="0.3">
      <c r="A8" s="40" t="s">
        <v>531</v>
      </c>
      <c r="B8" s="662">
        <v>294</v>
      </c>
      <c r="C8" s="662">
        <v>2237</v>
      </c>
      <c r="D8" s="662">
        <v>489</v>
      </c>
      <c r="E8" s="662">
        <v>915</v>
      </c>
      <c r="F8" s="662">
        <v>281</v>
      </c>
      <c r="G8" s="376">
        <v>0</v>
      </c>
      <c r="H8" s="662">
        <v>0</v>
      </c>
      <c r="I8" s="482">
        <v>0</v>
      </c>
      <c r="J8" s="662">
        <v>582</v>
      </c>
      <c r="K8" s="661">
        <f t="shared" ref="K8:K27" si="0">SUM(B8:J8)</f>
        <v>4798</v>
      </c>
      <c r="L8" s="660" t="s">
        <v>551</v>
      </c>
    </row>
    <row r="9" spans="1:12" s="1" customFormat="1" ht="14.5" thickBot="1" x14ac:dyDescent="0.3">
      <c r="A9" s="45" t="s">
        <v>532</v>
      </c>
      <c r="B9" s="659">
        <v>43</v>
      </c>
      <c r="C9" s="659">
        <v>394</v>
      </c>
      <c r="D9" s="659">
        <v>129</v>
      </c>
      <c r="E9" s="659">
        <v>534</v>
      </c>
      <c r="F9" s="659">
        <v>629</v>
      </c>
      <c r="G9" s="375">
        <v>0</v>
      </c>
      <c r="H9" s="659">
        <v>0</v>
      </c>
      <c r="I9" s="481">
        <v>0</v>
      </c>
      <c r="J9" s="659">
        <v>265</v>
      </c>
      <c r="K9" s="658">
        <f t="shared" si="0"/>
        <v>1994</v>
      </c>
      <c r="L9" s="657" t="s">
        <v>429</v>
      </c>
    </row>
    <row r="10" spans="1:12" s="1" customFormat="1" ht="25.5" thickBot="1" x14ac:dyDescent="0.3">
      <c r="A10" s="40" t="s">
        <v>533</v>
      </c>
      <c r="B10" s="662">
        <v>0</v>
      </c>
      <c r="C10" s="662">
        <v>282</v>
      </c>
      <c r="D10" s="662">
        <v>0</v>
      </c>
      <c r="E10" s="662">
        <v>287</v>
      </c>
      <c r="F10" s="662">
        <v>0</v>
      </c>
      <c r="G10" s="376">
        <v>0</v>
      </c>
      <c r="H10" s="662">
        <v>0</v>
      </c>
      <c r="I10" s="482">
        <v>0</v>
      </c>
      <c r="J10" s="662">
        <v>0</v>
      </c>
      <c r="K10" s="661">
        <f t="shared" si="0"/>
        <v>569</v>
      </c>
      <c r="L10" s="660" t="s">
        <v>552</v>
      </c>
    </row>
    <row r="11" spans="1:12" s="1" customFormat="1" ht="38" thickBot="1" x14ac:dyDescent="0.3">
      <c r="A11" s="45" t="s">
        <v>534</v>
      </c>
      <c r="B11" s="659">
        <v>0</v>
      </c>
      <c r="C11" s="659">
        <v>86</v>
      </c>
      <c r="D11" s="659">
        <v>0</v>
      </c>
      <c r="E11" s="659">
        <v>0</v>
      </c>
      <c r="F11" s="659">
        <v>43</v>
      </c>
      <c r="G11" s="375">
        <v>0</v>
      </c>
      <c r="H11" s="659">
        <v>0</v>
      </c>
      <c r="I11" s="481">
        <v>0</v>
      </c>
      <c r="J11" s="659">
        <v>176</v>
      </c>
      <c r="K11" s="658">
        <f t="shared" si="0"/>
        <v>305</v>
      </c>
      <c r="L11" s="657" t="s">
        <v>689</v>
      </c>
    </row>
    <row r="12" spans="1:12" s="1" customFormat="1" ht="14.5" thickBot="1" x14ac:dyDescent="0.3">
      <c r="A12" s="40" t="s">
        <v>535</v>
      </c>
      <c r="B12" s="662">
        <v>702</v>
      </c>
      <c r="C12" s="662">
        <v>1695</v>
      </c>
      <c r="D12" s="662">
        <v>575</v>
      </c>
      <c r="E12" s="662">
        <v>2467</v>
      </c>
      <c r="F12" s="662">
        <v>491</v>
      </c>
      <c r="G12" s="376">
        <v>0</v>
      </c>
      <c r="H12" s="662">
        <v>0</v>
      </c>
      <c r="I12" s="482">
        <v>0</v>
      </c>
      <c r="J12" s="662">
        <v>406</v>
      </c>
      <c r="K12" s="661">
        <f t="shared" si="0"/>
        <v>6336</v>
      </c>
      <c r="L12" s="660" t="s">
        <v>430</v>
      </c>
    </row>
    <row r="13" spans="1:12" s="1" customFormat="1" ht="42.5" thickBot="1" x14ac:dyDescent="0.3">
      <c r="A13" s="45" t="s">
        <v>688</v>
      </c>
      <c r="B13" s="659">
        <v>453</v>
      </c>
      <c r="C13" s="659">
        <v>4516</v>
      </c>
      <c r="D13" s="659">
        <v>968</v>
      </c>
      <c r="E13" s="659">
        <v>6508</v>
      </c>
      <c r="F13" s="659">
        <v>11874</v>
      </c>
      <c r="G13" s="375">
        <v>0</v>
      </c>
      <c r="H13" s="659">
        <v>433</v>
      </c>
      <c r="I13" s="481">
        <v>0</v>
      </c>
      <c r="J13" s="659">
        <v>1872</v>
      </c>
      <c r="K13" s="658">
        <f t="shared" si="0"/>
        <v>26624</v>
      </c>
      <c r="L13" s="657" t="s">
        <v>554</v>
      </c>
    </row>
    <row r="14" spans="1:12" s="1" customFormat="1" ht="14.5" thickBot="1" x14ac:dyDescent="0.3">
      <c r="A14" s="40" t="s">
        <v>537</v>
      </c>
      <c r="B14" s="662">
        <v>344</v>
      </c>
      <c r="C14" s="662">
        <v>1345</v>
      </c>
      <c r="D14" s="662">
        <v>229</v>
      </c>
      <c r="E14" s="662">
        <v>1584</v>
      </c>
      <c r="F14" s="662">
        <v>5457</v>
      </c>
      <c r="G14" s="376">
        <v>0</v>
      </c>
      <c r="H14" s="662">
        <v>0</v>
      </c>
      <c r="I14" s="482">
        <v>0</v>
      </c>
      <c r="J14" s="662">
        <v>598</v>
      </c>
      <c r="K14" s="661">
        <f t="shared" si="0"/>
        <v>9557</v>
      </c>
      <c r="L14" s="660" t="s">
        <v>555</v>
      </c>
    </row>
    <row r="15" spans="1:12" s="1" customFormat="1" ht="14.5" thickBot="1" x14ac:dyDescent="0.3">
      <c r="A15" s="45" t="s">
        <v>538</v>
      </c>
      <c r="B15" s="659">
        <v>65</v>
      </c>
      <c r="C15" s="659">
        <v>993</v>
      </c>
      <c r="D15" s="659">
        <v>1032</v>
      </c>
      <c r="E15" s="659">
        <v>2107</v>
      </c>
      <c r="F15" s="659">
        <v>2618</v>
      </c>
      <c r="G15" s="375">
        <v>0</v>
      </c>
      <c r="H15" s="659">
        <v>0</v>
      </c>
      <c r="I15" s="481">
        <v>0</v>
      </c>
      <c r="J15" s="659">
        <v>11069</v>
      </c>
      <c r="K15" s="658">
        <f t="shared" si="0"/>
        <v>17884</v>
      </c>
      <c r="L15" s="657" t="s">
        <v>556</v>
      </c>
    </row>
    <row r="16" spans="1:12" s="1" customFormat="1" ht="14.5" thickBot="1" x14ac:dyDescent="0.3">
      <c r="A16" s="40" t="s">
        <v>539</v>
      </c>
      <c r="B16" s="662">
        <v>56</v>
      </c>
      <c r="C16" s="662">
        <v>728</v>
      </c>
      <c r="D16" s="662">
        <v>314</v>
      </c>
      <c r="E16" s="662">
        <v>452</v>
      </c>
      <c r="F16" s="662">
        <v>13</v>
      </c>
      <c r="G16" s="376">
        <v>0</v>
      </c>
      <c r="H16" s="662">
        <v>0</v>
      </c>
      <c r="I16" s="482">
        <v>0</v>
      </c>
      <c r="J16" s="662">
        <v>379</v>
      </c>
      <c r="K16" s="661">
        <f t="shared" si="0"/>
        <v>1942</v>
      </c>
      <c r="L16" s="660" t="s">
        <v>557</v>
      </c>
    </row>
    <row r="17" spans="1:12" s="1" customFormat="1" ht="14.5" thickBot="1" x14ac:dyDescent="0.3">
      <c r="A17" s="45" t="s">
        <v>540</v>
      </c>
      <c r="B17" s="659">
        <v>659</v>
      </c>
      <c r="C17" s="659">
        <v>421</v>
      </c>
      <c r="D17" s="659">
        <v>447</v>
      </c>
      <c r="E17" s="659">
        <v>969</v>
      </c>
      <c r="F17" s="659">
        <v>0</v>
      </c>
      <c r="G17" s="375">
        <v>0</v>
      </c>
      <c r="H17" s="659">
        <v>0</v>
      </c>
      <c r="I17" s="481">
        <v>0</v>
      </c>
      <c r="J17" s="659">
        <v>968</v>
      </c>
      <c r="K17" s="658">
        <f t="shared" si="0"/>
        <v>3464</v>
      </c>
      <c r="L17" s="657" t="s">
        <v>558</v>
      </c>
    </row>
    <row r="18" spans="1:12" s="1" customFormat="1" ht="14.5" thickBot="1" x14ac:dyDescent="0.3">
      <c r="A18" s="40" t="s">
        <v>541</v>
      </c>
      <c r="B18" s="662">
        <v>43</v>
      </c>
      <c r="C18" s="662">
        <v>129</v>
      </c>
      <c r="D18" s="662">
        <v>86</v>
      </c>
      <c r="E18" s="662">
        <v>271</v>
      </c>
      <c r="F18" s="662">
        <v>0</v>
      </c>
      <c r="G18" s="376">
        <v>0</v>
      </c>
      <c r="H18" s="662">
        <v>0</v>
      </c>
      <c r="I18" s="482">
        <v>0</v>
      </c>
      <c r="J18" s="662">
        <v>0</v>
      </c>
      <c r="K18" s="661">
        <f t="shared" si="0"/>
        <v>529</v>
      </c>
      <c r="L18" s="660" t="s">
        <v>559</v>
      </c>
    </row>
    <row r="19" spans="1:12" s="1" customFormat="1" ht="25.5" thickBot="1" x14ac:dyDescent="0.3">
      <c r="A19" s="45" t="s">
        <v>542</v>
      </c>
      <c r="B19" s="659">
        <v>220</v>
      </c>
      <c r="C19" s="659">
        <v>903</v>
      </c>
      <c r="D19" s="659">
        <v>292</v>
      </c>
      <c r="E19" s="659">
        <v>1843</v>
      </c>
      <c r="F19" s="659">
        <v>195</v>
      </c>
      <c r="G19" s="375">
        <v>0</v>
      </c>
      <c r="H19" s="659">
        <v>0</v>
      </c>
      <c r="I19" s="481">
        <v>0</v>
      </c>
      <c r="J19" s="659">
        <v>0</v>
      </c>
      <c r="K19" s="658">
        <f t="shared" si="0"/>
        <v>3453</v>
      </c>
      <c r="L19" s="657" t="s">
        <v>560</v>
      </c>
    </row>
    <row r="20" spans="1:12" s="1" customFormat="1" ht="14.5" thickBot="1" x14ac:dyDescent="0.3">
      <c r="A20" s="40" t="s">
        <v>543</v>
      </c>
      <c r="B20" s="662">
        <v>86</v>
      </c>
      <c r="C20" s="662">
        <v>278</v>
      </c>
      <c r="D20" s="662">
        <v>365</v>
      </c>
      <c r="E20" s="662">
        <v>602</v>
      </c>
      <c r="F20" s="662">
        <v>478</v>
      </c>
      <c r="G20" s="376">
        <v>0</v>
      </c>
      <c r="H20" s="662">
        <v>0</v>
      </c>
      <c r="I20" s="482">
        <v>0</v>
      </c>
      <c r="J20" s="662">
        <v>4581</v>
      </c>
      <c r="K20" s="661">
        <f t="shared" si="0"/>
        <v>6390</v>
      </c>
      <c r="L20" s="660" t="s">
        <v>561</v>
      </c>
    </row>
    <row r="21" spans="1:12" s="1" customFormat="1" ht="28.5" thickBot="1" x14ac:dyDescent="0.3">
      <c r="A21" s="45" t="s">
        <v>544</v>
      </c>
      <c r="B21" s="659">
        <v>43</v>
      </c>
      <c r="C21" s="659">
        <v>1987</v>
      </c>
      <c r="D21" s="659">
        <v>143</v>
      </c>
      <c r="E21" s="659">
        <v>441</v>
      </c>
      <c r="F21" s="659">
        <v>0</v>
      </c>
      <c r="G21" s="375">
        <v>0</v>
      </c>
      <c r="H21" s="659">
        <v>0</v>
      </c>
      <c r="I21" s="481">
        <v>0</v>
      </c>
      <c r="J21" s="659">
        <v>0</v>
      </c>
      <c r="K21" s="658">
        <f t="shared" si="0"/>
        <v>2614</v>
      </c>
      <c r="L21" s="657" t="s">
        <v>562</v>
      </c>
    </row>
    <row r="22" spans="1:12" s="1" customFormat="1" ht="14.5" thickBot="1" x14ac:dyDescent="0.3">
      <c r="A22" s="40" t="s">
        <v>47</v>
      </c>
      <c r="B22" s="662">
        <v>1387</v>
      </c>
      <c r="C22" s="662">
        <v>15067</v>
      </c>
      <c r="D22" s="662">
        <v>990</v>
      </c>
      <c r="E22" s="662">
        <v>1727</v>
      </c>
      <c r="F22" s="662">
        <v>3705</v>
      </c>
      <c r="G22" s="376">
        <v>0</v>
      </c>
      <c r="H22" s="662">
        <v>0</v>
      </c>
      <c r="I22" s="482">
        <v>201</v>
      </c>
      <c r="J22" s="662">
        <v>815</v>
      </c>
      <c r="K22" s="661">
        <f t="shared" si="0"/>
        <v>23892</v>
      </c>
      <c r="L22" s="660" t="s">
        <v>431</v>
      </c>
    </row>
    <row r="23" spans="1:12" s="1" customFormat="1" ht="28.5" thickBot="1" x14ac:dyDescent="0.3">
      <c r="A23" s="45" t="s">
        <v>545</v>
      </c>
      <c r="B23" s="659">
        <v>86</v>
      </c>
      <c r="C23" s="659">
        <v>7914</v>
      </c>
      <c r="D23" s="659">
        <v>3465</v>
      </c>
      <c r="E23" s="659">
        <v>1216</v>
      </c>
      <c r="F23" s="659">
        <v>69</v>
      </c>
      <c r="G23" s="375">
        <v>0</v>
      </c>
      <c r="H23" s="659">
        <v>0</v>
      </c>
      <c r="I23" s="481">
        <v>0</v>
      </c>
      <c r="J23" s="659">
        <v>82</v>
      </c>
      <c r="K23" s="658">
        <f t="shared" si="0"/>
        <v>12832</v>
      </c>
      <c r="L23" s="657" t="s">
        <v>563</v>
      </c>
    </row>
    <row r="24" spans="1:12" s="1" customFormat="1" ht="14.5" thickBot="1" x14ac:dyDescent="0.3">
      <c r="A24" s="40" t="s">
        <v>546</v>
      </c>
      <c r="B24" s="662">
        <v>57</v>
      </c>
      <c r="C24" s="662">
        <v>272</v>
      </c>
      <c r="D24" s="662">
        <v>129</v>
      </c>
      <c r="E24" s="662">
        <v>71</v>
      </c>
      <c r="F24" s="662">
        <v>69</v>
      </c>
      <c r="G24" s="376">
        <v>0</v>
      </c>
      <c r="H24" s="662">
        <v>0</v>
      </c>
      <c r="I24" s="482">
        <v>0</v>
      </c>
      <c r="J24" s="662">
        <v>0</v>
      </c>
      <c r="K24" s="661">
        <f t="shared" si="0"/>
        <v>598</v>
      </c>
      <c r="L24" s="660" t="s">
        <v>564</v>
      </c>
    </row>
    <row r="25" spans="1:12" s="1" customFormat="1" ht="14.5" thickBot="1" x14ac:dyDescent="0.3">
      <c r="A25" s="45" t="s">
        <v>547</v>
      </c>
      <c r="B25" s="659">
        <v>253</v>
      </c>
      <c r="C25" s="659">
        <v>813</v>
      </c>
      <c r="D25" s="659">
        <v>70</v>
      </c>
      <c r="E25" s="659">
        <v>1072</v>
      </c>
      <c r="F25" s="659">
        <v>2423</v>
      </c>
      <c r="G25" s="375">
        <v>0</v>
      </c>
      <c r="H25" s="659">
        <v>0</v>
      </c>
      <c r="I25" s="481">
        <v>0</v>
      </c>
      <c r="J25" s="659">
        <v>185</v>
      </c>
      <c r="K25" s="658">
        <f t="shared" si="0"/>
        <v>4816</v>
      </c>
      <c r="L25" s="657" t="s">
        <v>565</v>
      </c>
    </row>
    <row r="26" spans="1:12" s="1" customFormat="1" ht="50.5" thickBot="1" x14ac:dyDescent="0.3">
      <c r="A26" s="40" t="s">
        <v>548</v>
      </c>
      <c r="B26" s="662">
        <v>0</v>
      </c>
      <c r="C26" s="662">
        <v>1321</v>
      </c>
      <c r="D26" s="662">
        <v>244</v>
      </c>
      <c r="E26" s="662">
        <v>0</v>
      </c>
      <c r="F26" s="662">
        <v>18553</v>
      </c>
      <c r="G26" s="376">
        <v>0</v>
      </c>
      <c r="H26" s="662">
        <v>14</v>
      </c>
      <c r="I26" s="482">
        <v>672</v>
      </c>
      <c r="J26" s="662">
        <v>88138</v>
      </c>
      <c r="K26" s="661">
        <f t="shared" si="0"/>
        <v>108942</v>
      </c>
      <c r="L26" s="660" t="s">
        <v>566</v>
      </c>
    </row>
    <row r="27" spans="1:12" s="1" customFormat="1" ht="28" x14ac:dyDescent="0.25">
      <c r="A27" s="85" t="s">
        <v>549</v>
      </c>
      <c r="B27" s="671">
        <v>43</v>
      </c>
      <c r="C27" s="671">
        <v>891</v>
      </c>
      <c r="D27" s="671">
        <v>172</v>
      </c>
      <c r="E27" s="671">
        <v>343</v>
      </c>
      <c r="F27" s="671">
        <v>0</v>
      </c>
      <c r="G27" s="425">
        <v>0</v>
      </c>
      <c r="H27" s="671">
        <v>0</v>
      </c>
      <c r="I27" s="767">
        <v>0</v>
      </c>
      <c r="J27" s="671">
        <v>0</v>
      </c>
      <c r="K27" s="670">
        <f t="shared" si="0"/>
        <v>1449</v>
      </c>
      <c r="L27" s="669" t="s">
        <v>567</v>
      </c>
    </row>
    <row r="28" spans="1:12" s="1" customFormat="1" ht="14" x14ac:dyDescent="0.25">
      <c r="A28" s="114" t="s">
        <v>478</v>
      </c>
      <c r="B28" s="668">
        <f t="shared" ref="B28:K28" si="1">SUM(B8:B27)</f>
        <v>4834</v>
      </c>
      <c r="C28" s="668">
        <f t="shared" si="1"/>
        <v>42272</v>
      </c>
      <c r="D28" s="668">
        <f t="shared" si="1"/>
        <v>10139</v>
      </c>
      <c r="E28" s="668">
        <f t="shared" si="1"/>
        <v>23409</v>
      </c>
      <c r="F28" s="668">
        <f t="shared" si="1"/>
        <v>46898</v>
      </c>
      <c r="G28" s="263">
        <f t="shared" si="1"/>
        <v>0</v>
      </c>
      <c r="H28" s="668">
        <f t="shared" si="1"/>
        <v>447</v>
      </c>
      <c r="I28" s="529">
        <f t="shared" si="1"/>
        <v>873</v>
      </c>
      <c r="J28" s="668">
        <f t="shared" si="1"/>
        <v>110116</v>
      </c>
      <c r="K28" s="668">
        <f t="shared" si="1"/>
        <v>238988</v>
      </c>
      <c r="L28" s="667" t="s">
        <v>479</v>
      </c>
    </row>
    <row r="29" spans="1:12" ht="13" x14ac:dyDescent="0.25">
      <c r="A29" s="651" t="s">
        <v>455</v>
      </c>
      <c r="I29" s="651"/>
      <c r="L29" s="649" t="s">
        <v>396</v>
      </c>
    </row>
    <row r="30" spans="1:12" ht="25" customHeight="1" x14ac:dyDescent="0.25">
      <c r="A30" s="651"/>
      <c r="I30" s="651"/>
    </row>
    <row r="35" spans="2:11" ht="25" customHeight="1" x14ac:dyDescent="0.25">
      <c r="B35" s="650"/>
      <c r="C35" s="650"/>
      <c r="D35" s="650"/>
      <c r="E35" s="650"/>
      <c r="F35" s="650"/>
      <c r="G35" s="650"/>
      <c r="H35" s="650"/>
      <c r="I35" s="650"/>
      <c r="J35" s="650"/>
      <c r="K35" s="650"/>
    </row>
    <row r="36" spans="2:11" ht="25" customHeight="1" x14ac:dyDescent="0.25">
      <c r="B36" s="650"/>
      <c r="C36" s="650"/>
      <c r="D36" s="650"/>
      <c r="E36" s="650"/>
      <c r="F36" s="650"/>
      <c r="G36" s="650"/>
      <c r="H36" s="650"/>
      <c r="I36" s="650"/>
      <c r="J36" s="650"/>
      <c r="K36" s="650"/>
    </row>
    <row r="37" spans="2:11" ht="25" customHeight="1" x14ac:dyDescent="0.25">
      <c r="B37" s="650"/>
      <c r="C37" s="650"/>
      <c r="D37" s="650"/>
      <c r="E37" s="650"/>
      <c r="F37" s="650"/>
      <c r="G37" s="650"/>
      <c r="H37" s="650"/>
      <c r="I37" s="650"/>
      <c r="J37" s="650"/>
      <c r="K37" s="650"/>
    </row>
    <row r="38" spans="2:11" ht="25" customHeight="1" x14ac:dyDescent="0.25">
      <c r="B38" s="650"/>
      <c r="C38" s="650"/>
      <c r="D38" s="650"/>
      <c r="E38" s="650"/>
      <c r="F38" s="650"/>
      <c r="G38" s="650"/>
      <c r="H38" s="650"/>
      <c r="I38" s="650"/>
      <c r="J38" s="650"/>
      <c r="K38" s="650"/>
    </row>
  </sheetData>
  <mergeCells count="5">
    <mergeCell ref="A1:L1"/>
    <mergeCell ref="A3:L3"/>
    <mergeCell ref="A5:A6"/>
    <mergeCell ref="L5:L6"/>
    <mergeCell ref="A2:L2"/>
  </mergeCells>
  <printOptions horizontalCentered="1" verticalCentered="1"/>
  <pageMargins left="0" right="0" top="0" bottom="0" header="0" footer="0"/>
  <pageSetup paperSize="9" scale="70" orientation="landscape" r:id="rId1"/>
  <headerFooter alignWithMargins="0"/>
  <drawing r:id="rId2"/>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6C3B8-2608-4B13-BCE3-F1FAE48CFFA8}">
  <dimension ref="A1:J26"/>
  <sheetViews>
    <sheetView rightToLeft="1" view="pageBreakPreview" zoomScaleNormal="100" zoomScaleSheetLayoutView="100" workbookViewId="0">
      <selection activeCell="I16" sqref="I16"/>
    </sheetView>
  </sheetViews>
  <sheetFormatPr defaultColWidth="9.1796875" defaultRowHeight="25" customHeight="1" x14ac:dyDescent="0.25"/>
  <cols>
    <col min="1" max="1" width="30.7265625" style="649" customWidth="1"/>
    <col min="2"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1062</v>
      </c>
      <c r="B1" s="1002"/>
      <c r="C1" s="1002"/>
      <c r="D1" s="1002"/>
      <c r="E1" s="1002"/>
      <c r="F1" s="1002"/>
      <c r="G1" s="1002"/>
      <c r="H1" s="1002"/>
      <c r="I1" s="1002"/>
      <c r="J1" s="1002"/>
    </row>
    <row r="2" spans="1:10" s="666" customFormat="1" ht="36.75" customHeight="1" x14ac:dyDescent="0.25">
      <c r="A2" s="997" t="s">
        <v>1191</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310</v>
      </c>
      <c r="B4" s="718"/>
      <c r="C4" s="718"/>
      <c r="D4" s="718"/>
      <c r="E4" s="718"/>
      <c r="F4" s="718"/>
      <c r="G4" s="718"/>
      <c r="H4" s="718"/>
      <c r="I4" s="718"/>
      <c r="J4" s="719" t="s">
        <v>311</v>
      </c>
    </row>
    <row r="5" spans="1:10" s="664" customFormat="1" ht="40.5" customHeight="1" x14ac:dyDescent="0.35">
      <c r="A5" s="1003" t="s">
        <v>26</v>
      </c>
      <c r="B5" s="468" t="s">
        <v>0</v>
      </c>
      <c r="C5" s="468" t="s">
        <v>2</v>
      </c>
      <c r="D5" s="468" t="s">
        <v>4</v>
      </c>
      <c r="E5" s="468" t="s">
        <v>10</v>
      </c>
      <c r="F5" s="468" t="s">
        <v>12</v>
      </c>
      <c r="G5" s="468" t="s">
        <v>122</v>
      </c>
      <c r="H5" s="468" t="s">
        <v>116</v>
      </c>
      <c r="I5" s="468" t="s">
        <v>478</v>
      </c>
      <c r="J5" s="1000" t="s">
        <v>647</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1175</v>
      </c>
      <c r="B7" s="659">
        <v>0</v>
      </c>
      <c r="C7" s="659">
        <v>0</v>
      </c>
      <c r="D7" s="659">
        <v>0</v>
      </c>
      <c r="E7" s="659">
        <v>0</v>
      </c>
      <c r="F7" s="659">
        <v>2505</v>
      </c>
      <c r="G7" s="659">
        <v>4263</v>
      </c>
      <c r="H7" s="659">
        <v>28717</v>
      </c>
      <c r="I7" s="256">
        <f t="shared" ref="I7:I15" si="0">SUM(B7:H7)</f>
        <v>35485</v>
      </c>
      <c r="J7" s="657" t="s">
        <v>23</v>
      </c>
    </row>
    <row r="8" spans="1:10" s="1" customFormat="1" ht="35.15" customHeight="1" thickBot="1" x14ac:dyDescent="0.3">
      <c r="A8" s="40" t="s">
        <v>28</v>
      </c>
      <c r="B8" s="662">
        <v>0</v>
      </c>
      <c r="C8" s="662">
        <v>0</v>
      </c>
      <c r="D8" s="662">
        <v>0</v>
      </c>
      <c r="E8" s="662">
        <v>0</v>
      </c>
      <c r="F8" s="662">
        <v>0</v>
      </c>
      <c r="G8" s="662">
        <v>11204</v>
      </c>
      <c r="H8" s="662">
        <v>147096</v>
      </c>
      <c r="I8" s="257">
        <f t="shared" si="0"/>
        <v>158300</v>
      </c>
      <c r="J8" s="660" t="s">
        <v>27</v>
      </c>
    </row>
    <row r="9" spans="1:10" s="1" customFormat="1" ht="35.15" customHeight="1" thickBot="1" x14ac:dyDescent="0.3">
      <c r="A9" s="45" t="s">
        <v>30</v>
      </c>
      <c r="B9" s="659">
        <v>0</v>
      </c>
      <c r="C9" s="659">
        <v>0</v>
      </c>
      <c r="D9" s="659">
        <v>0</v>
      </c>
      <c r="E9" s="659">
        <v>0</v>
      </c>
      <c r="F9" s="659">
        <v>56128</v>
      </c>
      <c r="G9" s="659">
        <v>35711</v>
      </c>
      <c r="H9" s="659">
        <v>30606</v>
      </c>
      <c r="I9" s="256">
        <f t="shared" si="0"/>
        <v>122445</v>
      </c>
      <c r="J9" s="657" t="s">
        <v>29</v>
      </c>
    </row>
    <row r="10" spans="1:10" s="1" customFormat="1" ht="35.15" customHeight="1" thickBot="1" x14ac:dyDescent="0.3">
      <c r="A10" s="40" t="s">
        <v>32</v>
      </c>
      <c r="B10" s="662">
        <v>0</v>
      </c>
      <c r="C10" s="662">
        <v>328</v>
      </c>
      <c r="D10" s="662">
        <v>1615</v>
      </c>
      <c r="E10" s="662">
        <v>7165</v>
      </c>
      <c r="F10" s="662">
        <v>37304</v>
      </c>
      <c r="G10" s="662">
        <v>10799</v>
      </c>
      <c r="H10" s="662">
        <v>26041</v>
      </c>
      <c r="I10" s="257">
        <f t="shared" si="0"/>
        <v>83252</v>
      </c>
      <c r="J10" s="660" t="s">
        <v>31</v>
      </c>
    </row>
    <row r="11" spans="1:10" s="1" customFormat="1" ht="35.15" customHeight="1" thickBot="1" x14ac:dyDescent="0.3">
      <c r="A11" s="45" t="s">
        <v>34</v>
      </c>
      <c r="B11" s="659">
        <v>14</v>
      </c>
      <c r="C11" s="659">
        <v>17993</v>
      </c>
      <c r="D11" s="659">
        <v>15474</v>
      </c>
      <c r="E11" s="659">
        <v>24928</v>
      </c>
      <c r="F11" s="659">
        <v>47746</v>
      </c>
      <c r="G11" s="659">
        <v>23499</v>
      </c>
      <c r="H11" s="659">
        <v>58238</v>
      </c>
      <c r="I11" s="256">
        <f t="shared" si="0"/>
        <v>187892</v>
      </c>
      <c r="J11" s="657" t="s">
        <v>33</v>
      </c>
    </row>
    <row r="12" spans="1:10" s="1" customFormat="1" ht="35.15" customHeight="1" thickBot="1" x14ac:dyDescent="0.3">
      <c r="A12" s="40" t="s">
        <v>1176</v>
      </c>
      <c r="B12" s="662">
        <v>94</v>
      </c>
      <c r="C12" s="662">
        <v>5489</v>
      </c>
      <c r="D12" s="662">
        <v>8019</v>
      </c>
      <c r="E12" s="662">
        <v>5433</v>
      </c>
      <c r="F12" s="662">
        <v>5363</v>
      </c>
      <c r="G12" s="662">
        <v>376</v>
      </c>
      <c r="H12" s="662">
        <v>419</v>
      </c>
      <c r="I12" s="257">
        <f t="shared" si="0"/>
        <v>25193</v>
      </c>
      <c r="J12" s="660" t="s">
        <v>35</v>
      </c>
    </row>
    <row r="13" spans="1:10" s="1" customFormat="1" ht="35.15" customHeight="1" thickBot="1" x14ac:dyDescent="0.3">
      <c r="A13" s="45" t="s">
        <v>1178</v>
      </c>
      <c r="B13" s="659">
        <v>2513</v>
      </c>
      <c r="C13" s="659">
        <v>99882</v>
      </c>
      <c r="D13" s="659">
        <v>211518</v>
      </c>
      <c r="E13" s="659">
        <v>271313</v>
      </c>
      <c r="F13" s="659">
        <v>67326</v>
      </c>
      <c r="G13" s="659">
        <v>7650</v>
      </c>
      <c r="H13" s="659">
        <v>4190</v>
      </c>
      <c r="I13" s="256">
        <f t="shared" si="0"/>
        <v>664392</v>
      </c>
      <c r="J13" s="657" t="s">
        <v>36</v>
      </c>
    </row>
    <row r="14" spans="1:10" s="1" customFormat="1" ht="35.15" customHeight="1" thickBot="1" x14ac:dyDescent="0.3">
      <c r="A14" s="40" t="s">
        <v>1177</v>
      </c>
      <c r="B14" s="662">
        <v>403</v>
      </c>
      <c r="C14" s="662">
        <v>32611</v>
      </c>
      <c r="D14" s="662">
        <v>79670</v>
      </c>
      <c r="E14" s="662">
        <v>111811</v>
      </c>
      <c r="F14" s="662">
        <v>60422</v>
      </c>
      <c r="G14" s="662">
        <v>3234</v>
      </c>
      <c r="H14" s="662">
        <v>2437</v>
      </c>
      <c r="I14" s="257">
        <f t="shared" si="0"/>
        <v>290588</v>
      </c>
      <c r="J14" s="660" t="s">
        <v>37</v>
      </c>
    </row>
    <row r="15" spans="1:10" s="1" customFormat="1" ht="35.15" customHeight="1" x14ac:dyDescent="0.25">
      <c r="A15" s="85" t="s">
        <v>39</v>
      </c>
      <c r="B15" s="671">
        <v>20691</v>
      </c>
      <c r="C15" s="671">
        <v>70914</v>
      </c>
      <c r="D15" s="671">
        <v>101088</v>
      </c>
      <c r="E15" s="671">
        <v>143883</v>
      </c>
      <c r="F15" s="671">
        <v>42339</v>
      </c>
      <c r="G15" s="671">
        <v>1728</v>
      </c>
      <c r="H15" s="671">
        <v>2368</v>
      </c>
      <c r="I15" s="486">
        <f t="shared" si="0"/>
        <v>383011</v>
      </c>
      <c r="J15" s="669" t="s">
        <v>38</v>
      </c>
    </row>
    <row r="16" spans="1:10" s="6" customFormat="1" ht="21.75" customHeight="1" x14ac:dyDescent="0.25">
      <c r="A16" s="114" t="s">
        <v>478</v>
      </c>
      <c r="B16" s="668">
        <f t="shared" ref="B16:I16" si="1">SUM(B7:B15)</f>
        <v>23715</v>
      </c>
      <c r="C16" s="668">
        <f t="shared" si="1"/>
        <v>227217</v>
      </c>
      <c r="D16" s="668">
        <f t="shared" si="1"/>
        <v>417384</v>
      </c>
      <c r="E16" s="668">
        <f t="shared" si="1"/>
        <v>564533</v>
      </c>
      <c r="F16" s="668">
        <f t="shared" si="1"/>
        <v>319133</v>
      </c>
      <c r="G16" s="263">
        <f t="shared" si="1"/>
        <v>98464</v>
      </c>
      <c r="H16" s="263">
        <f t="shared" si="1"/>
        <v>300112</v>
      </c>
      <c r="I16" s="668">
        <f t="shared" si="1"/>
        <v>1950558</v>
      </c>
      <c r="J16" s="667" t="s">
        <v>479</v>
      </c>
    </row>
    <row r="17" spans="1:10" ht="18" customHeight="1" x14ac:dyDescent="0.25">
      <c r="A17" s="651" t="s">
        <v>71</v>
      </c>
      <c r="I17" s="651"/>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6ED1-ED78-447D-8CAC-F1F5BE45984E}">
  <dimension ref="A1:J26"/>
  <sheetViews>
    <sheetView rightToLeft="1" view="pageBreakPreview" topLeftCell="A4" zoomScaleNormal="100" zoomScaleSheetLayoutView="100" workbookViewId="0">
      <selection activeCell="A16" sqref="A16:J16"/>
    </sheetView>
  </sheetViews>
  <sheetFormatPr defaultColWidth="9.1796875" defaultRowHeight="25" customHeight="1" x14ac:dyDescent="0.25"/>
  <cols>
    <col min="1" max="1" width="30.7265625" style="649" customWidth="1"/>
    <col min="2"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1063</v>
      </c>
      <c r="B1" s="1002"/>
      <c r="C1" s="1002"/>
      <c r="D1" s="1002"/>
      <c r="E1" s="1002"/>
      <c r="F1" s="1002"/>
      <c r="G1" s="1002"/>
      <c r="H1" s="1002"/>
      <c r="I1" s="1002"/>
      <c r="J1" s="1002"/>
    </row>
    <row r="2" spans="1:10" s="666" customFormat="1" ht="34.5" customHeight="1" x14ac:dyDescent="0.25">
      <c r="A2" s="997" t="s">
        <v>1192</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309</v>
      </c>
      <c r="B4" s="718"/>
      <c r="C4" s="718"/>
      <c r="D4" s="718"/>
      <c r="E4" s="718"/>
      <c r="F4" s="718"/>
      <c r="G4" s="718"/>
      <c r="H4" s="718"/>
      <c r="I4" s="718"/>
      <c r="J4" s="719" t="s">
        <v>308</v>
      </c>
    </row>
    <row r="5" spans="1:10" s="664" customFormat="1" ht="40.5" customHeight="1" x14ac:dyDescent="0.35">
      <c r="A5" s="1003" t="s">
        <v>25</v>
      </c>
      <c r="B5" s="468" t="s">
        <v>0</v>
      </c>
      <c r="C5" s="468" t="s">
        <v>2</v>
      </c>
      <c r="D5" s="468" t="s">
        <v>4</v>
      </c>
      <c r="E5" s="468" t="s">
        <v>10</v>
      </c>
      <c r="F5" s="468" t="s">
        <v>12</v>
      </c>
      <c r="G5" s="468" t="s">
        <v>122</v>
      </c>
      <c r="H5" s="468" t="s">
        <v>116</v>
      </c>
      <c r="I5" s="468" t="s">
        <v>478</v>
      </c>
      <c r="J5" s="1000" t="s">
        <v>647</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1175</v>
      </c>
      <c r="B7" s="659">
        <v>0</v>
      </c>
      <c r="C7" s="659">
        <v>0</v>
      </c>
      <c r="D7" s="659">
        <v>0</v>
      </c>
      <c r="E7" s="659">
        <v>0</v>
      </c>
      <c r="F7" s="659">
        <v>2505</v>
      </c>
      <c r="G7" s="659">
        <v>4153</v>
      </c>
      <c r="H7" s="659">
        <v>23993</v>
      </c>
      <c r="I7" s="256">
        <f t="shared" ref="I7:I15" si="0">SUM(B7:H7)</f>
        <v>30651</v>
      </c>
      <c r="J7" s="657" t="s">
        <v>23</v>
      </c>
    </row>
    <row r="8" spans="1:10" s="1" customFormat="1" ht="35.15" customHeight="1" thickBot="1" x14ac:dyDescent="0.3">
      <c r="A8" s="40" t="s">
        <v>28</v>
      </c>
      <c r="B8" s="662">
        <v>0</v>
      </c>
      <c r="C8" s="662">
        <v>0</v>
      </c>
      <c r="D8" s="662">
        <v>0</v>
      </c>
      <c r="E8" s="662">
        <v>0</v>
      </c>
      <c r="F8" s="662">
        <v>0</v>
      </c>
      <c r="G8" s="662">
        <v>10962</v>
      </c>
      <c r="H8" s="662">
        <v>105066</v>
      </c>
      <c r="I8" s="257">
        <f t="shared" si="0"/>
        <v>116028</v>
      </c>
      <c r="J8" s="660" t="s">
        <v>27</v>
      </c>
    </row>
    <row r="9" spans="1:10" s="1" customFormat="1" ht="35.15" customHeight="1" thickBot="1" x14ac:dyDescent="0.3">
      <c r="A9" s="45" t="s">
        <v>30</v>
      </c>
      <c r="B9" s="659">
        <v>0</v>
      </c>
      <c r="C9" s="659">
        <v>0</v>
      </c>
      <c r="D9" s="659">
        <v>0</v>
      </c>
      <c r="E9" s="659">
        <v>0</v>
      </c>
      <c r="F9" s="659">
        <v>54635</v>
      </c>
      <c r="G9" s="659">
        <v>32811</v>
      </c>
      <c r="H9" s="659">
        <v>24860</v>
      </c>
      <c r="I9" s="256">
        <f t="shared" si="0"/>
        <v>112306</v>
      </c>
      <c r="J9" s="657" t="s">
        <v>29</v>
      </c>
    </row>
    <row r="10" spans="1:10" s="1" customFormat="1" ht="35.15" customHeight="1" thickBot="1" x14ac:dyDescent="0.3">
      <c r="A10" s="40" t="s">
        <v>32</v>
      </c>
      <c r="B10" s="662">
        <v>0</v>
      </c>
      <c r="C10" s="662">
        <v>328</v>
      </c>
      <c r="D10" s="662">
        <v>1601</v>
      </c>
      <c r="E10" s="662">
        <v>6057</v>
      </c>
      <c r="F10" s="662">
        <v>27051</v>
      </c>
      <c r="G10" s="662">
        <v>7083</v>
      </c>
      <c r="H10" s="662">
        <v>17723</v>
      </c>
      <c r="I10" s="257">
        <f t="shared" si="0"/>
        <v>59843</v>
      </c>
      <c r="J10" s="660" t="s">
        <v>31</v>
      </c>
    </row>
    <row r="11" spans="1:10" s="1" customFormat="1" ht="35.15" customHeight="1" thickBot="1" x14ac:dyDescent="0.3">
      <c r="A11" s="45" t="s">
        <v>34</v>
      </c>
      <c r="B11" s="659">
        <v>0</v>
      </c>
      <c r="C11" s="659">
        <v>11688</v>
      </c>
      <c r="D11" s="659">
        <v>7841</v>
      </c>
      <c r="E11" s="659">
        <v>15861</v>
      </c>
      <c r="F11" s="659">
        <v>37247</v>
      </c>
      <c r="G11" s="659">
        <v>16962</v>
      </c>
      <c r="H11" s="659">
        <v>51395</v>
      </c>
      <c r="I11" s="256">
        <f t="shared" si="0"/>
        <v>140994</v>
      </c>
      <c r="J11" s="657" t="s">
        <v>33</v>
      </c>
    </row>
    <row r="12" spans="1:10" s="1" customFormat="1" ht="35.15" customHeight="1" thickBot="1" x14ac:dyDescent="0.3">
      <c r="A12" s="40" t="s">
        <v>1176</v>
      </c>
      <c r="B12" s="662">
        <v>94</v>
      </c>
      <c r="C12" s="662">
        <v>5489</v>
      </c>
      <c r="D12" s="662">
        <v>8019</v>
      </c>
      <c r="E12" s="662">
        <v>5433</v>
      </c>
      <c r="F12" s="662">
        <v>5363</v>
      </c>
      <c r="G12" s="662">
        <v>376</v>
      </c>
      <c r="H12" s="662">
        <v>419</v>
      </c>
      <c r="I12" s="257">
        <f t="shared" si="0"/>
        <v>25193</v>
      </c>
      <c r="J12" s="660" t="s">
        <v>35</v>
      </c>
    </row>
    <row r="13" spans="1:10" s="1" customFormat="1" ht="35.15" customHeight="1" thickBot="1" x14ac:dyDescent="0.3">
      <c r="A13" s="45" t="s">
        <v>1178</v>
      </c>
      <c r="B13" s="659">
        <v>2513</v>
      </c>
      <c r="C13" s="659">
        <v>99882</v>
      </c>
      <c r="D13" s="659">
        <v>211518</v>
      </c>
      <c r="E13" s="659">
        <v>270879</v>
      </c>
      <c r="F13" s="659">
        <v>67313</v>
      </c>
      <c r="G13" s="659">
        <v>7650</v>
      </c>
      <c r="H13" s="659">
        <v>4190</v>
      </c>
      <c r="I13" s="256">
        <f t="shared" si="0"/>
        <v>663945</v>
      </c>
      <c r="J13" s="657" t="s">
        <v>36</v>
      </c>
    </row>
    <row r="14" spans="1:10" s="1" customFormat="1" ht="35.15" customHeight="1" thickBot="1" x14ac:dyDescent="0.3">
      <c r="A14" s="40" t="s">
        <v>1177</v>
      </c>
      <c r="B14" s="662">
        <v>403</v>
      </c>
      <c r="C14" s="662">
        <v>32583</v>
      </c>
      <c r="D14" s="662">
        <v>79530</v>
      </c>
      <c r="E14" s="662">
        <v>111419</v>
      </c>
      <c r="F14" s="662">
        <v>60207</v>
      </c>
      <c r="G14" s="662">
        <v>3178</v>
      </c>
      <c r="H14" s="662">
        <v>2395</v>
      </c>
      <c r="I14" s="257">
        <f t="shared" si="0"/>
        <v>289715</v>
      </c>
      <c r="J14" s="660" t="s">
        <v>37</v>
      </c>
    </row>
    <row r="15" spans="1:10" s="1" customFormat="1" ht="35.15" customHeight="1" x14ac:dyDescent="0.25">
      <c r="A15" s="85" t="s">
        <v>39</v>
      </c>
      <c r="B15" s="671">
        <v>18765</v>
      </c>
      <c r="C15" s="671">
        <v>53627</v>
      </c>
      <c r="D15" s="671">
        <v>59139</v>
      </c>
      <c r="E15" s="671">
        <v>111356</v>
      </c>
      <c r="F15" s="671">
        <v>27432</v>
      </c>
      <c r="G15" s="671">
        <v>1406</v>
      </c>
      <c r="H15" s="671">
        <v>1170</v>
      </c>
      <c r="I15" s="486">
        <f t="shared" si="0"/>
        <v>272895</v>
      </c>
      <c r="J15" s="669" t="s">
        <v>38</v>
      </c>
    </row>
    <row r="16" spans="1:10" s="6" customFormat="1" ht="30" customHeight="1" x14ac:dyDescent="0.25">
      <c r="A16" s="114" t="s">
        <v>478</v>
      </c>
      <c r="B16" s="668">
        <f t="shared" ref="B16:I16" si="1">SUM(B7:B15)</f>
        <v>21775</v>
      </c>
      <c r="C16" s="668">
        <f t="shared" si="1"/>
        <v>203597</v>
      </c>
      <c r="D16" s="668">
        <f t="shared" si="1"/>
        <v>367648</v>
      </c>
      <c r="E16" s="668">
        <f t="shared" si="1"/>
        <v>521005</v>
      </c>
      <c r="F16" s="668">
        <f t="shared" si="1"/>
        <v>281753</v>
      </c>
      <c r="G16" s="263">
        <f t="shared" si="1"/>
        <v>84581</v>
      </c>
      <c r="H16" s="263">
        <f t="shared" si="1"/>
        <v>231211</v>
      </c>
      <c r="I16" s="668">
        <f t="shared" si="1"/>
        <v>1711570</v>
      </c>
      <c r="J16" s="667" t="s">
        <v>479</v>
      </c>
    </row>
    <row r="17" spans="1:10" ht="18" customHeight="1" x14ac:dyDescent="0.25">
      <c r="A17" s="651" t="s">
        <v>71</v>
      </c>
      <c r="I17" s="651"/>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A4E0-78C6-4E04-9B15-C6E49CFE8759}">
  <dimension ref="A1"/>
  <sheetViews>
    <sheetView rightToLeft="1" view="pageBreakPreview" zoomScale="90" zoomScaleNormal="100" zoomScaleSheetLayoutView="90" workbookViewId="0">
      <selection activeCell="D17" sqref="D17"/>
    </sheetView>
  </sheetViews>
  <sheetFormatPr defaultColWidth="9.1796875" defaultRowHeight="12.5" x14ac:dyDescent="0.25"/>
  <cols>
    <col min="1" max="1" width="103.453125" style="117" customWidth="1"/>
    <col min="2" max="16384" width="9.1796875" style="117"/>
  </cols>
  <sheetData/>
  <printOptions horizontalCentered="1" verticalCentered="1"/>
  <pageMargins left="0" right="0" top="0" bottom="0" header="0" footer="0"/>
  <pageSetup paperSize="9" scale="95" orientation="portrait"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98CA-6DE6-4D69-8375-DCC70E97C718}">
  <dimension ref="A1:J26"/>
  <sheetViews>
    <sheetView rightToLeft="1" view="pageBreakPreview" topLeftCell="A4" zoomScaleNormal="100" zoomScaleSheetLayoutView="100" workbookViewId="0">
      <selection activeCell="G5" sqref="G5:G6"/>
    </sheetView>
  </sheetViews>
  <sheetFormatPr defaultColWidth="9.1796875" defaultRowHeight="25" customHeight="1" x14ac:dyDescent="0.25"/>
  <cols>
    <col min="1" max="1" width="30.7265625" style="649" customWidth="1"/>
    <col min="2"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1064</v>
      </c>
      <c r="B1" s="1002"/>
      <c r="C1" s="1002"/>
      <c r="D1" s="1002"/>
      <c r="E1" s="1002"/>
      <c r="F1" s="1002"/>
      <c r="G1" s="1002"/>
      <c r="H1" s="1002"/>
      <c r="I1" s="1002"/>
      <c r="J1" s="1002"/>
    </row>
    <row r="2" spans="1:10" s="666" customFormat="1" ht="33.75" customHeight="1" x14ac:dyDescent="0.25">
      <c r="A2" s="997" t="s">
        <v>1193</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318</v>
      </c>
      <c r="B4" s="718"/>
      <c r="C4" s="718"/>
      <c r="D4" s="718"/>
      <c r="E4" s="718"/>
      <c r="F4" s="718"/>
      <c r="G4" s="718"/>
      <c r="H4" s="718"/>
      <c r="I4" s="718"/>
      <c r="J4" s="719" t="s">
        <v>319</v>
      </c>
    </row>
    <row r="5" spans="1:10" s="664" customFormat="1" ht="40.5" customHeight="1" x14ac:dyDescent="0.35">
      <c r="A5" s="1003" t="s">
        <v>25</v>
      </c>
      <c r="B5" s="468" t="s">
        <v>0</v>
      </c>
      <c r="C5" s="468" t="s">
        <v>2</v>
      </c>
      <c r="D5" s="468" t="s">
        <v>4</v>
      </c>
      <c r="E5" s="468" t="s">
        <v>10</v>
      </c>
      <c r="F5" s="468" t="s">
        <v>12</v>
      </c>
      <c r="G5" s="468" t="s">
        <v>122</v>
      </c>
      <c r="H5" s="468" t="s">
        <v>116</v>
      </c>
      <c r="I5" s="468" t="s">
        <v>478</v>
      </c>
      <c r="J5" s="1000" t="s">
        <v>647</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1175</v>
      </c>
      <c r="B7" s="659">
        <v>0</v>
      </c>
      <c r="C7" s="659">
        <v>0</v>
      </c>
      <c r="D7" s="659">
        <v>0</v>
      </c>
      <c r="E7" s="659">
        <v>0</v>
      </c>
      <c r="F7" s="659">
        <v>0</v>
      </c>
      <c r="G7" s="659">
        <v>110</v>
      </c>
      <c r="H7" s="659">
        <v>4724</v>
      </c>
      <c r="I7" s="256">
        <f t="shared" ref="I7:I15" si="0">SUM(B7:H7)</f>
        <v>4834</v>
      </c>
      <c r="J7" s="657" t="s">
        <v>23</v>
      </c>
    </row>
    <row r="8" spans="1:10" s="1" customFormat="1" ht="35.15" customHeight="1" thickBot="1" x14ac:dyDescent="0.3">
      <c r="A8" s="40" t="s">
        <v>28</v>
      </c>
      <c r="B8" s="662">
        <v>0</v>
      </c>
      <c r="C8" s="662">
        <v>0</v>
      </c>
      <c r="D8" s="662">
        <v>0</v>
      </c>
      <c r="E8" s="662">
        <v>0</v>
      </c>
      <c r="F8" s="662">
        <v>0</v>
      </c>
      <c r="G8" s="662">
        <v>242</v>
      </c>
      <c r="H8" s="662">
        <v>42030</v>
      </c>
      <c r="I8" s="257">
        <f t="shared" si="0"/>
        <v>42272</v>
      </c>
      <c r="J8" s="660" t="s">
        <v>27</v>
      </c>
    </row>
    <row r="9" spans="1:10" s="1" customFormat="1" ht="35.15" customHeight="1" thickBot="1" x14ac:dyDescent="0.3">
      <c r="A9" s="45" t="s">
        <v>30</v>
      </c>
      <c r="B9" s="659">
        <v>0</v>
      </c>
      <c r="C9" s="659">
        <v>0</v>
      </c>
      <c r="D9" s="659">
        <v>0</v>
      </c>
      <c r="E9" s="659">
        <v>0</v>
      </c>
      <c r="F9" s="659">
        <v>1493</v>
      </c>
      <c r="G9" s="659">
        <v>2900</v>
      </c>
      <c r="H9" s="659">
        <v>5746</v>
      </c>
      <c r="I9" s="256">
        <f t="shared" si="0"/>
        <v>10139</v>
      </c>
      <c r="J9" s="657" t="s">
        <v>29</v>
      </c>
    </row>
    <row r="10" spans="1:10" s="1" customFormat="1" ht="35.15" customHeight="1" thickBot="1" x14ac:dyDescent="0.3">
      <c r="A10" s="40" t="s">
        <v>32</v>
      </c>
      <c r="B10" s="662">
        <v>0</v>
      </c>
      <c r="C10" s="662">
        <v>0</v>
      </c>
      <c r="D10" s="662">
        <v>14</v>
      </c>
      <c r="E10" s="662">
        <v>1108</v>
      </c>
      <c r="F10" s="662">
        <v>10253</v>
      </c>
      <c r="G10" s="662">
        <v>3716</v>
      </c>
      <c r="H10" s="662">
        <v>8318</v>
      </c>
      <c r="I10" s="257">
        <f t="shared" si="0"/>
        <v>23409</v>
      </c>
      <c r="J10" s="660" t="s">
        <v>31</v>
      </c>
    </row>
    <row r="11" spans="1:10" s="1" customFormat="1" ht="35.15" customHeight="1" thickBot="1" x14ac:dyDescent="0.3">
      <c r="A11" s="45" t="s">
        <v>34</v>
      </c>
      <c r="B11" s="659">
        <v>14</v>
      </c>
      <c r="C11" s="659">
        <v>6305</v>
      </c>
      <c r="D11" s="659">
        <v>7633</v>
      </c>
      <c r="E11" s="659">
        <v>9067</v>
      </c>
      <c r="F11" s="659">
        <v>10499</v>
      </c>
      <c r="G11" s="659">
        <v>6537</v>
      </c>
      <c r="H11" s="659">
        <v>6843</v>
      </c>
      <c r="I11" s="256">
        <f t="shared" si="0"/>
        <v>46898</v>
      </c>
      <c r="J11" s="657" t="s">
        <v>33</v>
      </c>
    </row>
    <row r="12" spans="1:10" s="1" customFormat="1" ht="35.15" customHeight="1" thickBot="1" x14ac:dyDescent="0.3">
      <c r="A12" s="40" t="s">
        <v>1176</v>
      </c>
      <c r="B12" s="662">
        <v>0</v>
      </c>
      <c r="C12" s="662">
        <v>0</v>
      </c>
      <c r="D12" s="662">
        <v>0</v>
      </c>
      <c r="E12" s="662">
        <v>0</v>
      </c>
      <c r="F12" s="662">
        <v>0</v>
      </c>
      <c r="G12" s="662">
        <v>0</v>
      </c>
      <c r="H12" s="662">
        <v>0</v>
      </c>
      <c r="I12" s="257">
        <f>SUM(B12:H12)</f>
        <v>0</v>
      </c>
      <c r="J12" s="660" t="s">
        <v>35</v>
      </c>
    </row>
    <row r="13" spans="1:10" s="1" customFormat="1" ht="35.15" customHeight="1" thickBot="1" x14ac:dyDescent="0.3">
      <c r="A13" s="105" t="s">
        <v>1178</v>
      </c>
      <c r="B13" s="680">
        <v>0</v>
      </c>
      <c r="C13" s="680">
        <v>0</v>
      </c>
      <c r="D13" s="680">
        <v>0</v>
      </c>
      <c r="E13" s="680">
        <v>434</v>
      </c>
      <c r="F13" s="680">
        <v>13</v>
      </c>
      <c r="G13" s="680">
        <v>0</v>
      </c>
      <c r="H13" s="680">
        <v>0</v>
      </c>
      <c r="I13" s="497">
        <f t="shared" si="0"/>
        <v>447</v>
      </c>
      <c r="J13" s="679" t="s">
        <v>36</v>
      </c>
    </row>
    <row r="14" spans="1:10" s="1" customFormat="1" ht="35.15" customHeight="1" thickBot="1" x14ac:dyDescent="0.3">
      <c r="A14" s="40" t="s">
        <v>1177</v>
      </c>
      <c r="B14" s="662">
        <v>0</v>
      </c>
      <c r="C14" s="662">
        <v>28</v>
      </c>
      <c r="D14" s="662">
        <v>140</v>
      </c>
      <c r="E14" s="662">
        <v>392</v>
      </c>
      <c r="F14" s="662">
        <v>215</v>
      </c>
      <c r="G14" s="662">
        <v>56</v>
      </c>
      <c r="H14" s="662">
        <v>42</v>
      </c>
      <c r="I14" s="257">
        <f t="shared" si="0"/>
        <v>873</v>
      </c>
      <c r="J14" s="660" t="s">
        <v>37</v>
      </c>
    </row>
    <row r="15" spans="1:10" ht="26.25" customHeight="1" x14ac:dyDescent="0.25">
      <c r="A15" s="345" t="s">
        <v>39</v>
      </c>
      <c r="B15" s="738">
        <v>1926</v>
      </c>
      <c r="C15" s="738">
        <v>17287</v>
      </c>
      <c r="D15" s="738">
        <v>41949</v>
      </c>
      <c r="E15" s="738">
        <v>32527</v>
      </c>
      <c r="F15" s="738">
        <v>14907</v>
      </c>
      <c r="G15" s="738">
        <v>322</v>
      </c>
      <c r="H15" s="738">
        <v>1198</v>
      </c>
      <c r="I15" s="739">
        <f t="shared" si="0"/>
        <v>110116</v>
      </c>
      <c r="J15" s="740" t="s">
        <v>38</v>
      </c>
    </row>
    <row r="16" spans="1:10" ht="29.25" customHeight="1" x14ac:dyDescent="0.25">
      <c r="A16" s="114" t="s">
        <v>478</v>
      </c>
      <c r="B16" s="668">
        <f t="shared" ref="B16:I16" si="1">SUM(B7:B15)</f>
        <v>1940</v>
      </c>
      <c r="C16" s="668">
        <f t="shared" si="1"/>
        <v>23620</v>
      </c>
      <c r="D16" s="668">
        <f t="shared" si="1"/>
        <v>49736</v>
      </c>
      <c r="E16" s="668">
        <f t="shared" si="1"/>
        <v>43528</v>
      </c>
      <c r="F16" s="668">
        <f t="shared" si="1"/>
        <v>37380</v>
      </c>
      <c r="G16" s="263">
        <f t="shared" si="1"/>
        <v>13883</v>
      </c>
      <c r="H16" s="263">
        <f t="shared" si="1"/>
        <v>68901</v>
      </c>
      <c r="I16" s="668">
        <f t="shared" si="1"/>
        <v>238988</v>
      </c>
      <c r="J16" s="667" t="s">
        <v>479</v>
      </c>
    </row>
    <row r="17" spans="1:10" ht="13" x14ac:dyDescent="0.25">
      <c r="A17" s="651" t="s">
        <v>455</v>
      </c>
      <c r="I17" s="651"/>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D8BE-9E65-4BA7-B958-572FD35D099D}">
  <dimension ref="A1:J25"/>
  <sheetViews>
    <sheetView rightToLeft="1" view="pageBreakPreview" topLeftCell="A4" zoomScaleNormal="100" zoomScaleSheetLayoutView="100" workbookViewId="0">
      <selection activeCell="G5" sqref="G5:G6"/>
    </sheetView>
  </sheetViews>
  <sheetFormatPr defaultColWidth="9.1796875" defaultRowHeight="25" customHeight="1" x14ac:dyDescent="0.25"/>
  <cols>
    <col min="1" max="1" width="30.7265625" style="649" customWidth="1"/>
    <col min="2"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1065</v>
      </c>
      <c r="B1" s="1002"/>
      <c r="C1" s="1002"/>
      <c r="D1" s="1002"/>
      <c r="E1" s="1002"/>
      <c r="F1" s="1002"/>
      <c r="G1" s="1002"/>
      <c r="H1" s="1002"/>
      <c r="I1" s="1002"/>
      <c r="J1" s="1002"/>
    </row>
    <row r="2" spans="1:10" s="666" customFormat="1" ht="36.75" customHeight="1" x14ac:dyDescent="0.25">
      <c r="A2" s="997" t="s">
        <v>1194</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317</v>
      </c>
      <c r="B4" s="718"/>
      <c r="C4" s="718"/>
      <c r="D4" s="718"/>
      <c r="E4" s="718"/>
      <c r="F4" s="718"/>
      <c r="G4" s="718"/>
      <c r="H4" s="718"/>
      <c r="I4" s="718"/>
      <c r="J4" s="719" t="s">
        <v>316</v>
      </c>
    </row>
    <row r="5" spans="1:10" s="664" customFormat="1" ht="40.5" customHeight="1" x14ac:dyDescent="0.35">
      <c r="A5" s="1003" t="s">
        <v>24</v>
      </c>
      <c r="B5" s="468" t="s">
        <v>0</v>
      </c>
      <c r="C5" s="468" t="s">
        <v>2</v>
      </c>
      <c r="D5" s="468" t="s">
        <v>4</v>
      </c>
      <c r="E5" s="468" t="s">
        <v>10</v>
      </c>
      <c r="F5" s="468" t="s">
        <v>12</v>
      </c>
      <c r="G5" s="468" t="s">
        <v>122</v>
      </c>
      <c r="H5" s="468" t="s">
        <v>116</v>
      </c>
      <c r="I5" s="468" t="s">
        <v>478</v>
      </c>
      <c r="J5" s="1000" t="s">
        <v>648</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49</v>
      </c>
      <c r="B7" s="659">
        <v>0</v>
      </c>
      <c r="C7" s="659">
        <v>3196</v>
      </c>
      <c r="D7" s="659">
        <v>1998</v>
      </c>
      <c r="E7" s="659">
        <v>5098</v>
      </c>
      <c r="F7" s="659">
        <v>13755</v>
      </c>
      <c r="G7" s="375">
        <v>4717</v>
      </c>
      <c r="H7" s="659">
        <v>35884</v>
      </c>
      <c r="I7" s="256">
        <f t="shared" ref="I7:I13" si="0">SUM(B7:H7)</f>
        <v>64648</v>
      </c>
      <c r="J7" s="657" t="s">
        <v>48</v>
      </c>
    </row>
    <row r="8" spans="1:10" s="1" customFormat="1" ht="35.15" customHeight="1" thickBot="1" x14ac:dyDescent="0.3">
      <c r="A8" s="40" t="s">
        <v>50</v>
      </c>
      <c r="B8" s="662">
        <v>0</v>
      </c>
      <c r="C8" s="662">
        <v>2201</v>
      </c>
      <c r="D8" s="662">
        <v>5880</v>
      </c>
      <c r="E8" s="662">
        <v>10797</v>
      </c>
      <c r="F8" s="662">
        <v>11498</v>
      </c>
      <c r="G8" s="376">
        <v>3321</v>
      </c>
      <c r="H8" s="662">
        <v>24719</v>
      </c>
      <c r="I8" s="257">
        <f t="shared" si="0"/>
        <v>58416</v>
      </c>
      <c r="J8" s="660" t="s">
        <v>333</v>
      </c>
    </row>
    <row r="9" spans="1:10" s="1" customFormat="1" ht="35.15" customHeight="1" thickBot="1" x14ac:dyDescent="0.3">
      <c r="A9" s="45" t="s">
        <v>52</v>
      </c>
      <c r="B9" s="659">
        <v>73</v>
      </c>
      <c r="C9" s="659">
        <v>2887</v>
      </c>
      <c r="D9" s="659">
        <v>3184</v>
      </c>
      <c r="E9" s="659">
        <v>10231</v>
      </c>
      <c r="F9" s="659">
        <v>10431</v>
      </c>
      <c r="G9" s="375">
        <v>5476</v>
      </c>
      <c r="H9" s="659">
        <v>17583</v>
      </c>
      <c r="I9" s="256">
        <f t="shared" si="0"/>
        <v>49865</v>
      </c>
      <c r="J9" s="657" t="s">
        <v>51</v>
      </c>
    </row>
    <row r="10" spans="1:10" s="1" customFormat="1" ht="35.15" customHeight="1" thickBot="1" x14ac:dyDescent="0.3">
      <c r="A10" s="40" t="s">
        <v>54</v>
      </c>
      <c r="B10" s="662">
        <v>22714</v>
      </c>
      <c r="C10" s="662">
        <v>191172</v>
      </c>
      <c r="D10" s="662">
        <v>347268</v>
      </c>
      <c r="E10" s="662">
        <v>476461</v>
      </c>
      <c r="F10" s="662">
        <v>263344</v>
      </c>
      <c r="G10" s="376">
        <v>80814</v>
      </c>
      <c r="H10" s="662">
        <v>214567</v>
      </c>
      <c r="I10" s="257">
        <f t="shared" si="0"/>
        <v>1596340</v>
      </c>
      <c r="J10" s="660" t="s">
        <v>53</v>
      </c>
    </row>
    <row r="11" spans="1:10" s="1" customFormat="1" ht="35.15" customHeight="1" thickBot="1" x14ac:dyDescent="0.3">
      <c r="A11" s="45" t="s">
        <v>56</v>
      </c>
      <c r="B11" s="659">
        <v>0</v>
      </c>
      <c r="C11" s="659">
        <v>51</v>
      </c>
      <c r="D11" s="659">
        <v>14</v>
      </c>
      <c r="E11" s="659">
        <v>139</v>
      </c>
      <c r="F11" s="659">
        <v>1108</v>
      </c>
      <c r="G11" s="375">
        <v>426</v>
      </c>
      <c r="H11" s="659">
        <v>3082</v>
      </c>
      <c r="I11" s="256">
        <f t="shared" si="0"/>
        <v>4820</v>
      </c>
      <c r="J11" s="657" t="s">
        <v>55</v>
      </c>
    </row>
    <row r="12" spans="1:10" s="1" customFormat="1" ht="35.15" customHeight="1" thickBot="1" x14ac:dyDescent="0.3">
      <c r="A12" s="40" t="s">
        <v>568</v>
      </c>
      <c r="B12" s="662">
        <v>0</v>
      </c>
      <c r="C12" s="662">
        <v>0</v>
      </c>
      <c r="D12" s="662">
        <v>40</v>
      </c>
      <c r="E12" s="662">
        <v>489</v>
      </c>
      <c r="F12" s="662">
        <v>543</v>
      </c>
      <c r="G12" s="376">
        <v>301</v>
      </c>
      <c r="H12" s="662">
        <v>2690</v>
      </c>
      <c r="I12" s="257">
        <f t="shared" si="0"/>
        <v>4063</v>
      </c>
      <c r="J12" s="660" t="s">
        <v>569</v>
      </c>
    </row>
    <row r="13" spans="1:10" s="1" customFormat="1" ht="35.15" customHeight="1" x14ac:dyDescent="0.25">
      <c r="A13" s="85" t="s">
        <v>58</v>
      </c>
      <c r="B13" s="671">
        <v>928</v>
      </c>
      <c r="C13" s="671">
        <v>27710</v>
      </c>
      <c r="D13" s="671">
        <v>59000</v>
      </c>
      <c r="E13" s="671">
        <v>61318</v>
      </c>
      <c r="F13" s="671">
        <v>18454</v>
      </c>
      <c r="G13" s="425">
        <v>3409</v>
      </c>
      <c r="H13" s="671">
        <v>1587</v>
      </c>
      <c r="I13" s="486">
        <f t="shared" si="0"/>
        <v>172406</v>
      </c>
      <c r="J13" s="669" t="s">
        <v>57</v>
      </c>
    </row>
    <row r="14" spans="1:10" s="1" customFormat="1" ht="35.15" customHeight="1" x14ac:dyDescent="0.25">
      <c r="A14" s="114" t="s">
        <v>478</v>
      </c>
      <c r="B14" s="668">
        <f t="shared" ref="B14:I14" si="1">SUM(B7:B13)</f>
        <v>23715</v>
      </c>
      <c r="C14" s="668">
        <f t="shared" si="1"/>
        <v>227217</v>
      </c>
      <c r="D14" s="668">
        <f t="shared" si="1"/>
        <v>417384</v>
      </c>
      <c r="E14" s="668">
        <f t="shared" si="1"/>
        <v>564533</v>
      </c>
      <c r="F14" s="668">
        <f t="shared" si="1"/>
        <v>319133</v>
      </c>
      <c r="G14" s="263">
        <f t="shared" si="1"/>
        <v>98464</v>
      </c>
      <c r="H14" s="668">
        <f t="shared" si="1"/>
        <v>300112</v>
      </c>
      <c r="I14" s="263">
        <f t="shared" si="1"/>
        <v>1950558</v>
      </c>
      <c r="J14" s="667" t="s">
        <v>479</v>
      </c>
    </row>
    <row r="15" spans="1:10" ht="18" customHeight="1" x14ac:dyDescent="0.25">
      <c r="A15" s="651" t="s">
        <v>71</v>
      </c>
      <c r="I15" s="651"/>
      <c r="J15" s="649" t="s">
        <v>396</v>
      </c>
    </row>
    <row r="16" spans="1:10" ht="18" customHeight="1" x14ac:dyDescent="0.25">
      <c r="A16" s="651"/>
      <c r="I16" s="651"/>
    </row>
    <row r="22" spans="2:9" ht="25" customHeight="1" x14ac:dyDescent="0.25">
      <c r="B22" s="650"/>
      <c r="C22" s="650"/>
      <c r="D22" s="650"/>
      <c r="E22" s="650"/>
      <c r="F22" s="650"/>
      <c r="G22" s="650"/>
      <c r="H22" s="650"/>
      <c r="I22" s="650"/>
    </row>
    <row r="23" spans="2:9" ht="25" customHeight="1" x14ac:dyDescent="0.25">
      <c r="B23" s="650"/>
      <c r="C23" s="650"/>
      <c r="D23" s="650"/>
      <c r="E23" s="650"/>
      <c r="F23" s="650"/>
      <c r="G23" s="650"/>
      <c r="H23" s="650"/>
      <c r="I23" s="650"/>
    </row>
    <row r="24" spans="2:9" ht="25" customHeight="1" x14ac:dyDescent="0.25">
      <c r="B24" s="650"/>
      <c r="C24" s="650"/>
      <c r="D24" s="650"/>
      <c r="E24" s="650"/>
      <c r="F24" s="650"/>
      <c r="G24" s="650"/>
      <c r="H24" s="650"/>
      <c r="I24" s="650"/>
    </row>
    <row r="25" spans="2:9" ht="25" customHeight="1" x14ac:dyDescent="0.25">
      <c r="B25" s="650"/>
      <c r="C25" s="650"/>
      <c r="D25" s="650"/>
      <c r="E25" s="650"/>
      <c r="F25" s="650"/>
      <c r="G25" s="650"/>
      <c r="H25" s="650"/>
      <c r="I25"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4C2F-4309-414B-A97E-841BD28B80DF}">
  <dimension ref="A1:J25"/>
  <sheetViews>
    <sheetView rightToLeft="1" view="pageBreakPreview" zoomScaleNormal="100" zoomScaleSheetLayoutView="100" workbookViewId="0">
      <selection activeCell="G5" sqref="G5:G6"/>
    </sheetView>
  </sheetViews>
  <sheetFormatPr defaultColWidth="9.1796875" defaultRowHeight="25" customHeight="1" x14ac:dyDescent="0.25"/>
  <cols>
    <col min="1" max="1" width="30.7265625" style="649" customWidth="1"/>
    <col min="2"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1066</v>
      </c>
      <c r="B1" s="1002"/>
      <c r="C1" s="1002"/>
      <c r="D1" s="1002"/>
      <c r="E1" s="1002"/>
      <c r="F1" s="1002"/>
      <c r="G1" s="1002"/>
      <c r="H1" s="1002"/>
      <c r="I1" s="1002"/>
      <c r="J1" s="1002"/>
    </row>
    <row r="2" spans="1:10" s="666" customFormat="1" ht="35.25" customHeight="1" x14ac:dyDescent="0.25">
      <c r="A2" s="997" t="s">
        <v>1195</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315</v>
      </c>
      <c r="B4" s="718"/>
      <c r="C4" s="718"/>
      <c r="D4" s="718"/>
      <c r="E4" s="718"/>
      <c r="F4" s="718"/>
      <c r="G4" s="718"/>
      <c r="H4" s="718"/>
      <c r="I4" s="718"/>
      <c r="J4" s="719" t="s">
        <v>314</v>
      </c>
    </row>
    <row r="5" spans="1:10" s="664" customFormat="1" ht="40.5" customHeight="1" x14ac:dyDescent="0.35">
      <c r="A5" s="1003" t="s">
        <v>24</v>
      </c>
      <c r="B5" s="468" t="s">
        <v>0</v>
      </c>
      <c r="C5" s="468" t="s">
        <v>2</v>
      </c>
      <c r="D5" s="468" t="s">
        <v>4</v>
      </c>
      <c r="E5" s="468" t="s">
        <v>10</v>
      </c>
      <c r="F5" s="468" t="s">
        <v>12</v>
      </c>
      <c r="G5" s="468" t="s">
        <v>122</v>
      </c>
      <c r="H5" s="468" t="s">
        <v>116</v>
      </c>
      <c r="I5" s="468" t="s">
        <v>478</v>
      </c>
      <c r="J5" s="1000" t="s">
        <v>649</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49</v>
      </c>
      <c r="B7" s="659">
        <v>0</v>
      </c>
      <c r="C7" s="659">
        <v>2927</v>
      </c>
      <c r="D7" s="659">
        <v>1998</v>
      </c>
      <c r="E7" s="659">
        <v>4955</v>
      </c>
      <c r="F7" s="659">
        <v>13101</v>
      </c>
      <c r="G7" s="375">
        <v>3395</v>
      </c>
      <c r="H7" s="659">
        <v>23490</v>
      </c>
      <c r="I7" s="256">
        <f t="shared" ref="I7:I13" si="0">SUM(B7:H7)</f>
        <v>49866</v>
      </c>
      <c r="J7" s="657" t="s">
        <v>48</v>
      </c>
    </row>
    <row r="8" spans="1:10" s="1" customFormat="1" ht="35.15" customHeight="1" thickBot="1" x14ac:dyDescent="0.3">
      <c r="A8" s="40" t="s">
        <v>50</v>
      </c>
      <c r="B8" s="662">
        <v>0</v>
      </c>
      <c r="C8" s="662">
        <v>2201</v>
      </c>
      <c r="D8" s="662">
        <v>4782</v>
      </c>
      <c r="E8" s="662">
        <v>10728</v>
      </c>
      <c r="F8" s="662">
        <v>10013</v>
      </c>
      <c r="G8" s="376">
        <v>2573</v>
      </c>
      <c r="H8" s="662">
        <v>19552</v>
      </c>
      <c r="I8" s="257">
        <f t="shared" si="0"/>
        <v>49849</v>
      </c>
      <c r="J8" s="660" t="s">
        <v>333</v>
      </c>
    </row>
    <row r="9" spans="1:10" s="1" customFormat="1" ht="35.15" customHeight="1" thickBot="1" x14ac:dyDescent="0.3">
      <c r="A9" s="45" t="s">
        <v>52</v>
      </c>
      <c r="B9" s="659">
        <v>73</v>
      </c>
      <c r="C9" s="659">
        <v>2887</v>
      </c>
      <c r="D9" s="659">
        <v>3184</v>
      </c>
      <c r="E9" s="659">
        <v>10165</v>
      </c>
      <c r="F9" s="659">
        <v>8889</v>
      </c>
      <c r="G9" s="375">
        <v>5197</v>
      </c>
      <c r="H9" s="659">
        <v>13808</v>
      </c>
      <c r="I9" s="256">
        <f t="shared" si="0"/>
        <v>44203</v>
      </c>
      <c r="J9" s="657" t="s">
        <v>51</v>
      </c>
    </row>
    <row r="10" spans="1:10" s="1" customFormat="1" ht="35.15" customHeight="1" thickBot="1" x14ac:dyDescent="0.3">
      <c r="A10" s="40" t="s">
        <v>54</v>
      </c>
      <c r="B10" s="662">
        <v>21674</v>
      </c>
      <c r="C10" s="662">
        <v>185606</v>
      </c>
      <c r="D10" s="662">
        <v>336477</v>
      </c>
      <c r="E10" s="662">
        <v>467544</v>
      </c>
      <c r="F10" s="662">
        <v>243639</v>
      </c>
      <c r="G10" s="376">
        <v>72608</v>
      </c>
      <c r="H10" s="662">
        <v>170582</v>
      </c>
      <c r="I10" s="257">
        <f t="shared" si="0"/>
        <v>1498130</v>
      </c>
      <c r="J10" s="660" t="s">
        <v>53</v>
      </c>
    </row>
    <row r="11" spans="1:10" s="1" customFormat="1" ht="35.15" customHeight="1" thickBot="1" x14ac:dyDescent="0.3">
      <c r="A11" s="45" t="s">
        <v>56</v>
      </c>
      <c r="B11" s="659">
        <v>0</v>
      </c>
      <c r="C11" s="659">
        <v>51</v>
      </c>
      <c r="D11" s="659">
        <v>0</v>
      </c>
      <c r="E11" s="659">
        <v>139</v>
      </c>
      <c r="F11" s="659">
        <v>736</v>
      </c>
      <c r="G11" s="375">
        <v>340</v>
      </c>
      <c r="H11" s="659">
        <v>2105</v>
      </c>
      <c r="I11" s="256">
        <f t="shared" si="0"/>
        <v>3371</v>
      </c>
      <c r="J11" s="657" t="s">
        <v>55</v>
      </c>
    </row>
    <row r="12" spans="1:10" s="1" customFormat="1" ht="35.15" customHeight="1" thickBot="1" x14ac:dyDescent="0.3">
      <c r="A12" s="40" t="s">
        <v>568</v>
      </c>
      <c r="B12" s="662">
        <v>0</v>
      </c>
      <c r="C12" s="662">
        <v>0</v>
      </c>
      <c r="D12" s="662">
        <v>40</v>
      </c>
      <c r="E12" s="662">
        <v>405</v>
      </c>
      <c r="F12" s="662">
        <v>394</v>
      </c>
      <c r="G12" s="376">
        <v>258</v>
      </c>
      <c r="H12" s="662">
        <v>1590</v>
      </c>
      <c r="I12" s="257">
        <f t="shared" si="0"/>
        <v>2687</v>
      </c>
      <c r="J12" s="660" t="s">
        <v>569</v>
      </c>
    </row>
    <row r="13" spans="1:10" s="1" customFormat="1" ht="35.15" customHeight="1" x14ac:dyDescent="0.25">
      <c r="A13" s="85" t="s">
        <v>58</v>
      </c>
      <c r="B13" s="671">
        <v>28</v>
      </c>
      <c r="C13" s="671">
        <v>9925</v>
      </c>
      <c r="D13" s="671">
        <v>21167</v>
      </c>
      <c r="E13" s="671">
        <v>27069</v>
      </c>
      <c r="F13" s="671">
        <v>4981</v>
      </c>
      <c r="G13" s="425">
        <v>210</v>
      </c>
      <c r="H13" s="671">
        <v>84</v>
      </c>
      <c r="I13" s="486">
        <f t="shared" si="0"/>
        <v>63464</v>
      </c>
      <c r="J13" s="669" t="s">
        <v>57</v>
      </c>
    </row>
    <row r="14" spans="1:10" s="1" customFormat="1" ht="35.15" customHeight="1" x14ac:dyDescent="0.25">
      <c r="A14" s="114" t="s">
        <v>478</v>
      </c>
      <c r="B14" s="668">
        <f t="shared" ref="B14:I14" si="1">SUM(B7:B13)</f>
        <v>21775</v>
      </c>
      <c r="C14" s="668">
        <f t="shared" si="1"/>
        <v>203597</v>
      </c>
      <c r="D14" s="668">
        <f t="shared" si="1"/>
        <v>367648</v>
      </c>
      <c r="E14" s="668">
        <f t="shared" si="1"/>
        <v>521005</v>
      </c>
      <c r="F14" s="668">
        <f t="shared" si="1"/>
        <v>281753</v>
      </c>
      <c r="G14" s="263">
        <f t="shared" si="1"/>
        <v>84581</v>
      </c>
      <c r="H14" s="668">
        <f t="shared" si="1"/>
        <v>231211</v>
      </c>
      <c r="I14" s="263">
        <f t="shared" si="1"/>
        <v>1711570</v>
      </c>
      <c r="J14" s="667" t="s">
        <v>479</v>
      </c>
    </row>
    <row r="15" spans="1:10" ht="18" customHeight="1" x14ac:dyDescent="0.25">
      <c r="A15" s="651" t="s">
        <v>71</v>
      </c>
      <c r="I15" s="651"/>
      <c r="J15" s="649" t="s">
        <v>396</v>
      </c>
    </row>
    <row r="16" spans="1:10" ht="18" customHeight="1" x14ac:dyDescent="0.25">
      <c r="A16" s="651"/>
      <c r="I16" s="651"/>
    </row>
    <row r="22" spans="2:9" ht="25" customHeight="1" x14ac:dyDescent="0.25">
      <c r="B22" s="650"/>
      <c r="C22" s="650"/>
      <c r="D22" s="650"/>
      <c r="E22" s="650"/>
      <c r="F22" s="650"/>
      <c r="G22" s="650"/>
      <c r="H22" s="650"/>
      <c r="I22" s="650"/>
    </row>
    <row r="23" spans="2:9" ht="25" customHeight="1" x14ac:dyDescent="0.25">
      <c r="B23" s="650"/>
      <c r="C23" s="650"/>
      <c r="D23" s="650"/>
      <c r="E23" s="650"/>
      <c r="F23" s="650"/>
      <c r="G23" s="650"/>
      <c r="H23" s="650"/>
      <c r="I23" s="650"/>
    </row>
    <row r="24" spans="2:9" ht="25" customHeight="1" x14ac:dyDescent="0.25">
      <c r="B24" s="650"/>
      <c r="C24" s="650"/>
      <c r="D24" s="650"/>
      <c r="E24" s="650"/>
      <c r="F24" s="650"/>
      <c r="G24" s="650"/>
      <c r="H24" s="650"/>
      <c r="I24" s="650"/>
    </row>
    <row r="25" spans="2:9" ht="25" customHeight="1" x14ac:dyDescent="0.25">
      <c r="B25" s="650"/>
      <c r="C25" s="650"/>
      <c r="D25" s="650"/>
      <c r="E25" s="650"/>
      <c r="F25" s="650"/>
      <c r="G25" s="650"/>
      <c r="H25" s="650"/>
      <c r="I25"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828F4-0A1E-4596-95EB-0F45F9ED1F42}">
  <dimension ref="A1:J25"/>
  <sheetViews>
    <sheetView rightToLeft="1" view="pageBreakPreview" zoomScaleNormal="100" zoomScaleSheetLayoutView="100" workbookViewId="0">
      <selection activeCell="G5" sqref="G5:G6"/>
    </sheetView>
  </sheetViews>
  <sheetFormatPr defaultColWidth="9.1796875" defaultRowHeight="25" customHeight="1" x14ac:dyDescent="0.25"/>
  <cols>
    <col min="1" max="1" width="30.7265625" style="649" customWidth="1"/>
    <col min="2"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1394</v>
      </c>
      <c r="B1" s="1002"/>
      <c r="C1" s="1002"/>
      <c r="D1" s="1002"/>
      <c r="E1" s="1002"/>
      <c r="F1" s="1002"/>
      <c r="G1" s="1002"/>
      <c r="H1" s="1002"/>
      <c r="I1" s="1002"/>
      <c r="J1" s="1002"/>
    </row>
    <row r="2" spans="1:10" s="666" customFormat="1" ht="34.5" customHeight="1" x14ac:dyDescent="0.25">
      <c r="A2" s="997" t="s">
        <v>1196</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320</v>
      </c>
      <c r="B4" s="718"/>
      <c r="C4" s="718"/>
      <c r="D4" s="718"/>
      <c r="E4" s="718"/>
      <c r="F4" s="718"/>
      <c r="G4" s="718"/>
      <c r="H4" s="718"/>
      <c r="I4" s="718"/>
      <c r="J4" s="719" t="s">
        <v>321</v>
      </c>
    </row>
    <row r="5" spans="1:10" s="664" customFormat="1" ht="40.5" customHeight="1" x14ac:dyDescent="0.35">
      <c r="A5" s="1003" t="s">
        <v>74</v>
      </c>
      <c r="B5" s="468" t="s">
        <v>0</v>
      </c>
      <c r="C5" s="468" t="s">
        <v>2</v>
      </c>
      <c r="D5" s="468" t="s">
        <v>4</v>
      </c>
      <c r="E5" s="468" t="s">
        <v>10</v>
      </c>
      <c r="F5" s="468" t="s">
        <v>12</v>
      </c>
      <c r="G5" s="468" t="s">
        <v>122</v>
      </c>
      <c r="H5" s="468" t="s">
        <v>116</v>
      </c>
      <c r="I5" s="468" t="s">
        <v>478</v>
      </c>
      <c r="J5" s="1000" t="s">
        <v>650</v>
      </c>
    </row>
    <row r="6" spans="1:10" s="663" customFormat="1" ht="32.25" customHeight="1" x14ac:dyDescent="0.25">
      <c r="A6" s="1004"/>
      <c r="B6" s="469" t="s">
        <v>512</v>
      </c>
      <c r="C6" s="469" t="s">
        <v>1</v>
      </c>
      <c r="D6" s="469" t="s">
        <v>3</v>
      </c>
      <c r="E6" s="469" t="s">
        <v>9</v>
      </c>
      <c r="F6" s="469" t="s">
        <v>11</v>
      </c>
      <c r="G6" s="469" t="s">
        <v>126</v>
      </c>
      <c r="H6" s="469" t="s">
        <v>162</v>
      </c>
      <c r="I6" s="470" t="s">
        <v>479</v>
      </c>
      <c r="J6" s="1001"/>
    </row>
    <row r="7" spans="1:10" s="1" customFormat="1" ht="35.15" customHeight="1" thickBot="1" x14ac:dyDescent="0.3">
      <c r="A7" s="45" t="s">
        <v>49</v>
      </c>
      <c r="B7" s="659">
        <v>0</v>
      </c>
      <c r="C7" s="659">
        <v>269</v>
      </c>
      <c r="D7" s="659">
        <v>0</v>
      </c>
      <c r="E7" s="659">
        <v>143</v>
      </c>
      <c r="F7" s="659">
        <v>654</v>
      </c>
      <c r="G7" s="375">
        <v>1322</v>
      </c>
      <c r="H7" s="659">
        <v>12394</v>
      </c>
      <c r="I7" s="256">
        <f t="shared" ref="I7:I13" si="0">SUM(B7:H7)</f>
        <v>14782</v>
      </c>
      <c r="J7" s="657" t="s">
        <v>48</v>
      </c>
    </row>
    <row r="8" spans="1:10" s="1" customFormat="1" ht="35.15" customHeight="1" thickBot="1" x14ac:dyDescent="0.3">
      <c r="A8" s="40" t="s">
        <v>50</v>
      </c>
      <c r="B8" s="662">
        <v>0</v>
      </c>
      <c r="C8" s="662">
        <v>0</v>
      </c>
      <c r="D8" s="662">
        <v>1098</v>
      </c>
      <c r="E8" s="662">
        <v>69</v>
      </c>
      <c r="F8" s="662">
        <v>1485</v>
      </c>
      <c r="G8" s="376">
        <v>748</v>
      </c>
      <c r="H8" s="662">
        <v>5167</v>
      </c>
      <c r="I8" s="257">
        <f t="shared" si="0"/>
        <v>8567</v>
      </c>
      <c r="J8" s="660" t="s">
        <v>333</v>
      </c>
    </row>
    <row r="9" spans="1:10" s="1" customFormat="1" ht="35.15" customHeight="1" thickBot="1" x14ac:dyDescent="0.3">
      <c r="A9" s="45" t="s">
        <v>52</v>
      </c>
      <c r="B9" s="659">
        <v>0</v>
      </c>
      <c r="C9" s="659">
        <v>0</v>
      </c>
      <c r="D9" s="659">
        <v>0</v>
      </c>
      <c r="E9" s="659">
        <v>66</v>
      </c>
      <c r="F9" s="659">
        <v>1542</v>
      </c>
      <c r="G9" s="375">
        <v>279</v>
      </c>
      <c r="H9" s="659">
        <v>3775</v>
      </c>
      <c r="I9" s="256">
        <f t="shared" si="0"/>
        <v>5662</v>
      </c>
      <c r="J9" s="657" t="s">
        <v>51</v>
      </c>
    </row>
    <row r="10" spans="1:10" s="1" customFormat="1" ht="35.15" customHeight="1" thickBot="1" x14ac:dyDescent="0.3">
      <c r="A10" s="40" t="s">
        <v>54</v>
      </c>
      <c r="B10" s="662">
        <v>1040</v>
      </c>
      <c r="C10" s="662">
        <v>5566</v>
      </c>
      <c r="D10" s="662">
        <v>10791</v>
      </c>
      <c r="E10" s="662">
        <v>8917</v>
      </c>
      <c r="F10" s="662">
        <v>19705</v>
      </c>
      <c r="G10" s="376">
        <v>8206</v>
      </c>
      <c r="H10" s="662">
        <v>43985</v>
      </c>
      <c r="I10" s="257">
        <f t="shared" si="0"/>
        <v>98210</v>
      </c>
      <c r="J10" s="660" t="s">
        <v>53</v>
      </c>
    </row>
    <row r="11" spans="1:10" s="1" customFormat="1" ht="35.15" customHeight="1" thickBot="1" x14ac:dyDescent="0.3">
      <c r="A11" s="45" t="s">
        <v>56</v>
      </c>
      <c r="B11" s="659">
        <v>0</v>
      </c>
      <c r="C11" s="659">
        <v>0</v>
      </c>
      <c r="D11" s="659">
        <v>14</v>
      </c>
      <c r="E11" s="659">
        <v>0</v>
      </c>
      <c r="F11" s="659">
        <v>372</v>
      </c>
      <c r="G11" s="375">
        <v>86</v>
      </c>
      <c r="H11" s="659">
        <v>977</v>
      </c>
      <c r="I11" s="256">
        <f t="shared" si="0"/>
        <v>1449</v>
      </c>
      <c r="J11" s="657" t="s">
        <v>55</v>
      </c>
    </row>
    <row r="12" spans="1:10" s="1" customFormat="1" ht="35.15" customHeight="1" thickBot="1" x14ac:dyDescent="0.3">
      <c r="A12" s="40" t="s">
        <v>568</v>
      </c>
      <c r="B12" s="662">
        <v>0</v>
      </c>
      <c r="C12" s="662">
        <v>0</v>
      </c>
      <c r="D12" s="662">
        <v>0</v>
      </c>
      <c r="E12" s="662">
        <v>84</v>
      </c>
      <c r="F12" s="662">
        <v>149</v>
      </c>
      <c r="G12" s="376">
        <v>43</v>
      </c>
      <c r="H12" s="662">
        <v>1100</v>
      </c>
      <c r="I12" s="257">
        <f t="shared" si="0"/>
        <v>1376</v>
      </c>
      <c r="J12" s="660" t="s">
        <v>569</v>
      </c>
    </row>
    <row r="13" spans="1:10" s="1" customFormat="1" ht="35.15" customHeight="1" x14ac:dyDescent="0.25">
      <c r="A13" s="85" t="s">
        <v>58</v>
      </c>
      <c r="B13" s="671">
        <v>900</v>
      </c>
      <c r="C13" s="671">
        <v>17785</v>
      </c>
      <c r="D13" s="671">
        <v>37833</v>
      </c>
      <c r="E13" s="671">
        <v>34249</v>
      </c>
      <c r="F13" s="671">
        <v>13473</v>
      </c>
      <c r="G13" s="425">
        <v>3199</v>
      </c>
      <c r="H13" s="671">
        <v>1503</v>
      </c>
      <c r="I13" s="486">
        <f t="shared" si="0"/>
        <v>108942</v>
      </c>
      <c r="J13" s="669" t="s">
        <v>57</v>
      </c>
    </row>
    <row r="14" spans="1:10" s="1" customFormat="1" ht="35.15" customHeight="1" x14ac:dyDescent="0.25">
      <c r="A14" s="114" t="s">
        <v>478</v>
      </c>
      <c r="B14" s="668">
        <f t="shared" ref="B14:I14" si="1">SUM(B7:B13)</f>
        <v>1940</v>
      </c>
      <c r="C14" s="668">
        <f t="shared" si="1"/>
        <v>23620</v>
      </c>
      <c r="D14" s="668">
        <f t="shared" si="1"/>
        <v>49736</v>
      </c>
      <c r="E14" s="668">
        <f t="shared" si="1"/>
        <v>43528</v>
      </c>
      <c r="F14" s="668">
        <f t="shared" si="1"/>
        <v>37380</v>
      </c>
      <c r="G14" s="263">
        <f t="shared" si="1"/>
        <v>13883</v>
      </c>
      <c r="H14" s="668">
        <f t="shared" si="1"/>
        <v>68901</v>
      </c>
      <c r="I14" s="263">
        <f t="shared" si="1"/>
        <v>238988</v>
      </c>
      <c r="J14" s="667" t="s">
        <v>479</v>
      </c>
    </row>
    <row r="15" spans="1:10" ht="18" customHeight="1" x14ac:dyDescent="0.25">
      <c r="A15" s="651" t="s">
        <v>455</v>
      </c>
      <c r="I15" s="651"/>
      <c r="J15" s="649" t="s">
        <v>396</v>
      </c>
    </row>
    <row r="16" spans="1:10" ht="18" customHeight="1" x14ac:dyDescent="0.25">
      <c r="A16" s="651"/>
      <c r="I16" s="651"/>
    </row>
    <row r="22" spans="2:9" ht="25" customHeight="1" x14ac:dyDescent="0.25">
      <c r="B22" s="650"/>
      <c r="C22" s="650"/>
      <c r="D22" s="650"/>
      <c r="E22" s="650"/>
      <c r="F22" s="650"/>
      <c r="G22" s="650"/>
      <c r="H22" s="650"/>
      <c r="I22" s="650"/>
    </row>
    <row r="23" spans="2:9" ht="25" customHeight="1" x14ac:dyDescent="0.25">
      <c r="B23" s="650"/>
      <c r="C23" s="650"/>
      <c r="D23" s="650"/>
      <c r="E23" s="650"/>
      <c r="F23" s="650"/>
      <c r="G23" s="650"/>
      <c r="H23" s="650"/>
      <c r="I23" s="650"/>
    </row>
    <row r="24" spans="2:9" ht="25" customHeight="1" x14ac:dyDescent="0.25">
      <c r="B24" s="650"/>
      <c r="C24" s="650"/>
      <c r="D24" s="650"/>
      <c r="E24" s="650"/>
      <c r="F24" s="650"/>
      <c r="G24" s="650"/>
      <c r="H24" s="650"/>
      <c r="I24" s="650"/>
    </row>
    <row r="25" spans="2:9" ht="25" customHeight="1" x14ac:dyDescent="0.25">
      <c r="B25" s="650"/>
      <c r="C25" s="650"/>
      <c r="D25" s="650"/>
      <c r="E25" s="650"/>
      <c r="F25" s="650"/>
      <c r="G25" s="650"/>
      <c r="H25" s="650"/>
      <c r="I25"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3CE2-3966-4680-AC51-D3BB7BD3D4D4}">
  <dimension ref="A1:J26"/>
  <sheetViews>
    <sheetView rightToLeft="1" view="pageBreakPreview" topLeftCell="A4" zoomScaleNormal="100" zoomScaleSheetLayoutView="100" workbookViewId="0">
      <selection sqref="A1:J1"/>
    </sheetView>
  </sheetViews>
  <sheetFormatPr defaultColWidth="9.1796875" defaultRowHeight="25" customHeight="1" x14ac:dyDescent="0.25"/>
  <cols>
    <col min="1" max="1" width="30.7265625" style="649" customWidth="1"/>
    <col min="2" max="2" width="12.1796875" style="649" customWidth="1"/>
    <col min="3" max="3" width="11.81640625" style="649" customWidth="1"/>
    <col min="4" max="4" width="10.26953125" style="649" customWidth="1"/>
    <col min="5" max="5" width="11.54296875" style="649" customWidth="1"/>
    <col min="6" max="6" width="10.81640625" style="649" customWidth="1"/>
    <col min="7"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1067</v>
      </c>
      <c r="B1" s="1002"/>
      <c r="C1" s="1002"/>
      <c r="D1" s="1002"/>
      <c r="E1" s="1002"/>
      <c r="F1" s="1002"/>
      <c r="G1" s="1002"/>
      <c r="H1" s="1002"/>
      <c r="I1" s="1002"/>
      <c r="J1" s="1002"/>
    </row>
    <row r="2" spans="1:10" s="666" customFormat="1" ht="36" customHeight="1" x14ac:dyDescent="0.25">
      <c r="A2" s="997" t="s">
        <v>1197</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322</v>
      </c>
      <c r="B4" s="718"/>
      <c r="C4" s="718"/>
      <c r="D4" s="718"/>
      <c r="E4" s="718"/>
      <c r="F4" s="718"/>
      <c r="G4" s="718"/>
      <c r="H4" s="718"/>
      <c r="I4" s="718"/>
      <c r="J4" s="719" t="s">
        <v>323</v>
      </c>
    </row>
    <row r="5" spans="1:10" s="664" customFormat="1" ht="48.75" customHeight="1" x14ac:dyDescent="0.35">
      <c r="A5" s="1003" t="s">
        <v>651</v>
      </c>
      <c r="B5" s="468" t="s">
        <v>49</v>
      </c>
      <c r="C5" s="468" t="s">
        <v>50</v>
      </c>
      <c r="D5" s="468" t="s">
        <v>52</v>
      </c>
      <c r="E5" s="468" t="s">
        <v>54</v>
      </c>
      <c r="F5" s="468" t="s">
        <v>56</v>
      </c>
      <c r="G5" s="468" t="s">
        <v>568</v>
      </c>
      <c r="H5" s="468" t="s">
        <v>173</v>
      </c>
      <c r="I5" s="468" t="s">
        <v>478</v>
      </c>
      <c r="J5" s="1000" t="s">
        <v>652</v>
      </c>
    </row>
    <row r="6" spans="1:10" s="663" customFormat="1" ht="42" customHeight="1" x14ac:dyDescent="0.25">
      <c r="A6" s="1004"/>
      <c r="B6" s="469" t="s">
        <v>48</v>
      </c>
      <c r="C6" s="469" t="s">
        <v>260</v>
      </c>
      <c r="D6" s="469" t="s">
        <v>51</v>
      </c>
      <c r="E6" s="469" t="s">
        <v>53</v>
      </c>
      <c r="F6" s="469" t="s">
        <v>207</v>
      </c>
      <c r="G6" s="469" t="s">
        <v>569</v>
      </c>
      <c r="H6" s="469" t="s">
        <v>57</v>
      </c>
      <c r="I6" s="470" t="s">
        <v>479</v>
      </c>
      <c r="J6" s="1001"/>
    </row>
    <row r="7" spans="1:10" s="1" customFormat="1" ht="28.5" thickBot="1" x14ac:dyDescent="0.3">
      <c r="A7" s="45" t="s">
        <v>1175</v>
      </c>
      <c r="B7" s="659">
        <v>581</v>
      </c>
      <c r="C7" s="659">
        <v>1679</v>
      </c>
      <c r="D7" s="659">
        <v>2502</v>
      </c>
      <c r="E7" s="659">
        <v>30422</v>
      </c>
      <c r="F7" s="659">
        <v>301</v>
      </c>
      <c r="G7" s="375">
        <v>0</v>
      </c>
      <c r="H7" s="659">
        <v>0</v>
      </c>
      <c r="I7" s="256">
        <f t="shared" ref="I7:I15" si="0">SUM(B7:H7)</f>
        <v>35485</v>
      </c>
      <c r="J7" s="657" t="s">
        <v>23</v>
      </c>
    </row>
    <row r="8" spans="1:10" s="1" customFormat="1" ht="25.5" customHeight="1" thickBot="1" x14ac:dyDescent="0.3">
      <c r="A8" s="40" t="s">
        <v>28</v>
      </c>
      <c r="B8" s="662">
        <v>28700</v>
      </c>
      <c r="C8" s="662">
        <v>13711</v>
      </c>
      <c r="D8" s="662">
        <v>9833</v>
      </c>
      <c r="E8" s="662">
        <v>101165</v>
      </c>
      <c r="F8" s="662">
        <v>2234</v>
      </c>
      <c r="G8" s="376">
        <v>1294</v>
      </c>
      <c r="H8" s="662">
        <v>1363</v>
      </c>
      <c r="I8" s="257">
        <f t="shared" si="0"/>
        <v>158300</v>
      </c>
      <c r="J8" s="660" t="s">
        <v>27</v>
      </c>
    </row>
    <row r="9" spans="1:10" s="1" customFormat="1" ht="25.5" thickBot="1" x14ac:dyDescent="0.3">
      <c r="A9" s="45" t="s">
        <v>30</v>
      </c>
      <c r="B9" s="659">
        <v>9160</v>
      </c>
      <c r="C9" s="659">
        <v>8034</v>
      </c>
      <c r="D9" s="659">
        <v>5708</v>
      </c>
      <c r="E9" s="659">
        <v>97430</v>
      </c>
      <c r="F9" s="659">
        <v>1217</v>
      </c>
      <c r="G9" s="375">
        <v>624</v>
      </c>
      <c r="H9" s="659">
        <v>272</v>
      </c>
      <c r="I9" s="256">
        <f t="shared" si="0"/>
        <v>122445</v>
      </c>
      <c r="J9" s="657" t="s">
        <v>29</v>
      </c>
    </row>
    <row r="10" spans="1:10" s="1" customFormat="1" ht="25.5" customHeight="1" thickBot="1" x14ac:dyDescent="0.3">
      <c r="A10" s="40" t="s">
        <v>32</v>
      </c>
      <c r="B10" s="662">
        <v>6864</v>
      </c>
      <c r="C10" s="662">
        <v>5958</v>
      </c>
      <c r="D10" s="662">
        <v>4965</v>
      </c>
      <c r="E10" s="662">
        <v>62730</v>
      </c>
      <c r="F10" s="662">
        <v>754</v>
      </c>
      <c r="G10" s="376">
        <v>1575</v>
      </c>
      <c r="H10" s="662">
        <v>406</v>
      </c>
      <c r="I10" s="257">
        <f t="shared" si="0"/>
        <v>83252</v>
      </c>
      <c r="J10" s="660" t="s">
        <v>31</v>
      </c>
    </row>
    <row r="11" spans="1:10" s="1" customFormat="1" ht="28.5" thickBot="1" x14ac:dyDescent="0.3">
      <c r="A11" s="45" t="s">
        <v>34</v>
      </c>
      <c r="B11" s="659">
        <v>8396</v>
      </c>
      <c r="C11" s="659">
        <v>7652</v>
      </c>
      <c r="D11" s="659">
        <v>4104</v>
      </c>
      <c r="E11" s="659">
        <v>144941</v>
      </c>
      <c r="F11" s="659">
        <v>0</v>
      </c>
      <c r="G11" s="375">
        <v>125</v>
      </c>
      <c r="H11" s="659">
        <v>22674</v>
      </c>
      <c r="I11" s="256">
        <f t="shared" si="0"/>
        <v>187892</v>
      </c>
      <c r="J11" s="657" t="s">
        <v>33</v>
      </c>
    </row>
    <row r="12" spans="1:10" s="1" customFormat="1" ht="25.5" thickBot="1" x14ac:dyDescent="0.3">
      <c r="A12" s="40" t="s">
        <v>1176</v>
      </c>
      <c r="B12" s="662">
        <v>2787</v>
      </c>
      <c r="C12" s="662">
        <v>0</v>
      </c>
      <c r="D12" s="662">
        <v>0</v>
      </c>
      <c r="E12" s="662">
        <v>22392</v>
      </c>
      <c r="F12" s="662">
        <v>0</v>
      </c>
      <c r="G12" s="376">
        <v>0</v>
      </c>
      <c r="H12" s="662">
        <v>14</v>
      </c>
      <c r="I12" s="257">
        <f t="shared" si="0"/>
        <v>25193</v>
      </c>
      <c r="J12" s="660" t="s">
        <v>35</v>
      </c>
    </row>
    <row r="13" spans="1:10" s="1" customFormat="1" ht="14.5" thickBot="1" x14ac:dyDescent="0.3">
      <c r="A13" s="45" t="s">
        <v>1178</v>
      </c>
      <c r="B13" s="659">
        <v>1736</v>
      </c>
      <c r="C13" s="659">
        <v>10930</v>
      </c>
      <c r="D13" s="659">
        <v>10550</v>
      </c>
      <c r="E13" s="659">
        <v>640893</v>
      </c>
      <c r="F13" s="659">
        <v>0</v>
      </c>
      <c r="G13" s="375">
        <v>255</v>
      </c>
      <c r="H13" s="659">
        <v>28</v>
      </c>
      <c r="I13" s="256">
        <f t="shared" si="0"/>
        <v>664392</v>
      </c>
      <c r="J13" s="657" t="s">
        <v>36</v>
      </c>
    </row>
    <row r="14" spans="1:10" s="1" customFormat="1" ht="25.5" thickBot="1" x14ac:dyDescent="0.3">
      <c r="A14" s="40" t="s">
        <v>1177</v>
      </c>
      <c r="B14" s="662">
        <v>3057</v>
      </c>
      <c r="C14" s="662">
        <v>5940</v>
      </c>
      <c r="D14" s="662">
        <v>5709</v>
      </c>
      <c r="E14" s="662">
        <v>218989</v>
      </c>
      <c r="F14" s="662">
        <v>228</v>
      </c>
      <c r="G14" s="376">
        <v>190</v>
      </c>
      <c r="H14" s="662">
        <v>56475</v>
      </c>
      <c r="I14" s="257">
        <f t="shared" si="0"/>
        <v>290588</v>
      </c>
      <c r="J14" s="660" t="s">
        <v>37</v>
      </c>
    </row>
    <row r="15" spans="1:10" s="1" customFormat="1" ht="25.5" customHeight="1" x14ac:dyDescent="0.25">
      <c r="A15" s="85" t="s">
        <v>39</v>
      </c>
      <c r="B15" s="671">
        <v>3367</v>
      </c>
      <c r="C15" s="671">
        <v>4512</v>
      </c>
      <c r="D15" s="671">
        <v>6494</v>
      </c>
      <c r="E15" s="671">
        <v>277378</v>
      </c>
      <c r="F15" s="671">
        <v>86</v>
      </c>
      <c r="G15" s="425">
        <v>0</v>
      </c>
      <c r="H15" s="671">
        <v>91174</v>
      </c>
      <c r="I15" s="486">
        <f t="shared" si="0"/>
        <v>383011</v>
      </c>
      <c r="J15" s="669" t="s">
        <v>38</v>
      </c>
    </row>
    <row r="16" spans="1:10" s="6" customFormat="1" ht="30" customHeight="1" x14ac:dyDescent="0.25">
      <c r="A16" s="114" t="s">
        <v>478</v>
      </c>
      <c r="B16" s="668">
        <f t="shared" ref="B16:I16" si="1">SUM(B7:B15)</f>
        <v>64648</v>
      </c>
      <c r="C16" s="668">
        <f t="shared" si="1"/>
        <v>58416</v>
      </c>
      <c r="D16" s="668">
        <f t="shared" si="1"/>
        <v>49865</v>
      </c>
      <c r="E16" s="668">
        <f t="shared" si="1"/>
        <v>1596340</v>
      </c>
      <c r="F16" s="668">
        <f t="shared" si="1"/>
        <v>4820</v>
      </c>
      <c r="G16" s="263">
        <f t="shared" si="1"/>
        <v>4063</v>
      </c>
      <c r="H16" s="263">
        <f t="shared" si="1"/>
        <v>172406</v>
      </c>
      <c r="I16" s="668">
        <f t="shared" si="1"/>
        <v>1950558</v>
      </c>
      <c r="J16" s="667" t="s">
        <v>479</v>
      </c>
    </row>
    <row r="17" spans="1:10" ht="18" customHeight="1" x14ac:dyDescent="0.25">
      <c r="A17" s="651" t="s">
        <v>71</v>
      </c>
      <c r="I17" s="651"/>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6C370-040D-460E-9562-48D006FA7724}">
  <dimension ref="A1:J26"/>
  <sheetViews>
    <sheetView rightToLeft="1" view="pageBreakPreview" zoomScaleNormal="100" zoomScaleSheetLayoutView="100" workbookViewId="0">
      <selection activeCell="A16" sqref="A16"/>
    </sheetView>
  </sheetViews>
  <sheetFormatPr defaultColWidth="9.1796875" defaultRowHeight="25" customHeight="1" x14ac:dyDescent="0.25"/>
  <cols>
    <col min="1" max="1" width="30.7265625" style="649" customWidth="1"/>
    <col min="2" max="3" width="11.1796875" style="649" customWidth="1"/>
    <col min="4" max="4" width="10.26953125" style="649" customWidth="1"/>
    <col min="5" max="5" width="10.81640625" style="649" bestFit="1" customWidth="1"/>
    <col min="6" max="6" width="10.81640625" style="649" customWidth="1"/>
    <col min="7"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1068</v>
      </c>
      <c r="B1" s="1002"/>
      <c r="C1" s="1002"/>
      <c r="D1" s="1002"/>
      <c r="E1" s="1002"/>
      <c r="F1" s="1002"/>
      <c r="G1" s="1002"/>
      <c r="H1" s="1002"/>
      <c r="I1" s="1002"/>
      <c r="J1" s="1002"/>
    </row>
    <row r="2" spans="1:10" s="666" customFormat="1" ht="20" x14ac:dyDescent="0.25">
      <c r="A2" s="997" t="s">
        <v>1198</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325</v>
      </c>
      <c r="B4" s="718"/>
      <c r="C4" s="718"/>
      <c r="D4" s="718"/>
      <c r="E4" s="718"/>
      <c r="F4" s="718"/>
      <c r="G4" s="718"/>
      <c r="H4" s="718"/>
      <c r="I4" s="718"/>
      <c r="J4" s="719" t="s">
        <v>324</v>
      </c>
    </row>
    <row r="5" spans="1:10" s="664" customFormat="1" ht="48.75" customHeight="1" x14ac:dyDescent="0.35">
      <c r="A5" s="1003" t="s">
        <v>374</v>
      </c>
      <c r="B5" s="468" t="s">
        <v>49</v>
      </c>
      <c r="C5" s="468" t="s">
        <v>50</v>
      </c>
      <c r="D5" s="468" t="s">
        <v>52</v>
      </c>
      <c r="E5" s="468" t="s">
        <v>54</v>
      </c>
      <c r="F5" s="468" t="s">
        <v>56</v>
      </c>
      <c r="G5" s="468" t="s">
        <v>568</v>
      </c>
      <c r="H5" s="468" t="s">
        <v>173</v>
      </c>
      <c r="I5" s="468" t="s">
        <v>478</v>
      </c>
      <c r="J5" s="1000" t="s">
        <v>1368</v>
      </c>
    </row>
    <row r="6" spans="1:10" s="663" customFormat="1" ht="42" customHeight="1" x14ac:dyDescent="0.25">
      <c r="A6" s="1004"/>
      <c r="B6" s="469" t="s">
        <v>48</v>
      </c>
      <c r="C6" s="469" t="s">
        <v>260</v>
      </c>
      <c r="D6" s="469" t="s">
        <v>51</v>
      </c>
      <c r="E6" s="469" t="s">
        <v>53</v>
      </c>
      <c r="F6" s="469" t="s">
        <v>207</v>
      </c>
      <c r="G6" s="469" t="s">
        <v>569</v>
      </c>
      <c r="H6" s="469" t="s">
        <v>57</v>
      </c>
      <c r="I6" s="470" t="s">
        <v>479</v>
      </c>
      <c r="J6" s="1001"/>
    </row>
    <row r="7" spans="1:10" s="1" customFormat="1" ht="35.15" customHeight="1" thickBot="1" x14ac:dyDescent="0.3">
      <c r="A7" s="45" t="s">
        <v>1175</v>
      </c>
      <c r="B7" s="659">
        <v>280</v>
      </c>
      <c r="C7" s="659">
        <v>1172</v>
      </c>
      <c r="D7" s="659">
        <v>2118</v>
      </c>
      <c r="E7" s="659">
        <v>26823</v>
      </c>
      <c r="F7" s="659">
        <v>258</v>
      </c>
      <c r="G7" s="659">
        <v>0</v>
      </c>
      <c r="H7" s="659">
        <v>0</v>
      </c>
      <c r="I7" s="256">
        <f t="shared" ref="I7:I15" si="0">SUM(B7:H7)</f>
        <v>30651</v>
      </c>
      <c r="J7" s="657" t="s">
        <v>23</v>
      </c>
    </row>
    <row r="8" spans="1:10" s="1" customFormat="1" ht="35.15" customHeight="1" thickBot="1" x14ac:dyDescent="0.3">
      <c r="A8" s="40" t="s">
        <v>28</v>
      </c>
      <c r="B8" s="662">
        <v>17926</v>
      </c>
      <c r="C8" s="662">
        <v>10648</v>
      </c>
      <c r="D8" s="662">
        <v>7760</v>
      </c>
      <c r="E8" s="662">
        <v>77514</v>
      </c>
      <c r="F8" s="662">
        <v>1343</v>
      </c>
      <c r="G8" s="662">
        <v>795</v>
      </c>
      <c r="H8" s="662">
        <v>42</v>
      </c>
      <c r="I8" s="257">
        <f t="shared" si="0"/>
        <v>116028</v>
      </c>
      <c r="J8" s="660" t="s">
        <v>27</v>
      </c>
    </row>
    <row r="9" spans="1:10" s="1" customFormat="1" ht="35.15" customHeight="1" thickBot="1" x14ac:dyDescent="0.3">
      <c r="A9" s="45" t="s">
        <v>30</v>
      </c>
      <c r="B9" s="659">
        <v>7481</v>
      </c>
      <c r="C9" s="659">
        <v>7316</v>
      </c>
      <c r="D9" s="659">
        <v>5566</v>
      </c>
      <c r="E9" s="659">
        <v>90303</v>
      </c>
      <c r="F9" s="659">
        <v>1045</v>
      </c>
      <c r="G9" s="659">
        <v>567</v>
      </c>
      <c r="H9" s="659">
        <v>28</v>
      </c>
      <c r="I9" s="256">
        <f t="shared" si="0"/>
        <v>112306</v>
      </c>
      <c r="J9" s="657" t="s">
        <v>29</v>
      </c>
    </row>
    <row r="10" spans="1:10" s="1" customFormat="1" ht="35.15" customHeight="1" thickBot="1" x14ac:dyDescent="0.3">
      <c r="A10" s="40" t="s">
        <v>32</v>
      </c>
      <c r="B10" s="662">
        <v>5736</v>
      </c>
      <c r="C10" s="662">
        <v>4349</v>
      </c>
      <c r="D10" s="662">
        <v>2451</v>
      </c>
      <c r="E10" s="662">
        <v>45735</v>
      </c>
      <c r="F10" s="662">
        <v>411</v>
      </c>
      <c r="G10" s="662">
        <v>755</v>
      </c>
      <c r="H10" s="662">
        <v>406</v>
      </c>
      <c r="I10" s="257">
        <f t="shared" si="0"/>
        <v>59843</v>
      </c>
      <c r="J10" s="660" t="s">
        <v>31</v>
      </c>
    </row>
    <row r="11" spans="1:10" s="1" customFormat="1" ht="35.15" customHeight="1" thickBot="1" x14ac:dyDescent="0.3">
      <c r="A11" s="45" t="s">
        <v>34</v>
      </c>
      <c r="B11" s="659">
        <v>7567</v>
      </c>
      <c r="C11" s="659">
        <v>5825</v>
      </c>
      <c r="D11" s="659">
        <v>3555</v>
      </c>
      <c r="E11" s="659">
        <v>119801</v>
      </c>
      <c r="F11" s="659">
        <v>0</v>
      </c>
      <c r="G11" s="659">
        <v>125</v>
      </c>
      <c r="H11" s="659">
        <v>4121</v>
      </c>
      <c r="I11" s="256">
        <f t="shared" si="0"/>
        <v>140994</v>
      </c>
      <c r="J11" s="657" t="s">
        <v>33</v>
      </c>
    </row>
    <row r="12" spans="1:10" s="1" customFormat="1" ht="35.15" customHeight="1" thickBot="1" x14ac:dyDescent="0.3">
      <c r="A12" s="40" t="s">
        <v>1176</v>
      </c>
      <c r="B12" s="662">
        <v>2787</v>
      </c>
      <c r="C12" s="662">
        <v>0</v>
      </c>
      <c r="D12" s="662">
        <v>0</v>
      </c>
      <c r="E12" s="662">
        <v>22392</v>
      </c>
      <c r="F12" s="662">
        <v>0</v>
      </c>
      <c r="G12" s="662">
        <v>0</v>
      </c>
      <c r="H12" s="662">
        <v>14</v>
      </c>
      <c r="I12" s="257">
        <f t="shared" si="0"/>
        <v>25193</v>
      </c>
      <c r="J12" s="660" t="s">
        <v>35</v>
      </c>
    </row>
    <row r="13" spans="1:10" s="1" customFormat="1" ht="35.15" customHeight="1" thickBot="1" x14ac:dyDescent="0.3">
      <c r="A13" s="45" t="s">
        <v>1178</v>
      </c>
      <c r="B13" s="659">
        <v>1736</v>
      </c>
      <c r="C13" s="659">
        <v>10930</v>
      </c>
      <c r="D13" s="659">
        <v>10550</v>
      </c>
      <c r="E13" s="659">
        <v>640460</v>
      </c>
      <c r="F13" s="659">
        <v>0</v>
      </c>
      <c r="G13" s="659">
        <v>255</v>
      </c>
      <c r="H13" s="659">
        <v>14</v>
      </c>
      <c r="I13" s="256">
        <f t="shared" si="0"/>
        <v>663945</v>
      </c>
      <c r="J13" s="657" t="s">
        <v>36</v>
      </c>
    </row>
    <row r="14" spans="1:10" s="1" customFormat="1" ht="35.15" customHeight="1" thickBot="1" x14ac:dyDescent="0.3">
      <c r="A14" s="40" t="s">
        <v>1177</v>
      </c>
      <c r="B14" s="662">
        <v>3057</v>
      </c>
      <c r="C14" s="662">
        <v>5940</v>
      </c>
      <c r="D14" s="662">
        <v>5709</v>
      </c>
      <c r="E14" s="662">
        <v>218788</v>
      </c>
      <c r="F14" s="662">
        <v>228</v>
      </c>
      <c r="G14" s="662">
        <v>190</v>
      </c>
      <c r="H14" s="662">
        <v>55803</v>
      </c>
      <c r="I14" s="257">
        <f t="shared" si="0"/>
        <v>289715</v>
      </c>
      <c r="J14" s="660" t="s">
        <v>37</v>
      </c>
    </row>
    <row r="15" spans="1:10" s="1" customFormat="1" ht="35.15" customHeight="1" x14ac:dyDescent="0.25">
      <c r="A15" s="85" t="s">
        <v>39</v>
      </c>
      <c r="B15" s="671">
        <v>3296</v>
      </c>
      <c r="C15" s="671">
        <v>3669</v>
      </c>
      <c r="D15" s="671">
        <v>6494</v>
      </c>
      <c r="E15" s="671">
        <v>256314</v>
      </c>
      <c r="F15" s="671">
        <v>86</v>
      </c>
      <c r="G15" s="671">
        <v>0</v>
      </c>
      <c r="H15" s="671">
        <v>3036</v>
      </c>
      <c r="I15" s="486">
        <f t="shared" si="0"/>
        <v>272895</v>
      </c>
      <c r="J15" s="669" t="s">
        <v>38</v>
      </c>
    </row>
    <row r="16" spans="1:10" s="6" customFormat="1" ht="30" customHeight="1" x14ac:dyDescent="0.25">
      <c r="A16" s="114" t="s">
        <v>478</v>
      </c>
      <c r="B16" s="668">
        <f t="shared" ref="B16:I16" si="1">SUM(B7:B15)</f>
        <v>49866</v>
      </c>
      <c r="C16" s="668">
        <f t="shared" si="1"/>
        <v>49849</v>
      </c>
      <c r="D16" s="668">
        <f t="shared" si="1"/>
        <v>44203</v>
      </c>
      <c r="E16" s="668">
        <f t="shared" si="1"/>
        <v>1498130</v>
      </c>
      <c r="F16" s="668">
        <f t="shared" si="1"/>
        <v>3371</v>
      </c>
      <c r="G16" s="263">
        <f t="shared" si="1"/>
        <v>2687</v>
      </c>
      <c r="H16" s="263">
        <f t="shared" si="1"/>
        <v>63464</v>
      </c>
      <c r="I16" s="668">
        <f t="shared" si="1"/>
        <v>1711570</v>
      </c>
      <c r="J16" s="667" t="s">
        <v>479</v>
      </c>
    </row>
    <row r="17" spans="1:10" ht="18" customHeight="1" x14ac:dyDescent="0.25">
      <c r="A17" s="651" t="s">
        <v>71</v>
      </c>
      <c r="I17" s="651"/>
      <c r="J17" s="649" t="s">
        <v>396</v>
      </c>
    </row>
    <row r="23" spans="1:10" ht="25" customHeight="1" x14ac:dyDescent="0.25">
      <c r="B23" s="650"/>
      <c r="C23" s="650"/>
      <c r="D23" s="650"/>
      <c r="E23" s="650"/>
      <c r="F23" s="650"/>
      <c r="G23" s="650"/>
      <c r="H23" s="650"/>
      <c r="I23" s="650"/>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0589B-C22A-465A-98A7-B940F2D3A298}">
  <dimension ref="A1:J27"/>
  <sheetViews>
    <sheetView rightToLeft="1" view="pageBreakPreview" topLeftCell="A4" zoomScaleNormal="100" zoomScaleSheetLayoutView="100" workbookViewId="0">
      <selection activeCell="A16" sqref="A16"/>
    </sheetView>
  </sheetViews>
  <sheetFormatPr defaultColWidth="9.1796875" defaultRowHeight="25" customHeight="1" x14ac:dyDescent="0.25"/>
  <cols>
    <col min="1" max="1" width="30.7265625" style="649" customWidth="1"/>
    <col min="2" max="3" width="11.1796875" style="649" customWidth="1"/>
    <col min="4" max="5" width="10.26953125" style="649" customWidth="1"/>
    <col min="6" max="6" width="10.81640625" style="649" customWidth="1"/>
    <col min="7" max="8" width="10.26953125" style="649" customWidth="1"/>
    <col min="9" max="9" width="11.81640625" style="649" customWidth="1"/>
    <col min="10" max="10" width="30.7265625" style="649" customWidth="1"/>
    <col min="11" max="16384" width="9.1796875" style="649"/>
  </cols>
  <sheetData>
    <row r="1" spans="1:10" s="666" customFormat="1" ht="20" x14ac:dyDescent="0.25">
      <c r="A1" s="1002" t="s">
        <v>1069</v>
      </c>
      <c r="B1" s="1002"/>
      <c r="C1" s="1002"/>
      <c r="D1" s="1002"/>
      <c r="E1" s="1002"/>
      <c r="F1" s="1002"/>
      <c r="G1" s="1002"/>
      <c r="H1" s="1002"/>
      <c r="I1" s="1002"/>
      <c r="J1" s="1002"/>
    </row>
    <row r="2" spans="1:10" s="666" customFormat="1" ht="20" x14ac:dyDescent="0.25">
      <c r="A2" s="997" t="s">
        <v>1199</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344</v>
      </c>
      <c r="B4" s="718"/>
      <c r="C4" s="718"/>
      <c r="D4" s="718"/>
      <c r="E4" s="718"/>
      <c r="F4" s="718"/>
      <c r="G4" s="718"/>
      <c r="H4" s="718"/>
      <c r="I4" s="718"/>
      <c r="J4" s="719" t="s">
        <v>345</v>
      </c>
    </row>
    <row r="5" spans="1:10" s="664" customFormat="1" ht="48.75" customHeight="1" x14ac:dyDescent="0.35">
      <c r="A5" s="1003" t="s">
        <v>654</v>
      </c>
      <c r="B5" s="468" t="s">
        <v>49</v>
      </c>
      <c r="C5" s="468" t="s">
        <v>50</v>
      </c>
      <c r="D5" s="468" t="s">
        <v>52</v>
      </c>
      <c r="E5" s="468" t="s">
        <v>54</v>
      </c>
      <c r="F5" s="468" t="s">
        <v>56</v>
      </c>
      <c r="G5" s="468" t="s">
        <v>568</v>
      </c>
      <c r="H5" s="468" t="s">
        <v>173</v>
      </c>
      <c r="I5" s="468" t="s">
        <v>478</v>
      </c>
      <c r="J5" s="1000" t="s">
        <v>653</v>
      </c>
    </row>
    <row r="6" spans="1:10" s="663" customFormat="1" ht="42" customHeight="1" x14ac:dyDescent="0.25">
      <c r="A6" s="1004"/>
      <c r="B6" s="469" t="s">
        <v>48</v>
      </c>
      <c r="C6" s="469" t="s">
        <v>260</v>
      </c>
      <c r="D6" s="469" t="s">
        <v>51</v>
      </c>
      <c r="E6" s="469" t="s">
        <v>53</v>
      </c>
      <c r="F6" s="469" t="s">
        <v>207</v>
      </c>
      <c r="G6" s="469" t="s">
        <v>569</v>
      </c>
      <c r="H6" s="469" t="s">
        <v>57</v>
      </c>
      <c r="I6" s="470" t="s">
        <v>479</v>
      </c>
      <c r="J6" s="1001"/>
    </row>
    <row r="7" spans="1:10" s="1" customFormat="1" ht="35.15" customHeight="1" thickBot="1" x14ac:dyDescent="0.3">
      <c r="A7" s="45" t="s">
        <v>1175</v>
      </c>
      <c r="B7" s="659">
        <v>301</v>
      </c>
      <c r="C7" s="659">
        <v>507</v>
      </c>
      <c r="D7" s="659">
        <v>384</v>
      </c>
      <c r="E7" s="659">
        <v>3599</v>
      </c>
      <c r="F7" s="659">
        <v>43</v>
      </c>
      <c r="G7" s="659">
        <v>0</v>
      </c>
      <c r="H7" s="659">
        <v>0</v>
      </c>
      <c r="I7" s="256">
        <f t="shared" ref="I7:I15" si="0">SUM(B7:H7)</f>
        <v>4834</v>
      </c>
      <c r="J7" s="657" t="s">
        <v>23</v>
      </c>
    </row>
    <row r="8" spans="1:10" s="1" customFormat="1" ht="35.15" customHeight="1" thickBot="1" x14ac:dyDescent="0.3">
      <c r="A8" s="40" t="s">
        <v>28</v>
      </c>
      <c r="B8" s="662">
        <v>10774</v>
      </c>
      <c r="C8" s="662">
        <v>3063</v>
      </c>
      <c r="D8" s="662">
        <v>2073</v>
      </c>
      <c r="E8" s="662">
        <v>23651</v>
      </c>
      <c r="F8" s="662">
        <v>891</v>
      </c>
      <c r="G8" s="662">
        <v>499</v>
      </c>
      <c r="H8" s="662">
        <v>1321</v>
      </c>
      <c r="I8" s="257">
        <f t="shared" si="0"/>
        <v>42272</v>
      </c>
      <c r="J8" s="660" t="s">
        <v>27</v>
      </c>
    </row>
    <row r="9" spans="1:10" s="1" customFormat="1" ht="35.15" customHeight="1" thickBot="1" x14ac:dyDescent="0.3">
      <c r="A9" s="45" t="s">
        <v>30</v>
      </c>
      <c r="B9" s="659">
        <v>1679</v>
      </c>
      <c r="C9" s="659">
        <v>718</v>
      </c>
      <c r="D9" s="659">
        <v>142</v>
      </c>
      <c r="E9" s="659">
        <v>7127</v>
      </c>
      <c r="F9" s="659">
        <v>172</v>
      </c>
      <c r="G9" s="659">
        <v>57</v>
      </c>
      <c r="H9" s="659">
        <v>244</v>
      </c>
      <c r="I9" s="256">
        <f t="shared" si="0"/>
        <v>10139</v>
      </c>
      <c r="J9" s="657" t="s">
        <v>29</v>
      </c>
    </row>
    <row r="10" spans="1:10" s="1" customFormat="1" ht="35.15" customHeight="1" thickBot="1" x14ac:dyDescent="0.3">
      <c r="A10" s="40" t="s">
        <v>32</v>
      </c>
      <c r="B10" s="662">
        <v>1128</v>
      </c>
      <c r="C10" s="662">
        <v>1609</v>
      </c>
      <c r="D10" s="662">
        <v>2514</v>
      </c>
      <c r="E10" s="662">
        <v>16995</v>
      </c>
      <c r="F10" s="662">
        <v>343</v>
      </c>
      <c r="G10" s="662">
        <v>820</v>
      </c>
      <c r="H10" s="662">
        <v>0</v>
      </c>
      <c r="I10" s="257">
        <f t="shared" si="0"/>
        <v>23409</v>
      </c>
      <c r="J10" s="660" t="s">
        <v>31</v>
      </c>
    </row>
    <row r="11" spans="1:10" s="1" customFormat="1" ht="35.15" customHeight="1" thickBot="1" x14ac:dyDescent="0.3">
      <c r="A11" s="45" t="s">
        <v>34</v>
      </c>
      <c r="B11" s="659">
        <v>829</v>
      </c>
      <c r="C11" s="659">
        <v>1827</v>
      </c>
      <c r="D11" s="659">
        <v>549</v>
      </c>
      <c r="E11" s="659">
        <v>25140</v>
      </c>
      <c r="F11" s="659">
        <v>0</v>
      </c>
      <c r="G11" s="659">
        <v>0</v>
      </c>
      <c r="H11" s="659">
        <v>18553</v>
      </c>
      <c r="I11" s="256">
        <f t="shared" si="0"/>
        <v>46898</v>
      </c>
      <c r="J11" s="657" t="s">
        <v>33</v>
      </c>
    </row>
    <row r="12" spans="1:10" s="1" customFormat="1" ht="35.15" customHeight="1" thickBot="1" x14ac:dyDescent="0.3">
      <c r="A12" s="40" t="s">
        <v>1176</v>
      </c>
      <c r="B12" s="662">
        <v>0</v>
      </c>
      <c r="C12" s="662">
        <v>0</v>
      </c>
      <c r="D12" s="662">
        <v>0</v>
      </c>
      <c r="E12" s="662">
        <v>0</v>
      </c>
      <c r="F12" s="662">
        <v>0</v>
      </c>
      <c r="G12" s="662">
        <v>0</v>
      </c>
      <c r="H12" s="662">
        <v>0</v>
      </c>
      <c r="I12" s="257">
        <f t="shared" si="0"/>
        <v>0</v>
      </c>
      <c r="J12" s="660" t="s">
        <v>35</v>
      </c>
    </row>
    <row r="13" spans="1:10" s="1" customFormat="1" ht="35.15" customHeight="1" thickBot="1" x14ac:dyDescent="0.3">
      <c r="A13" s="45" t="s">
        <v>1178</v>
      </c>
      <c r="B13" s="659">
        <v>0</v>
      </c>
      <c r="C13" s="659">
        <v>0</v>
      </c>
      <c r="D13" s="659">
        <v>0</v>
      </c>
      <c r="E13" s="659">
        <v>433</v>
      </c>
      <c r="F13" s="659">
        <v>0</v>
      </c>
      <c r="G13" s="659">
        <v>0</v>
      </c>
      <c r="H13" s="659">
        <v>14</v>
      </c>
      <c r="I13" s="256">
        <f t="shared" si="0"/>
        <v>447</v>
      </c>
      <c r="J13" s="657" t="s">
        <v>36</v>
      </c>
    </row>
    <row r="14" spans="1:10" s="1" customFormat="1" ht="35.15" customHeight="1" thickBot="1" x14ac:dyDescent="0.3">
      <c r="A14" s="40" t="s">
        <v>1177</v>
      </c>
      <c r="B14" s="662">
        <v>0</v>
      </c>
      <c r="C14" s="662">
        <v>0</v>
      </c>
      <c r="D14" s="662">
        <v>0</v>
      </c>
      <c r="E14" s="662">
        <v>201</v>
      </c>
      <c r="F14" s="662">
        <v>0</v>
      </c>
      <c r="G14" s="662">
        <v>0</v>
      </c>
      <c r="H14" s="662">
        <v>672</v>
      </c>
      <c r="I14" s="257">
        <f t="shared" si="0"/>
        <v>873</v>
      </c>
      <c r="J14" s="660" t="s">
        <v>37</v>
      </c>
    </row>
    <row r="15" spans="1:10" s="6" customFormat="1" ht="30" customHeight="1" x14ac:dyDescent="0.25">
      <c r="A15" s="340" t="s">
        <v>39</v>
      </c>
      <c r="B15" s="735">
        <v>71</v>
      </c>
      <c r="C15" s="735">
        <v>843</v>
      </c>
      <c r="D15" s="735">
        <v>0</v>
      </c>
      <c r="E15" s="735">
        <v>21064</v>
      </c>
      <c r="F15" s="735">
        <v>0</v>
      </c>
      <c r="G15" s="735">
        <v>0</v>
      </c>
      <c r="H15" s="735">
        <v>88138</v>
      </c>
      <c r="I15" s="343">
        <f t="shared" si="0"/>
        <v>110116</v>
      </c>
      <c r="J15" s="737" t="s">
        <v>38</v>
      </c>
    </row>
    <row r="16" spans="1:10" ht="25.5" customHeight="1" x14ac:dyDescent="0.25">
      <c r="A16" s="114" t="s">
        <v>478</v>
      </c>
      <c r="B16" s="668">
        <f t="shared" ref="B16:I16" si="1">SUM(B7:B15)</f>
        <v>14782</v>
      </c>
      <c r="C16" s="668">
        <f t="shared" si="1"/>
        <v>8567</v>
      </c>
      <c r="D16" s="668">
        <f t="shared" si="1"/>
        <v>5662</v>
      </c>
      <c r="E16" s="668">
        <f t="shared" si="1"/>
        <v>98210</v>
      </c>
      <c r="F16" s="668">
        <f t="shared" si="1"/>
        <v>1449</v>
      </c>
      <c r="G16" s="263">
        <f t="shared" si="1"/>
        <v>1376</v>
      </c>
      <c r="H16" s="263">
        <f t="shared" si="1"/>
        <v>108942</v>
      </c>
      <c r="I16" s="668">
        <f t="shared" si="1"/>
        <v>238988</v>
      </c>
      <c r="J16" s="667" t="s">
        <v>479</v>
      </c>
    </row>
    <row r="17" spans="1:10" ht="13" x14ac:dyDescent="0.25">
      <c r="A17" s="651" t="s">
        <v>455</v>
      </c>
      <c r="I17" s="651"/>
      <c r="J17" s="649" t="s">
        <v>396</v>
      </c>
    </row>
    <row r="18" spans="1:10" ht="25" customHeight="1" x14ac:dyDescent="0.25">
      <c r="A18" s="651"/>
      <c r="I18" s="651"/>
    </row>
    <row r="24" spans="1:10" ht="25" customHeight="1" x14ac:dyDescent="0.25">
      <c r="B24" s="650"/>
      <c r="C24" s="650"/>
      <c r="D24" s="650"/>
      <c r="E24" s="650"/>
      <c r="F24" s="650"/>
      <c r="G24" s="650"/>
      <c r="H24" s="650"/>
      <c r="I24" s="650"/>
    </row>
    <row r="25" spans="1:10" ht="25" customHeight="1" x14ac:dyDescent="0.25">
      <c r="B25" s="650"/>
      <c r="C25" s="650"/>
      <c r="D25" s="650"/>
      <c r="E25" s="650"/>
      <c r="F25" s="650"/>
      <c r="G25" s="650"/>
      <c r="H25" s="650"/>
      <c r="I25" s="650"/>
    </row>
    <row r="26" spans="1:10" ht="25" customHeight="1" x14ac:dyDescent="0.25">
      <c r="B26" s="650"/>
      <c r="C26" s="650"/>
      <c r="D26" s="650"/>
      <c r="E26" s="650"/>
      <c r="F26" s="650"/>
      <c r="G26" s="650"/>
      <c r="H26" s="650"/>
      <c r="I26" s="650"/>
    </row>
    <row r="27" spans="1:10" ht="25" customHeight="1" x14ac:dyDescent="0.25">
      <c r="B27" s="650"/>
      <c r="C27" s="650"/>
      <c r="D27" s="650"/>
      <c r="E27" s="650"/>
      <c r="F27" s="650"/>
      <c r="G27" s="650"/>
      <c r="H27" s="650"/>
      <c r="I27" s="650"/>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731A4-B069-4FAA-BC81-89A66676532E}">
  <dimension ref="A1:J38"/>
  <sheetViews>
    <sheetView rightToLeft="1" view="pageBreakPreview" topLeftCell="A10" zoomScaleNormal="100" zoomScaleSheetLayoutView="100" workbookViewId="0">
      <selection activeCell="I28" sqref="I28"/>
    </sheetView>
  </sheetViews>
  <sheetFormatPr defaultColWidth="9.1796875" defaultRowHeight="25" customHeight="1" x14ac:dyDescent="0.25"/>
  <cols>
    <col min="1" max="1" width="38.453125" style="649" customWidth="1"/>
    <col min="2" max="9" width="11.7265625" style="649" customWidth="1"/>
    <col min="10" max="10" width="41.54296875" style="649" customWidth="1"/>
    <col min="11" max="16384" width="9.1796875" style="649"/>
  </cols>
  <sheetData>
    <row r="1" spans="1:10" s="666" customFormat="1" ht="20" x14ac:dyDescent="0.25">
      <c r="A1" s="1002" t="s">
        <v>1070</v>
      </c>
      <c r="B1" s="1002"/>
      <c r="C1" s="1002"/>
      <c r="D1" s="1002"/>
      <c r="E1" s="1002"/>
      <c r="F1" s="1002"/>
      <c r="G1" s="1002"/>
      <c r="H1" s="1002"/>
      <c r="I1" s="1002"/>
      <c r="J1" s="1002"/>
    </row>
    <row r="2" spans="1:10" s="666" customFormat="1" ht="20" x14ac:dyDescent="0.25">
      <c r="A2" s="997" t="s">
        <v>1200</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342</v>
      </c>
      <c r="B4" s="718"/>
      <c r="C4" s="718"/>
      <c r="D4" s="718"/>
      <c r="E4" s="718"/>
      <c r="F4" s="718"/>
      <c r="G4" s="718"/>
      <c r="H4" s="718"/>
      <c r="I4" s="718"/>
      <c r="J4" s="719" t="s">
        <v>343</v>
      </c>
    </row>
    <row r="5" spans="1:10" s="664" customFormat="1" ht="31" x14ac:dyDescent="0.35">
      <c r="A5" s="1003" t="s">
        <v>472</v>
      </c>
      <c r="B5" s="468" t="s">
        <v>49</v>
      </c>
      <c r="C5" s="468" t="s">
        <v>50</v>
      </c>
      <c r="D5" s="468" t="s">
        <v>52</v>
      </c>
      <c r="E5" s="468" t="s">
        <v>54</v>
      </c>
      <c r="F5" s="468" t="s">
        <v>56</v>
      </c>
      <c r="G5" s="468" t="s">
        <v>568</v>
      </c>
      <c r="H5" s="468" t="s">
        <v>173</v>
      </c>
      <c r="I5" s="468" t="s">
        <v>478</v>
      </c>
      <c r="J5" s="1000" t="s">
        <v>1602</v>
      </c>
    </row>
    <row r="6" spans="1:10" s="663" customFormat="1" ht="37.5" x14ac:dyDescent="0.25">
      <c r="A6" s="1004"/>
      <c r="B6" s="469" t="s">
        <v>48</v>
      </c>
      <c r="C6" s="469" t="s">
        <v>260</v>
      </c>
      <c r="D6" s="469" t="s">
        <v>51</v>
      </c>
      <c r="E6" s="469" t="s">
        <v>53</v>
      </c>
      <c r="F6" s="469" t="s">
        <v>55</v>
      </c>
      <c r="G6" s="469" t="s">
        <v>569</v>
      </c>
      <c r="H6" s="469" t="s">
        <v>57</v>
      </c>
      <c r="I6" s="470" t="s">
        <v>479</v>
      </c>
      <c r="J6" s="1001"/>
    </row>
    <row r="7" spans="1:10" s="1" customFormat="1" ht="14.5" thickBot="1" x14ac:dyDescent="0.3">
      <c r="A7" s="45" t="s">
        <v>530</v>
      </c>
      <c r="B7" s="659">
        <v>0</v>
      </c>
      <c r="C7" s="659">
        <v>0</v>
      </c>
      <c r="D7" s="659">
        <v>120</v>
      </c>
      <c r="E7" s="659">
        <v>25340</v>
      </c>
      <c r="F7" s="659">
        <v>0</v>
      </c>
      <c r="G7" s="659">
        <v>0</v>
      </c>
      <c r="H7" s="659">
        <v>0</v>
      </c>
      <c r="I7" s="256">
        <f t="shared" ref="I7:I27" si="0">SUM(B7:H7)</f>
        <v>25460</v>
      </c>
      <c r="J7" s="657" t="s">
        <v>550</v>
      </c>
    </row>
    <row r="8" spans="1:10" s="1" customFormat="1" ht="14.5" thickBot="1" x14ac:dyDescent="0.3">
      <c r="A8" s="40" t="s">
        <v>531</v>
      </c>
      <c r="B8" s="662">
        <v>0</v>
      </c>
      <c r="C8" s="662">
        <v>19391</v>
      </c>
      <c r="D8" s="662">
        <v>11122</v>
      </c>
      <c r="E8" s="662">
        <v>58765</v>
      </c>
      <c r="F8" s="662">
        <v>0</v>
      </c>
      <c r="G8" s="662">
        <v>0</v>
      </c>
      <c r="H8" s="662">
        <v>0</v>
      </c>
      <c r="I8" s="257">
        <f t="shared" si="0"/>
        <v>89278</v>
      </c>
      <c r="J8" s="660" t="s">
        <v>551</v>
      </c>
    </row>
    <row r="9" spans="1:10" s="1" customFormat="1" ht="14.5" thickBot="1" x14ac:dyDescent="0.3">
      <c r="A9" s="45" t="s">
        <v>532</v>
      </c>
      <c r="B9" s="659">
        <v>0</v>
      </c>
      <c r="C9" s="659">
        <v>513</v>
      </c>
      <c r="D9" s="659">
        <v>16836</v>
      </c>
      <c r="E9" s="659">
        <v>125700</v>
      </c>
      <c r="F9" s="659">
        <v>0</v>
      </c>
      <c r="G9" s="659">
        <v>0</v>
      </c>
      <c r="H9" s="659">
        <v>0</v>
      </c>
      <c r="I9" s="256">
        <f t="shared" si="0"/>
        <v>143049</v>
      </c>
      <c r="J9" s="657" t="s">
        <v>429</v>
      </c>
    </row>
    <row r="10" spans="1:10" s="1" customFormat="1" ht="25.5" thickBot="1" x14ac:dyDescent="0.3">
      <c r="A10" s="40" t="s">
        <v>533</v>
      </c>
      <c r="B10" s="662">
        <v>0</v>
      </c>
      <c r="C10" s="662">
        <v>10586</v>
      </c>
      <c r="D10" s="662">
        <v>4050</v>
      </c>
      <c r="E10" s="662">
        <v>60</v>
      </c>
      <c r="F10" s="662">
        <v>0</v>
      </c>
      <c r="G10" s="662">
        <v>0</v>
      </c>
      <c r="H10" s="662">
        <v>0</v>
      </c>
      <c r="I10" s="257">
        <f t="shared" si="0"/>
        <v>14696</v>
      </c>
      <c r="J10" s="660" t="s">
        <v>552</v>
      </c>
    </row>
    <row r="11" spans="1:10" s="1" customFormat="1" ht="28.5" thickBot="1" x14ac:dyDescent="0.3">
      <c r="A11" s="45" t="s">
        <v>534</v>
      </c>
      <c r="B11" s="659">
        <v>0</v>
      </c>
      <c r="C11" s="659">
        <v>4937</v>
      </c>
      <c r="D11" s="659">
        <v>2436</v>
      </c>
      <c r="E11" s="659">
        <v>860</v>
      </c>
      <c r="F11" s="659">
        <v>0</v>
      </c>
      <c r="G11" s="659">
        <v>0</v>
      </c>
      <c r="H11" s="659">
        <v>0</v>
      </c>
      <c r="I11" s="256">
        <f t="shared" si="0"/>
        <v>8233</v>
      </c>
      <c r="J11" s="657" t="s">
        <v>553</v>
      </c>
    </row>
    <row r="12" spans="1:10" s="1" customFormat="1" ht="14.5" thickBot="1" x14ac:dyDescent="0.3">
      <c r="A12" s="40" t="s">
        <v>535</v>
      </c>
      <c r="B12" s="662">
        <v>0</v>
      </c>
      <c r="C12" s="662">
        <v>0</v>
      </c>
      <c r="D12" s="662">
        <v>116</v>
      </c>
      <c r="E12" s="662">
        <v>846145</v>
      </c>
      <c r="F12" s="662">
        <v>0</v>
      </c>
      <c r="G12" s="662">
        <v>0</v>
      </c>
      <c r="H12" s="662">
        <v>0</v>
      </c>
      <c r="I12" s="257">
        <f t="shared" si="0"/>
        <v>846261</v>
      </c>
      <c r="J12" s="660" t="s">
        <v>430</v>
      </c>
    </row>
    <row r="13" spans="1:10" s="1" customFormat="1" ht="28.5" thickBot="1" x14ac:dyDescent="0.3">
      <c r="A13" s="45" t="s">
        <v>536</v>
      </c>
      <c r="B13" s="659">
        <v>0</v>
      </c>
      <c r="C13" s="659">
        <v>0</v>
      </c>
      <c r="D13" s="659">
        <v>9523</v>
      </c>
      <c r="E13" s="659">
        <v>243374</v>
      </c>
      <c r="F13" s="659">
        <v>0</v>
      </c>
      <c r="G13" s="659">
        <v>0</v>
      </c>
      <c r="H13" s="659">
        <v>0</v>
      </c>
      <c r="I13" s="256">
        <f t="shared" si="0"/>
        <v>252897</v>
      </c>
      <c r="J13" s="657" t="s">
        <v>554</v>
      </c>
    </row>
    <row r="14" spans="1:10" s="1" customFormat="1" ht="14.5" thickBot="1" x14ac:dyDescent="0.3">
      <c r="A14" s="40" t="s">
        <v>537</v>
      </c>
      <c r="B14" s="662">
        <v>344</v>
      </c>
      <c r="C14" s="662">
        <v>14607</v>
      </c>
      <c r="D14" s="662">
        <v>754</v>
      </c>
      <c r="E14" s="662">
        <v>42164</v>
      </c>
      <c r="F14" s="662">
        <v>0</v>
      </c>
      <c r="G14" s="662">
        <v>0</v>
      </c>
      <c r="H14" s="662">
        <v>0</v>
      </c>
      <c r="I14" s="257">
        <f t="shared" si="0"/>
        <v>57869</v>
      </c>
      <c r="J14" s="660" t="s">
        <v>555</v>
      </c>
    </row>
    <row r="15" spans="1:10" s="1" customFormat="1" ht="14.5" thickBot="1" x14ac:dyDescent="0.3">
      <c r="A15" s="45" t="s">
        <v>538</v>
      </c>
      <c r="B15" s="659">
        <v>0</v>
      </c>
      <c r="C15" s="659">
        <v>344</v>
      </c>
      <c r="D15" s="659">
        <v>0</v>
      </c>
      <c r="E15" s="659">
        <v>73039</v>
      </c>
      <c r="F15" s="659">
        <v>0</v>
      </c>
      <c r="G15" s="659">
        <v>0</v>
      </c>
      <c r="H15" s="659">
        <v>0</v>
      </c>
      <c r="I15" s="256">
        <f t="shared" si="0"/>
        <v>73383</v>
      </c>
      <c r="J15" s="657" t="s">
        <v>556</v>
      </c>
    </row>
    <row r="16" spans="1:10" s="1" customFormat="1" ht="14.5" thickBot="1" x14ac:dyDescent="0.3">
      <c r="A16" s="40" t="s">
        <v>539</v>
      </c>
      <c r="B16" s="662">
        <v>2200</v>
      </c>
      <c r="C16" s="662">
        <v>1762</v>
      </c>
      <c r="D16" s="662">
        <v>2362</v>
      </c>
      <c r="E16" s="662">
        <v>6719</v>
      </c>
      <c r="F16" s="662">
        <v>0</v>
      </c>
      <c r="G16" s="662">
        <v>0</v>
      </c>
      <c r="H16" s="662">
        <v>0</v>
      </c>
      <c r="I16" s="257">
        <f t="shared" si="0"/>
        <v>13043</v>
      </c>
      <c r="J16" s="660" t="s">
        <v>557</v>
      </c>
    </row>
    <row r="17" spans="1:10" s="1" customFormat="1" ht="14.5" thickBot="1" x14ac:dyDescent="0.3">
      <c r="A17" s="45" t="s">
        <v>540</v>
      </c>
      <c r="B17" s="659">
        <v>592</v>
      </c>
      <c r="C17" s="659">
        <v>1168</v>
      </c>
      <c r="D17" s="659">
        <v>414</v>
      </c>
      <c r="E17" s="659">
        <v>8743</v>
      </c>
      <c r="F17" s="659">
        <v>0</v>
      </c>
      <c r="G17" s="659">
        <v>0</v>
      </c>
      <c r="H17" s="659">
        <v>0</v>
      </c>
      <c r="I17" s="256">
        <f t="shared" si="0"/>
        <v>10917</v>
      </c>
      <c r="J17" s="657" t="s">
        <v>558</v>
      </c>
    </row>
    <row r="18" spans="1:10" s="1" customFormat="1" ht="14.5" thickBot="1" x14ac:dyDescent="0.3">
      <c r="A18" s="40" t="s">
        <v>541</v>
      </c>
      <c r="B18" s="662">
        <v>0</v>
      </c>
      <c r="C18" s="662">
        <v>311</v>
      </c>
      <c r="D18" s="662">
        <v>68</v>
      </c>
      <c r="E18" s="662">
        <v>10564</v>
      </c>
      <c r="F18" s="662">
        <v>0</v>
      </c>
      <c r="G18" s="662">
        <v>0</v>
      </c>
      <c r="H18" s="662">
        <v>0</v>
      </c>
      <c r="I18" s="257">
        <f t="shared" si="0"/>
        <v>10943</v>
      </c>
      <c r="J18" s="660" t="s">
        <v>559</v>
      </c>
    </row>
    <row r="19" spans="1:10" s="1" customFormat="1" ht="14.5" thickBot="1" x14ac:dyDescent="0.3">
      <c r="A19" s="45" t="s">
        <v>542</v>
      </c>
      <c r="B19" s="659">
        <v>0</v>
      </c>
      <c r="C19" s="659">
        <v>240</v>
      </c>
      <c r="D19" s="659">
        <v>43</v>
      </c>
      <c r="E19" s="659">
        <v>28483</v>
      </c>
      <c r="F19" s="659">
        <v>0</v>
      </c>
      <c r="G19" s="659">
        <v>0</v>
      </c>
      <c r="H19" s="659">
        <v>0</v>
      </c>
      <c r="I19" s="256">
        <f t="shared" si="0"/>
        <v>28766</v>
      </c>
      <c r="J19" s="657" t="s">
        <v>560</v>
      </c>
    </row>
    <row r="20" spans="1:10" s="1" customFormat="1" ht="14.5" thickBot="1" x14ac:dyDescent="0.3">
      <c r="A20" s="40" t="s">
        <v>543</v>
      </c>
      <c r="B20" s="662">
        <v>0</v>
      </c>
      <c r="C20" s="662">
        <v>2882</v>
      </c>
      <c r="D20" s="662">
        <v>0</v>
      </c>
      <c r="E20" s="662">
        <v>83291</v>
      </c>
      <c r="F20" s="662">
        <v>0</v>
      </c>
      <c r="G20" s="662">
        <v>0</v>
      </c>
      <c r="H20" s="662">
        <v>0</v>
      </c>
      <c r="I20" s="257">
        <f t="shared" si="0"/>
        <v>86173</v>
      </c>
      <c r="J20" s="660" t="s">
        <v>561</v>
      </c>
    </row>
    <row r="21" spans="1:10" s="1" customFormat="1" ht="25.5" thickBot="1" x14ac:dyDescent="0.3">
      <c r="A21" s="45" t="s">
        <v>544</v>
      </c>
      <c r="B21" s="659">
        <v>29704</v>
      </c>
      <c r="C21" s="659">
        <v>0</v>
      </c>
      <c r="D21" s="659">
        <v>0</v>
      </c>
      <c r="E21" s="659">
        <v>0</v>
      </c>
      <c r="F21" s="659">
        <v>0</v>
      </c>
      <c r="G21" s="659">
        <v>0</v>
      </c>
      <c r="H21" s="659">
        <v>0</v>
      </c>
      <c r="I21" s="256">
        <f t="shared" si="0"/>
        <v>29704</v>
      </c>
      <c r="J21" s="657" t="s">
        <v>562</v>
      </c>
    </row>
    <row r="22" spans="1:10" s="1" customFormat="1" ht="14.5" thickBot="1" x14ac:dyDescent="0.3">
      <c r="A22" s="40" t="s">
        <v>47</v>
      </c>
      <c r="B22" s="662">
        <v>13352</v>
      </c>
      <c r="C22" s="662">
        <v>629</v>
      </c>
      <c r="D22" s="662">
        <v>344</v>
      </c>
      <c r="E22" s="662">
        <v>20576</v>
      </c>
      <c r="F22" s="662">
        <v>0</v>
      </c>
      <c r="G22" s="662">
        <v>0</v>
      </c>
      <c r="H22" s="662">
        <v>0</v>
      </c>
      <c r="I22" s="257">
        <f t="shared" si="0"/>
        <v>34901</v>
      </c>
      <c r="J22" s="660" t="s">
        <v>431</v>
      </c>
    </row>
    <row r="23" spans="1:10" s="1" customFormat="1" ht="14.5" thickBot="1" x14ac:dyDescent="0.3">
      <c r="A23" s="45" t="s">
        <v>545</v>
      </c>
      <c r="B23" s="659">
        <v>15228</v>
      </c>
      <c r="C23" s="659">
        <v>573</v>
      </c>
      <c r="D23" s="659">
        <v>1591</v>
      </c>
      <c r="E23" s="659">
        <v>9514</v>
      </c>
      <c r="F23" s="659">
        <v>0</v>
      </c>
      <c r="G23" s="659">
        <v>611</v>
      </c>
      <c r="H23" s="659">
        <v>0</v>
      </c>
      <c r="I23" s="256">
        <f t="shared" si="0"/>
        <v>27517</v>
      </c>
      <c r="J23" s="657" t="s">
        <v>563</v>
      </c>
    </row>
    <row r="24" spans="1:10" s="1" customFormat="1" ht="14.5" thickBot="1" x14ac:dyDescent="0.3">
      <c r="A24" s="40" t="s">
        <v>546</v>
      </c>
      <c r="B24" s="662">
        <v>2177</v>
      </c>
      <c r="C24" s="662">
        <v>473</v>
      </c>
      <c r="D24" s="662">
        <v>43</v>
      </c>
      <c r="E24" s="662">
        <v>2047</v>
      </c>
      <c r="F24" s="662">
        <v>0</v>
      </c>
      <c r="G24" s="662">
        <v>0</v>
      </c>
      <c r="H24" s="662">
        <v>0</v>
      </c>
      <c r="I24" s="257">
        <f t="shared" si="0"/>
        <v>4740</v>
      </c>
      <c r="J24" s="660" t="s">
        <v>564</v>
      </c>
    </row>
    <row r="25" spans="1:10" s="1" customFormat="1" ht="14.5" thickBot="1" x14ac:dyDescent="0.3">
      <c r="A25" s="45" t="s">
        <v>547</v>
      </c>
      <c r="B25" s="659">
        <v>1051</v>
      </c>
      <c r="C25" s="659">
        <v>0</v>
      </c>
      <c r="D25" s="659">
        <v>43</v>
      </c>
      <c r="E25" s="659">
        <v>10956</v>
      </c>
      <c r="F25" s="659">
        <v>0</v>
      </c>
      <c r="G25" s="659">
        <v>3452</v>
      </c>
      <c r="H25" s="659">
        <v>0</v>
      </c>
      <c r="I25" s="256">
        <f t="shared" si="0"/>
        <v>15502</v>
      </c>
      <c r="J25" s="657" t="s">
        <v>565</v>
      </c>
    </row>
    <row r="26" spans="1:10" s="1" customFormat="1" ht="42.5" thickBot="1" x14ac:dyDescent="0.3">
      <c r="A26" s="40" t="s">
        <v>548</v>
      </c>
      <c r="B26" s="662">
        <v>0</v>
      </c>
      <c r="C26" s="662">
        <v>0</v>
      </c>
      <c r="D26" s="662">
        <v>0</v>
      </c>
      <c r="E26" s="662">
        <v>0</v>
      </c>
      <c r="F26" s="662">
        <v>0</v>
      </c>
      <c r="G26" s="662">
        <v>0</v>
      </c>
      <c r="H26" s="662">
        <v>172406</v>
      </c>
      <c r="I26" s="257">
        <f t="shared" si="0"/>
        <v>172406</v>
      </c>
      <c r="J26" s="660" t="s">
        <v>566</v>
      </c>
    </row>
    <row r="27" spans="1:10" s="1" customFormat="1" ht="28" x14ac:dyDescent="0.25">
      <c r="A27" s="85" t="s">
        <v>549</v>
      </c>
      <c r="B27" s="671">
        <v>0</v>
      </c>
      <c r="C27" s="671">
        <v>0</v>
      </c>
      <c r="D27" s="671">
        <v>0</v>
      </c>
      <c r="E27" s="671">
        <v>0</v>
      </c>
      <c r="F27" s="671">
        <v>4820</v>
      </c>
      <c r="G27" s="671">
        <v>0</v>
      </c>
      <c r="H27" s="671">
        <v>0</v>
      </c>
      <c r="I27" s="486">
        <f t="shared" si="0"/>
        <v>4820</v>
      </c>
      <c r="J27" s="669" t="s">
        <v>567</v>
      </c>
    </row>
    <row r="28" spans="1:10" s="6" customFormat="1" ht="27" customHeight="1" x14ac:dyDescent="0.25">
      <c r="A28" s="50" t="s">
        <v>1603</v>
      </c>
      <c r="B28" s="668">
        <f t="shared" ref="B28:I28" si="1">SUM(B7:B27)</f>
        <v>64648</v>
      </c>
      <c r="C28" s="668">
        <f t="shared" si="1"/>
        <v>58416</v>
      </c>
      <c r="D28" s="668">
        <f t="shared" si="1"/>
        <v>49865</v>
      </c>
      <c r="E28" s="668">
        <f t="shared" si="1"/>
        <v>1596340</v>
      </c>
      <c r="F28" s="668">
        <f t="shared" si="1"/>
        <v>4820</v>
      </c>
      <c r="G28" s="263">
        <f t="shared" si="1"/>
        <v>4063</v>
      </c>
      <c r="H28" s="263">
        <f t="shared" si="1"/>
        <v>172406</v>
      </c>
      <c r="I28" s="668">
        <f t="shared" si="1"/>
        <v>1950558</v>
      </c>
      <c r="J28" s="667" t="s">
        <v>479</v>
      </c>
    </row>
    <row r="29" spans="1:10" ht="13" x14ac:dyDescent="0.25">
      <c r="A29" s="651" t="s">
        <v>71</v>
      </c>
      <c r="I29" s="651"/>
      <c r="J29" s="649" t="s">
        <v>396</v>
      </c>
    </row>
    <row r="35" spans="2:9" ht="25" customHeight="1" x14ac:dyDescent="0.25">
      <c r="B35" s="650"/>
      <c r="C35" s="650"/>
      <c r="D35" s="650"/>
      <c r="E35" s="650"/>
      <c r="F35" s="650"/>
      <c r="G35" s="650"/>
      <c r="H35" s="650"/>
      <c r="I35" s="650"/>
    </row>
    <row r="36" spans="2:9" ht="25" customHeight="1" x14ac:dyDescent="0.25">
      <c r="B36" s="650"/>
      <c r="C36" s="650"/>
      <c r="D36" s="650"/>
      <c r="E36" s="650"/>
      <c r="F36" s="650"/>
      <c r="G36" s="650"/>
      <c r="H36" s="650"/>
      <c r="I36" s="650"/>
    </row>
    <row r="37" spans="2:9" ht="25" customHeight="1" x14ac:dyDescent="0.25">
      <c r="B37" s="650"/>
      <c r="C37" s="650"/>
      <c r="D37" s="650"/>
      <c r="E37" s="650"/>
      <c r="F37" s="650"/>
      <c r="G37" s="650"/>
      <c r="H37" s="650"/>
      <c r="I37" s="650"/>
    </row>
    <row r="38" spans="2:9" ht="25" customHeight="1" x14ac:dyDescent="0.25">
      <c r="B38" s="650"/>
      <c r="C38" s="650"/>
      <c r="D38" s="650"/>
      <c r="E38" s="650"/>
      <c r="F38" s="650"/>
      <c r="G38" s="650"/>
      <c r="H38" s="650"/>
      <c r="I38" s="650"/>
    </row>
  </sheetData>
  <mergeCells count="5">
    <mergeCell ref="A1:J1"/>
    <mergeCell ref="A3:J3"/>
    <mergeCell ref="A5:A6"/>
    <mergeCell ref="J5:J6"/>
    <mergeCell ref="A2:J2"/>
  </mergeCells>
  <printOptions horizontalCentered="1" verticalCentered="1"/>
  <pageMargins left="0" right="0" top="0" bottom="0" header="0" footer="0"/>
  <pageSetup paperSize="9" scale="82" orientation="landscape" r:id="rId1"/>
  <headerFooter alignWithMargins="0"/>
  <drawing r:id="rId2"/>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B801D-BF23-4D6C-98BD-DAD3B6C5D3F6}">
  <dimension ref="A1:J38"/>
  <sheetViews>
    <sheetView rightToLeft="1" view="pageBreakPreview" zoomScaleNormal="100" zoomScaleSheetLayoutView="100" workbookViewId="0">
      <selection activeCell="A28" sqref="A28"/>
    </sheetView>
  </sheetViews>
  <sheetFormatPr defaultColWidth="9.1796875" defaultRowHeight="25" customHeight="1" x14ac:dyDescent="0.25"/>
  <cols>
    <col min="1" max="1" width="35.7265625" style="649" customWidth="1"/>
    <col min="2" max="9" width="11.7265625" style="649" customWidth="1"/>
    <col min="10" max="10" width="35.7265625" style="649" customWidth="1"/>
    <col min="11" max="16384" width="9.1796875" style="649"/>
  </cols>
  <sheetData>
    <row r="1" spans="1:10" s="666" customFormat="1" ht="20" x14ac:dyDescent="0.25">
      <c r="A1" s="1002" t="s">
        <v>1071</v>
      </c>
      <c r="B1" s="1002"/>
      <c r="C1" s="1002"/>
      <c r="D1" s="1002"/>
      <c r="E1" s="1002"/>
      <c r="F1" s="1002"/>
      <c r="G1" s="1002"/>
      <c r="H1" s="1002"/>
      <c r="I1" s="1002"/>
      <c r="J1" s="1002"/>
    </row>
    <row r="2" spans="1:10" s="666" customFormat="1" ht="20" x14ac:dyDescent="0.25">
      <c r="A2" s="997" t="s">
        <v>1201</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138</v>
      </c>
      <c r="B4" s="718"/>
      <c r="C4" s="718"/>
      <c r="D4" s="718"/>
      <c r="E4" s="718"/>
      <c r="F4" s="718"/>
      <c r="G4" s="718"/>
      <c r="H4" s="718"/>
      <c r="I4" s="718"/>
      <c r="J4" s="719" t="s">
        <v>137</v>
      </c>
    </row>
    <row r="5" spans="1:10" s="664" customFormat="1" ht="31" x14ac:dyDescent="0.35">
      <c r="A5" s="1003" t="s">
        <v>472</v>
      </c>
      <c r="B5" s="468" t="s">
        <v>49</v>
      </c>
      <c r="C5" s="468" t="s">
        <v>50</v>
      </c>
      <c r="D5" s="468" t="s">
        <v>52</v>
      </c>
      <c r="E5" s="468" t="s">
        <v>54</v>
      </c>
      <c r="F5" s="468" t="s">
        <v>56</v>
      </c>
      <c r="G5" s="468" t="s">
        <v>568</v>
      </c>
      <c r="H5" s="468" t="s">
        <v>173</v>
      </c>
      <c r="I5" s="468" t="s">
        <v>478</v>
      </c>
      <c r="J5" s="1000" t="s">
        <v>375</v>
      </c>
    </row>
    <row r="6" spans="1:10" s="663" customFormat="1" ht="37.5" x14ac:dyDescent="0.25">
      <c r="A6" s="1004"/>
      <c r="B6" s="469" t="s">
        <v>48</v>
      </c>
      <c r="C6" s="469" t="s">
        <v>260</v>
      </c>
      <c r="D6" s="469" t="s">
        <v>51</v>
      </c>
      <c r="E6" s="469" t="s">
        <v>53</v>
      </c>
      <c r="F6" s="469" t="s">
        <v>55</v>
      </c>
      <c r="G6" s="469" t="s">
        <v>569</v>
      </c>
      <c r="H6" s="469" t="s">
        <v>57</v>
      </c>
      <c r="I6" s="470" t="s">
        <v>479</v>
      </c>
      <c r="J6" s="1001"/>
    </row>
    <row r="7" spans="1:10" s="1" customFormat="1" ht="14.5" thickBot="1" x14ac:dyDescent="0.3">
      <c r="A7" s="45" t="s">
        <v>530</v>
      </c>
      <c r="B7" s="659">
        <v>0</v>
      </c>
      <c r="C7" s="659">
        <v>0</v>
      </c>
      <c r="D7" s="659">
        <v>120</v>
      </c>
      <c r="E7" s="659">
        <v>25340</v>
      </c>
      <c r="F7" s="659">
        <v>0</v>
      </c>
      <c r="G7" s="659">
        <v>0</v>
      </c>
      <c r="H7" s="659">
        <v>0</v>
      </c>
      <c r="I7" s="256">
        <f t="shared" ref="I7:I27" si="0">SUM(B7:H7)</f>
        <v>25460</v>
      </c>
      <c r="J7" s="657" t="s">
        <v>550</v>
      </c>
    </row>
    <row r="8" spans="1:10" s="1" customFormat="1" ht="14.5" thickBot="1" x14ac:dyDescent="0.3">
      <c r="A8" s="40" t="s">
        <v>531</v>
      </c>
      <c r="B8" s="662">
        <v>0</v>
      </c>
      <c r="C8" s="662">
        <v>16385</v>
      </c>
      <c r="D8" s="662">
        <v>10636</v>
      </c>
      <c r="E8" s="662">
        <v>57459</v>
      </c>
      <c r="F8" s="662">
        <v>0</v>
      </c>
      <c r="G8" s="662">
        <v>0</v>
      </c>
      <c r="H8" s="662">
        <v>0</v>
      </c>
      <c r="I8" s="257">
        <f t="shared" si="0"/>
        <v>84480</v>
      </c>
      <c r="J8" s="660" t="s">
        <v>551</v>
      </c>
    </row>
    <row r="9" spans="1:10" s="1" customFormat="1" ht="14.5" thickBot="1" x14ac:dyDescent="0.3">
      <c r="A9" s="45" t="s">
        <v>532</v>
      </c>
      <c r="B9" s="659">
        <v>0</v>
      </c>
      <c r="C9" s="659">
        <v>513</v>
      </c>
      <c r="D9" s="659">
        <v>16328</v>
      </c>
      <c r="E9" s="659">
        <v>124214</v>
      </c>
      <c r="F9" s="659">
        <v>0</v>
      </c>
      <c r="G9" s="659">
        <v>0</v>
      </c>
      <c r="H9" s="659">
        <v>0</v>
      </c>
      <c r="I9" s="256">
        <f t="shared" si="0"/>
        <v>141055</v>
      </c>
      <c r="J9" s="657" t="s">
        <v>429</v>
      </c>
    </row>
    <row r="10" spans="1:10" s="1" customFormat="1" ht="25.5" thickBot="1" x14ac:dyDescent="0.3">
      <c r="A10" s="40" t="s">
        <v>533</v>
      </c>
      <c r="B10" s="662">
        <v>0</v>
      </c>
      <c r="C10" s="662">
        <v>10561</v>
      </c>
      <c r="D10" s="662">
        <v>3506</v>
      </c>
      <c r="E10" s="662">
        <v>60</v>
      </c>
      <c r="F10" s="662">
        <v>0</v>
      </c>
      <c r="G10" s="662">
        <v>0</v>
      </c>
      <c r="H10" s="662">
        <v>0</v>
      </c>
      <c r="I10" s="257">
        <f t="shared" si="0"/>
        <v>14127</v>
      </c>
      <c r="J10" s="660" t="s">
        <v>552</v>
      </c>
    </row>
    <row r="11" spans="1:10" s="1" customFormat="1" ht="28.5" thickBot="1" x14ac:dyDescent="0.3">
      <c r="A11" s="45" t="s">
        <v>534</v>
      </c>
      <c r="B11" s="659">
        <v>0</v>
      </c>
      <c r="C11" s="659">
        <v>4675</v>
      </c>
      <c r="D11" s="659">
        <v>2393</v>
      </c>
      <c r="E11" s="659">
        <v>860</v>
      </c>
      <c r="F11" s="659">
        <v>0</v>
      </c>
      <c r="G11" s="659">
        <v>0</v>
      </c>
      <c r="H11" s="659">
        <v>0</v>
      </c>
      <c r="I11" s="256">
        <f t="shared" si="0"/>
        <v>7928</v>
      </c>
      <c r="J11" s="657" t="s">
        <v>553</v>
      </c>
    </row>
    <row r="12" spans="1:10" s="1" customFormat="1" ht="14.5" thickBot="1" x14ac:dyDescent="0.3">
      <c r="A12" s="40" t="s">
        <v>535</v>
      </c>
      <c r="B12" s="662">
        <v>0</v>
      </c>
      <c r="C12" s="662">
        <v>0</v>
      </c>
      <c r="D12" s="662">
        <v>116</v>
      </c>
      <c r="E12" s="662">
        <v>839809</v>
      </c>
      <c r="F12" s="662">
        <v>0</v>
      </c>
      <c r="G12" s="662">
        <v>0</v>
      </c>
      <c r="H12" s="662">
        <v>0</v>
      </c>
      <c r="I12" s="257">
        <f t="shared" si="0"/>
        <v>839925</v>
      </c>
      <c r="J12" s="660" t="s">
        <v>430</v>
      </c>
    </row>
    <row r="13" spans="1:10" s="1" customFormat="1" ht="28.5" thickBot="1" x14ac:dyDescent="0.3">
      <c r="A13" s="45" t="s">
        <v>536</v>
      </c>
      <c r="B13" s="659">
        <v>0</v>
      </c>
      <c r="C13" s="659">
        <v>0</v>
      </c>
      <c r="D13" s="659">
        <v>6480</v>
      </c>
      <c r="E13" s="659">
        <v>219793</v>
      </c>
      <c r="F13" s="659">
        <v>0</v>
      </c>
      <c r="G13" s="659">
        <v>0</v>
      </c>
      <c r="H13" s="659">
        <v>0</v>
      </c>
      <c r="I13" s="256">
        <f t="shared" si="0"/>
        <v>226273</v>
      </c>
      <c r="J13" s="657" t="s">
        <v>554</v>
      </c>
    </row>
    <row r="14" spans="1:10" s="1" customFormat="1" ht="14.5" thickBot="1" x14ac:dyDescent="0.3">
      <c r="A14" s="40" t="s">
        <v>537</v>
      </c>
      <c r="B14" s="662">
        <v>0</v>
      </c>
      <c r="C14" s="662">
        <v>10451</v>
      </c>
      <c r="D14" s="662">
        <v>754</v>
      </c>
      <c r="E14" s="662">
        <v>37107</v>
      </c>
      <c r="F14" s="662">
        <v>0</v>
      </c>
      <c r="G14" s="662">
        <v>0</v>
      </c>
      <c r="H14" s="662">
        <v>0</v>
      </c>
      <c r="I14" s="257">
        <f t="shared" si="0"/>
        <v>48312</v>
      </c>
      <c r="J14" s="660" t="s">
        <v>555</v>
      </c>
    </row>
    <row r="15" spans="1:10" s="1" customFormat="1" ht="25.5" thickBot="1" x14ac:dyDescent="0.3">
      <c r="A15" s="45" t="s">
        <v>538</v>
      </c>
      <c r="B15" s="659">
        <v>0</v>
      </c>
      <c r="C15" s="659">
        <v>344</v>
      </c>
      <c r="D15" s="659">
        <v>0</v>
      </c>
      <c r="E15" s="659">
        <v>55155</v>
      </c>
      <c r="F15" s="659">
        <v>0</v>
      </c>
      <c r="G15" s="659">
        <v>0</v>
      </c>
      <c r="H15" s="659">
        <v>0</v>
      </c>
      <c r="I15" s="256">
        <f t="shared" si="0"/>
        <v>55499</v>
      </c>
      <c r="J15" s="657" t="s">
        <v>556</v>
      </c>
    </row>
    <row r="16" spans="1:10" s="1" customFormat="1" ht="14.5" thickBot="1" x14ac:dyDescent="0.3">
      <c r="A16" s="40" t="s">
        <v>539</v>
      </c>
      <c r="B16" s="662">
        <v>1942</v>
      </c>
      <c r="C16" s="662">
        <v>1547</v>
      </c>
      <c r="D16" s="662">
        <v>2227</v>
      </c>
      <c r="E16" s="662">
        <v>5385</v>
      </c>
      <c r="F16" s="662">
        <v>0</v>
      </c>
      <c r="G16" s="662">
        <v>0</v>
      </c>
      <c r="H16" s="662">
        <v>0</v>
      </c>
      <c r="I16" s="257">
        <f t="shared" si="0"/>
        <v>11101</v>
      </c>
      <c r="J16" s="660" t="s">
        <v>557</v>
      </c>
    </row>
    <row r="17" spans="1:10" s="1" customFormat="1" ht="14.5" thickBot="1" x14ac:dyDescent="0.3">
      <c r="A17" s="45" t="s">
        <v>540</v>
      </c>
      <c r="B17" s="659">
        <v>534</v>
      </c>
      <c r="C17" s="659">
        <v>732</v>
      </c>
      <c r="D17" s="659">
        <v>328</v>
      </c>
      <c r="E17" s="659">
        <v>5859</v>
      </c>
      <c r="F17" s="659">
        <v>0</v>
      </c>
      <c r="G17" s="659">
        <v>0</v>
      </c>
      <c r="H17" s="659">
        <v>0</v>
      </c>
      <c r="I17" s="256">
        <f t="shared" si="0"/>
        <v>7453</v>
      </c>
      <c r="J17" s="657" t="s">
        <v>558</v>
      </c>
    </row>
    <row r="18" spans="1:10" s="1" customFormat="1" ht="14.5" thickBot="1" x14ac:dyDescent="0.3">
      <c r="A18" s="40" t="s">
        <v>541</v>
      </c>
      <c r="B18" s="662">
        <v>0</v>
      </c>
      <c r="C18" s="662">
        <v>311</v>
      </c>
      <c r="D18" s="662">
        <v>68</v>
      </c>
      <c r="E18" s="662">
        <v>10035</v>
      </c>
      <c r="F18" s="662">
        <v>0</v>
      </c>
      <c r="G18" s="662">
        <v>0</v>
      </c>
      <c r="H18" s="662">
        <v>0</v>
      </c>
      <c r="I18" s="257">
        <f t="shared" si="0"/>
        <v>10414</v>
      </c>
      <c r="J18" s="660" t="s">
        <v>559</v>
      </c>
    </row>
    <row r="19" spans="1:10" s="1" customFormat="1" ht="25.5" thickBot="1" x14ac:dyDescent="0.3">
      <c r="A19" s="45" t="s">
        <v>542</v>
      </c>
      <c r="B19" s="659">
        <v>0</v>
      </c>
      <c r="C19" s="659">
        <v>154</v>
      </c>
      <c r="D19" s="659">
        <v>43</v>
      </c>
      <c r="E19" s="659">
        <v>25116</v>
      </c>
      <c r="F19" s="659">
        <v>0</v>
      </c>
      <c r="G19" s="659">
        <v>0</v>
      </c>
      <c r="H19" s="659">
        <v>0</v>
      </c>
      <c r="I19" s="256">
        <f t="shared" si="0"/>
        <v>25313</v>
      </c>
      <c r="J19" s="657" t="s">
        <v>560</v>
      </c>
    </row>
    <row r="20" spans="1:10" s="1" customFormat="1" ht="25.5" thickBot="1" x14ac:dyDescent="0.3">
      <c r="A20" s="40" t="s">
        <v>543</v>
      </c>
      <c r="B20" s="662">
        <v>0</v>
      </c>
      <c r="C20" s="662">
        <v>2644</v>
      </c>
      <c r="D20" s="662">
        <v>0</v>
      </c>
      <c r="E20" s="662">
        <v>77139</v>
      </c>
      <c r="F20" s="662">
        <v>0</v>
      </c>
      <c r="G20" s="662">
        <v>0</v>
      </c>
      <c r="H20" s="662">
        <v>0</v>
      </c>
      <c r="I20" s="257">
        <f t="shared" si="0"/>
        <v>79783</v>
      </c>
      <c r="J20" s="660" t="s">
        <v>561</v>
      </c>
    </row>
    <row r="21" spans="1:10" s="1" customFormat="1" ht="28.5" thickBot="1" x14ac:dyDescent="0.3">
      <c r="A21" s="45" t="s">
        <v>544</v>
      </c>
      <c r="B21" s="659">
        <v>27090</v>
      </c>
      <c r="C21" s="659">
        <v>0</v>
      </c>
      <c r="D21" s="659">
        <v>0</v>
      </c>
      <c r="E21" s="659">
        <v>0</v>
      </c>
      <c r="F21" s="659">
        <v>0</v>
      </c>
      <c r="G21" s="659">
        <v>0</v>
      </c>
      <c r="H21" s="659">
        <v>0</v>
      </c>
      <c r="I21" s="256">
        <f t="shared" si="0"/>
        <v>27090</v>
      </c>
      <c r="J21" s="657" t="s">
        <v>562</v>
      </c>
    </row>
    <row r="22" spans="1:10" s="1" customFormat="1" ht="14.5" thickBot="1" x14ac:dyDescent="0.3">
      <c r="A22" s="40" t="s">
        <v>47</v>
      </c>
      <c r="B22" s="662">
        <v>7665</v>
      </c>
      <c r="C22" s="662">
        <v>615</v>
      </c>
      <c r="D22" s="662">
        <v>215</v>
      </c>
      <c r="E22" s="662">
        <v>2514</v>
      </c>
      <c r="F22" s="662">
        <v>0</v>
      </c>
      <c r="G22" s="662">
        <v>0</v>
      </c>
      <c r="H22" s="662">
        <v>0</v>
      </c>
      <c r="I22" s="257">
        <f t="shared" si="0"/>
        <v>11009</v>
      </c>
      <c r="J22" s="660" t="s">
        <v>431</v>
      </c>
    </row>
    <row r="23" spans="1:10" s="1" customFormat="1" ht="14.5" thickBot="1" x14ac:dyDescent="0.3">
      <c r="A23" s="45" t="s">
        <v>545</v>
      </c>
      <c r="B23" s="659">
        <v>9636</v>
      </c>
      <c r="C23" s="659">
        <v>444</v>
      </c>
      <c r="D23" s="659">
        <v>903</v>
      </c>
      <c r="E23" s="659">
        <v>3105</v>
      </c>
      <c r="F23" s="659">
        <v>0</v>
      </c>
      <c r="G23" s="659">
        <v>597</v>
      </c>
      <c r="H23" s="659">
        <v>0</v>
      </c>
      <c r="I23" s="256">
        <f t="shared" si="0"/>
        <v>14685</v>
      </c>
      <c r="J23" s="657" t="s">
        <v>563</v>
      </c>
    </row>
    <row r="24" spans="1:10" s="1" customFormat="1" ht="14.5" thickBot="1" x14ac:dyDescent="0.3">
      <c r="A24" s="40" t="s">
        <v>546</v>
      </c>
      <c r="B24" s="662">
        <v>1962</v>
      </c>
      <c r="C24" s="662">
        <v>473</v>
      </c>
      <c r="D24" s="662">
        <v>43</v>
      </c>
      <c r="E24" s="662">
        <v>1664</v>
      </c>
      <c r="F24" s="662">
        <v>0</v>
      </c>
      <c r="G24" s="662">
        <v>0</v>
      </c>
      <c r="H24" s="662">
        <v>0</v>
      </c>
      <c r="I24" s="257">
        <f t="shared" si="0"/>
        <v>4142</v>
      </c>
      <c r="J24" s="660" t="s">
        <v>564</v>
      </c>
    </row>
    <row r="25" spans="1:10" s="1" customFormat="1" ht="14.5" thickBot="1" x14ac:dyDescent="0.3">
      <c r="A25" s="45" t="s">
        <v>547</v>
      </c>
      <c r="B25" s="659">
        <v>1037</v>
      </c>
      <c r="C25" s="659">
        <v>0</v>
      </c>
      <c r="D25" s="659">
        <v>43</v>
      </c>
      <c r="E25" s="659">
        <v>7516</v>
      </c>
      <c r="F25" s="659">
        <v>0</v>
      </c>
      <c r="G25" s="659">
        <v>2090</v>
      </c>
      <c r="H25" s="659">
        <v>0</v>
      </c>
      <c r="I25" s="256">
        <f t="shared" si="0"/>
        <v>10686</v>
      </c>
      <c r="J25" s="657" t="s">
        <v>565</v>
      </c>
    </row>
    <row r="26" spans="1:10" s="1" customFormat="1" ht="50.5" thickBot="1" x14ac:dyDescent="0.3">
      <c r="A26" s="40" t="s">
        <v>548</v>
      </c>
      <c r="B26" s="662">
        <v>0</v>
      </c>
      <c r="C26" s="662">
        <v>0</v>
      </c>
      <c r="D26" s="662">
        <v>0</v>
      </c>
      <c r="E26" s="662">
        <v>0</v>
      </c>
      <c r="F26" s="662">
        <v>0</v>
      </c>
      <c r="G26" s="662">
        <v>0</v>
      </c>
      <c r="H26" s="662">
        <v>63464</v>
      </c>
      <c r="I26" s="257">
        <f t="shared" si="0"/>
        <v>63464</v>
      </c>
      <c r="J26" s="660" t="s">
        <v>566</v>
      </c>
    </row>
    <row r="27" spans="1:10" s="1" customFormat="1" ht="28" x14ac:dyDescent="0.25">
      <c r="A27" s="85" t="s">
        <v>549</v>
      </c>
      <c r="B27" s="671">
        <v>0</v>
      </c>
      <c r="C27" s="671">
        <v>0</v>
      </c>
      <c r="D27" s="671">
        <v>0</v>
      </c>
      <c r="E27" s="671">
        <v>0</v>
      </c>
      <c r="F27" s="671">
        <v>3371</v>
      </c>
      <c r="G27" s="671">
        <v>0</v>
      </c>
      <c r="H27" s="671">
        <v>0</v>
      </c>
      <c r="I27" s="486">
        <f t="shared" si="0"/>
        <v>3371</v>
      </c>
      <c r="J27" s="669" t="s">
        <v>567</v>
      </c>
    </row>
    <row r="28" spans="1:10" s="6" customFormat="1" ht="30" customHeight="1" x14ac:dyDescent="0.25">
      <c r="A28" s="114" t="s">
        <v>478</v>
      </c>
      <c r="B28" s="668">
        <f t="shared" ref="B28:I28" si="1">SUM(B7:B27)</f>
        <v>49866</v>
      </c>
      <c r="C28" s="668">
        <f t="shared" si="1"/>
        <v>49849</v>
      </c>
      <c r="D28" s="668">
        <f t="shared" si="1"/>
        <v>44203</v>
      </c>
      <c r="E28" s="668">
        <f t="shared" si="1"/>
        <v>1498130</v>
      </c>
      <c r="F28" s="668">
        <f t="shared" si="1"/>
        <v>3371</v>
      </c>
      <c r="G28" s="263">
        <f t="shared" si="1"/>
        <v>2687</v>
      </c>
      <c r="H28" s="263">
        <f t="shared" si="1"/>
        <v>63464</v>
      </c>
      <c r="I28" s="668">
        <f t="shared" si="1"/>
        <v>1711570</v>
      </c>
      <c r="J28" s="667" t="s">
        <v>479</v>
      </c>
    </row>
    <row r="29" spans="1:10" ht="13" x14ac:dyDescent="0.25">
      <c r="A29" s="651" t="s">
        <v>71</v>
      </c>
      <c r="I29" s="651"/>
      <c r="J29" s="649" t="s">
        <v>396</v>
      </c>
    </row>
    <row r="35" spans="2:9" ht="25" customHeight="1" x14ac:dyDescent="0.25">
      <c r="B35" s="650"/>
      <c r="C35" s="650"/>
      <c r="D35" s="650"/>
      <c r="E35" s="650"/>
      <c r="F35" s="650"/>
      <c r="G35" s="650"/>
      <c r="H35" s="650"/>
      <c r="I35" s="650"/>
    </row>
    <row r="36" spans="2:9" ht="25" customHeight="1" x14ac:dyDescent="0.25">
      <c r="B36" s="650"/>
      <c r="C36" s="650"/>
      <c r="D36" s="650"/>
      <c r="E36" s="650"/>
      <c r="F36" s="650"/>
      <c r="G36" s="650"/>
      <c r="H36" s="650"/>
      <c r="I36" s="650"/>
    </row>
    <row r="37" spans="2:9" ht="25" customHeight="1" x14ac:dyDescent="0.25">
      <c r="B37" s="650"/>
      <c r="C37" s="650"/>
      <c r="D37" s="650"/>
      <c r="E37" s="650"/>
      <c r="F37" s="650"/>
      <c r="G37" s="650"/>
      <c r="H37" s="650"/>
      <c r="I37" s="650"/>
    </row>
    <row r="38" spans="2:9" ht="25" customHeight="1" x14ac:dyDescent="0.25">
      <c r="B38" s="650"/>
      <c r="C38" s="650"/>
      <c r="D38" s="650"/>
      <c r="E38" s="650"/>
      <c r="F38" s="650"/>
      <c r="G38" s="650"/>
      <c r="H38" s="650"/>
      <c r="I38" s="650"/>
    </row>
  </sheetData>
  <mergeCells count="5">
    <mergeCell ref="A1:J1"/>
    <mergeCell ref="A3:J3"/>
    <mergeCell ref="A5:A6"/>
    <mergeCell ref="J5:J6"/>
    <mergeCell ref="A2:J2"/>
  </mergeCells>
  <printOptions horizontalCentered="1" verticalCentered="1"/>
  <pageMargins left="0" right="0" top="0" bottom="0" header="0" footer="0"/>
  <pageSetup paperSize="9" scale="82" orientation="landscape" r:id="rId1"/>
  <headerFooter alignWithMargins="0"/>
  <drawing r:id="rId2"/>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0F897-3B74-4D2B-B679-27291D9F1DD0}">
  <dimension ref="A1:J38"/>
  <sheetViews>
    <sheetView rightToLeft="1" view="pageBreakPreview" zoomScaleNormal="100" zoomScaleSheetLayoutView="100" workbookViewId="0">
      <selection activeCell="J28" sqref="J28"/>
    </sheetView>
  </sheetViews>
  <sheetFormatPr defaultColWidth="9.1796875" defaultRowHeight="25" customHeight="1" x14ac:dyDescent="0.25"/>
  <cols>
    <col min="1" max="1" width="35.7265625" style="649" customWidth="1"/>
    <col min="2" max="9" width="11.7265625" style="649" customWidth="1"/>
    <col min="10" max="10" width="35.7265625" style="649" customWidth="1"/>
    <col min="11" max="16384" width="9.1796875" style="649"/>
  </cols>
  <sheetData>
    <row r="1" spans="1:10" s="666" customFormat="1" ht="20" x14ac:dyDescent="0.25">
      <c r="A1" s="1002" t="s">
        <v>1072</v>
      </c>
      <c r="B1" s="1002"/>
      <c r="C1" s="1002"/>
      <c r="D1" s="1002"/>
      <c r="E1" s="1002"/>
      <c r="F1" s="1002"/>
      <c r="G1" s="1002"/>
      <c r="H1" s="1002"/>
      <c r="I1" s="1002"/>
      <c r="J1" s="1002"/>
    </row>
    <row r="2" spans="1:10" s="666" customFormat="1" ht="20" x14ac:dyDescent="0.25">
      <c r="A2" s="997" t="s">
        <v>1202</v>
      </c>
      <c r="B2" s="997"/>
      <c r="C2" s="997"/>
      <c r="D2" s="997"/>
      <c r="E2" s="997"/>
      <c r="F2" s="997"/>
      <c r="G2" s="997"/>
      <c r="H2" s="997"/>
      <c r="I2" s="997"/>
      <c r="J2" s="997"/>
    </row>
    <row r="3" spans="1:10" s="666" customFormat="1" ht="20" x14ac:dyDescent="0.25">
      <c r="A3" s="997">
        <v>2017</v>
      </c>
      <c r="B3" s="997"/>
      <c r="C3" s="997"/>
      <c r="D3" s="997"/>
      <c r="E3" s="997"/>
      <c r="F3" s="997"/>
      <c r="G3" s="997"/>
      <c r="H3" s="997"/>
      <c r="I3" s="997"/>
      <c r="J3" s="997"/>
    </row>
    <row r="4" spans="1:10" s="665" customFormat="1" ht="21" customHeight="1" x14ac:dyDescent="0.25">
      <c r="A4" s="717" t="s">
        <v>139</v>
      </c>
      <c r="B4" s="718"/>
      <c r="C4" s="718"/>
      <c r="D4" s="718"/>
      <c r="E4" s="718"/>
      <c r="F4" s="718"/>
      <c r="G4" s="718"/>
      <c r="H4" s="718"/>
      <c r="I4" s="718"/>
      <c r="J4" s="719" t="s">
        <v>140</v>
      </c>
    </row>
    <row r="5" spans="1:10" s="664" customFormat="1" ht="31" x14ac:dyDescent="0.35">
      <c r="A5" s="1003" t="s">
        <v>472</v>
      </c>
      <c r="B5" s="468" t="s">
        <v>49</v>
      </c>
      <c r="C5" s="468" t="s">
        <v>50</v>
      </c>
      <c r="D5" s="468" t="s">
        <v>52</v>
      </c>
      <c r="E5" s="468" t="s">
        <v>54</v>
      </c>
      <c r="F5" s="468" t="s">
        <v>56</v>
      </c>
      <c r="G5" s="468" t="s">
        <v>568</v>
      </c>
      <c r="H5" s="468" t="s">
        <v>173</v>
      </c>
      <c r="I5" s="468" t="s">
        <v>478</v>
      </c>
      <c r="J5" s="1000" t="s">
        <v>375</v>
      </c>
    </row>
    <row r="6" spans="1:10" s="663" customFormat="1" ht="37.5" x14ac:dyDescent="0.25">
      <c r="A6" s="1004"/>
      <c r="B6" s="469" t="s">
        <v>48</v>
      </c>
      <c r="C6" s="469" t="s">
        <v>260</v>
      </c>
      <c r="D6" s="469" t="s">
        <v>51</v>
      </c>
      <c r="E6" s="469" t="s">
        <v>53</v>
      </c>
      <c r="F6" s="469" t="s">
        <v>55</v>
      </c>
      <c r="G6" s="469" t="s">
        <v>569</v>
      </c>
      <c r="H6" s="469" t="s">
        <v>57</v>
      </c>
      <c r="I6" s="470" t="s">
        <v>479</v>
      </c>
      <c r="J6" s="1001"/>
    </row>
    <row r="7" spans="1:10" s="1" customFormat="1" ht="14.5" thickBot="1" x14ac:dyDescent="0.3">
      <c r="A7" s="45" t="s">
        <v>530</v>
      </c>
      <c r="B7" s="659">
        <v>0</v>
      </c>
      <c r="C7" s="659">
        <v>0</v>
      </c>
      <c r="D7" s="659">
        <v>0</v>
      </c>
      <c r="E7" s="659">
        <v>0</v>
      </c>
      <c r="F7" s="659">
        <v>0</v>
      </c>
      <c r="G7" s="375">
        <v>0</v>
      </c>
      <c r="H7" s="659">
        <v>0</v>
      </c>
      <c r="I7" s="256">
        <f>SUM(B7:H7)</f>
        <v>0</v>
      </c>
      <c r="J7" s="657" t="s">
        <v>550</v>
      </c>
    </row>
    <row r="8" spans="1:10" s="1" customFormat="1" ht="14.5" thickBot="1" x14ac:dyDescent="0.3">
      <c r="A8" s="40" t="s">
        <v>531</v>
      </c>
      <c r="B8" s="662">
        <v>0</v>
      </c>
      <c r="C8" s="662">
        <v>3006</v>
      </c>
      <c r="D8" s="662">
        <v>486</v>
      </c>
      <c r="E8" s="662">
        <v>1306</v>
      </c>
      <c r="F8" s="662">
        <v>0</v>
      </c>
      <c r="G8" s="376">
        <v>0</v>
      </c>
      <c r="H8" s="662">
        <v>0</v>
      </c>
      <c r="I8" s="257">
        <f t="shared" ref="I8:I27" si="0">SUM(B8:H8)</f>
        <v>4798</v>
      </c>
      <c r="J8" s="660" t="s">
        <v>551</v>
      </c>
    </row>
    <row r="9" spans="1:10" s="1" customFormat="1" ht="14.5" thickBot="1" x14ac:dyDescent="0.3">
      <c r="A9" s="45" t="s">
        <v>532</v>
      </c>
      <c r="B9" s="659">
        <v>0</v>
      </c>
      <c r="C9" s="659">
        <v>0</v>
      </c>
      <c r="D9" s="659">
        <v>508</v>
      </c>
      <c r="E9" s="659">
        <v>1486</v>
      </c>
      <c r="F9" s="659">
        <v>0</v>
      </c>
      <c r="G9" s="375">
        <v>0</v>
      </c>
      <c r="H9" s="659">
        <v>0</v>
      </c>
      <c r="I9" s="256">
        <f t="shared" si="0"/>
        <v>1994</v>
      </c>
      <c r="J9" s="657" t="s">
        <v>429</v>
      </c>
    </row>
    <row r="10" spans="1:10" s="1" customFormat="1" ht="25.5" thickBot="1" x14ac:dyDescent="0.3">
      <c r="A10" s="40" t="s">
        <v>533</v>
      </c>
      <c r="B10" s="662">
        <v>0</v>
      </c>
      <c r="C10" s="662">
        <v>25</v>
      </c>
      <c r="D10" s="662">
        <v>544</v>
      </c>
      <c r="E10" s="662">
        <v>0</v>
      </c>
      <c r="F10" s="662">
        <v>0</v>
      </c>
      <c r="G10" s="376">
        <v>0</v>
      </c>
      <c r="H10" s="662">
        <v>0</v>
      </c>
      <c r="I10" s="257">
        <f t="shared" si="0"/>
        <v>569</v>
      </c>
      <c r="J10" s="660" t="s">
        <v>552</v>
      </c>
    </row>
    <row r="11" spans="1:10" s="1" customFormat="1" ht="38" thickBot="1" x14ac:dyDescent="0.3">
      <c r="A11" s="45" t="s">
        <v>534</v>
      </c>
      <c r="B11" s="659">
        <v>0</v>
      </c>
      <c r="C11" s="659">
        <v>262</v>
      </c>
      <c r="D11" s="659">
        <v>43</v>
      </c>
      <c r="E11" s="659">
        <v>0</v>
      </c>
      <c r="F11" s="659">
        <v>0</v>
      </c>
      <c r="G11" s="375">
        <v>0</v>
      </c>
      <c r="H11" s="659">
        <v>0</v>
      </c>
      <c r="I11" s="256">
        <f t="shared" si="0"/>
        <v>305</v>
      </c>
      <c r="J11" s="657" t="s">
        <v>689</v>
      </c>
    </row>
    <row r="12" spans="1:10" s="1" customFormat="1" ht="14.5" thickBot="1" x14ac:dyDescent="0.3">
      <c r="A12" s="40" t="s">
        <v>535</v>
      </c>
      <c r="B12" s="662">
        <v>0</v>
      </c>
      <c r="C12" s="662">
        <v>0</v>
      </c>
      <c r="D12" s="662">
        <v>0</v>
      </c>
      <c r="E12" s="662">
        <v>6336</v>
      </c>
      <c r="F12" s="662">
        <v>0</v>
      </c>
      <c r="G12" s="376">
        <v>0</v>
      </c>
      <c r="H12" s="662">
        <v>0</v>
      </c>
      <c r="I12" s="257">
        <f t="shared" si="0"/>
        <v>6336</v>
      </c>
      <c r="J12" s="660" t="s">
        <v>430</v>
      </c>
    </row>
    <row r="13" spans="1:10" s="1" customFormat="1" ht="28.5" thickBot="1" x14ac:dyDescent="0.3">
      <c r="A13" s="45" t="s">
        <v>536</v>
      </c>
      <c r="B13" s="659">
        <v>0</v>
      </c>
      <c r="C13" s="659">
        <v>0</v>
      </c>
      <c r="D13" s="659">
        <v>3043</v>
      </c>
      <c r="E13" s="659">
        <v>23581</v>
      </c>
      <c r="F13" s="659">
        <v>0</v>
      </c>
      <c r="G13" s="375">
        <v>0</v>
      </c>
      <c r="H13" s="659">
        <v>0</v>
      </c>
      <c r="I13" s="256">
        <f t="shared" si="0"/>
        <v>26624</v>
      </c>
      <c r="J13" s="657" t="s">
        <v>554</v>
      </c>
    </row>
    <row r="14" spans="1:10" s="1" customFormat="1" ht="14.5" thickBot="1" x14ac:dyDescent="0.3">
      <c r="A14" s="40" t="s">
        <v>537</v>
      </c>
      <c r="B14" s="662">
        <v>344</v>
      </c>
      <c r="C14" s="662">
        <v>4156</v>
      </c>
      <c r="D14" s="662">
        <v>0</v>
      </c>
      <c r="E14" s="662">
        <v>5057</v>
      </c>
      <c r="F14" s="662">
        <v>0</v>
      </c>
      <c r="G14" s="376">
        <v>0</v>
      </c>
      <c r="H14" s="662">
        <v>0</v>
      </c>
      <c r="I14" s="257">
        <f t="shared" si="0"/>
        <v>9557</v>
      </c>
      <c r="J14" s="660" t="s">
        <v>555</v>
      </c>
    </row>
    <row r="15" spans="1:10" s="1" customFormat="1" ht="25.5" thickBot="1" x14ac:dyDescent="0.3">
      <c r="A15" s="45" t="s">
        <v>538</v>
      </c>
      <c r="B15" s="659">
        <v>0</v>
      </c>
      <c r="C15" s="659">
        <v>0</v>
      </c>
      <c r="D15" s="659">
        <v>0</v>
      </c>
      <c r="E15" s="659">
        <v>17884</v>
      </c>
      <c r="F15" s="659">
        <v>0</v>
      </c>
      <c r="G15" s="375">
        <v>0</v>
      </c>
      <c r="H15" s="659">
        <v>0</v>
      </c>
      <c r="I15" s="256">
        <f t="shared" si="0"/>
        <v>17884</v>
      </c>
      <c r="J15" s="657" t="s">
        <v>556</v>
      </c>
    </row>
    <row r="16" spans="1:10" s="1" customFormat="1" ht="14.5" thickBot="1" x14ac:dyDescent="0.3">
      <c r="A16" s="40" t="s">
        <v>539</v>
      </c>
      <c r="B16" s="662">
        <v>258</v>
      </c>
      <c r="C16" s="662">
        <v>215</v>
      </c>
      <c r="D16" s="662">
        <v>135</v>
      </c>
      <c r="E16" s="662">
        <v>1334</v>
      </c>
      <c r="F16" s="662">
        <v>0</v>
      </c>
      <c r="G16" s="376">
        <v>0</v>
      </c>
      <c r="H16" s="662">
        <v>0</v>
      </c>
      <c r="I16" s="257">
        <f t="shared" si="0"/>
        <v>1942</v>
      </c>
      <c r="J16" s="660" t="s">
        <v>557</v>
      </c>
    </row>
    <row r="17" spans="1:10" s="1" customFormat="1" ht="14.5" thickBot="1" x14ac:dyDescent="0.3">
      <c r="A17" s="45" t="s">
        <v>540</v>
      </c>
      <c r="B17" s="659">
        <v>58</v>
      </c>
      <c r="C17" s="659">
        <v>436</v>
      </c>
      <c r="D17" s="659">
        <v>86</v>
      </c>
      <c r="E17" s="659">
        <v>2884</v>
      </c>
      <c r="F17" s="659">
        <v>0</v>
      </c>
      <c r="G17" s="375">
        <v>0</v>
      </c>
      <c r="H17" s="659">
        <v>0</v>
      </c>
      <c r="I17" s="256">
        <f t="shared" si="0"/>
        <v>3464</v>
      </c>
      <c r="J17" s="657" t="s">
        <v>558</v>
      </c>
    </row>
    <row r="18" spans="1:10" s="1" customFormat="1" ht="14.5" thickBot="1" x14ac:dyDescent="0.3">
      <c r="A18" s="40" t="s">
        <v>541</v>
      </c>
      <c r="B18" s="662">
        <v>0</v>
      </c>
      <c r="C18" s="662">
        <v>0</v>
      </c>
      <c r="D18" s="662">
        <v>0</v>
      </c>
      <c r="E18" s="662">
        <v>529</v>
      </c>
      <c r="F18" s="662">
        <v>0</v>
      </c>
      <c r="G18" s="376">
        <v>0</v>
      </c>
      <c r="H18" s="662">
        <v>0</v>
      </c>
      <c r="I18" s="257">
        <f t="shared" si="0"/>
        <v>529</v>
      </c>
      <c r="J18" s="660" t="s">
        <v>559</v>
      </c>
    </row>
    <row r="19" spans="1:10" s="1" customFormat="1" ht="25.5" thickBot="1" x14ac:dyDescent="0.3">
      <c r="A19" s="45" t="s">
        <v>542</v>
      </c>
      <c r="B19" s="659">
        <v>0</v>
      </c>
      <c r="C19" s="659">
        <v>86</v>
      </c>
      <c r="D19" s="659">
        <v>0</v>
      </c>
      <c r="E19" s="659">
        <v>3367</v>
      </c>
      <c r="F19" s="659">
        <v>0</v>
      </c>
      <c r="G19" s="375">
        <v>0</v>
      </c>
      <c r="H19" s="659">
        <v>0</v>
      </c>
      <c r="I19" s="256">
        <f t="shared" si="0"/>
        <v>3453</v>
      </c>
      <c r="J19" s="657" t="s">
        <v>560</v>
      </c>
    </row>
    <row r="20" spans="1:10" s="1" customFormat="1" ht="25.5" thickBot="1" x14ac:dyDescent="0.3">
      <c r="A20" s="40" t="s">
        <v>543</v>
      </c>
      <c r="B20" s="662">
        <v>0</v>
      </c>
      <c r="C20" s="662">
        <v>238</v>
      </c>
      <c r="D20" s="662">
        <v>0</v>
      </c>
      <c r="E20" s="662">
        <v>6152</v>
      </c>
      <c r="F20" s="662">
        <v>0</v>
      </c>
      <c r="G20" s="376">
        <v>0</v>
      </c>
      <c r="H20" s="662">
        <v>0</v>
      </c>
      <c r="I20" s="257">
        <f t="shared" si="0"/>
        <v>6390</v>
      </c>
      <c r="J20" s="660" t="s">
        <v>561</v>
      </c>
    </row>
    <row r="21" spans="1:10" s="1" customFormat="1" ht="28.5" thickBot="1" x14ac:dyDescent="0.3">
      <c r="A21" s="45" t="s">
        <v>544</v>
      </c>
      <c r="B21" s="659">
        <v>2614</v>
      </c>
      <c r="C21" s="659">
        <v>0</v>
      </c>
      <c r="D21" s="659">
        <v>0</v>
      </c>
      <c r="E21" s="659">
        <v>0</v>
      </c>
      <c r="F21" s="659">
        <v>0</v>
      </c>
      <c r="G21" s="375">
        <v>0</v>
      </c>
      <c r="H21" s="659">
        <v>0</v>
      </c>
      <c r="I21" s="256">
        <f t="shared" si="0"/>
        <v>2614</v>
      </c>
      <c r="J21" s="657" t="s">
        <v>562</v>
      </c>
    </row>
    <row r="22" spans="1:10" s="1" customFormat="1" ht="14.5" thickBot="1" x14ac:dyDescent="0.3">
      <c r="A22" s="40" t="s">
        <v>47</v>
      </c>
      <c r="B22" s="662">
        <v>5687</v>
      </c>
      <c r="C22" s="662">
        <v>14</v>
      </c>
      <c r="D22" s="662">
        <v>129</v>
      </c>
      <c r="E22" s="662">
        <v>18062</v>
      </c>
      <c r="F22" s="662">
        <v>0</v>
      </c>
      <c r="G22" s="376">
        <v>0</v>
      </c>
      <c r="H22" s="662">
        <v>0</v>
      </c>
      <c r="I22" s="257">
        <f t="shared" si="0"/>
        <v>23892</v>
      </c>
      <c r="J22" s="660" t="s">
        <v>431</v>
      </c>
    </row>
    <row r="23" spans="1:10" s="1" customFormat="1" ht="14.5" thickBot="1" x14ac:dyDescent="0.3">
      <c r="A23" s="45" t="s">
        <v>545</v>
      </c>
      <c r="B23" s="659">
        <v>5592</v>
      </c>
      <c r="C23" s="659">
        <v>129</v>
      </c>
      <c r="D23" s="659">
        <v>688</v>
      </c>
      <c r="E23" s="659">
        <v>6409</v>
      </c>
      <c r="F23" s="659">
        <v>0</v>
      </c>
      <c r="G23" s="375">
        <v>14</v>
      </c>
      <c r="H23" s="659">
        <v>0</v>
      </c>
      <c r="I23" s="256">
        <f t="shared" si="0"/>
        <v>12832</v>
      </c>
      <c r="J23" s="657" t="s">
        <v>563</v>
      </c>
    </row>
    <row r="24" spans="1:10" s="1" customFormat="1" ht="14.5" thickBot="1" x14ac:dyDescent="0.3">
      <c r="A24" s="40" t="s">
        <v>546</v>
      </c>
      <c r="B24" s="662">
        <v>215</v>
      </c>
      <c r="C24" s="662">
        <v>0</v>
      </c>
      <c r="D24" s="662">
        <v>0</v>
      </c>
      <c r="E24" s="662">
        <v>383</v>
      </c>
      <c r="F24" s="662">
        <v>0</v>
      </c>
      <c r="G24" s="376">
        <v>0</v>
      </c>
      <c r="H24" s="662">
        <v>0</v>
      </c>
      <c r="I24" s="257">
        <f t="shared" si="0"/>
        <v>598</v>
      </c>
      <c r="J24" s="660" t="s">
        <v>564</v>
      </c>
    </row>
    <row r="25" spans="1:10" s="1" customFormat="1" ht="14.5" thickBot="1" x14ac:dyDescent="0.3">
      <c r="A25" s="45" t="s">
        <v>547</v>
      </c>
      <c r="B25" s="659">
        <v>14</v>
      </c>
      <c r="C25" s="659">
        <v>0</v>
      </c>
      <c r="D25" s="659">
        <v>0</v>
      </c>
      <c r="E25" s="659">
        <v>3440</v>
      </c>
      <c r="F25" s="659">
        <v>0</v>
      </c>
      <c r="G25" s="375">
        <v>1362</v>
      </c>
      <c r="H25" s="659">
        <v>0</v>
      </c>
      <c r="I25" s="256">
        <f t="shared" si="0"/>
        <v>4816</v>
      </c>
      <c r="J25" s="657" t="s">
        <v>565</v>
      </c>
    </row>
    <row r="26" spans="1:10" s="1" customFormat="1" ht="50.5" thickBot="1" x14ac:dyDescent="0.3">
      <c r="A26" s="40" t="s">
        <v>548</v>
      </c>
      <c r="B26" s="662">
        <v>0</v>
      </c>
      <c r="C26" s="662">
        <v>0</v>
      </c>
      <c r="D26" s="662">
        <v>0</v>
      </c>
      <c r="E26" s="662">
        <v>0</v>
      </c>
      <c r="F26" s="662">
        <v>0</v>
      </c>
      <c r="G26" s="376">
        <v>0</v>
      </c>
      <c r="H26" s="662">
        <v>108942</v>
      </c>
      <c r="I26" s="257">
        <f t="shared" si="0"/>
        <v>108942</v>
      </c>
      <c r="J26" s="660" t="s">
        <v>566</v>
      </c>
    </row>
    <row r="27" spans="1:10" s="1" customFormat="1" ht="28" x14ac:dyDescent="0.25">
      <c r="A27" s="85" t="s">
        <v>549</v>
      </c>
      <c r="B27" s="671">
        <v>0</v>
      </c>
      <c r="C27" s="671">
        <v>0</v>
      </c>
      <c r="D27" s="671">
        <v>0</v>
      </c>
      <c r="E27" s="671">
        <v>0</v>
      </c>
      <c r="F27" s="671">
        <v>1449</v>
      </c>
      <c r="G27" s="425">
        <v>0</v>
      </c>
      <c r="H27" s="671">
        <v>0</v>
      </c>
      <c r="I27" s="486">
        <f t="shared" si="0"/>
        <v>1449</v>
      </c>
      <c r="J27" s="669" t="s">
        <v>567</v>
      </c>
    </row>
    <row r="28" spans="1:10" s="1" customFormat="1" ht="24.75" customHeight="1" x14ac:dyDescent="0.25">
      <c r="A28" s="114" t="s">
        <v>478</v>
      </c>
      <c r="B28" s="668">
        <f t="shared" ref="B28:I28" si="1">SUM(B8:B27)</f>
        <v>14782</v>
      </c>
      <c r="C28" s="668">
        <f t="shared" si="1"/>
        <v>8567</v>
      </c>
      <c r="D28" s="668">
        <f t="shared" si="1"/>
        <v>5662</v>
      </c>
      <c r="E28" s="668">
        <f t="shared" si="1"/>
        <v>98210</v>
      </c>
      <c r="F28" s="668">
        <f t="shared" si="1"/>
        <v>1449</v>
      </c>
      <c r="G28" s="263">
        <f t="shared" si="1"/>
        <v>1376</v>
      </c>
      <c r="H28" s="668">
        <f t="shared" si="1"/>
        <v>108942</v>
      </c>
      <c r="I28" s="263">
        <f t="shared" si="1"/>
        <v>238988</v>
      </c>
      <c r="J28" s="667" t="s">
        <v>479</v>
      </c>
    </row>
    <row r="29" spans="1:10" ht="13" x14ac:dyDescent="0.25">
      <c r="A29" s="651" t="s">
        <v>455</v>
      </c>
      <c r="I29" s="651"/>
      <c r="J29" s="649" t="s">
        <v>396</v>
      </c>
    </row>
    <row r="35" spans="2:9" ht="25" customHeight="1" x14ac:dyDescent="0.25">
      <c r="B35" s="650"/>
      <c r="C35" s="650"/>
      <c r="D35" s="650"/>
      <c r="E35" s="650"/>
      <c r="F35" s="650"/>
      <c r="G35" s="650"/>
      <c r="H35" s="650"/>
      <c r="I35" s="650"/>
    </row>
    <row r="36" spans="2:9" ht="25" customHeight="1" x14ac:dyDescent="0.25">
      <c r="B36" s="650"/>
      <c r="C36" s="650"/>
      <c r="D36" s="650"/>
      <c r="E36" s="650"/>
      <c r="F36" s="650"/>
      <c r="G36" s="650"/>
      <c r="H36" s="650"/>
      <c r="I36" s="650"/>
    </row>
    <row r="37" spans="2:9" ht="25" customHeight="1" x14ac:dyDescent="0.25">
      <c r="B37" s="650"/>
      <c r="C37" s="650"/>
      <c r="D37" s="650"/>
      <c r="E37" s="650"/>
      <c r="F37" s="650"/>
      <c r="G37" s="650"/>
      <c r="H37" s="650"/>
      <c r="I37" s="650"/>
    </row>
    <row r="38" spans="2:9" ht="25" customHeight="1" x14ac:dyDescent="0.25">
      <c r="B38" s="650"/>
      <c r="C38" s="650"/>
      <c r="D38" s="650"/>
      <c r="E38" s="650"/>
      <c r="F38" s="650"/>
      <c r="G38" s="650"/>
      <c r="H38" s="650"/>
      <c r="I38" s="650"/>
    </row>
  </sheetData>
  <mergeCells count="5">
    <mergeCell ref="A1:J1"/>
    <mergeCell ref="A3:J3"/>
    <mergeCell ref="A5:A6"/>
    <mergeCell ref="J5:J6"/>
    <mergeCell ref="A2:J2"/>
  </mergeCells>
  <printOptions horizontalCentered="1" verticalCentered="1"/>
  <pageMargins left="0" right="0" top="0" bottom="0" header="0" footer="0"/>
  <pageSetup paperSize="9" scale="85"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B6CB5-649F-42F6-AF42-516D75251C7F}">
  <dimension ref="A1:K52"/>
  <sheetViews>
    <sheetView rightToLeft="1" view="pageBreakPreview" zoomScaleNormal="100" zoomScaleSheetLayoutView="100" workbookViewId="0">
      <selection sqref="A1:K1"/>
    </sheetView>
  </sheetViews>
  <sheetFormatPr defaultColWidth="9.1796875" defaultRowHeight="12.5" x14ac:dyDescent="0.25"/>
  <cols>
    <col min="1" max="1" width="23" style="117" customWidth="1"/>
    <col min="2" max="2" width="10.26953125" style="117" bestFit="1" customWidth="1"/>
    <col min="3" max="4" width="9.453125" style="117" bestFit="1" customWidth="1"/>
    <col min="5" max="5" width="12" style="117" bestFit="1" customWidth="1"/>
    <col min="6" max="6" width="10.453125" style="117" bestFit="1" customWidth="1"/>
    <col min="7" max="8" width="12" style="117" bestFit="1" customWidth="1"/>
    <col min="9" max="9" width="10.453125" style="117" bestFit="1" customWidth="1"/>
    <col min="10" max="10" width="12" style="117" bestFit="1" customWidth="1"/>
    <col min="11" max="11" width="25.1796875" style="117" customWidth="1"/>
    <col min="12" max="16384" width="9.1796875" style="117"/>
  </cols>
  <sheetData>
    <row r="1" spans="1:11" ht="22.5" customHeight="1" x14ac:dyDescent="0.25">
      <c r="A1" s="875" t="s">
        <v>1082</v>
      </c>
      <c r="B1" s="875"/>
      <c r="C1" s="875"/>
      <c r="D1" s="875"/>
      <c r="E1" s="875"/>
      <c r="F1" s="875"/>
      <c r="G1" s="875"/>
      <c r="H1" s="875"/>
      <c r="I1" s="875"/>
      <c r="J1" s="875"/>
      <c r="K1" s="875"/>
    </row>
    <row r="2" spans="1:11" ht="15.5" x14ac:dyDescent="0.25">
      <c r="A2" s="874" t="s">
        <v>1094</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5.5" x14ac:dyDescent="0.25">
      <c r="A4" s="745"/>
      <c r="B4" s="745"/>
      <c r="C4" s="745"/>
      <c r="D4" s="745"/>
      <c r="E4" s="745"/>
      <c r="F4" s="745"/>
      <c r="G4" s="745"/>
      <c r="H4" s="745"/>
      <c r="I4" s="745"/>
      <c r="J4" s="745"/>
      <c r="K4" s="745"/>
    </row>
    <row r="5" spans="1:11" ht="15.5" x14ac:dyDescent="0.25">
      <c r="A5" s="300" t="s">
        <v>376</v>
      </c>
      <c r="B5" s="301"/>
      <c r="C5" s="301"/>
      <c r="D5" s="301"/>
      <c r="E5" s="301"/>
      <c r="F5" s="301"/>
      <c r="G5" s="301"/>
      <c r="H5" s="301"/>
      <c r="I5" s="301"/>
      <c r="J5" s="301"/>
      <c r="K5" s="302" t="s">
        <v>377</v>
      </c>
    </row>
    <row r="6" spans="1:11" ht="29.25" customHeight="1" thickBot="1" x14ac:dyDescent="0.3">
      <c r="A6" s="876" t="s">
        <v>1229</v>
      </c>
      <c r="B6" s="878" t="s">
        <v>1345</v>
      </c>
      <c r="C6" s="879"/>
      <c r="D6" s="880"/>
      <c r="E6" s="878" t="s">
        <v>1346</v>
      </c>
      <c r="F6" s="879"/>
      <c r="G6" s="880"/>
      <c r="H6" s="881" t="s">
        <v>1347</v>
      </c>
      <c r="I6" s="882"/>
      <c r="J6" s="883"/>
      <c r="K6" s="884" t="s">
        <v>1375</v>
      </c>
    </row>
    <row r="7" spans="1:11" ht="41.25" customHeight="1" x14ac:dyDescent="0.25">
      <c r="A7" s="877"/>
      <c r="B7" s="285" t="s">
        <v>1312</v>
      </c>
      <c r="C7" s="285" t="s">
        <v>1311</v>
      </c>
      <c r="D7" s="285" t="s">
        <v>837</v>
      </c>
      <c r="E7" s="285" t="s">
        <v>1312</v>
      </c>
      <c r="F7" s="285" t="s">
        <v>1311</v>
      </c>
      <c r="G7" s="285" t="s">
        <v>837</v>
      </c>
      <c r="H7" s="285" t="s">
        <v>1312</v>
      </c>
      <c r="I7" s="285" t="s">
        <v>1311</v>
      </c>
      <c r="J7" s="285" t="s">
        <v>837</v>
      </c>
      <c r="K7" s="885"/>
    </row>
    <row r="8" spans="1:11" ht="21.75" customHeight="1" thickBot="1" x14ac:dyDescent="0.3">
      <c r="A8" s="286">
        <v>2012</v>
      </c>
      <c r="B8" s="287">
        <v>56356</v>
      </c>
      <c r="C8" s="287">
        <v>28831</v>
      </c>
      <c r="D8" s="297">
        <f t="shared" ref="D8:D13" si="0">SUM(B8:C8)</f>
        <v>85187</v>
      </c>
      <c r="E8" s="287">
        <v>1118455</v>
      </c>
      <c r="F8" s="287">
        <v>143418</v>
      </c>
      <c r="G8" s="297">
        <f t="shared" ref="G8:G13" si="1">SUM(E8:F8)</f>
        <v>1261873</v>
      </c>
      <c r="H8" s="297">
        <f t="shared" ref="H8:I13" si="2">B8+E8</f>
        <v>1174811</v>
      </c>
      <c r="I8" s="297">
        <f t="shared" si="2"/>
        <v>172249</v>
      </c>
      <c r="J8" s="297">
        <f t="shared" ref="J8:J13" si="3">SUM(H8:I8)</f>
        <v>1347060</v>
      </c>
      <c r="K8" s="603">
        <v>2012</v>
      </c>
    </row>
    <row r="9" spans="1:11" ht="21.75" customHeight="1" thickBot="1" x14ac:dyDescent="0.3">
      <c r="A9" s="292">
        <v>2013</v>
      </c>
      <c r="B9" s="293">
        <v>61277</v>
      </c>
      <c r="C9" s="293">
        <v>31285</v>
      </c>
      <c r="D9" s="299">
        <f t="shared" si="0"/>
        <v>92562</v>
      </c>
      <c r="E9" s="293">
        <v>1285631</v>
      </c>
      <c r="F9" s="293">
        <v>165072</v>
      </c>
      <c r="G9" s="299">
        <f t="shared" si="1"/>
        <v>1450703</v>
      </c>
      <c r="H9" s="299">
        <f t="shared" si="2"/>
        <v>1346908</v>
      </c>
      <c r="I9" s="299">
        <f t="shared" si="2"/>
        <v>196357</v>
      </c>
      <c r="J9" s="299">
        <f t="shared" si="3"/>
        <v>1543265</v>
      </c>
      <c r="K9" s="604">
        <v>2013</v>
      </c>
    </row>
    <row r="10" spans="1:11" ht="21.75" customHeight="1" thickBot="1" x14ac:dyDescent="0.3">
      <c r="A10" s="289">
        <v>2014</v>
      </c>
      <c r="B10" s="290">
        <v>62459</v>
      </c>
      <c r="C10" s="290">
        <v>31851</v>
      </c>
      <c r="D10" s="298">
        <f t="shared" si="0"/>
        <v>94310</v>
      </c>
      <c r="E10" s="290">
        <v>1420716</v>
      </c>
      <c r="F10" s="290">
        <v>174907</v>
      </c>
      <c r="G10" s="298">
        <f t="shared" si="1"/>
        <v>1595623</v>
      </c>
      <c r="H10" s="298">
        <f t="shared" si="2"/>
        <v>1483175</v>
      </c>
      <c r="I10" s="298">
        <f t="shared" si="2"/>
        <v>206758</v>
      </c>
      <c r="J10" s="298">
        <f t="shared" si="3"/>
        <v>1689933</v>
      </c>
      <c r="K10" s="605">
        <v>2014</v>
      </c>
    </row>
    <row r="11" spans="1:11" ht="21.75" customHeight="1" thickBot="1" x14ac:dyDescent="0.3">
      <c r="A11" s="292">
        <v>2015</v>
      </c>
      <c r="B11" s="293">
        <v>64352</v>
      </c>
      <c r="C11" s="293">
        <v>34852</v>
      </c>
      <c r="D11" s="299">
        <f t="shared" si="0"/>
        <v>99204</v>
      </c>
      <c r="E11" s="293">
        <v>1629409</v>
      </c>
      <c r="F11" s="293">
        <v>228014</v>
      </c>
      <c r="G11" s="299">
        <f t="shared" si="1"/>
        <v>1857423</v>
      </c>
      <c r="H11" s="299">
        <f t="shared" si="2"/>
        <v>1693761</v>
      </c>
      <c r="I11" s="299">
        <f t="shared" si="2"/>
        <v>262866</v>
      </c>
      <c r="J11" s="299">
        <f t="shared" si="3"/>
        <v>1956627</v>
      </c>
      <c r="K11" s="604">
        <v>2015</v>
      </c>
    </row>
    <row r="12" spans="1:11" ht="21.75" customHeight="1" thickBot="1" x14ac:dyDescent="0.3">
      <c r="A12" s="289">
        <v>2016</v>
      </c>
      <c r="B12" s="290">
        <v>65135</v>
      </c>
      <c r="C12" s="290">
        <v>36646</v>
      </c>
      <c r="D12" s="298">
        <f>SUM(B12:C12)</f>
        <v>101781</v>
      </c>
      <c r="E12" s="290">
        <v>1717467</v>
      </c>
      <c r="F12" s="290">
        <v>236111</v>
      </c>
      <c r="G12" s="298">
        <f>SUM(E12:F12)</f>
        <v>1953578</v>
      </c>
      <c r="H12" s="298">
        <f t="shared" si="2"/>
        <v>1782602</v>
      </c>
      <c r="I12" s="298">
        <f t="shared" si="2"/>
        <v>272757</v>
      </c>
      <c r="J12" s="298">
        <f>SUM(H12:I12)</f>
        <v>2055359</v>
      </c>
      <c r="K12" s="605">
        <v>2016</v>
      </c>
    </row>
    <row r="13" spans="1:11" ht="21.75" customHeight="1" x14ac:dyDescent="0.25">
      <c r="A13" s="292">
        <v>2017</v>
      </c>
      <c r="B13" s="293">
        <v>66971</v>
      </c>
      <c r="C13" s="293">
        <v>37295</v>
      </c>
      <c r="D13" s="299">
        <f t="shared" si="0"/>
        <v>104266</v>
      </c>
      <c r="E13" s="293">
        <v>1712369</v>
      </c>
      <c r="F13" s="293">
        <v>240288</v>
      </c>
      <c r="G13" s="299">
        <f t="shared" si="1"/>
        <v>1952657</v>
      </c>
      <c r="H13" s="299">
        <f t="shared" si="2"/>
        <v>1779340</v>
      </c>
      <c r="I13" s="299">
        <f t="shared" si="2"/>
        <v>277583</v>
      </c>
      <c r="J13" s="299">
        <f t="shared" si="3"/>
        <v>2056923</v>
      </c>
      <c r="K13" s="604">
        <v>2017</v>
      </c>
    </row>
    <row r="14" spans="1:11" x14ac:dyDescent="0.25">
      <c r="A14" s="747"/>
      <c r="B14" s="747"/>
      <c r="C14" s="747"/>
      <c r="D14" s="747"/>
      <c r="E14" s="747"/>
      <c r="F14" s="747"/>
      <c r="G14" s="747"/>
      <c r="H14" s="747"/>
      <c r="I14" s="747"/>
      <c r="J14" s="747"/>
      <c r="K14" s="747"/>
    </row>
    <row r="15" spans="1:11" x14ac:dyDescent="0.25">
      <c r="A15" s="747"/>
      <c r="B15" s="747"/>
      <c r="C15" s="747"/>
      <c r="D15" s="747"/>
      <c r="E15" s="747"/>
      <c r="F15" s="747"/>
      <c r="G15" s="747"/>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8"/>
      <c r="C21" s="748"/>
      <c r="D21" s="747"/>
      <c r="E21" s="747"/>
      <c r="F21" s="747"/>
      <c r="G21" s="747"/>
      <c r="H21" s="747"/>
      <c r="I21" s="747"/>
      <c r="J21" s="747"/>
      <c r="K21" s="747"/>
    </row>
    <row r="22" spans="1:11" x14ac:dyDescent="0.25">
      <c r="A22" s="747"/>
      <c r="B22" s="747"/>
      <c r="C22" s="747"/>
      <c r="D22" s="747"/>
      <c r="E22" s="747"/>
      <c r="F22" s="747"/>
      <c r="G22" s="747"/>
      <c r="H22" s="747"/>
      <c r="I22" s="747"/>
      <c r="J22" s="747"/>
      <c r="K22" s="747"/>
    </row>
    <row r="23" spans="1:11" x14ac:dyDescent="0.25">
      <c r="A23" s="747"/>
      <c r="B23" s="747"/>
      <c r="C23" s="747"/>
      <c r="D23" s="747"/>
      <c r="E23" s="747"/>
      <c r="F23" s="747"/>
      <c r="G23" s="747"/>
      <c r="H23" s="747"/>
      <c r="I23" s="747"/>
      <c r="J23" s="747"/>
      <c r="K23" s="747"/>
    </row>
    <row r="24" spans="1:11" ht="15.5" x14ac:dyDescent="0.25">
      <c r="A24" s="874"/>
      <c r="B24" s="874"/>
      <c r="C24" s="874"/>
      <c r="D24" s="874"/>
      <c r="E24" s="874"/>
      <c r="F24" s="874"/>
      <c r="G24" s="874"/>
      <c r="H24" s="874"/>
      <c r="I24" s="874"/>
      <c r="J24" s="874"/>
      <c r="K24" s="874"/>
    </row>
    <row r="25" spans="1:11" x14ac:dyDescent="0.25">
      <c r="A25" s="747"/>
      <c r="B25" s="747"/>
      <c r="C25" s="747"/>
      <c r="D25" s="747"/>
      <c r="E25" s="747"/>
      <c r="F25" s="747"/>
      <c r="G25" s="747"/>
      <c r="H25" s="747"/>
      <c r="I25" s="747"/>
      <c r="J25" s="747"/>
      <c r="K25" s="747"/>
    </row>
    <row r="26" spans="1:11" x14ac:dyDescent="0.25">
      <c r="A26" s="747"/>
      <c r="B26" s="747"/>
      <c r="C26" s="747"/>
      <c r="D26" s="747"/>
      <c r="E26" s="747"/>
      <c r="F26" s="747"/>
      <c r="G26" s="747"/>
      <c r="H26" s="747"/>
      <c r="I26" s="747"/>
      <c r="J26" s="747"/>
      <c r="K26" s="747"/>
    </row>
    <row r="27" spans="1:11" x14ac:dyDescent="0.25">
      <c r="A27" s="747"/>
      <c r="B27" s="747"/>
      <c r="C27" s="747"/>
      <c r="D27" s="747"/>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33" spans="1:11" x14ac:dyDescent="0.25">
      <c r="A33" s="747"/>
      <c r="B33" s="747"/>
      <c r="C33" s="747"/>
      <c r="D33" s="747"/>
      <c r="E33" s="747"/>
      <c r="F33" s="747"/>
      <c r="G33" s="747"/>
      <c r="H33" s="747"/>
      <c r="I33" s="747"/>
      <c r="J33" s="747"/>
      <c r="K33" s="747"/>
    </row>
    <row r="34" spans="1:11" x14ac:dyDescent="0.25">
      <c r="A34" s="747"/>
      <c r="B34" s="747"/>
      <c r="C34" s="747"/>
      <c r="D34" s="747"/>
      <c r="E34" s="747"/>
      <c r="F34" s="747"/>
      <c r="G34" s="747"/>
      <c r="H34" s="747"/>
      <c r="I34" s="747"/>
      <c r="J34" s="747"/>
      <c r="K34" s="747"/>
    </row>
    <row r="35" spans="1:11" x14ac:dyDescent="0.25">
      <c r="A35" s="747"/>
      <c r="B35" s="747"/>
      <c r="C35" s="747"/>
      <c r="D35" s="747"/>
      <c r="E35" s="747"/>
      <c r="F35" s="747"/>
      <c r="G35" s="747"/>
      <c r="H35" s="747"/>
      <c r="I35" s="747"/>
      <c r="J35" s="747"/>
      <c r="K35" s="747"/>
    </row>
    <row r="36" spans="1:11" x14ac:dyDescent="0.25">
      <c r="A36" s="747"/>
      <c r="B36" s="747"/>
      <c r="C36" s="747"/>
      <c r="D36" s="747"/>
      <c r="E36" s="747"/>
      <c r="F36" s="747"/>
      <c r="G36" s="747"/>
      <c r="H36" s="747"/>
      <c r="I36" s="747"/>
      <c r="J36" s="747"/>
      <c r="K36" s="747"/>
    </row>
    <row r="46" spans="1:11" x14ac:dyDescent="0.25">
      <c r="B46" s="117" t="s">
        <v>570</v>
      </c>
      <c r="C46" s="117" t="s">
        <v>895</v>
      </c>
    </row>
    <row r="47" spans="1:11" x14ac:dyDescent="0.25">
      <c r="A47" s="117">
        <f>A8</f>
        <v>2012</v>
      </c>
      <c r="B47" s="147">
        <v>1174811</v>
      </c>
      <c r="C47" s="147">
        <v>172249</v>
      </c>
    </row>
    <row r="48" spans="1:11" x14ac:dyDescent="0.25">
      <c r="A48" s="117">
        <f>A9</f>
        <v>2013</v>
      </c>
      <c r="B48" s="147">
        <v>1346908</v>
      </c>
      <c r="C48" s="147">
        <v>196357</v>
      </c>
    </row>
    <row r="49" spans="1:3" x14ac:dyDescent="0.25">
      <c r="A49" s="117">
        <f>A10</f>
        <v>2014</v>
      </c>
      <c r="B49" s="147">
        <v>1483175</v>
      </c>
      <c r="C49" s="147">
        <v>206758</v>
      </c>
    </row>
    <row r="50" spans="1:3" x14ac:dyDescent="0.25">
      <c r="A50" s="117">
        <v>2015</v>
      </c>
      <c r="B50" s="147">
        <v>1693761</v>
      </c>
      <c r="C50" s="147">
        <v>262866</v>
      </c>
    </row>
    <row r="51" spans="1:3" x14ac:dyDescent="0.25">
      <c r="A51" s="117">
        <f>A12</f>
        <v>2016</v>
      </c>
      <c r="B51" s="147">
        <v>1782602</v>
      </c>
      <c r="C51" s="147">
        <v>272757</v>
      </c>
    </row>
    <row r="52" spans="1:3" x14ac:dyDescent="0.25">
      <c r="A52" s="117">
        <v>2017</v>
      </c>
      <c r="B52" s="147">
        <v>1779340</v>
      </c>
      <c r="C52" s="147">
        <v>277583</v>
      </c>
    </row>
  </sheetData>
  <mergeCells count="9">
    <mergeCell ref="A24:K24"/>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4D32E-C9F1-4489-B69C-9F53B86FD87B}">
  <dimension ref="A1"/>
  <sheetViews>
    <sheetView rightToLeft="1" view="pageBreakPreview" zoomScale="90" zoomScaleNormal="100" zoomScaleSheetLayoutView="90" workbookViewId="0">
      <selection activeCell="F8" sqref="F8:F11"/>
    </sheetView>
  </sheetViews>
  <sheetFormatPr defaultRowHeight="12.5" x14ac:dyDescent="0.25"/>
  <cols>
    <col min="1" max="1" width="112.453125" customWidth="1"/>
  </cols>
  <sheetData/>
  <printOptions horizontalCentered="1" verticalCentered="1"/>
  <pageMargins left="0" right="0" top="0" bottom="0" header="0" footer="0.31496062992125984"/>
  <pageSetup paperSize="9" scale="95" orientation="portrait" r:id="rId1"/>
  <drawing r:id="rId2"/>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C4187-9222-410B-8506-9E5CED0FB625}">
  <dimension ref="A1:R25"/>
  <sheetViews>
    <sheetView rightToLeft="1" view="pageBreakPreview" zoomScaleNormal="100" workbookViewId="0">
      <selection activeCell="A13" sqref="A13"/>
    </sheetView>
  </sheetViews>
  <sheetFormatPr defaultColWidth="9.1796875" defaultRowHeight="12.5" x14ac:dyDescent="0.25"/>
  <cols>
    <col min="1" max="1" width="25.7265625" style="25" customWidth="1"/>
    <col min="2" max="10" width="8.7265625" style="25" customWidth="1"/>
    <col min="11" max="11" width="31.453125" style="25" customWidth="1"/>
    <col min="12" max="16384" width="9.1796875" style="25"/>
  </cols>
  <sheetData>
    <row r="1" spans="1:18" s="21" customFormat="1" ht="21.75" customHeight="1" x14ac:dyDescent="0.25">
      <c r="A1" s="947" t="s">
        <v>853</v>
      </c>
      <c r="B1" s="947"/>
      <c r="C1" s="947"/>
      <c r="D1" s="947"/>
      <c r="E1" s="947"/>
      <c r="F1" s="947"/>
      <c r="G1" s="947"/>
      <c r="H1" s="947"/>
      <c r="I1" s="947"/>
      <c r="J1" s="947"/>
      <c r="K1" s="947"/>
      <c r="L1" s="20"/>
      <c r="M1" s="20"/>
      <c r="N1" s="20"/>
      <c r="O1" s="20"/>
      <c r="P1" s="20"/>
      <c r="Q1" s="20"/>
      <c r="R1" s="20"/>
    </row>
    <row r="2" spans="1:18" s="23" customFormat="1" ht="21.75" customHeight="1" x14ac:dyDescent="0.25">
      <c r="A2" s="924" t="s">
        <v>1203</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142</v>
      </c>
      <c r="B4" s="612"/>
      <c r="C4" s="612"/>
      <c r="D4" s="612"/>
      <c r="E4" s="612"/>
      <c r="F4" s="612"/>
      <c r="G4" s="612"/>
      <c r="H4" s="612"/>
      <c r="I4" s="612"/>
      <c r="J4" s="612"/>
      <c r="K4" s="612" t="s">
        <v>141</v>
      </c>
      <c r="L4" s="5"/>
      <c r="M4" s="5"/>
      <c r="N4" s="5"/>
      <c r="O4" s="5"/>
      <c r="P4" s="5"/>
      <c r="Q4" s="5"/>
      <c r="R4" s="5"/>
    </row>
    <row r="5" spans="1:18" s="27" customFormat="1" ht="31.5" customHeight="1" x14ac:dyDescent="0.25">
      <c r="A5" s="1013" t="s">
        <v>854</v>
      </c>
      <c r="B5" s="1009" t="s">
        <v>1298</v>
      </c>
      <c r="C5" s="1009"/>
      <c r="D5" s="1009"/>
      <c r="E5" s="1009" t="s">
        <v>1299</v>
      </c>
      <c r="F5" s="1009"/>
      <c r="G5" s="1009"/>
      <c r="H5" s="1009" t="s">
        <v>1300</v>
      </c>
      <c r="I5" s="1009"/>
      <c r="J5" s="1009"/>
      <c r="K5" s="1010" t="s">
        <v>1359</v>
      </c>
      <c r="L5" s="26"/>
      <c r="M5" s="26"/>
      <c r="N5" s="26"/>
      <c r="O5" s="26"/>
    </row>
    <row r="6" spans="1:18" ht="15.75" customHeight="1" x14ac:dyDescent="0.25">
      <c r="A6" s="1014"/>
      <c r="B6" s="169" t="s">
        <v>482</v>
      </c>
      <c r="C6" s="169" t="s">
        <v>483</v>
      </c>
      <c r="D6" s="169" t="s">
        <v>478</v>
      </c>
      <c r="E6" s="169" t="s">
        <v>482</v>
      </c>
      <c r="F6" s="169" t="s">
        <v>483</v>
      </c>
      <c r="G6" s="169" t="s">
        <v>478</v>
      </c>
      <c r="H6" s="169" t="s">
        <v>482</v>
      </c>
      <c r="I6" s="169" t="s">
        <v>483</v>
      </c>
      <c r="J6" s="169" t="s">
        <v>478</v>
      </c>
      <c r="K6" s="1011"/>
      <c r="L6" s="24"/>
      <c r="M6" s="24"/>
      <c r="N6" s="24"/>
      <c r="O6" s="24"/>
    </row>
    <row r="7" spans="1:18" ht="15" customHeight="1" x14ac:dyDescent="0.25">
      <c r="A7" s="1015"/>
      <c r="B7" s="170" t="s">
        <v>481</v>
      </c>
      <c r="C7" s="170" t="s">
        <v>480</v>
      </c>
      <c r="D7" s="427" t="s">
        <v>479</v>
      </c>
      <c r="E7" s="170" t="s">
        <v>481</v>
      </c>
      <c r="F7" s="170" t="s">
        <v>480</v>
      </c>
      <c r="G7" s="427" t="s">
        <v>479</v>
      </c>
      <c r="H7" s="170" t="s">
        <v>481</v>
      </c>
      <c r="I7" s="170" t="s">
        <v>480</v>
      </c>
      <c r="J7" s="427" t="s">
        <v>479</v>
      </c>
      <c r="K7" s="1012"/>
      <c r="L7" s="24"/>
      <c r="M7" s="24"/>
      <c r="N7" s="24"/>
      <c r="O7" s="24"/>
    </row>
    <row r="8" spans="1:18" ht="30" customHeight="1" thickBot="1" x14ac:dyDescent="0.3">
      <c r="A8" s="45" t="s">
        <v>4</v>
      </c>
      <c r="B8" s="659">
        <v>28</v>
      </c>
      <c r="C8" s="659">
        <v>14</v>
      </c>
      <c r="D8" s="658">
        <f>B8+C8</f>
        <v>42</v>
      </c>
      <c r="E8" s="659">
        <v>114</v>
      </c>
      <c r="F8" s="659">
        <v>43</v>
      </c>
      <c r="G8" s="256">
        <f>E8+F8</f>
        <v>157</v>
      </c>
      <c r="H8" s="658">
        <f t="shared" ref="H8:I12" si="0">B8+E8</f>
        <v>142</v>
      </c>
      <c r="I8" s="256">
        <f t="shared" si="0"/>
        <v>57</v>
      </c>
      <c r="J8" s="658">
        <f>H8+I8</f>
        <v>199</v>
      </c>
      <c r="K8" s="657" t="s">
        <v>3</v>
      </c>
      <c r="L8" s="24"/>
      <c r="M8" s="24"/>
      <c r="N8" s="24"/>
      <c r="O8" s="24"/>
    </row>
    <row r="9" spans="1:18" ht="30" customHeight="1" thickBot="1" x14ac:dyDescent="0.3">
      <c r="A9" s="40" t="s">
        <v>10</v>
      </c>
      <c r="B9" s="662">
        <v>28</v>
      </c>
      <c r="C9" s="662">
        <v>42</v>
      </c>
      <c r="D9" s="661">
        <f>B9+C9</f>
        <v>70</v>
      </c>
      <c r="E9" s="662">
        <v>199</v>
      </c>
      <c r="F9" s="662">
        <v>157</v>
      </c>
      <c r="G9" s="257">
        <f>E9+F9</f>
        <v>356</v>
      </c>
      <c r="H9" s="661">
        <f t="shared" si="0"/>
        <v>227</v>
      </c>
      <c r="I9" s="257">
        <f t="shared" si="0"/>
        <v>199</v>
      </c>
      <c r="J9" s="661">
        <f>H9+I9</f>
        <v>426</v>
      </c>
      <c r="K9" s="660" t="s">
        <v>9</v>
      </c>
      <c r="L9" s="24"/>
      <c r="M9" s="24"/>
      <c r="N9" s="24"/>
      <c r="O9" s="24"/>
    </row>
    <row r="10" spans="1:18" ht="30" customHeight="1" thickBot="1" x14ac:dyDescent="0.3">
      <c r="A10" s="45" t="s">
        <v>12</v>
      </c>
      <c r="B10" s="659">
        <v>56</v>
      </c>
      <c r="C10" s="659">
        <v>98</v>
      </c>
      <c r="D10" s="658">
        <f>B10+C10</f>
        <v>154</v>
      </c>
      <c r="E10" s="659">
        <v>255</v>
      </c>
      <c r="F10" s="659">
        <v>242</v>
      </c>
      <c r="G10" s="256">
        <f>E10+F10</f>
        <v>497</v>
      </c>
      <c r="H10" s="658">
        <f t="shared" si="0"/>
        <v>311</v>
      </c>
      <c r="I10" s="256">
        <f t="shared" si="0"/>
        <v>340</v>
      </c>
      <c r="J10" s="658">
        <f>H10+I10</f>
        <v>651</v>
      </c>
      <c r="K10" s="657" t="s">
        <v>11</v>
      </c>
      <c r="L10" s="24"/>
      <c r="M10" s="24"/>
      <c r="N10" s="24"/>
      <c r="O10" s="24"/>
    </row>
    <row r="11" spans="1:18" ht="30" customHeight="1" thickBot="1" x14ac:dyDescent="0.3">
      <c r="A11" s="40" t="s">
        <v>14</v>
      </c>
      <c r="B11" s="662">
        <v>0</v>
      </c>
      <c r="C11" s="662">
        <v>0</v>
      </c>
      <c r="D11" s="661">
        <f>B11+C11</f>
        <v>0</v>
      </c>
      <c r="E11" s="662">
        <v>71</v>
      </c>
      <c r="F11" s="662">
        <v>100</v>
      </c>
      <c r="G11" s="257">
        <f>E11+F11</f>
        <v>171</v>
      </c>
      <c r="H11" s="661">
        <f t="shared" si="0"/>
        <v>71</v>
      </c>
      <c r="I11" s="257">
        <f t="shared" si="0"/>
        <v>100</v>
      </c>
      <c r="J11" s="661">
        <f>H11+I11</f>
        <v>171</v>
      </c>
      <c r="K11" s="660" t="s">
        <v>13</v>
      </c>
      <c r="L11" s="24"/>
      <c r="M11" s="24"/>
      <c r="N11" s="24"/>
      <c r="O11" s="24"/>
    </row>
    <row r="12" spans="1:18" ht="30" customHeight="1" x14ac:dyDescent="0.25">
      <c r="A12" s="85" t="s">
        <v>116</v>
      </c>
      <c r="B12" s="671">
        <v>0</v>
      </c>
      <c r="C12" s="671">
        <v>84</v>
      </c>
      <c r="D12" s="670">
        <f>B12+C12</f>
        <v>84</v>
      </c>
      <c r="E12" s="671">
        <v>286</v>
      </c>
      <c r="F12" s="671">
        <v>919</v>
      </c>
      <c r="G12" s="486">
        <f>E12+F12</f>
        <v>1205</v>
      </c>
      <c r="H12" s="670">
        <f t="shared" si="0"/>
        <v>286</v>
      </c>
      <c r="I12" s="486">
        <f t="shared" si="0"/>
        <v>1003</v>
      </c>
      <c r="J12" s="670">
        <f>H12+I12</f>
        <v>1289</v>
      </c>
      <c r="K12" s="669" t="s">
        <v>162</v>
      </c>
      <c r="L12" s="24"/>
      <c r="M12" s="24"/>
      <c r="N12" s="24"/>
      <c r="O12" s="24"/>
    </row>
    <row r="13" spans="1:18" s="6" customFormat="1" ht="30" customHeight="1" x14ac:dyDescent="0.25">
      <c r="A13" s="114" t="s">
        <v>478</v>
      </c>
      <c r="B13" s="668">
        <f t="shared" ref="B13:J13" si="1">SUM(B8:B12)</f>
        <v>112</v>
      </c>
      <c r="C13" s="668">
        <f t="shared" si="1"/>
        <v>238</v>
      </c>
      <c r="D13" s="668">
        <f t="shared" si="1"/>
        <v>350</v>
      </c>
      <c r="E13" s="668">
        <f t="shared" si="1"/>
        <v>925</v>
      </c>
      <c r="F13" s="668">
        <f t="shared" si="1"/>
        <v>1461</v>
      </c>
      <c r="G13" s="263">
        <f t="shared" si="1"/>
        <v>2386</v>
      </c>
      <c r="H13" s="263">
        <f t="shared" si="1"/>
        <v>1037</v>
      </c>
      <c r="I13" s="668">
        <f t="shared" si="1"/>
        <v>1699</v>
      </c>
      <c r="J13" s="668">
        <f t="shared" si="1"/>
        <v>2736</v>
      </c>
      <c r="K13" s="493" t="s">
        <v>479</v>
      </c>
      <c r="L13" s="13"/>
      <c r="M13" s="13"/>
      <c r="N13" s="13"/>
      <c r="O13" s="13"/>
    </row>
    <row r="19" spans="1:3" x14ac:dyDescent="0.25">
      <c r="B19" s="25" t="s">
        <v>582</v>
      </c>
      <c r="C19" s="25" t="s">
        <v>898</v>
      </c>
    </row>
    <row r="20" spans="1:3" ht="25" x14ac:dyDescent="0.25">
      <c r="A20" s="24" t="s">
        <v>590</v>
      </c>
      <c r="B20" s="97">
        <f>D8</f>
        <v>42</v>
      </c>
      <c r="C20" s="97">
        <f>G8</f>
        <v>157</v>
      </c>
    </row>
    <row r="21" spans="1:3" ht="25" x14ac:dyDescent="0.25">
      <c r="A21" s="24" t="s">
        <v>591</v>
      </c>
      <c r="B21" s="97">
        <f>D9</f>
        <v>70</v>
      </c>
      <c r="C21" s="97">
        <f>G9</f>
        <v>356</v>
      </c>
    </row>
    <row r="22" spans="1:3" ht="25" x14ac:dyDescent="0.25">
      <c r="A22" s="24" t="s">
        <v>592</v>
      </c>
      <c r="B22" s="97">
        <f>D10</f>
        <v>154</v>
      </c>
      <c r="C22" s="97">
        <f>G10</f>
        <v>497</v>
      </c>
    </row>
    <row r="23" spans="1:3" ht="25" x14ac:dyDescent="0.25">
      <c r="A23" s="24" t="s">
        <v>593</v>
      </c>
      <c r="B23" s="97">
        <f>D11</f>
        <v>0</v>
      </c>
      <c r="C23" s="97">
        <f>G11</f>
        <v>171</v>
      </c>
    </row>
    <row r="24" spans="1:3" ht="25" x14ac:dyDescent="0.25">
      <c r="A24" s="24" t="s">
        <v>589</v>
      </c>
      <c r="B24" s="97">
        <f>D12</f>
        <v>84</v>
      </c>
      <c r="C24" s="97">
        <f>G12</f>
        <v>1205</v>
      </c>
    </row>
    <row r="25" spans="1:3" x14ac:dyDescent="0.25">
      <c r="B25" s="97">
        <f>SUM(B20:B24)</f>
        <v>350</v>
      </c>
      <c r="C25" s="97">
        <f>SUM(C20:C24)</f>
        <v>2386</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orientation="landscape" r:id="rId1"/>
  <headerFooter alignWithMargins="0"/>
  <drawing r:id="rId2"/>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AFE1A-085D-4D93-AE32-0C8DCCB84465}">
  <dimension ref="A1:O27"/>
  <sheetViews>
    <sheetView rightToLeft="1" view="pageBreakPreview" zoomScaleNormal="100" zoomScaleSheetLayoutView="100" workbookViewId="0">
      <selection activeCell="K8" sqref="K8:K15"/>
    </sheetView>
  </sheetViews>
  <sheetFormatPr defaultColWidth="9.1796875" defaultRowHeight="12.5" x14ac:dyDescent="0.25"/>
  <cols>
    <col min="1" max="1" width="25.7265625" style="25" customWidth="1"/>
    <col min="2" max="10" width="8.7265625" style="25" customWidth="1"/>
    <col min="11" max="11" width="28.54296875" style="25" customWidth="1"/>
    <col min="12" max="16384" width="9.1796875" style="25"/>
  </cols>
  <sheetData>
    <row r="1" spans="1:15" s="21" customFormat="1" ht="23.25" customHeight="1" x14ac:dyDescent="0.25">
      <c r="A1" s="947" t="s">
        <v>855</v>
      </c>
      <c r="B1" s="947"/>
      <c r="C1" s="947"/>
      <c r="D1" s="947"/>
      <c r="E1" s="947"/>
      <c r="F1" s="947"/>
      <c r="G1" s="947"/>
      <c r="H1" s="947"/>
      <c r="I1" s="947"/>
      <c r="J1" s="947"/>
      <c r="K1" s="947"/>
      <c r="L1" s="20"/>
      <c r="M1" s="20"/>
      <c r="N1" s="20"/>
      <c r="O1" s="20"/>
    </row>
    <row r="2" spans="1:15" s="23" customFormat="1" ht="23.25" customHeight="1" x14ac:dyDescent="0.25">
      <c r="A2" s="924" t="s">
        <v>1204</v>
      </c>
      <c r="B2" s="924"/>
      <c r="C2" s="924"/>
      <c r="D2" s="924"/>
      <c r="E2" s="924"/>
      <c r="F2" s="924"/>
      <c r="G2" s="924"/>
      <c r="H2" s="924"/>
      <c r="I2" s="924"/>
      <c r="J2" s="924"/>
      <c r="K2" s="924"/>
      <c r="L2" s="22"/>
      <c r="M2" s="22"/>
      <c r="N2" s="22"/>
      <c r="O2" s="22"/>
    </row>
    <row r="3" spans="1:15" s="23" customFormat="1" ht="15.5" x14ac:dyDescent="0.25">
      <c r="A3" s="924">
        <v>2017</v>
      </c>
      <c r="B3" s="924"/>
      <c r="C3" s="924"/>
      <c r="D3" s="924"/>
      <c r="E3" s="924"/>
      <c r="F3" s="924"/>
      <c r="G3" s="924"/>
      <c r="H3" s="924"/>
      <c r="I3" s="924"/>
      <c r="J3" s="924"/>
      <c r="K3" s="924"/>
      <c r="L3" s="22"/>
      <c r="M3" s="22"/>
      <c r="N3" s="22"/>
      <c r="O3" s="22"/>
    </row>
    <row r="4" spans="1:15" s="14" customFormat="1" ht="15.5" x14ac:dyDescent="0.25">
      <c r="A4" s="613" t="s">
        <v>346</v>
      </c>
      <c r="B4" s="612"/>
      <c r="C4" s="612"/>
      <c r="D4" s="612"/>
      <c r="E4" s="612"/>
      <c r="F4" s="612"/>
      <c r="G4" s="612"/>
      <c r="H4" s="612"/>
      <c r="I4" s="612"/>
      <c r="J4" s="612"/>
      <c r="K4" s="612" t="s">
        <v>347</v>
      </c>
      <c r="L4" s="5"/>
      <c r="M4" s="5"/>
      <c r="N4" s="5"/>
      <c r="O4" s="5"/>
    </row>
    <row r="5" spans="1:15" s="27" customFormat="1" ht="31.5" customHeight="1" x14ac:dyDescent="0.25">
      <c r="A5" s="1013" t="s">
        <v>1598</v>
      </c>
      <c r="B5" s="1009" t="s">
        <v>1298</v>
      </c>
      <c r="C5" s="1009"/>
      <c r="D5" s="1009"/>
      <c r="E5" s="1009" t="s">
        <v>1299</v>
      </c>
      <c r="F5" s="1009"/>
      <c r="G5" s="1009"/>
      <c r="H5" s="1009" t="s">
        <v>1300</v>
      </c>
      <c r="I5" s="1009"/>
      <c r="J5" s="1009"/>
      <c r="K5" s="1010" t="s">
        <v>1628</v>
      </c>
      <c r="L5" s="26"/>
    </row>
    <row r="6" spans="1:15" ht="15.75" customHeight="1" x14ac:dyDescent="0.25">
      <c r="A6" s="1014"/>
      <c r="B6" s="169" t="s">
        <v>482</v>
      </c>
      <c r="C6" s="169" t="s">
        <v>483</v>
      </c>
      <c r="D6" s="169" t="s">
        <v>478</v>
      </c>
      <c r="E6" s="169" t="s">
        <v>482</v>
      </c>
      <c r="F6" s="169" t="s">
        <v>483</v>
      </c>
      <c r="G6" s="169" t="s">
        <v>478</v>
      </c>
      <c r="H6" s="169" t="s">
        <v>482</v>
      </c>
      <c r="I6" s="169" t="s">
        <v>483</v>
      </c>
      <c r="J6" s="169" t="s">
        <v>478</v>
      </c>
      <c r="K6" s="1011"/>
      <c r="L6" s="24"/>
    </row>
    <row r="7" spans="1:15" ht="15" customHeight="1" x14ac:dyDescent="0.25">
      <c r="A7" s="1015"/>
      <c r="B7" s="170" t="s">
        <v>481</v>
      </c>
      <c r="C7" s="170" t="s">
        <v>480</v>
      </c>
      <c r="D7" s="427" t="s">
        <v>479</v>
      </c>
      <c r="E7" s="170" t="s">
        <v>481</v>
      </c>
      <c r="F7" s="170" t="s">
        <v>480</v>
      </c>
      <c r="G7" s="427" t="s">
        <v>479</v>
      </c>
      <c r="H7" s="170" t="s">
        <v>481</v>
      </c>
      <c r="I7" s="170" t="s">
        <v>480</v>
      </c>
      <c r="J7" s="427" t="s">
        <v>479</v>
      </c>
      <c r="K7" s="1012"/>
      <c r="L7" s="24"/>
    </row>
    <row r="8" spans="1:15" ht="30" customHeight="1" thickBot="1" x14ac:dyDescent="0.3">
      <c r="A8" s="802" t="s">
        <v>502</v>
      </c>
      <c r="B8" s="303">
        <v>0</v>
      </c>
      <c r="C8" s="303">
        <v>0</v>
      </c>
      <c r="D8" s="303">
        <f t="shared" ref="D8:D14" si="0">B8+C8</f>
        <v>0</v>
      </c>
      <c r="E8" s="303">
        <v>0</v>
      </c>
      <c r="F8" s="303">
        <v>0</v>
      </c>
      <c r="G8" s="741">
        <f t="shared" ref="G8:G14" si="1">E8+F8</f>
        <v>0</v>
      </c>
      <c r="H8" s="742">
        <f>B8+E8</f>
        <v>0</v>
      </c>
      <c r="I8" s="743">
        <f>C8+F8</f>
        <v>0</v>
      </c>
      <c r="J8" s="742">
        <f t="shared" ref="J8:J14" si="2">H8+I8</f>
        <v>0</v>
      </c>
      <c r="K8" s="806" t="s">
        <v>502</v>
      </c>
      <c r="L8" s="24"/>
    </row>
    <row r="9" spans="1:15" ht="30" customHeight="1" thickBot="1" x14ac:dyDescent="0.3">
      <c r="A9" s="793" t="s">
        <v>503</v>
      </c>
      <c r="B9" s="662">
        <v>28</v>
      </c>
      <c r="C9" s="662">
        <v>84</v>
      </c>
      <c r="D9" s="661">
        <f t="shared" si="0"/>
        <v>112</v>
      </c>
      <c r="E9" s="662">
        <v>386</v>
      </c>
      <c r="F9" s="662">
        <v>700</v>
      </c>
      <c r="G9" s="257">
        <f t="shared" si="1"/>
        <v>1086</v>
      </c>
      <c r="H9" s="661">
        <f t="shared" ref="H9:I12" si="3">B9+E9</f>
        <v>414</v>
      </c>
      <c r="I9" s="257">
        <f t="shared" si="3"/>
        <v>784</v>
      </c>
      <c r="J9" s="661">
        <f t="shared" si="2"/>
        <v>1198</v>
      </c>
      <c r="K9" s="807" t="s">
        <v>503</v>
      </c>
      <c r="L9" s="24"/>
    </row>
    <row r="10" spans="1:15" ht="30" customHeight="1" thickBot="1" x14ac:dyDescent="0.3">
      <c r="A10" s="803" t="s">
        <v>504</v>
      </c>
      <c r="B10" s="707">
        <v>28</v>
      </c>
      <c r="C10" s="707">
        <v>70</v>
      </c>
      <c r="D10" s="708">
        <f t="shared" si="0"/>
        <v>98</v>
      </c>
      <c r="E10" s="707">
        <v>243</v>
      </c>
      <c r="F10" s="707">
        <v>300</v>
      </c>
      <c r="G10" s="261">
        <f t="shared" si="1"/>
        <v>543</v>
      </c>
      <c r="H10" s="708">
        <f t="shared" si="3"/>
        <v>271</v>
      </c>
      <c r="I10" s="261">
        <f t="shared" si="3"/>
        <v>370</v>
      </c>
      <c r="J10" s="708">
        <f t="shared" si="2"/>
        <v>641</v>
      </c>
      <c r="K10" s="808" t="s">
        <v>504</v>
      </c>
      <c r="L10" s="24"/>
    </row>
    <row r="11" spans="1:15" ht="30" customHeight="1" thickBot="1" x14ac:dyDescent="0.3">
      <c r="A11" s="793" t="s">
        <v>505</v>
      </c>
      <c r="B11" s="662">
        <v>28</v>
      </c>
      <c r="C11" s="662">
        <v>28</v>
      </c>
      <c r="D11" s="661">
        <f t="shared" si="0"/>
        <v>56</v>
      </c>
      <c r="E11" s="662">
        <v>99</v>
      </c>
      <c r="F11" s="662">
        <v>314</v>
      </c>
      <c r="G11" s="257">
        <f t="shared" si="1"/>
        <v>413</v>
      </c>
      <c r="H11" s="661">
        <f t="shared" si="3"/>
        <v>127</v>
      </c>
      <c r="I11" s="257">
        <f t="shared" si="3"/>
        <v>342</v>
      </c>
      <c r="J11" s="661">
        <f t="shared" si="2"/>
        <v>469</v>
      </c>
      <c r="K11" s="807" t="s">
        <v>505</v>
      </c>
      <c r="L11" s="24"/>
    </row>
    <row r="12" spans="1:15" ht="30" customHeight="1" thickBot="1" x14ac:dyDescent="0.3">
      <c r="A12" s="804" t="s">
        <v>506</v>
      </c>
      <c r="B12" s="680">
        <v>28</v>
      </c>
      <c r="C12" s="680">
        <v>56</v>
      </c>
      <c r="D12" s="744">
        <f t="shared" si="0"/>
        <v>84</v>
      </c>
      <c r="E12" s="680">
        <v>70</v>
      </c>
      <c r="F12" s="680">
        <v>100</v>
      </c>
      <c r="G12" s="497">
        <f t="shared" si="1"/>
        <v>170</v>
      </c>
      <c r="H12" s="744">
        <f t="shared" si="3"/>
        <v>98</v>
      </c>
      <c r="I12" s="497">
        <f t="shared" si="3"/>
        <v>156</v>
      </c>
      <c r="J12" s="744">
        <f t="shared" si="2"/>
        <v>254</v>
      </c>
      <c r="K12" s="809" t="s">
        <v>506</v>
      </c>
      <c r="L12" s="24"/>
    </row>
    <row r="13" spans="1:15" ht="30" customHeight="1" thickBot="1" x14ac:dyDescent="0.3">
      <c r="A13" s="793" t="s">
        <v>507</v>
      </c>
      <c r="B13" s="662">
        <v>0</v>
      </c>
      <c r="C13" s="662">
        <v>0</v>
      </c>
      <c r="D13" s="661">
        <f t="shared" si="0"/>
        <v>0</v>
      </c>
      <c r="E13" s="662">
        <v>127</v>
      </c>
      <c r="F13" s="662">
        <v>47</v>
      </c>
      <c r="G13" s="257">
        <f t="shared" si="1"/>
        <v>174</v>
      </c>
      <c r="H13" s="661">
        <f>B13+E13</f>
        <v>127</v>
      </c>
      <c r="I13" s="257">
        <f>C13+F13</f>
        <v>47</v>
      </c>
      <c r="J13" s="661">
        <f t="shared" si="2"/>
        <v>174</v>
      </c>
      <c r="K13" s="807" t="s">
        <v>507</v>
      </c>
      <c r="L13" s="24"/>
    </row>
    <row r="14" spans="1:15" s="6" customFormat="1" ht="30" customHeight="1" x14ac:dyDescent="0.25">
      <c r="A14" s="805" t="s">
        <v>1608</v>
      </c>
      <c r="B14" s="671">
        <v>0</v>
      </c>
      <c r="C14" s="671">
        <v>0</v>
      </c>
      <c r="D14" s="670">
        <f t="shared" si="0"/>
        <v>0</v>
      </c>
      <c r="E14" s="671">
        <v>0</v>
      </c>
      <c r="F14" s="671">
        <v>0</v>
      </c>
      <c r="G14" s="486">
        <f t="shared" si="1"/>
        <v>0</v>
      </c>
      <c r="H14" s="670">
        <f>B14+E14</f>
        <v>0</v>
      </c>
      <c r="I14" s="486">
        <f>C14+F14</f>
        <v>0</v>
      </c>
      <c r="J14" s="670">
        <f t="shared" si="2"/>
        <v>0</v>
      </c>
      <c r="K14" s="810" t="s">
        <v>1608</v>
      </c>
      <c r="L14" s="13"/>
    </row>
    <row r="15" spans="1:15" ht="26.25" customHeight="1" x14ac:dyDescent="0.25">
      <c r="A15" s="69" t="s">
        <v>478</v>
      </c>
      <c r="B15" s="668">
        <f t="shared" ref="B15:J15" si="4">SUM(B9:B13)</f>
        <v>112</v>
      </c>
      <c r="C15" s="668">
        <f t="shared" si="4"/>
        <v>238</v>
      </c>
      <c r="D15" s="668">
        <f t="shared" si="4"/>
        <v>350</v>
      </c>
      <c r="E15" s="668">
        <f t="shared" si="4"/>
        <v>925</v>
      </c>
      <c r="F15" s="668">
        <f t="shared" si="4"/>
        <v>1461</v>
      </c>
      <c r="G15" s="263">
        <f t="shared" si="4"/>
        <v>2386</v>
      </c>
      <c r="H15" s="668">
        <f t="shared" si="4"/>
        <v>1037</v>
      </c>
      <c r="I15" s="263">
        <f t="shared" si="4"/>
        <v>1699</v>
      </c>
      <c r="J15" s="668">
        <f t="shared" si="4"/>
        <v>2736</v>
      </c>
      <c r="K15" s="801" t="s">
        <v>479</v>
      </c>
    </row>
    <row r="21" spans="1:3" x14ac:dyDescent="0.25">
      <c r="B21" s="25" t="s">
        <v>570</v>
      </c>
      <c r="C21" s="25" t="s">
        <v>571</v>
      </c>
    </row>
    <row r="22" spans="1:3" x14ac:dyDescent="0.25">
      <c r="A22" s="25" t="s">
        <v>503</v>
      </c>
      <c r="B22" s="97">
        <f t="shared" ref="B22:C26" si="5">H9</f>
        <v>414</v>
      </c>
      <c r="C22" s="97">
        <f t="shared" si="5"/>
        <v>784</v>
      </c>
    </row>
    <row r="23" spans="1:3" x14ac:dyDescent="0.25">
      <c r="A23" s="25" t="s">
        <v>504</v>
      </c>
      <c r="B23" s="97">
        <f t="shared" si="5"/>
        <v>271</v>
      </c>
      <c r="C23" s="97">
        <f t="shared" si="5"/>
        <v>370</v>
      </c>
    </row>
    <row r="24" spans="1:3" x14ac:dyDescent="0.25">
      <c r="A24" s="25" t="s">
        <v>505</v>
      </c>
      <c r="B24" s="97">
        <f t="shared" si="5"/>
        <v>127</v>
      </c>
      <c r="C24" s="97">
        <f t="shared" si="5"/>
        <v>342</v>
      </c>
    </row>
    <row r="25" spans="1:3" x14ac:dyDescent="0.25">
      <c r="A25" s="25" t="s">
        <v>506</v>
      </c>
      <c r="B25" s="97">
        <f t="shared" si="5"/>
        <v>98</v>
      </c>
      <c r="C25" s="97">
        <f t="shared" si="5"/>
        <v>156</v>
      </c>
    </row>
    <row r="26" spans="1:3" x14ac:dyDescent="0.25">
      <c r="A26" s="25" t="s">
        <v>507</v>
      </c>
      <c r="B26" s="97">
        <f t="shared" si="5"/>
        <v>127</v>
      </c>
      <c r="C26" s="97">
        <f t="shared" si="5"/>
        <v>47</v>
      </c>
    </row>
    <row r="27" spans="1:3" x14ac:dyDescent="0.25">
      <c r="B27" s="97">
        <f>SUM(B22:B26)</f>
        <v>1037</v>
      </c>
      <c r="C27" s="97">
        <f>SUM(C22:C26)</f>
        <v>1699</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orientation="landscape" r:id="rId1"/>
  <headerFooter alignWithMargins="0"/>
  <drawing r:id="rId2"/>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274B4-B2F2-4BA1-9342-BCDE479D4347}">
  <dimension ref="A1:R22"/>
  <sheetViews>
    <sheetView rightToLeft="1" view="pageBreakPreview" topLeftCell="A4" zoomScaleNormal="100" zoomScaleSheetLayoutView="100" workbookViewId="0">
      <selection sqref="A1:K1"/>
    </sheetView>
  </sheetViews>
  <sheetFormatPr defaultColWidth="9.1796875" defaultRowHeight="12.5" x14ac:dyDescent="0.25"/>
  <cols>
    <col min="1" max="1" width="30.7265625" style="25" customWidth="1"/>
    <col min="2" max="9" width="9.1796875" style="25"/>
    <col min="10" max="10" width="11.54296875" style="25" bestFit="1" customWidth="1"/>
    <col min="11" max="11" width="40.81640625" style="25" customWidth="1"/>
    <col min="12" max="16384" width="9.1796875" style="25"/>
  </cols>
  <sheetData>
    <row r="1" spans="1:18" s="21" customFormat="1" ht="21.75" customHeight="1" x14ac:dyDescent="0.25">
      <c r="A1" s="947" t="s">
        <v>856</v>
      </c>
      <c r="B1" s="947"/>
      <c r="C1" s="947"/>
      <c r="D1" s="947"/>
      <c r="E1" s="947"/>
      <c r="F1" s="947"/>
      <c r="G1" s="947"/>
      <c r="H1" s="947"/>
      <c r="I1" s="947"/>
      <c r="J1" s="947"/>
      <c r="K1" s="947"/>
      <c r="L1" s="20"/>
      <c r="M1" s="20"/>
      <c r="N1" s="20"/>
      <c r="O1" s="20"/>
      <c r="P1" s="20"/>
      <c r="Q1" s="20"/>
      <c r="R1" s="20"/>
    </row>
    <row r="2" spans="1:18" s="23" customFormat="1" ht="21.75" customHeight="1" x14ac:dyDescent="0.25">
      <c r="A2" s="924" t="s">
        <v>1205</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354</v>
      </c>
      <c r="B4" s="612"/>
      <c r="C4" s="612"/>
      <c r="D4" s="612"/>
      <c r="E4" s="612"/>
      <c r="F4" s="612"/>
      <c r="G4" s="612"/>
      <c r="H4" s="612"/>
      <c r="I4" s="612"/>
      <c r="J4" s="612"/>
      <c r="K4" s="612" t="s">
        <v>355</v>
      </c>
      <c r="L4" s="5"/>
      <c r="M4" s="5"/>
      <c r="N4" s="5"/>
      <c r="O4" s="5"/>
      <c r="P4" s="5"/>
      <c r="Q4" s="5"/>
      <c r="R4" s="5"/>
    </row>
    <row r="5" spans="1:18" s="27" customFormat="1" ht="38.25" customHeight="1" x14ac:dyDescent="0.25">
      <c r="A5" s="1019" t="s">
        <v>857</v>
      </c>
      <c r="B5" s="1009" t="s">
        <v>1298</v>
      </c>
      <c r="C5" s="1009"/>
      <c r="D5" s="1009"/>
      <c r="E5" s="1009" t="s">
        <v>1299</v>
      </c>
      <c r="F5" s="1009"/>
      <c r="G5" s="1009"/>
      <c r="H5" s="1009" t="s">
        <v>1300</v>
      </c>
      <c r="I5" s="1009"/>
      <c r="J5" s="1009"/>
      <c r="K5" s="1016" t="s">
        <v>1367</v>
      </c>
      <c r="L5" s="26"/>
      <c r="M5" s="26"/>
      <c r="N5" s="26"/>
      <c r="O5" s="26"/>
    </row>
    <row r="6" spans="1:18" ht="29.25" customHeight="1" x14ac:dyDescent="0.3">
      <c r="A6" s="1020"/>
      <c r="B6" s="498" t="s">
        <v>457</v>
      </c>
      <c r="C6" s="498" t="s">
        <v>458</v>
      </c>
      <c r="D6" s="498" t="s">
        <v>441</v>
      </c>
      <c r="E6" s="498" t="s">
        <v>457</v>
      </c>
      <c r="F6" s="498" t="s">
        <v>458</v>
      </c>
      <c r="G6" s="498" t="s">
        <v>441</v>
      </c>
      <c r="H6" s="498" t="s">
        <v>457</v>
      </c>
      <c r="I6" s="498" t="s">
        <v>458</v>
      </c>
      <c r="J6" s="498" t="s">
        <v>441</v>
      </c>
      <c r="K6" s="1017"/>
      <c r="L6" s="24"/>
      <c r="M6" s="24"/>
      <c r="N6" s="24"/>
      <c r="O6" s="24"/>
    </row>
    <row r="7" spans="1:18" ht="45.75" customHeight="1" x14ac:dyDescent="0.25">
      <c r="A7" s="1021"/>
      <c r="B7" s="432" t="s">
        <v>394</v>
      </c>
      <c r="C7" s="432" t="s">
        <v>395</v>
      </c>
      <c r="D7" s="432" t="s">
        <v>459</v>
      </c>
      <c r="E7" s="432" t="s">
        <v>394</v>
      </c>
      <c r="F7" s="432" t="s">
        <v>395</v>
      </c>
      <c r="G7" s="432" t="s">
        <v>459</v>
      </c>
      <c r="H7" s="432" t="s">
        <v>394</v>
      </c>
      <c r="I7" s="432" t="s">
        <v>395</v>
      </c>
      <c r="J7" s="432" t="s">
        <v>459</v>
      </c>
      <c r="K7" s="1018"/>
      <c r="L7" s="24"/>
      <c r="M7" s="24"/>
      <c r="N7" s="24"/>
      <c r="O7" s="24"/>
    </row>
    <row r="8" spans="1:18" ht="30" customHeight="1" thickBot="1" x14ac:dyDescent="0.3">
      <c r="A8" s="45" t="s">
        <v>435</v>
      </c>
      <c r="B8" s="659">
        <v>84</v>
      </c>
      <c r="C8" s="659">
        <v>98</v>
      </c>
      <c r="D8" s="658">
        <f t="shared" ref="D8:D14" si="0">B8+C8</f>
        <v>182</v>
      </c>
      <c r="E8" s="659">
        <v>0</v>
      </c>
      <c r="F8" s="659">
        <v>0</v>
      </c>
      <c r="G8" s="256">
        <f t="shared" ref="G8:G14" si="1">E8+F8</f>
        <v>0</v>
      </c>
      <c r="H8" s="658">
        <f t="shared" ref="H8:I14" si="2">B8+E8</f>
        <v>84</v>
      </c>
      <c r="I8" s="256">
        <f t="shared" si="2"/>
        <v>98</v>
      </c>
      <c r="J8" s="658">
        <f t="shared" ref="J8:J14" si="3">H8+I8</f>
        <v>182</v>
      </c>
      <c r="K8" s="685" t="s">
        <v>425</v>
      </c>
      <c r="L8" s="24"/>
      <c r="M8" s="24"/>
      <c r="N8" s="24"/>
      <c r="O8" s="24"/>
    </row>
    <row r="9" spans="1:18" ht="30" customHeight="1" thickBot="1" x14ac:dyDescent="0.3">
      <c r="A9" s="40" t="s">
        <v>436</v>
      </c>
      <c r="B9" s="662">
        <v>56</v>
      </c>
      <c r="C9" s="662">
        <v>56</v>
      </c>
      <c r="D9" s="661">
        <f t="shared" si="0"/>
        <v>112</v>
      </c>
      <c r="E9" s="662">
        <v>185</v>
      </c>
      <c r="F9" s="662">
        <v>301</v>
      </c>
      <c r="G9" s="257">
        <f t="shared" si="1"/>
        <v>486</v>
      </c>
      <c r="H9" s="661">
        <f t="shared" si="2"/>
        <v>241</v>
      </c>
      <c r="I9" s="257">
        <f t="shared" si="2"/>
        <v>357</v>
      </c>
      <c r="J9" s="661">
        <f t="shared" si="3"/>
        <v>598</v>
      </c>
      <c r="K9" s="684" t="s">
        <v>691</v>
      </c>
      <c r="L9" s="24"/>
      <c r="M9" s="24"/>
      <c r="N9" s="24"/>
      <c r="O9" s="24"/>
    </row>
    <row r="10" spans="1:18" ht="30" customHeight="1" thickBot="1" x14ac:dyDescent="0.3">
      <c r="A10" s="45" t="s">
        <v>437</v>
      </c>
      <c r="B10" s="659">
        <v>14</v>
      </c>
      <c r="C10" s="659">
        <v>42</v>
      </c>
      <c r="D10" s="658">
        <f t="shared" si="0"/>
        <v>56</v>
      </c>
      <c r="E10" s="659">
        <v>327</v>
      </c>
      <c r="F10" s="659">
        <v>762</v>
      </c>
      <c r="G10" s="256">
        <f t="shared" si="1"/>
        <v>1089</v>
      </c>
      <c r="H10" s="658">
        <f t="shared" si="2"/>
        <v>341</v>
      </c>
      <c r="I10" s="256">
        <f t="shared" si="2"/>
        <v>804</v>
      </c>
      <c r="J10" s="658">
        <f t="shared" si="3"/>
        <v>1145</v>
      </c>
      <c r="K10" s="685" t="s">
        <v>426</v>
      </c>
      <c r="L10" s="24"/>
      <c r="M10" s="24"/>
      <c r="N10" s="24"/>
      <c r="O10" s="24"/>
    </row>
    <row r="11" spans="1:18" ht="30" customHeight="1" thickBot="1" x14ac:dyDescent="0.3">
      <c r="A11" s="40" t="s">
        <v>438</v>
      </c>
      <c r="B11" s="662">
        <v>28</v>
      </c>
      <c r="C11" s="662">
        <v>42</v>
      </c>
      <c r="D11" s="661">
        <f t="shared" si="0"/>
        <v>70</v>
      </c>
      <c r="E11" s="662">
        <v>228</v>
      </c>
      <c r="F11" s="662">
        <v>329</v>
      </c>
      <c r="G11" s="257">
        <f t="shared" si="1"/>
        <v>557</v>
      </c>
      <c r="H11" s="661">
        <f t="shared" si="2"/>
        <v>256</v>
      </c>
      <c r="I11" s="257">
        <f t="shared" si="2"/>
        <v>371</v>
      </c>
      <c r="J11" s="661">
        <f t="shared" si="3"/>
        <v>627</v>
      </c>
      <c r="K11" s="684" t="s">
        <v>427</v>
      </c>
      <c r="L11" s="24"/>
      <c r="M11" s="24"/>
      <c r="N11" s="24"/>
      <c r="O11" s="24"/>
    </row>
    <row r="12" spans="1:18" ht="30" customHeight="1" thickBot="1" x14ac:dyDescent="0.3">
      <c r="A12" s="45" t="s">
        <v>439</v>
      </c>
      <c r="B12" s="659">
        <v>0</v>
      </c>
      <c r="C12" s="659">
        <v>0</v>
      </c>
      <c r="D12" s="658">
        <f t="shared" si="0"/>
        <v>0</v>
      </c>
      <c r="E12" s="659">
        <v>328</v>
      </c>
      <c r="F12" s="659">
        <v>386</v>
      </c>
      <c r="G12" s="256">
        <f t="shared" si="1"/>
        <v>714</v>
      </c>
      <c r="H12" s="658">
        <f t="shared" si="2"/>
        <v>328</v>
      </c>
      <c r="I12" s="256">
        <f t="shared" si="2"/>
        <v>386</v>
      </c>
      <c r="J12" s="658">
        <f t="shared" si="3"/>
        <v>714</v>
      </c>
      <c r="K12" s="685" t="s">
        <v>428</v>
      </c>
      <c r="L12" s="24"/>
      <c r="M12" s="24"/>
      <c r="N12" s="24"/>
      <c r="O12" s="24"/>
    </row>
    <row r="13" spans="1:18" ht="30" customHeight="1" thickBot="1" x14ac:dyDescent="0.3">
      <c r="A13" s="40" t="s">
        <v>440</v>
      </c>
      <c r="B13" s="662">
        <v>0</v>
      </c>
      <c r="C13" s="662">
        <v>42</v>
      </c>
      <c r="D13" s="661">
        <f t="shared" si="0"/>
        <v>42</v>
      </c>
      <c r="E13" s="662">
        <v>212</v>
      </c>
      <c r="F13" s="662">
        <v>200</v>
      </c>
      <c r="G13" s="257">
        <f t="shared" si="1"/>
        <v>412</v>
      </c>
      <c r="H13" s="661">
        <f t="shared" si="2"/>
        <v>212</v>
      </c>
      <c r="I13" s="257">
        <f t="shared" si="2"/>
        <v>242</v>
      </c>
      <c r="J13" s="661">
        <f t="shared" si="3"/>
        <v>454</v>
      </c>
      <c r="K13" s="684" t="s">
        <v>434</v>
      </c>
      <c r="L13" s="24"/>
      <c r="M13" s="24"/>
      <c r="N13" s="24"/>
      <c r="O13" s="24"/>
    </row>
    <row r="14" spans="1:18" ht="30" customHeight="1" x14ac:dyDescent="0.25">
      <c r="A14" s="85" t="s">
        <v>1250</v>
      </c>
      <c r="B14" s="671">
        <v>0</v>
      </c>
      <c r="C14" s="671">
        <v>140</v>
      </c>
      <c r="D14" s="670">
        <f t="shared" si="0"/>
        <v>140</v>
      </c>
      <c r="E14" s="671">
        <v>0</v>
      </c>
      <c r="F14" s="671">
        <v>126</v>
      </c>
      <c r="G14" s="486">
        <f t="shared" si="1"/>
        <v>126</v>
      </c>
      <c r="H14" s="670">
        <f t="shared" si="2"/>
        <v>0</v>
      </c>
      <c r="I14" s="486">
        <f t="shared" si="2"/>
        <v>266</v>
      </c>
      <c r="J14" s="670">
        <f t="shared" si="3"/>
        <v>266</v>
      </c>
      <c r="K14" s="683" t="s">
        <v>1251</v>
      </c>
      <c r="L14" s="24"/>
      <c r="M14" s="24"/>
      <c r="N14" s="24"/>
      <c r="O14" s="24"/>
    </row>
    <row r="15" spans="1:18" ht="30" customHeight="1" x14ac:dyDescent="0.25">
      <c r="A15" s="114" t="s">
        <v>441</v>
      </c>
      <c r="B15" s="668">
        <f t="shared" ref="B15:J15" si="4">SUM(B8:B14)</f>
        <v>182</v>
      </c>
      <c r="C15" s="668">
        <f t="shared" si="4"/>
        <v>420</v>
      </c>
      <c r="D15" s="668">
        <f t="shared" si="4"/>
        <v>602</v>
      </c>
      <c r="E15" s="668">
        <f t="shared" si="4"/>
        <v>1280</v>
      </c>
      <c r="F15" s="668">
        <f t="shared" si="4"/>
        <v>2104</v>
      </c>
      <c r="G15" s="263">
        <f t="shared" si="4"/>
        <v>3384</v>
      </c>
      <c r="H15" s="668">
        <f t="shared" si="4"/>
        <v>1462</v>
      </c>
      <c r="I15" s="263">
        <f t="shared" si="4"/>
        <v>2524</v>
      </c>
      <c r="J15" s="668">
        <f t="shared" si="4"/>
        <v>3986</v>
      </c>
      <c r="K15" s="716" t="s">
        <v>443</v>
      </c>
      <c r="L15" s="24"/>
      <c r="M15" s="24"/>
      <c r="N15" s="24"/>
      <c r="O15" s="24"/>
    </row>
    <row r="16" spans="1:18" ht="30" customHeight="1" x14ac:dyDescent="0.25">
      <c r="A16" s="114" t="s">
        <v>442</v>
      </c>
      <c r="B16" s="668">
        <v>112</v>
      </c>
      <c r="C16" s="668">
        <v>238</v>
      </c>
      <c r="D16" s="668">
        <v>350</v>
      </c>
      <c r="E16" s="668">
        <v>925</v>
      </c>
      <c r="F16" s="668">
        <v>1461</v>
      </c>
      <c r="G16" s="263">
        <v>2386</v>
      </c>
      <c r="H16" s="668">
        <v>1037</v>
      </c>
      <c r="I16" s="263">
        <v>1699</v>
      </c>
      <c r="J16" s="668">
        <v>2736</v>
      </c>
      <c r="K16" s="716" t="s">
        <v>444</v>
      </c>
      <c r="L16" s="24"/>
      <c r="M16" s="24"/>
      <c r="N16" s="24"/>
      <c r="O16" s="24"/>
    </row>
    <row r="17" spans="1:18" ht="18" customHeight="1" x14ac:dyDescent="0.25">
      <c r="A17" s="35" t="s">
        <v>445</v>
      </c>
      <c r="B17" s="35"/>
      <c r="K17" s="25" t="s">
        <v>393</v>
      </c>
      <c r="L17" s="17"/>
      <c r="M17" s="17"/>
      <c r="N17" s="17"/>
      <c r="O17" s="17"/>
    </row>
    <row r="18" spans="1:18" ht="18" customHeight="1" x14ac:dyDescent="0.25">
      <c r="A18" s="35" t="s">
        <v>446</v>
      </c>
      <c r="C18" s="24"/>
      <c r="D18" s="24"/>
      <c r="E18" s="24"/>
      <c r="F18" s="24"/>
      <c r="G18" s="24"/>
      <c r="H18" s="24"/>
      <c r="I18" s="24"/>
      <c r="J18" s="24"/>
      <c r="K18" s="25" t="s">
        <v>1829</v>
      </c>
      <c r="L18" s="17"/>
      <c r="M18" s="17"/>
      <c r="N18" s="17"/>
      <c r="O18" s="17"/>
      <c r="P18" s="24"/>
      <c r="Q18" s="24"/>
      <c r="R18" s="24"/>
    </row>
    <row r="22" spans="1:18" ht="15.5" x14ac:dyDescent="0.35">
      <c r="F22" s="99"/>
      <c r="G22" s="99"/>
      <c r="H22" s="99"/>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8A772-6D41-4D89-9472-07894A3CF551}">
  <dimension ref="A1:R20"/>
  <sheetViews>
    <sheetView rightToLeft="1" view="pageBreakPreview" zoomScaleNormal="100" zoomScaleSheetLayoutView="100" workbookViewId="0">
      <selection sqref="A1:K1"/>
    </sheetView>
  </sheetViews>
  <sheetFormatPr defaultColWidth="9.1796875" defaultRowHeight="12.5" x14ac:dyDescent="0.25"/>
  <cols>
    <col min="1" max="1" width="30.7265625" style="25" customWidth="1"/>
    <col min="2" max="9" width="9.1796875" style="25"/>
    <col min="10" max="10" width="11.54296875" style="25" bestFit="1" customWidth="1"/>
    <col min="11" max="11" width="40.81640625" style="25" customWidth="1"/>
    <col min="12" max="16384" width="9.1796875" style="25"/>
  </cols>
  <sheetData>
    <row r="1" spans="1:18" s="21" customFormat="1" ht="18" x14ac:dyDescent="0.25">
      <c r="A1" s="947" t="s">
        <v>1091</v>
      </c>
      <c r="B1" s="947"/>
      <c r="C1" s="947"/>
      <c r="D1" s="947"/>
      <c r="E1" s="947"/>
      <c r="F1" s="947"/>
      <c r="G1" s="947"/>
      <c r="H1" s="947"/>
      <c r="I1" s="947"/>
      <c r="J1" s="947"/>
      <c r="K1" s="947"/>
      <c r="L1" s="20"/>
      <c r="M1" s="20"/>
      <c r="N1" s="20"/>
      <c r="O1" s="20"/>
      <c r="P1" s="20"/>
      <c r="Q1" s="20"/>
      <c r="R1" s="20"/>
    </row>
    <row r="2" spans="1:18" s="23" customFormat="1" ht="36" customHeight="1" x14ac:dyDescent="0.25">
      <c r="A2" s="924" t="s">
        <v>1652</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462</v>
      </c>
      <c r="B4" s="612"/>
      <c r="C4" s="612"/>
      <c r="D4" s="612"/>
      <c r="E4" s="612"/>
      <c r="F4" s="612"/>
      <c r="G4" s="612"/>
      <c r="H4" s="612"/>
      <c r="I4" s="612"/>
      <c r="J4" s="612"/>
      <c r="K4" s="612" t="s">
        <v>463</v>
      </c>
      <c r="L4" s="5"/>
      <c r="M4" s="5"/>
      <c r="N4" s="5"/>
      <c r="O4" s="5"/>
      <c r="P4" s="5"/>
      <c r="Q4" s="5"/>
      <c r="R4" s="5"/>
    </row>
    <row r="5" spans="1:18" s="27" customFormat="1" ht="38.25" customHeight="1" x14ac:dyDescent="0.25">
      <c r="A5" s="1019" t="s">
        <v>858</v>
      </c>
      <c r="B5" s="1009" t="s">
        <v>1298</v>
      </c>
      <c r="C5" s="1009"/>
      <c r="D5" s="1009"/>
      <c r="E5" s="1009" t="s">
        <v>1299</v>
      </c>
      <c r="F5" s="1009"/>
      <c r="G5" s="1009"/>
      <c r="H5" s="1009" t="s">
        <v>1300</v>
      </c>
      <c r="I5" s="1009"/>
      <c r="J5" s="1009"/>
      <c r="K5" s="1016" t="s">
        <v>1366</v>
      </c>
      <c r="L5" s="26"/>
      <c r="M5" s="26"/>
      <c r="N5" s="26"/>
      <c r="O5" s="26"/>
    </row>
    <row r="6" spans="1:18" ht="29.25" customHeight="1" x14ac:dyDescent="0.3">
      <c r="A6" s="1020"/>
      <c r="B6" s="498" t="s">
        <v>457</v>
      </c>
      <c r="C6" s="498" t="s">
        <v>458</v>
      </c>
      <c r="D6" s="498" t="s">
        <v>441</v>
      </c>
      <c r="E6" s="498" t="s">
        <v>457</v>
      </c>
      <c r="F6" s="498" t="s">
        <v>458</v>
      </c>
      <c r="G6" s="498" t="s">
        <v>441</v>
      </c>
      <c r="H6" s="498" t="s">
        <v>457</v>
      </c>
      <c r="I6" s="498" t="s">
        <v>458</v>
      </c>
      <c r="J6" s="498" t="s">
        <v>441</v>
      </c>
      <c r="K6" s="1017"/>
      <c r="L6" s="24"/>
      <c r="M6" s="24"/>
      <c r="N6" s="24"/>
      <c r="O6" s="24"/>
    </row>
    <row r="7" spans="1:18" ht="45" customHeight="1" x14ac:dyDescent="0.25">
      <c r="A7" s="1021"/>
      <c r="B7" s="432" t="s">
        <v>394</v>
      </c>
      <c r="C7" s="432" t="s">
        <v>395</v>
      </c>
      <c r="D7" s="432" t="s">
        <v>459</v>
      </c>
      <c r="E7" s="432" t="s">
        <v>394</v>
      </c>
      <c r="F7" s="432" t="s">
        <v>395</v>
      </c>
      <c r="G7" s="432" t="s">
        <v>459</v>
      </c>
      <c r="H7" s="432" t="s">
        <v>394</v>
      </c>
      <c r="I7" s="432" t="s">
        <v>395</v>
      </c>
      <c r="J7" s="432" t="s">
        <v>459</v>
      </c>
      <c r="K7" s="1018"/>
      <c r="L7" s="24"/>
      <c r="M7" s="24"/>
      <c r="N7" s="24"/>
      <c r="O7" s="24"/>
    </row>
    <row r="8" spans="1:18" ht="30" customHeight="1" thickBot="1" x14ac:dyDescent="0.3">
      <c r="A8" s="39" t="s">
        <v>474</v>
      </c>
      <c r="B8" s="659">
        <v>0</v>
      </c>
      <c r="C8" s="659">
        <v>56</v>
      </c>
      <c r="D8" s="658">
        <f t="shared" ref="D8:D13" si="0">B8+C8</f>
        <v>56</v>
      </c>
      <c r="E8" s="659">
        <v>0</v>
      </c>
      <c r="F8" s="659">
        <v>70</v>
      </c>
      <c r="G8" s="258">
        <f t="shared" ref="G8:G13" si="1">E8+F8</f>
        <v>70</v>
      </c>
      <c r="H8" s="658">
        <f t="shared" ref="H8:I13" si="2">B8+E8</f>
        <v>0</v>
      </c>
      <c r="I8" s="258">
        <f t="shared" si="2"/>
        <v>126</v>
      </c>
      <c r="J8" s="658">
        <f t="shared" ref="J8:J13" si="3">H8+I8</f>
        <v>126</v>
      </c>
      <c r="K8" s="685" t="s">
        <v>464</v>
      </c>
      <c r="L8" s="24"/>
      <c r="M8" s="24"/>
      <c r="N8" s="24"/>
      <c r="O8" s="24"/>
    </row>
    <row r="9" spans="1:18" ht="30" customHeight="1" thickBot="1" x14ac:dyDescent="0.3">
      <c r="A9" s="40" t="s">
        <v>692</v>
      </c>
      <c r="B9" s="662">
        <v>0</v>
      </c>
      <c r="C9" s="662">
        <v>0</v>
      </c>
      <c r="D9" s="661">
        <f t="shared" si="0"/>
        <v>0</v>
      </c>
      <c r="E9" s="662">
        <v>0</v>
      </c>
      <c r="F9" s="662">
        <v>42</v>
      </c>
      <c r="G9" s="257">
        <f t="shared" si="1"/>
        <v>42</v>
      </c>
      <c r="H9" s="661">
        <f t="shared" si="2"/>
        <v>0</v>
      </c>
      <c r="I9" s="257">
        <f t="shared" si="2"/>
        <v>42</v>
      </c>
      <c r="J9" s="661">
        <f t="shared" si="3"/>
        <v>42</v>
      </c>
      <c r="K9" s="684" t="s">
        <v>519</v>
      </c>
      <c r="L9" s="24"/>
      <c r="M9" s="24"/>
      <c r="N9" s="24"/>
      <c r="O9" s="24"/>
    </row>
    <row r="10" spans="1:18" ht="30" customHeight="1" thickBot="1" x14ac:dyDescent="0.3">
      <c r="A10" s="39" t="s">
        <v>475</v>
      </c>
      <c r="B10" s="659">
        <v>0</v>
      </c>
      <c r="C10" s="659">
        <v>56</v>
      </c>
      <c r="D10" s="658">
        <f t="shared" si="0"/>
        <v>56</v>
      </c>
      <c r="E10" s="659">
        <v>0</v>
      </c>
      <c r="F10" s="659">
        <v>56</v>
      </c>
      <c r="G10" s="258">
        <f t="shared" si="1"/>
        <v>56</v>
      </c>
      <c r="H10" s="658">
        <f t="shared" si="2"/>
        <v>0</v>
      </c>
      <c r="I10" s="258">
        <f t="shared" si="2"/>
        <v>112</v>
      </c>
      <c r="J10" s="658">
        <f t="shared" si="3"/>
        <v>112</v>
      </c>
      <c r="K10" s="685" t="s">
        <v>693</v>
      </c>
      <c r="L10" s="24"/>
      <c r="M10" s="24"/>
      <c r="N10" s="24"/>
      <c r="O10" s="24"/>
    </row>
    <row r="11" spans="1:18" ht="30" customHeight="1" thickBot="1" x14ac:dyDescent="0.3">
      <c r="A11" s="40" t="s">
        <v>1265</v>
      </c>
      <c r="B11" s="662">
        <v>0</v>
      </c>
      <c r="C11" s="662">
        <v>0</v>
      </c>
      <c r="D11" s="661">
        <f t="shared" si="0"/>
        <v>0</v>
      </c>
      <c r="E11" s="662">
        <v>0</v>
      </c>
      <c r="F11" s="662">
        <v>14</v>
      </c>
      <c r="G11" s="257">
        <f t="shared" si="1"/>
        <v>14</v>
      </c>
      <c r="H11" s="661">
        <f t="shared" si="2"/>
        <v>0</v>
      </c>
      <c r="I11" s="257">
        <f t="shared" si="2"/>
        <v>14</v>
      </c>
      <c r="J11" s="661">
        <f t="shared" si="3"/>
        <v>14</v>
      </c>
      <c r="K11" s="684" t="s">
        <v>1266</v>
      </c>
      <c r="L11" s="24"/>
      <c r="M11" s="24"/>
      <c r="N11" s="24"/>
      <c r="O11" s="24"/>
    </row>
    <row r="12" spans="1:18" ht="30" customHeight="1" thickBot="1" x14ac:dyDescent="0.3">
      <c r="A12" s="39" t="s">
        <v>476</v>
      </c>
      <c r="B12" s="659">
        <v>0</v>
      </c>
      <c r="C12" s="659">
        <v>42</v>
      </c>
      <c r="D12" s="658">
        <f t="shared" si="0"/>
        <v>42</v>
      </c>
      <c r="E12" s="659">
        <v>0</v>
      </c>
      <c r="F12" s="659">
        <v>14</v>
      </c>
      <c r="G12" s="258">
        <f t="shared" si="1"/>
        <v>14</v>
      </c>
      <c r="H12" s="658">
        <f t="shared" si="2"/>
        <v>0</v>
      </c>
      <c r="I12" s="258">
        <f t="shared" si="2"/>
        <v>56</v>
      </c>
      <c r="J12" s="658">
        <f t="shared" si="3"/>
        <v>56</v>
      </c>
      <c r="K12" s="685" t="s">
        <v>465</v>
      </c>
      <c r="L12" s="24"/>
      <c r="M12" s="24"/>
      <c r="N12" s="24"/>
      <c r="O12" s="24"/>
    </row>
    <row r="13" spans="1:18" ht="30" customHeight="1" x14ac:dyDescent="0.25">
      <c r="A13" s="49" t="s">
        <v>477</v>
      </c>
      <c r="B13" s="656">
        <v>0</v>
      </c>
      <c r="C13" s="656">
        <v>0</v>
      </c>
      <c r="D13" s="655">
        <f t="shared" si="0"/>
        <v>0</v>
      </c>
      <c r="E13" s="656">
        <v>0</v>
      </c>
      <c r="F13" s="656">
        <v>14</v>
      </c>
      <c r="G13" s="442">
        <f t="shared" si="1"/>
        <v>14</v>
      </c>
      <c r="H13" s="655">
        <f t="shared" si="2"/>
        <v>0</v>
      </c>
      <c r="I13" s="442">
        <f t="shared" si="2"/>
        <v>14</v>
      </c>
      <c r="J13" s="655">
        <f t="shared" si="3"/>
        <v>14</v>
      </c>
      <c r="K13" s="686" t="s">
        <v>466</v>
      </c>
      <c r="L13" s="24"/>
      <c r="M13" s="24"/>
      <c r="N13" s="24"/>
      <c r="O13" s="24"/>
    </row>
    <row r="14" spans="1:18" ht="30" customHeight="1" x14ac:dyDescent="0.25">
      <c r="A14" s="103" t="s">
        <v>441</v>
      </c>
      <c r="B14" s="653">
        <f t="shared" ref="B14:J14" si="4">SUM(B8:B13)</f>
        <v>0</v>
      </c>
      <c r="C14" s="653">
        <f t="shared" si="4"/>
        <v>154</v>
      </c>
      <c r="D14" s="653">
        <f t="shared" si="4"/>
        <v>154</v>
      </c>
      <c r="E14" s="653">
        <f t="shared" si="4"/>
        <v>0</v>
      </c>
      <c r="F14" s="653">
        <f t="shared" si="4"/>
        <v>210</v>
      </c>
      <c r="G14" s="475">
        <f t="shared" si="4"/>
        <v>210</v>
      </c>
      <c r="H14" s="653">
        <f t="shared" si="4"/>
        <v>0</v>
      </c>
      <c r="I14" s="475">
        <f t="shared" si="4"/>
        <v>364</v>
      </c>
      <c r="J14" s="653">
        <f t="shared" si="4"/>
        <v>364</v>
      </c>
      <c r="K14" s="781" t="s">
        <v>443</v>
      </c>
      <c r="L14" s="24"/>
      <c r="M14" s="24"/>
      <c r="N14" s="24"/>
      <c r="O14" s="24"/>
    </row>
    <row r="15" spans="1:18" s="6" customFormat="1" ht="30" customHeight="1" x14ac:dyDescent="0.25">
      <c r="A15" s="103" t="s">
        <v>442</v>
      </c>
      <c r="B15" s="653">
        <v>112</v>
      </c>
      <c r="C15" s="653">
        <v>238</v>
      </c>
      <c r="D15" s="653">
        <v>350</v>
      </c>
      <c r="E15" s="653">
        <v>925</v>
      </c>
      <c r="F15" s="653">
        <v>1461</v>
      </c>
      <c r="G15" s="475">
        <v>2386</v>
      </c>
      <c r="H15" s="653">
        <v>1037</v>
      </c>
      <c r="I15" s="475">
        <v>1699</v>
      </c>
      <c r="J15" s="653">
        <v>2736</v>
      </c>
      <c r="K15" s="781" t="s">
        <v>444</v>
      </c>
      <c r="L15" s="13"/>
      <c r="M15" s="13"/>
      <c r="N15" s="13"/>
      <c r="O15" s="13"/>
    </row>
    <row r="16" spans="1:18" ht="18" customHeight="1" x14ac:dyDescent="0.25">
      <c r="A16" s="35" t="s">
        <v>445</v>
      </c>
      <c r="B16" s="35"/>
      <c r="K16" s="25" t="s">
        <v>393</v>
      </c>
      <c r="L16" s="17"/>
      <c r="M16" s="17"/>
      <c r="N16" s="17"/>
      <c r="O16" s="17"/>
    </row>
    <row r="17" spans="1:18" ht="18" customHeight="1" x14ac:dyDescent="0.25">
      <c r="A17" s="35" t="s">
        <v>446</v>
      </c>
      <c r="B17" s="35"/>
      <c r="K17" s="25" t="s">
        <v>1829</v>
      </c>
      <c r="L17" s="17"/>
      <c r="M17" s="17"/>
      <c r="N17" s="17"/>
      <c r="O17" s="17"/>
    </row>
    <row r="18" spans="1:18" ht="18" customHeight="1" x14ac:dyDescent="0.25">
      <c r="A18" s="35"/>
      <c r="C18" s="24"/>
      <c r="D18" s="24"/>
      <c r="E18" s="24"/>
      <c r="F18" s="24"/>
      <c r="G18" s="24"/>
      <c r="H18" s="24"/>
      <c r="I18" s="24"/>
      <c r="J18" s="24"/>
      <c r="L18" s="17"/>
      <c r="M18" s="17"/>
      <c r="N18" s="17"/>
      <c r="O18" s="17"/>
      <c r="P18" s="24"/>
      <c r="Q18" s="24"/>
      <c r="R18" s="24"/>
    </row>
    <row r="20" spans="1:18" ht="15.5" x14ac:dyDescent="0.35">
      <c r="D20" s="99"/>
      <c r="E20" s="99"/>
      <c r="F20" s="99"/>
      <c r="G20" s="99"/>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0" orientation="landscape" r:id="rId1"/>
  <headerFooter alignWithMargins="0"/>
  <drawing r:id="rId2"/>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06810-6866-481E-B725-D22736341506}">
  <dimension ref="A1:L9"/>
  <sheetViews>
    <sheetView rightToLeft="1" view="pageBreakPreview" zoomScaleNormal="100" zoomScaleSheetLayoutView="100" workbookViewId="0">
      <selection sqref="A1:E1"/>
    </sheetView>
  </sheetViews>
  <sheetFormatPr defaultColWidth="9.1796875" defaultRowHeight="12.5" x14ac:dyDescent="0.25"/>
  <cols>
    <col min="1" max="1" width="37" style="25" customWidth="1"/>
    <col min="2" max="4" width="20.7265625" style="25" customWidth="1"/>
    <col min="5" max="5" width="37" style="25" customWidth="1"/>
    <col min="6" max="16384" width="9.1796875" style="25"/>
  </cols>
  <sheetData>
    <row r="1" spans="1:12" s="21" customFormat="1" ht="27.75" customHeight="1" x14ac:dyDescent="0.25">
      <c r="A1" s="947" t="s">
        <v>1227</v>
      </c>
      <c r="B1" s="947"/>
      <c r="C1" s="947"/>
      <c r="D1" s="947"/>
      <c r="E1" s="947"/>
      <c r="F1" s="20"/>
      <c r="G1" s="20"/>
      <c r="H1" s="20"/>
      <c r="I1" s="20"/>
      <c r="J1" s="20"/>
      <c r="K1" s="20"/>
      <c r="L1" s="20"/>
    </row>
    <row r="2" spans="1:12" s="23" customFormat="1" ht="32.25" customHeight="1" x14ac:dyDescent="0.25">
      <c r="A2" s="924" t="s">
        <v>1228</v>
      </c>
      <c r="B2" s="924"/>
      <c r="C2" s="924"/>
      <c r="D2" s="924"/>
      <c r="E2" s="924"/>
      <c r="F2" s="22"/>
      <c r="G2" s="22"/>
      <c r="H2" s="22"/>
      <c r="I2" s="22"/>
      <c r="J2" s="22"/>
      <c r="K2" s="22"/>
      <c r="L2" s="22"/>
    </row>
    <row r="3" spans="1:12" s="23" customFormat="1" ht="15.5" x14ac:dyDescent="0.25">
      <c r="A3" s="924">
        <v>2017</v>
      </c>
      <c r="B3" s="924"/>
      <c r="C3" s="924"/>
      <c r="D3" s="924"/>
      <c r="E3" s="924"/>
      <c r="F3" s="22"/>
      <c r="G3" s="22"/>
      <c r="H3" s="22"/>
      <c r="I3" s="22"/>
      <c r="J3" s="22"/>
      <c r="K3" s="22"/>
      <c r="L3" s="22"/>
    </row>
    <row r="4" spans="1:12" s="14" customFormat="1" ht="19.5" customHeight="1" x14ac:dyDescent="0.25">
      <c r="A4" s="613" t="s">
        <v>356</v>
      </c>
      <c r="B4" s="612"/>
      <c r="C4" s="612"/>
      <c r="D4" s="612"/>
      <c r="E4" s="612" t="s">
        <v>357</v>
      </c>
      <c r="F4" s="5"/>
      <c r="G4" s="5"/>
      <c r="H4" s="5"/>
      <c r="I4" s="5"/>
      <c r="J4" s="5"/>
      <c r="K4" s="5"/>
      <c r="L4" s="5"/>
    </row>
    <row r="5" spans="1:12" ht="30" customHeight="1" x14ac:dyDescent="0.35">
      <c r="A5" s="1013" t="s">
        <v>1601</v>
      </c>
      <c r="B5" s="499" t="s">
        <v>482</v>
      </c>
      <c r="C5" s="499" t="s">
        <v>483</v>
      </c>
      <c r="D5" s="499" t="s">
        <v>478</v>
      </c>
      <c r="E5" s="1010" t="s">
        <v>1600</v>
      </c>
      <c r="F5" s="24"/>
      <c r="G5" s="24"/>
      <c r="H5" s="24"/>
      <c r="I5" s="24"/>
    </row>
    <row r="6" spans="1:12" ht="32.25" customHeight="1" x14ac:dyDescent="0.25">
      <c r="A6" s="1015"/>
      <c r="B6" s="433" t="s">
        <v>481</v>
      </c>
      <c r="C6" s="433" t="s">
        <v>480</v>
      </c>
      <c r="D6" s="433" t="s">
        <v>479</v>
      </c>
      <c r="E6" s="1012"/>
      <c r="F6" s="24"/>
      <c r="G6" s="24"/>
      <c r="H6" s="24"/>
      <c r="I6" s="24"/>
    </row>
    <row r="7" spans="1:12" ht="33" customHeight="1" thickBot="1" x14ac:dyDescent="0.3">
      <c r="A7" s="39" t="s">
        <v>360</v>
      </c>
      <c r="B7" s="659">
        <v>42</v>
      </c>
      <c r="C7" s="659">
        <v>42</v>
      </c>
      <c r="D7" s="658">
        <f>B7+C7</f>
        <v>84</v>
      </c>
      <c r="E7" s="657" t="s">
        <v>337</v>
      </c>
      <c r="F7" s="24"/>
      <c r="G7" s="24"/>
      <c r="H7" s="24"/>
      <c r="I7" s="24"/>
    </row>
    <row r="8" spans="1:12" ht="33" customHeight="1" x14ac:dyDescent="0.25">
      <c r="A8" s="49" t="s">
        <v>361</v>
      </c>
      <c r="B8" s="656">
        <v>14</v>
      </c>
      <c r="C8" s="656">
        <v>56</v>
      </c>
      <c r="D8" s="655">
        <f>B8+C8</f>
        <v>70</v>
      </c>
      <c r="E8" s="654" t="s">
        <v>338</v>
      </c>
      <c r="F8" s="24"/>
      <c r="G8" s="24"/>
      <c r="H8" s="24"/>
      <c r="I8" s="24"/>
    </row>
    <row r="9" spans="1:12" s="6" customFormat="1" ht="33" customHeight="1" x14ac:dyDescent="0.25">
      <c r="A9" s="333" t="s">
        <v>478</v>
      </c>
      <c r="B9" s="673">
        <f>SUM(B7:B8)</f>
        <v>56</v>
      </c>
      <c r="C9" s="673">
        <f>SUM(C7:C8)</f>
        <v>98</v>
      </c>
      <c r="D9" s="673">
        <f>SUM(D7:D8)</f>
        <v>154</v>
      </c>
      <c r="E9" s="672" t="s">
        <v>479</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05EA-FDB8-4173-AA02-D71CA4C508CA}">
  <dimension ref="A1:L16"/>
  <sheetViews>
    <sheetView rightToLeft="1" view="pageBreakPreview" zoomScaleNormal="100" workbookViewId="0">
      <selection activeCell="A11" sqref="A11"/>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42" customHeight="1" x14ac:dyDescent="0.25">
      <c r="A1" s="947" t="s">
        <v>859</v>
      </c>
      <c r="B1" s="947"/>
      <c r="C1" s="947"/>
      <c r="D1" s="947"/>
      <c r="E1" s="947"/>
      <c r="F1" s="20"/>
      <c r="G1" s="20"/>
      <c r="H1" s="20"/>
      <c r="I1" s="20"/>
      <c r="J1" s="20"/>
      <c r="K1" s="20"/>
      <c r="L1" s="20"/>
    </row>
    <row r="2" spans="1:12" s="23" customFormat="1" ht="34.5" customHeight="1" x14ac:dyDescent="0.25">
      <c r="A2" s="924" t="s">
        <v>1206</v>
      </c>
      <c r="B2" s="924"/>
      <c r="C2" s="924"/>
      <c r="D2" s="924"/>
      <c r="E2" s="924"/>
      <c r="F2" s="22"/>
      <c r="G2" s="22"/>
      <c r="H2" s="22"/>
      <c r="I2" s="22"/>
      <c r="J2" s="22"/>
      <c r="K2" s="22"/>
      <c r="L2" s="22"/>
    </row>
    <row r="3" spans="1:12" s="23" customFormat="1" ht="15.5" x14ac:dyDescent="0.25">
      <c r="A3" s="924">
        <v>2017</v>
      </c>
      <c r="B3" s="924"/>
      <c r="C3" s="924"/>
      <c r="D3" s="924"/>
      <c r="E3" s="924"/>
      <c r="F3" s="22"/>
      <c r="G3" s="22"/>
      <c r="H3" s="22"/>
      <c r="I3" s="22"/>
      <c r="J3" s="22"/>
      <c r="K3" s="22"/>
      <c r="L3" s="22"/>
    </row>
    <row r="4" spans="1:12" s="14" customFormat="1" ht="15.5" x14ac:dyDescent="0.25">
      <c r="A4" s="613" t="s">
        <v>460</v>
      </c>
      <c r="B4" s="612"/>
      <c r="C4" s="612"/>
      <c r="D4" s="612"/>
      <c r="E4" s="612" t="s">
        <v>461</v>
      </c>
      <c r="F4" s="5"/>
      <c r="G4" s="5"/>
      <c r="H4" s="5"/>
      <c r="I4" s="5"/>
      <c r="J4" s="5"/>
      <c r="K4" s="5"/>
      <c r="L4" s="5"/>
    </row>
    <row r="5" spans="1:12" ht="24" customHeight="1" x14ac:dyDescent="0.35">
      <c r="A5" s="1013" t="s">
        <v>1653</v>
      </c>
      <c r="B5" s="499" t="s">
        <v>370</v>
      </c>
      <c r="C5" s="499" t="s">
        <v>371</v>
      </c>
      <c r="D5" s="499" t="s">
        <v>441</v>
      </c>
      <c r="E5" s="1010" t="s">
        <v>1356</v>
      </c>
      <c r="F5" s="24"/>
      <c r="G5" s="24"/>
      <c r="H5" s="24"/>
      <c r="I5" s="24"/>
    </row>
    <row r="6" spans="1:12" ht="35.25" customHeight="1" x14ac:dyDescent="0.25">
      <c r="A6" s="1014"/>
      <c r="B6" s="710" t="s">
        <v>339</v>
      </c>
      <c r="C6" s="710" t="s">
        <v>340</v>
      </c>
      <c r="D6" s="710" t="s">
        <v>382</v>
      </c>
      <c r="E6" s="1011"/>
      <c r="F6" s="24"/>
      <c r="G6" s="24"/>
      <c r="H6" s="24"/>
      <c r="I6" s="24"/>
    </row>
    <row r="7" spans="1:12" ht="28.5" customHeight="1" x14ac:dyDescent="0.25">
      <c r="A7" s="345" t="s">
        <v>364</v>
      </c>
      <c r="B7" s="712">
        <v>14</v>
      </c>
      <c r="C7" s="712">
        <v>28</v>
      </c>
      <c r="D7" s="688">
        <f>B7+C7</f>
        <v>42</v>
      </c>
      <c r="E7" s="713" t="s">
        <v>366</v>
      </c>
      <c r="F7" s="24"/>
      <c r="G7" s="24"/>
      <c r="H7" s="24"/>
      <c r="I7" s="24"/>
    </row>
    <row r="8" spans="1:12" ht="28.5" customHeight="1" thickBot="1" x14ac:dyDescent="0.3">
      <c r="A8" s="714" t="s">
        <v>365</v>
      </c>
      <c r="B8" s="682">
        <v>42</v>
      </c>
      <c r="C8" s="682">
        <v>28</v>
      </c>
      <c r="D8" s="693">
        <f>B8+C8</f>
        <v>70</v>
      </c>
      <c r="E8" s="681" t="s">
        <v>367</v>
      </c>
      <c r="F8" s="24"/>
      <c r="G8" s="24"/>
      <c r="H8" s="24"/>
      <c r="I8" s="24"/>
    </row>
    <row r="9" spans="1:12" ht="28.5" customHeight="1" x14ac:dyDescent="0.25">
      <c r="A9" s="709" t="s">
        <v>712</v>
      </c>
      <c r="B9" s="692">
        <v>0</v>
      </c>
      <c r="C9" s="692">
        <v>28</v>
      </c>
      <c r="D9" s="691">
        <f>B9+C9</f>
        <v>28</v>
      </c>
      <c r="E9" s="690" t="s">
        <v>713</v>
      </c>
      <c r="F9" s="24"/>
      <c r="G9" s="24"/>
      <c r="H9" s="24"/>
      <c r="I9" s="24"/>
    </row>
    <row r="10" spans="1:12" ht="28.5" customHeight="1" x14ac:dyDescent="0.25">
      <c r="A10" s="102" t="s">
        <v>441</v>
      </c>
      <c r="B10" s="711">
        <f>SUM(B7:B9)</f>
        <v>56</v>
      </c>
      <c r="C10" s="711">
        <f>SUM(C7:C9)</f>
        <v>84</v>
      </c>
      <c r="D10" s="711">
        <f>SUM(D7:D9)</f>
        <v>140</v>
      </c>
      <c r="E10" s="715" t="s">
        <v>368</v>
      </c>
      <c r="F10" s="24"/>
      <c r="G10" s="24"/>
      <c r="H10" s="24"/>
      <c r="I10" s="24"/>
    </row>
    <row r="11" spans="1:12" ht="28.5" customHeight="1" x14ac:dyDescent="0.25">
      <c r="A11" s="114" t="s">
        <v>442</v>
      </c>
      <c r="B11" s="668">
        <v>42</v>
      </c>
      <c r="C11" s="668">
        <v>42</v>
      </c>
      <c r="D11" s="668">
        <v>84</v>
      </c>
      <c r="E11" s="716" t="s">
        <v>369</v>
      </c>
      <c r="F11" s="24"/>
      <c r="G11" s="24"/>
      <c r="H11" s="24"/>
      <c r="I11" s="24"/>
    </row>
    <row r="12" spans="1:12" ht="16.5" customHeight="1" x14ac:dyDescent="0.25">
      <c r="A12" s="35" t="s">
        <v>445</v>
      </c>
      <c r="E12" s="25" t="s">
        <v>393</v>
      </c>
    </row>
    <row r="13" spans="1:12" ht="25.5" customHeight="1" x14ac:dyDescent="0.25">
      <c r="A13" s="24"/>
      <c r="B13" s="24"/>
      <c r="C13" s="24"/>
      <c r="D13" s="24"/>
      <c r="E13" s="24"/>
      <c r="F13" s="24"/>
      <c r="H13" s="24"/>
      <c r="I13" s="24"/>
      <c r="J13" s="24"/>
      <c r="K13" s="24"/>
      <c r="L13" s="24"/>
    </row>
    <row r="14" spans="1:12" x14ac:dyDescent="0.25">
      <c r="A14" s="24"/>
      <c r="B14" s="24"/>
      <c r="C14" s="24"/>
      <c r="D14" s="24"/>
      <c r="E14" s="24"/>
      <c r="F14" s="24"/>
      <c r="G14" s="24"/>
      <c r="H14" s="24"/>
      <c r="I14" s="24"/>
      <c r="J14" s="24"/>
      <c r="K14" s="24"/>
      <c r="L14" s="24"/>
    </row>
    <row r="15" spans="1:12" ht="12.75" customHeight="1" x14ac:dyDescent="0.25">
      <c r="A15" s="24"/>
      <c r="B15" s="24"/>
      <c r="C15" s="24"/>
      <c r="D15" s="24"/>
      <c r="E15" s="24"/>
      <c r="F15" s="24"/>
      <c r="G15" s="24"/>
      <c r="I15" s="24"/>
      <c r="J15" s="24"/>
      <c r="K15" s="24"/>
      <c r="L15" s="24"/>
    </row>
    <row r="16" spans="1:12" x14ac:dyDescent="0.25">
      <c r="A16" s="24"/>
      <c r="B16" s="24"/>
      <c r="C16" s="24"/>
      <c r="D16" s="24"/>
      <c r="E16" s="24"/>
      <c r="F16" s="24"/>
      <c r="G16" s="24"/>
      <c r="H16" s="24"/>
      <c r="I16" s="24"/>
      <c r="J16" s="24"/>
      <c r="K16" s="24"/>
      <c r="L16" s="24"/>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FEB3-B123-4B96-BDD7-6603ABA04F73}">
  <dimension ref="A1:L8"/>
  <sheetViews>
    <sheetView rightToLeft="1" view="pageBreakPreview" zoomScaleNormal="100" workbookViewId="0">
      <selection activeCell="A8" sqref="A8"/>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18" x14ac:dyDescent="0.25">
      <c r="A1" s="947" t="s">
        <v>860</v>
      </c>
      <c r="B1" s="947"/>
      <c r="C1" s="947"/>
      <c r="D1" s="947"/>
      <c r="E1" s="947"/>
      <c r="F1" s="20"/>
      <c r="G1" s="20"/>
      <c r="H1" s="20"/>
      <c r="I1" s="20"/>
      <c r="J1" s="20"/>
      <c r="K1" s="20"/>
      <c r="L1" s="20"/>
    </row>
    <row r="2" spans="1:12" s="23" customFormat="1" ht="33" customHeight="1" x14ac:dyDescent="0.25">
      <c r="A2" s="924" t="s">
        <v>1207</v>
      </c>
      <c r="B2" s="924"/>
      <c r="C2" s="924"/>
      <c r="D2" s="924"/>
      <c r="E2" s="924"/>
      <c r="F2" s="22"/>
      <c r="G2" s="22"/>
      <c r="H2" s="22"/>
      <c r="I2" s="22"/>
      <c r="J2" s="22"/>
      <c r="K2" s="22"/>
      <c r="L2" s="22"/>
    </row>
    <row r="3" spans="1:12" s="23" customFormat="1" ht="15.5" x14ac:dyDescent="0.25">
      <c r="A3" s="924">
        <v>2017</v>
      </c>
      <c r="B3" s="924"/>
      <c r="C3" s="924"/>
      <c r="D3" s="924"/>
      <c r="E3" s="924"/>
      <c r="F3" s="22"/>
      <c r="G3" s="22"/>
      <c r="H3" s="22"/>
      <c r="I3" s="22"/>
      <c r="J3" s="22"/>
      <c r="K3" s="22"/>
      <c r="L3" s="22"/>
    </row>
    <row r="4" spans="1:12" s="14" customFormat="1" ht="15.5" x14ac:dyDescent="0.25">
      <c r="A4" s="613" t="s">
        <v>358</v>
      </c>
      <c r="B4" s="612"/>
      <c r="C4" s="612"/>
      <c r="D4" s="612"/>
      <c r="E4" s="612" t="s">
        <v>359</v>
      </c>
      <c r="F4" s="5"/>
      <c r="G4" s="5"/>
      <c r="H4" s="5"/>
      <c r="I4" s="5"/>
      <c r="J4" s="5"/>
      <c r="K4" s="5"/>
      <c r="L4" s="5"/>
    </row>
    <row r="5" spans="1:12" ht="38.25" customHeight="1" x14ac:dyDescent="0.35">
      <c r="A5" s="1022" t="s">
        <v>896</v>
      </c>
      <c r="B5" s="499" t="s">
        <v>482</v>
      </c>
      <c r="C5" s="499" t="s">
        <v>483</v>
      </c>
      <c r="D5" s="499" t="s">
        <v>478</v>
      </c>
      <c r="E5" s="1024" t="s">
        <v>1357</v>
      </c>
      <c r="F5" s="24"/>
      <c r="G5" s="24"/>
      <c r="H5" s="24"/>
      <c r="I5" s="24"/>
    </row>
    <row r="6" spans="1:12" ht="33.75" customHeight="1" x14ac:dyDescent="0.25">
      <c r="A6" s="1023"/>
      <c r="B6" s="433" t="s">
        <v>481</v>
      </c>
      <c r="C6" s="433" t="s">
        <v>480</v>
      </c>
      <c r="D6" s="433" t="s">
        <v>479</v>
      </c>
      <c r="E6" s="1025"/>
      <c r="F6" s="24"/>
      <c r="G6" s="24"/>
      <c r="H6" s="24"/>
      <c r="I6" s="24"/>
    </row>
    <row r="7" spans="1:12" ht="34.5" customHeight="1" x14ac:dyDescent="0.25">
      <c r="A7" s="51" t="s">
        <v>1654</v>
      </c>
      <c r="B7" s="671">
        <v>56</v>
      </c>
      <c r="C7" s="671">
        <v>56</v>
      </c>
      <c r="D7" s="670">
        <f>B7+C7</f>
        <v>112</v>
      </c>
      <c r="E7" s="669" t="s">
        <v>1655</v>
      </c>
      <c r="F7" s="24"/>
      <c r="G7" s="24"/>
      <c r="H7" s="24"/>
      <c r="I7" s="24"/>
    </row>
    <row r="8" spans="1:12" s="6" customFormat="1" ht="34.5" customHeight="1" x14ac:dyDescent="0.25">
      <c r="A8" s="668" t="s">
        <v>478</v>
      </c>
      <c r="B8" s="668">
        <f>SUM(B7:B7)</f>
        <v>56</v>
      </c>
      <c r="C8" s="668">
        <f>SUM(C7:C7)</f>
        <v>56</v>
      </c>
      <c r="D8" s="668">
        <f>SUM(D7:D7)</f>
        <v>112</v>
      </c>
      <c r="E8" s="689" t="s">
        <v>479</v>
      </c>
      <c r="F8" s="13"/>
      <c r="G8" s="13"/>
      <c r="H8" s="13"/>
      <c r="I8"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EE75-DA6F-47F4-A0FD-0E66E32B655F}">
  <dimension ref="A1:R19"/>
  <sheetViews>
    <sheetView rightToLeft="1" view="pageBreakPreview" zoomScaleNormal="100" workbookViewId="0">
      <selection activeCell="N10" sqref="N10"/>
    </sheetView>
  </sheetViews>
  <sheetFormatPr defaultColWidth="9.1796875" defaultRowHeight="12.5" x14ac:dyDescent="0.25"/>
  <cols>
    <col min="1" max="1" width="25.7265625" style="25" customWidth="1"/>
    <col min="2" max="10" width="9.7265625" style="25" customWidth="1"/>
    <col min="11" max="11" width="25.7265625" style="25" customWidth="1"/>
    <col min="12" max="16384" width="9.1796875" style="25"/>
  </cols>
  <sheetData>
    <row r="1" spans="1:18" s="21" customFormat="1" ht="18" x14ac:dyDescent="0.25">
      <c r="A1" s="947" t="s">
        <v>861</v>
      </c>
      <c r="B1" s="947"/>
      <c r="C1" s="947"/>
      <c r="D1" s="947"/>
      <c r="E1" s="947"/>
      <c r="F1" s="947"/>
      <c r="G1" s="947"/>
      <c r="H1" s="947"/>
      <c r="I1" s="947"/>
      <c r="J1" s="947"/>
      <c r="K1" s="947"/>
      <c r="L1" s="20"/>
      <c r="M1" s="20"/>
      <c r="N1" s="20"/>
      <c r="O1" s="20"/>
      <c r="P1" s="20"/>
      <c r="Q1" s="20"/>
      <c r="R1" s="20"/>
    </row>
    <row r="2" spans="1:18" s="23" customFormat="1" ht="33" customHeight="1" x14ac:dyDescent="0.25">
      <c r="A2" s="924" t="s">
        <v>1208</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362</v>
      </c>
      <c r="B4" s="612"/>
      <c r="C4" s="612"/>
      <c r="D4" s="612"/>
      <c r="E4" s="612"/>
      <c r="F4" s="612"/>
      <c r="G4" s="612"/>
      <c r="H4" s="612"/>
      <c r="I4" s="612"/>
      <c r="J4" s="612"/>
      <c r="K4" s="612" t="s">
        <v>363</v>
      </c>
      <c r="L4" s="5"/>
      <c r="M4" s="5"/>
      <c r="N4" s="5"/>
      <c r="O4" s="5"/>
      <c r="P4" s="5"/>
      <c r="Q4" s="5"/>
      <c r="R4" s="5"/>
    </row>
    <row r="5" spans="1:18" s="27" customFormat="1" ht="51" customHeight="1" x14ac:dyDescent="0.25">
      <c r="A5" s="1019" t="s">
        <v>862</v>
      </c>
      <c r="B5" s="1009" t="s">
        <v>1298</v>
      </c>
      <c r="C5" s="1009"/>
      <c r="D5" s="1009"/>
      <c r="E5" s="1009" t="s">
        <v>1299</v>
      </c>
      <c r="F5" s="1009"/>
      <c r="G5" s="1009"/>
      <c r="H5" s="1009" t="s">
        <v>1300</v>
      </c>
      <c r="I5" s="1009"/>
      <c r="J5" s="1009"/>
      <c r="K5" s="1026" t="s">
        <v>1365</v>
      </c>
      <c r="L5" s="26"/>
      <c r="M5" s="26"/>
      <c r="N5" s="26"/>
      <c r="O5" s="26"/>
    </row>
    <row r="6" spans="1:18" ht="18" customHeight="1" x14ac:dyDescent="0.25">
      <c r="A6" s="1020"/>
      <c r="B6" s="169" t="s">
        <v>482</v>
      </c>
      <c r="C6" s="169" t="s">
        <v>483</v>
      </c>
      <c r="D6" s="169" t="s">
        <v>478</v>
      </c>
      <c r="E6" s="169" t="s">
        <v>482</v>
      </c>
      <c r="F6" s="169" t="s">
        <v>483</v>
      </c>
      <c r="G6" s="169" t="s">
        <v>478</v>
      </c>
      <c r="H6" s="169" t="s">
        <v>482</v>
      </c>
      <c r="I6" s="169" t="s">
        <v>483</v>
      </c>
      <c r="J6" s="169" t="s">
        <v>478</v>
      </c>
      <c r="K6" s="1027"/>
      <c r="L6" s="24"/>
      <c r="M6" s="24"/>
      <c r="N6" s="24"/>
      <c r="O6" s="24"/>
    </row>
    <row r="7" spans="1:18" ht="32.25" customHeight="1" x14ac:dyDescent="0.25">
      <c r="A7" s="1020"/>
      <c r="B7" s="633" t="s">
        <v>481</v>
      </c>
      <c r="C7" s="633" t="s">
        <v>480</v>
      </c>
      <c r="D7" s="429" t="s">
        <v>479</v>
      </c>
      <c r="E7" s="633" t="s">
        <v>481</v>
      </c>
      <c r="F7" s="633" t="s">
        <v>480</v>
      </c>
      <c r="G7" s="429" t="s">
        <v>479</v>
      </c>
      <c r="H7" s="633" t="s">
        <v>481</v>
      </c>
      <c r="I7" s="633" t="s">
        <v>480</v>
      </c>
      <c r="J7" s="429" t="s">
        <v>479</v>
      </c>
      <c r="K7" s="1027"/>
      <c r="L7" s="24"/>
      <c r="M7" s="24"/>
      <c r="N7" s="24"/>
      <c r="O7" s="24"/>
    </row>
    <row r="8" spans="1:18" ht="30.75" customHeight="1" thickBot="1" x14ac:dyDescent="0.3">
      <c r="A8" s="795" t="s">
        <v>694</v>
      </c>
      <c r="B8" s="695">
        <v>84</v>
      </c>
      <c r="C8" s="695">
        <v>154</v>
      </c>
      <c r="D8" s="694">
        <f>B8+C8</f>
        <v>238</v>
      </c>
      <c r="E8" s="695">
        <v>441</v>
      </c>
      <c r="F8" s="695">
        <v>370</v>
      </c>
      <c r="G8" s="500">
        <f>E8+F8</f>
        <v>811</v>
      </c>
      <c r="H8" s="694">
        <f t="shared" ref="H8:I10" si="0">B8+E8</f>
        <v>525</v>
      </c>
      <c r="I8" s="500">
        <f t="shared" si="0"/>
        <v>524</v>
      </c>
      <c r="J8" s="694">
        <f>H8+I8</f>
        <v>1049</v>
      </c>
      <c r="K8" s="798" t="s">
        <v>387</v>
      </c>
      <c r="L8" s="24"/>
      <c r="M8" s="24"/>
      <c r="N8" s="24"/>
      <c r="O8" s="24"/>
    </row>
    <row r="9" spans="1:18" ht="30.75" customHeight="1" thickBot="1" x14ac:dyDescent="0.3">
      <c r="A9" s="796" t="s">
        <v>695</v>
      </c>
      <c r="B9" s="682">
        <v>28</v>
      </c>
      <c r="C9" s="682">
        <v>84</v>
      </c>
      <c r="D9" s="693">
        <f>B9+C9</f>
        <v>112</v>
      </c>
      <c r="E9" s="682">
        <v>470</v>
      </c>
      <c r="F9" s="682">
        <v>744</v>
      </c>
      <c r="G9" s="496">
        <f>E9+F9</f>
        <v>1214</v>
      </c>
      <c r="H9" s="693">
        <f t="shared" si="0"/>
        <v>498</v>
      </c>
      <c r="I9" s="496">
        <f t="shared" si="0"/>
        <v>828</v>
      </c>
      <c r="J9" s="693">
        <f>H9+I9</f>
        <v>1326</v>
      </c>
      <c r="K9" s="799" t="s">
        <v>388</v>
      </c>
      <c r="L9" s="24"/>
      <c r="M9" s="24"/>
      <c r="N9" s="24"/>
      <c r="O9" s="24"/>
    </row>
    <row r="10" spans="1:18" ht="30.75" customHeight="1" x14ac:dyDescent="0.25">
      <c r="A10" s="797" t="s">
        <v>1252</v>
      </c>
      <c r="B10" s="692">
        <v>0</v>
      </c>
      <c r="C10" s="692">
        <v>0</v>
      </c>
      <c r="D10" s="691">
        <f>B10+C10</f>
        <v>0</v>
      </c>
      <c r="E10" s="692">
        <v>14</v>
      </c>
      <c r="F10" s="692">
        <v>347</v>
      </c>
      <c r="G10" s="501">
        <f>E10+F10</f>
        <v>361</v>
      </c>
      <c r="H10" s="691">
        <f t="shared" si="0"/>
        <v>14</v>
      </c>
      <c r="I10" s="501">
        <f t="shared" si="0"/>
        <v>347</v>
      </c>
      <c r="J10" s="691">
        <f>H10+I10</f>
        <v>361</v>
      </c>
      <c r="K10" s="800" t="s">
        <v>389</v>
      </c>
      <c r="L10" s="24"/>
      <c r="M10" s="24"/>
      <c r="N10" s="24"/>
      <c r="O10" s="24"/>
    </row>
    <row r="11" spans="1:18" s="6" customFormat="1" ht="30.75" customHeight="1" x14ac:dyDescent="0.25">
      <c r="A11" s="69" t="s">
        <v>478</v>
      </c>
      <c r="B11" s="668">
        <f t="shared" ref="B11:J11" si="1">SUM(B8:B10)</f>
        <v>112</v>
      </c>
      <c r="C11" s="668">
        <f t="shared" si="1"/>
        <v>238</v>
      </c>
      <c r="D11" s="668">
        <f t="shared" si="1"/>
        <v>350</v>
      </c>
      <c r="E11" s="668">
        <f t="shared" si="1"/>
        <v>925</v>
      </c>
      <c r="F11" s="668">
        <f t="shared" si="1"/>
        <v>1461</v>
      </c>
      <c r="G11" s="263">
        <f t="shared" si="1"/>
        <v>2386</v>
      </c>
      <c r="H11" s="668">
        <f t="shared" si="1"/>
        <v>1037</v>
      </c>
      <c r="I11" s="263">
        <f t="shared" si="1"/>
        <v>1699</v>
      </c>
      <c r="J11" s="668">
        <f t="shared" si="1"/>
        <v>2736</v>
      </c>
      <c r="K11" s="801" t="s">
        <v>479</v>
      </c>
      <c r="L11" s="13"/>
      <c r="M11" s="13"/>
      <c r="N11" s="13"/>
      <c r="O11" s="13"/>
    </row>
    <row r="15" spans="1:18" x14ac:dyDescent="0.25">
      <c r="A15" s="90"/>
      <c r="B15" s="25" t="s">
        <v>570</v>
      </c>
      <c r="C15" s="25" t="s">
        <v>571</v>
      </c>
    </row>
    <row r="16" spans="1:18" x14ac:dyDescent="0.25">
      <c r="A16" s="106" t="s">
        <v>694</v>
      </c>
      <c r="B16" s="97">
        <f t="shared" ref="B16:C18" si="2">H8</f>
        <v>525</v>
      </c>
      <c r="C16" s="25">
        <f t="shared" si="2"/>
        <v>524</v>
      </c>
    </row>
    <row r="17" spans="1:3" x14ac:dyDescent="0.25">
      <c r="A17" s="106" t="s">
        <v>695</v>
      </c>
      <c r="B17" s="25">
        <f t="shared" si="2"/>
        <v>498</v>
      </c>
      <c r="C17" s="25">
        <f t="shared" si="2"/>
        <v>828</v>
      </c>
    </row>
    <row r="18" spans="1:3" x14ac:dyDescent="0.25">
      <c r="A18" s="90" t="s">
        <v>389</v>
      </c>
      <c r="B18" s="25">
        <f t="shared" si="2"/>
        <v>14</v>
      </c>
      <c r="C18" s="25">
        <f t="shared" si="2"/>
        <v>347</v>
      </c>
    </row>
    <row r="19" spans="1:3" x14ac:dyDescent="0.25">
      <c r="B19" s="97">
        <f>SUM(B16:B18)</f>
        <v>1037</v>
      </c>
      <c r="C19" s="97">
        <f>SUM(C16:C18)</f>
        <v>1699</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9C827-04E7-477F-ABCC-553981C5A9B9}">
  <dimension ref="A1:R22"/>
  <sheetViews>
    <sheetView rightToLeft="1" view="pageBreakPreview" zoomScaleNormal="100" zoomScaleSheetLayoutView="100" workbookViewId="0">
      <selection activeCell="N7" sqref="N7"/>
    </sheetView>
  </sheetViews>
  <sheetFormatPr defaultColWidth="9.1796875" defaultRowHeight="12.5" x14ac:dyDescent="0.25"/>
  <cols>
    <col min="1" max="1" width="31.453125" style="25" customWidth="1"/>
    <col min="2" max="10" width="9.1796875" style="25"/>
    <col min="11" max="11" width="33.26953125" style="25" customWidth="1"/>
    <col min="12" max="16384" width="9.1796875" style="25"/>
  </cols>
  <sheetData>
    <row r="1" spans="1:18" s="21" customFormat="1" ht="21" customHeight="1" x14ac:dyDescent="0.25">
      <c r="A1" s="947" t="s">
        <v>863</v>
      </c>
      <c r="B1" s="947"/>
      <c r="C1" s="947"/>
      <c r="D1" s="947"/>
      <c r="E1" s="947"/>
      <c r="F1" s="947"/>
      <c r="G1" s="947"/>
      <c r="H1" s="947"/>
      <c r="I1" s="947"/>
      <c r="J1" s="947"/>
      <c r="K1" s="947"/>
      <c r="L1" s="20"/>
      <c r="M1" s="20"/>
      <c r="N1" s="20"/>
      <c r="O1" s="20"/>
      <c r="P1" s="20"/>
      <c r="Q1" s="20"/>
      <c r="R1" s="20"/>
    </row>
    <row r="2" spans="1:18" s="23" customFormat="1" ht="21" customHeight="1" x14ac:dyDescent="0.25">
      <c r="A2" s="924" t="s">
        <v>1209</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22.5" customHeight="1" x14ac:dyDescent="0.25">
      <c r="A4" s="613" t="s">
        <v>383</v>
      </c>
      <c r="B4" s="612"/>
      <c r="C4" s="612"/>
      <c r="D4" s="612"/>
      <c r="E4" s="612"/>
      <c r="F4" s="612"/>
      <c r="G4" s="612"/>
      <c r="H4" s="612"/>
      <c r="I4" s="612"/>
      <c r="J4" s="612"/>
      <c r="K4" s="612" t="s">
        <v>384</v>
      </c>
      <c r="L4" s="5"/>
      <c r="M4" s="5"/>
      <c r="N4" s="5"/>
      <c r="O4" s="5"/>
      <c r="P4" s="5"/>
      <c r="Q4" s="5"/>
      <c r="R4" s="5"/>
    </row>
    <row r="5" spans="1:18" s="27" customFormat="1" ht="38.25" customHeight="1" x14ac:dyDescent="0.25">
      <c r="A5" s="1019" t="s">
        <v>864</v>
      </c>
      <c r="B5" s="1009" t="s">
        <v>1298</v>
      </c>
      <c r="C5" s="1009"/>
      <c r="D5" s="1009"/>
      <c r="E5" s="1009" t="s">
        <v>1299</v>
      </c>
      <c r="F5" s="1009"/>
      <c r="G5" s="1009"/>
      <c r="H5" s="1009" t="s">
        <v>1300</v>
      </c>
      <c r="I5" s="1009"/>
      <c r="J5" s="1009"/>
      <c r="K5" s="1026" t="s">
        <v>1364</v>
      </c>
      <c r="L5" s="26"/>
      <c r="M5" s="26"/>
      <c r="N5" s="26"/>
      <c r="O5" s="26"/>
    </row>
    <row r="6" spans="1:18" ht="29.25" customHeight="1" x14ac:dyDescent="0.25">
      <c r="A6" s="1020"/>
      <c r="B6" s="169" t="s">
        <v>370</v>
      </c>
      <c r="C6" s="169" t="s">
        <v>371</v>
      </c>
      <c r="D6" s="169" t="s">
        <v>441</v>
      </c>
      <c r="E6" s="169" t="s">
        <v>370</v>
      </c>
      <c r="F6" s="169" t="s">
        <v>371</v>
      </c>
      <c r="G6" s="169" t="s">
        <v>441</v>
      </c>
      <c r="H6" s="169" t="s">
        <v>370</v>
      </c>
      <c r="I6" s="169" t="s">
        <v>371</v>
      </c>
      <c r="J6" s="169" t="s">
        <v>441</v>
      </c>
      <c r="K6" s="1027"/>
      <c r="L6" s="24"/>
      <c r="M6" s="24"/>
      <c r="N6" s="24"/>
      <c r="O6" s="24"/>
    </row>
    <row r="7" spans="1:18" ht="39.75" customHeight="1" x14ac:dyDescent="0.25">
      <c r="A7" s="1021"/>
      <c r="B7" s="170" t="s">
        <v>339</v>
      </c>
      <c r="C7" s="170" t="s">
        <v>340</v>
      </c>
      <c r="D7" s="170" t="s">
        <v>382</v>
      </c>
      <c r="E7" s="170" t="s">
        <v>339</v>
      </c>
      <c r="F7" s="170" t="s">
        <v>340</v>
      </c>
      <c r="G7" s="170" t="s">
        <v>382</v>
      </c>
      <c r="H7" s="170" t="s">
        <v>339</v>
      </c>
      <c r="I7" s="170" t="s">
        <v>340</v>
      </c>
      <c r="J7" s="170" t="s">
        <v>382</v>
      </c>
      <c r="K7" s="1028"/>
      <c r="L7" s="24"/>
      <c r="M7" s="24"/>
      <c r="N7" s="24"/>
      <c r="O7" s="24"/>
    </row>
    <row r="8" spans="1:18" ht="25" customHeight="1" thickBot="1" x14ac:dyDescent="0.3">
      <c r="A8" s="714" t="s">
        <v>397</v>
      </c>
      <c r="B8" s="682">
        <v>0</v>
      </c>
      <c r="C8" s="682">
        <v>0</v>
      </c>
      <c r="D8" s="693">
        <f t="shared" ref="D8:D15" si="0">B8+C8</f>
        <v>0</v>
      </c>
      <c r="E8" s="682">
        <v>172</v>
      </c>
      <c r="F8" s="682">
        <v>557</v>
      </c>
      <c r="G8" s="782">
        <f t="shared" ref="G8:G15" si="1">E8+F8</f>
        <v>729</v>
      </c>
      <c r="H8" s="693">
        <f t="shared" ref="H8:I15" si="2">B8+E8</f>
        <v>172</v>
      </c>
      <c r="I8" s="782">
        <f t="shared" si="2"/>
        <v>557</v>
      </c>
      <c r="J8" s="693">
        <f t="shared" ref="J8:J15" si="3">H8+I8</f>
        <v>729</v>
      </c>
      <c r="K8" s="681" t="s">
        <v>404</v>
      </c>
      <c r="L8" s="24"/>
      <c r="M8" s="24"/>
      <c r="N8" s="24"/>
      <c r="O8" s="24"/>
    </row>
    <row r="9" spans="1:18" ht="25" customHeight="1" thickBot="1" x14ac:dyDescent="0.3">
      <c r="A9" s="39" t="s">
        <v>1589</v>
      </c>
      <c r="B9" s="659">
        <v>0</v>
      </c>
      <c r="C9" s="659">
        <v>0</v>
      </c>
      <c r="D9" s="658">
        <f t="shared" si="0"/>
        <v>0</v>
      </c>
      <c r="E9" s="659">
        <v>14</v>
      </c>
      <c r="F9" s="659">
        <v>232</v>
      </c>
      <c r="G9" s="258">
        <f t="shared" si="1"/>
        <v>246</v>
      </c>
      <c r="H9" s="658">
        <f t="shared" si="2"/>
        <v>14</v>
      </c>
      <c r="I9" s="258">
        <f t="shared" si="2"/>
        <v>232</v>
      </c>
      <c r="J9" s="658">
        <f t="shared" si="3"/>
        <v>246</v>
      </c>
      <c r="K9" s="657" t="s">
        <v>1588</v>
      </c>
      <c r="L9" s="24"/>
      <c r="M9" s="24"/>
      <c r="N9" s="24"/>
      <c r="O9" s="24"/>
    </row>
    <row r="10" spans="1:18" ht="25" customHeight="1" thickBot="1" x14ac:dyDescent="0.3">
      <c r="A10" s="40" t="s">
        <v>398</v>
      </c>
      <c r="B10" s="662">
        <v>56</v>
      </c>
      <c r="C10" s="662">
        <v>84</v>
      </c>
      <c r="D10" s="661">
        <f t="shared" si="0"/>
        <v>140</v>
      </c>
      <c r="E10" s="662">
        <v>299</v>
      </c>
      <c r="F10" s="662">
        <v>344</v>
      </c>
      <c r="G10" s="257">
        <f t="shared" si="1"/>
        <v>643</v>
      </c>
      <c r="H10" s="661">
        <f t="shared" si="2"/>
        <v>355</v>
      </c>
      <c r="I10" s="257">
        <f t="shared" si="2"/>
        <v>428</v>
      </c>
      <c r="J10" s="661">
        <f t="shared" si="3"/>
        <v>783</v>
      </c>
      <c r="K10" s="660" t="s">
        <v>405</v>
      </c>
      <c r="L10" s="24"/>
      <c r="M10" s="24"/>
      <c r="N10" s="24"/>
      <c r="O10" s="24"/>
    </row>
    <row r="11" spans="1:18" ht="25" customHeight="1" thickBot="1" x14ac:dyDescent="0.3">
      <c r="A11" s="39" t="s">
        <v>399</v>
      </c>
      <c r="B11" s="659">
        <v>0</v>
      </c>
      <c r="C11" s="659">
        <v>0</v>
      </c>
      <c r="D11" s="658">
        <f t="shared" si="0"/>
        <v>0</v>
      </c>
      <c r="E11" s="659">
        <v>14</v>
      </c>
      <c r="F11" s="659">
        <v>172</v>
      </c>
      <c r="G11" s="258">
        <f t="shared" si="1"/>
        <v>186</v>
      </c>
      <c r="H11" s="658">
        <f t="shared" si="2"/>
        <v>14</v>
      </c>
      <c r="I11" s="258">
        <f t="shared" si="2"/>
        <v>172</v>
      </c>
      <c r="J11" s="658">
        <f t="shared" si="3"/>
        <v>186</v>
      </c>
      <c r="K11" s="657" t="s">
        <v>406</v>
      </c>
      <c r="L11" s="24"/>
      <c r="M11" s="24"/>
      <c r="N11" s="24"/>
      <c r="O11" s="24"/>
    </row>
    <row r="12" spans="1:18" ht="25" customHeight="1" thickBot="1" x14ac:dyDescent="0.3">
      <c r="A12" s="40" t="s">
        <v>400</v>
      </c>
      <c r="B12" s="662">
        <v>56</v>
      </c>
      <c r="C12" s="662">
        <v>98</v>
      </c>
      <c r="D12" s="661">
        <f t="shared" si="0"/>
        <v>154</v>
      </c>
      <c r="E12" s="662">
        <v>398</v>
      </c>
      <c r="F12" s="662">
        <v>127</v>
      </c>
      <c r="G12" s="257">
        <f t="shared" si="1"/>
        <v>525</v>
      </c>
      <c r="H12" s="661">
        <f t="shared" si="2"/>
        <v>454</v>
      </c>
      <c r="I12" s="257">
        <f t="shared" si="2"/>
        <v>225</v>
      </c>
      <c r="J12" s="661">
        <f t="shared" si="3"/>
        <v>679</v>
      </c>
      <c r="K12" s="660" t="s">
        <v>407</v>
      </c>
      <c r="L12" s="24"/>
      <c r="M12" s="24"/>
      <c r="N12" s="24"/>
      <c r="O12" s="24"/>
    </row>
    <row r="13" spans="1:18" ht="25" customHeight="1" thickBot="1" x14ac:dyDescent="0.3">
      <c r="A13" s="39" t="s">
        <v>401</v>
      </c>
      <c r="B13" s="659">
        <v>14</v>
      </c>
      <c r="C13" s="659">
        <v>42</v>
      </c>
      <c r="D13" s="658">
        <f t="shared" si="0"/>
        <v>56</v>
      </c>
      <c r="E13" s="659">
        <v>14</v>
      </c>
      <c r="F13" s="659">
        <v>228</v>
      </c>
      <c r="G13" s="258">
        <f t="shared" si="1"/>
        <v>242</v>
      </c>
      <c r="H13" s="658">
        <f t="shared" si="2"/>
        <v>28</v>
      </c>
      <c r="I13" s="258">
        <f t="shared" si="2"/>
        <v>270</v>
      </c>
      <c r="J13" s="658">
        <f t="shared" si="3"/>
        <v>298</v>
      </c>
      <c r="K13" s="657" t="s">
        <v>408</v>
      </c>
      <c r="L13" s="24"/>
      <c r="M13" s="24"/>
      <c r="N13" s="24"/>
      <c r="O13" s="24"/>
    </row>
    <row r="14" spans="1:18" ht="26.25" customHeight="1" thickBot="1" x14ac:dyDescent="0.3">
      <c r="A14" s="40" t="s">
        <v>402</v>
      </c>
      <c r="B14" s="662">
        <v>28</v>
      </c>
      <c r="C14" s="662">
        <v>56</v>
      </c>
      <c r="D14" s="661">
        <f t="shared" si="0"/>
        <v>84</v>
      </c>
      <c r="E14" s="662">
        <v>112</v>
      </c>
      <c r="F14" s="662">
        <v>0</v>
      </c>
      <c r="G14" s="257">
        <f t="shared" si="1"/>
        <v>112</v>
      </c>
      <c r="H14" s="661">
        <f t="shared" si="2"/>
        <v>140</v>
      </c>
      <c r="I14" s="257">
        <f t="shared" si="2"/>
        <v>56</v>
      </c>
      <c r="J14" s="661">
        <f t="shared" si="3"/>
        <v>196</v>
      </c>
      <c r="K14" s="660" t="s">
        <v>409</v>
      </c>
      <c r="L14" s="24"/>
      <c r="M14" s="24"/>
      <c r="N14" s="24"/>
      <c r="O14" s="24"/>
    </row>
    <row r="15" spans="1:18" ht="25" customHeight="1" x14ac:dyDescent="0.25">
      <c r="A15" s="51" t="s">
        <v>403</v>
      </c>
      <c r="B15" s="671">
        <v>0</v>
      </c>
      <c r="C15" s="671">
        <v>0</v>
      </c>
      <c r="D15" s="670">
        <f t="shared" si="0"/>
        <v>0</v>
      </c>
      <c r="E15" s="671">
        <v>56</v>
      </c>
      <c r="F15" s="671">
        <v>270</v>
      </c>
      <c r="G15" s="414">
        <f t="shared" si="1"/>
        <v>326</v>
      </c>
      <c r="H15" s="670">
        <f t="shared" si="2"/>
        <v>56</v>
      </c>
      <c r="I15" s="414">
        <f t="shared" si="2"/>
        <v>270</v>
      </c>
      <c r="J15" s="670">
        <f t="shared" si="3"/>
        <v>326</v>
      </c>
      <c r="K15" s="669" t="s">
        <v>467</v>
      </c>
      <c r="L15" s="24"/>
      <c r="M15" s="24"/>
      <c r="N15" s="24"/>
      <c r="O15" s="24"/>
    </row>
    <row r="16" spans="1:18" ht="25" customHeight="1" x14ac:dyDescent="0.25">
      <c r="A16" s="114" t="s">
        <v>441</v>
      </c>
      <c r="B16" s="263">
        <f t="shared" ref="B16:J16" si="4">SUM(B8:B15)</f>
        <v>154</v>
      </c>
      <c r="C16" s="263">
        <f t="shared" si="4"/>
        <v>280</v>
      </c>
      <c r="D16" s="263">
        <f t="shared" si="4"/>
        <v>434</v>
      </c>
      <c r="E16" s="263">
        <f t="shared" si="4"/>
        <v>1079</v>
      </c>
      <c r="F16" s="263">
        <f t="shared" si="4"/>
        <v>1930</v>
      </c>
      <c r="G16" s="263">
        <f t="shared" si="4"/>
        <v>3009</v>
      </c>
      <c r="H16" s="668">
        <f t="shared" si="4"/>
        <v>1233</v>
      </c>
      <c r="I16" s="263">
        <f t="shared" si="4"/>
        <v>2210</v>
      </c>
      <c r="J16" s="668">
        <f t="shared" si="4"/>
        <v>3443</v>
      </c>
      <c r="K16" s="667" t="s">
        <v>368</v>
      </c>
    </row>
    <row r="17" spans="1:18" ht="25" customHeight="1" x14ac:dyDescent="0.25">
      <c r="A17" s="114" t="s">
        <v>442</v>
      </c>
      <c r="B17" s="668">
        <v>112</v>
      </c>
      <c r="C17" s="668">
        <v>238</v>
      </c>
      <c r="D17" s="668">
        <v>350</v>
      </c>
      <c r="E17" s="668">
        <v>925</v>
      </c>
      <c r="F17" s="668">
        <v>1461</v>
      </c>
      <c r="G17" s="263">
        <v>2386</v>
      </c>
      <c r="H17" s="263">
        <v>1037</v>
      </c>
      <c r="I17" s="263">
        <v>1699</v>
      </c>
      <c r="J17" s="263">
        <v>2736</v>
      </c>
      <c r="K17" s="667" t="s">
        <v>369</v>
      </c>
    </row>
    <row r="18" spans="1:18" ht="16.5" customHeight="1" x14ac:dyDescent="0.25">
      <c r="A18" s="35" t="s">
        <v>445</v>
      </c>
      <c r="K18" s="25" t="s">
        <v>393</v>
      </c>
    </row>
    <row r="19" spans="1:18" ht="25.5" customHeight="1" x14ac:dyDescent="0.25">
      <c r="A19" s="24"/>
      <c r="B19" s="24"/>
      <c r="C19" s="24"/>
      <c r="D19" s="24"/>
      <c r="E19" s="24"/>
      <c r="F19" s="24"/>
      <c r="G19" s="24"/>
      <c r="H19" s="24"/>
      <c r="I19" s="24"/>
      <c r="J19" s="24"/>
      <c r="K19" s="24"/>
      <c r="L19" s="24"/>
      <c r="N19" s="24"/>
      <c r="O19" s="24"/>
      <c r="P19" s="24"/>
      <c r="Q19" s="24"/>
      <c r="R19" s="24"/>
    </row>
    <row r="20" spans="1:18" x14ac:dyDescent="0.25">
      <c r="A20" s="24"/>
      <c r="B20" s="24"/>
      <c r="C20" s="24"/>
      <c r="D20" s="24"/>
      <c r="E20" s="24"/>
      <c r="F20" s="24"/>
      <c r="G20" s="24"/>
      <c r="H20" s="24"/>
      <c r="I20" s="24"/>
      <c r="J20" s="24"/>
      <c r="K20" s="24"/>
      <c r="L20" s="24"/>
      <c r="M20" s="24"/>
      <c r="N20" s="24"/>
      <c r="O20" s="24"/>
      <c r="P20" s="24"/>
      <c r="Q20" s="24"/>
      <c r="R20" s="24"/>
    </row>
    <row r="21" spans="1:18" ht="12.75" customHeight="1" x14ac:dyDescent="0.25">
      <c r="A21" s="24"/>
      <c r="B21" s="24"/>
      <c r="C21" s="24"/>
      <c r="D21" s="24"/>
      <c r="E21" s="24"/>
      <c r="F21" s="24"/>
      <c r="G21" s="24"/>
      <c r="H21" s="24"/>
      <c r="I21" s="24"/>
      <c r="J21" s="24"/>
      <c r="K21" s="24"/>
      <c r="L21" s="24"/>
      <c r="M21" s="24"/>
      <c r="O21" s="24"/>
      <c r="P21" s="24"/>
      <c r="Q21" s="24"/>
      <c r="R21" s="24"/>
    </row>
    <row r="22" spans="1:18" x14ac:dyDescent="0.25">
      <c r="A22" s="24"/>
      <c r="B22" s="24"/>
      <c r="C22" s="24"/>
      <c r="D22" s="24"/>
      <c r="E22" s="24"/>
      <c r="F22" s="24"/>
      <c r="G22" s="24"/>
      <c r="H22" s="24"/>
      <c r="I22" s="24"/>
      <c r="J22" s="24"/>
      <c r="K22" s="24"/>
      <c r="L22" s="24"/>
      <c r="M22" s="24"/>
      <c r="N22" s="24"/>
      <c r="O22" s="24"/>
      <c r="P22" s="24"/>
      <c r="Q22" s="24"/>
      <c r="R22" s="24"/>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C801A-BE8F-4FDF-A357-774A25DA5E3B}">
  <dimension ref="A1:K54"/>
  <sheetViews>
    <sheetView rightToLeft="1" view="pageBreakPreview" zoomScaleNormal="100" zoomScaleSheetLayoutView="100" workbookViewId="0">
      <selection sqref="A1:K1"/>
    </sheetView>
  </sheetViews>
  <sheetFormatPr defaultColWidth="9.1796875" defaultRowHeight="12.5" x14ac:dyDescent="0.25"/>
  <cols>
    <col min="1" max="1" width="23" style="117" customWidth="1"/>
    <col min="2" max="2" width="10.26953125" style="117" bestFit="1" customWidth="1"/>
    <col min="3" max="4" width="9.453125" style="117" bestFit="1" customWidth="1"/>
    <col min="5" max="5" width="12" style="117" bestFit="1" customWidth="1"/>
    <col min="6" max="6" width="10.453125" style="117" bestFit="1" customWidth="1"/>
    <col min="7" max="8" width="12" style="117" bestFit="1" customWidth="1"/>
    <col min="9" max="9" width="10.453125" style="117" bestFit="1" customWidth="1"/>
    <col min="10" max="10" width="12" style="117" bestFit="1" customWidth="1"/>
    <col min="11" max="11" width="25.1796875" style="117" customWidth="1"/>
    <col min="12" max="16384" width="9.1796875" style="117"/>
  </cols>
  <sheetData>
    <row r="1" spans="1:11" ht="22.5" customHeight="1" x14ac:dyDescent="0.25">
      <c r="A1" s="875" t="s">
        <v>1223</v>
      </c>
      <c r="B1" s="875"/>
      <c r="C1" s="875"/>
      <c r="D1" s="875"/>
      <c r="E1" s="875"/>
      <c r="F1" s="875"/>
      <c r="G1" s="875"/>
      <c r="H1" s="875"/>
      <c r="I1" s="875"/>
      <c r="J1" s="875"/>
      <c r="K1" s="875"/>
    </row>
    <row r="2" spans="1:11" ht="15.5" x14ac:dyDescent="0.25">
      <c r="A2" s="874" t="s">
        <v>1095</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5.5" x14ac:dyDescent="0.25">
      <c r="A4" s="745"/>
      <c r="B4" s="745"/>
      <c r="C4" s="745"/>
      <c r="D4" s="745"/>
      <c r="E4" s="745"/>
      <c r="F4" s="745"/>
      <c r="G4" s="745"/>
      <c r="H4" s="745"/>
      <c r="I4" s="745"/>
      <c r="J4" s="745"/>
      <c r="K4" s="745"/>
    </row>
    <row r="5" spans="1:11" ht="15.5" x14ac:dyDescent="0.25">
      <c r="A5" s="300" t="s">
        <v>68</v>
      </c>
      <c r="B5" s="301"/>
      <c r="C5" s="301"/>
      <c r="D5" s="301"/>
      <c r="E5" s="301"/>
      <c r="F5" s="301"/>
      <c r="G5" s="301"/>
      <c r="H5" s="301"/>
      <c r="I5" s="301"/>
      <c r="J5" s="301"/>
      <c r="K5" s="302" t="s">
        <v>85</v>
      </c>
    </row>
    <row r="6" spans="1:11" ht="29.25" customHeight="1" thickBot="1" x14ac:dyDescent="0.3">
      <c r="A6" s="876" t="s">
        <v>1230</v>
      </c>
      <c r="B6" s="878" t="s">
        <v>1345</v>
      </c>
      <c r="C6" s="879"/>
      <c r="D6" s="880"/>
      <c r="E6" s="878" t="s">
        <v>1346</v>
      </c>
      <c r="F6" s="879"/>
      <c r="G6" s="880"/>
      <c r="H6" s="881" t="s">
        <v>1347</v>
      </c>
      <c r="I6" s="882"/>
      <c r="J6" s="883"/>
      <c r="K6" s="884" t="s">
        <v>1376</v>
      </c>
    </row>
    <row r="7" spans="1:11" ht="41.25" customHeight="1" x14ac:dyDescent="0.25">
      <c r="A7" s="877"/>
      <c r="B7" s="285" t="s">
        <v>1312</v>
      </c>
      <c r="C7" s="285" t="s">
        <v>1311</v>
      </c>
      <c r="D7" s="285" t="s">
        <v>837</v>
      </c>
      <c r="E7" s="285" t="s">
        <v>1312</v>
      </c>
      <c r="F7" s="285" t="s">
        <v>1311</v>
      </c>
      <c r="G7" s="285" t="s">
        <v>837</v>
      </c>
      <c r="H7" s="285" t="s">
        <v>1312</v>
      </c>
      <c r="I7" s="285" t="s">
        <v>1311</v>
      </c>
      <c r="J7" s="285" t="s">
        <v>837</v>
      </c>
      <c r="K7" s="885"/>
    </row>
    <row r="8" spans="1:11" ht="21.75" customHeight="1" thickBot="1" x14ac:dyDescent="0.3">
      <c r="A8" s="286">
        <v>2012</v>
      </c>
      <c r="B8" s="287">
        <v>26427</v>
      </c>
      <c r="C8" s="287">
        <v>54399</v>
      </c>
      <c r="D8" s="297">
        <f t="shared" ref="D8:D13" si="0">SUM(B8:C8)</f>
        <v>80826</v>
      </c>
      <c r="E8" s="287">
        <v>26568</v>
      </c>
      <c r="F8" s="287">
        <v>102085</v>
      </c>
      <c r="G8" s="297">
        <f t="shared" ref="G8:G13" si="1">SUM(E8:F8)</f>
        <v>128653</v>
      </c>
      <c r="H8" s="297">
        <f t="shared" ref="H8:I13" si="2">B8+E8</f>
        <v>52995</v>
      </c>
      <c r="I8" s="297">
        <f t="shared" si="2"/>
        <v>156484</v>
      </c>
      <c r="J8" s="297">
        <f t="shared" ref="J8:J13" si="3">SUM(H8:I8)</f>
        <v>209479</v>
      </c>
      <c r="K8" s="603">
        <v>2012</v>
      </c>
    </row>
    <row r="9" spans="1:11" ht="21.75" customHeight="1" thickBot="1" x14ac:dyDescent="0.3">
      <c r="A9" s="292">
        <v>2013</v>
      </c>
      <c r="B9" s="293">
        <v>26302</v>
      </c>
      <c r="C9" s="293">
        <v>58802</v>
      </c>
      <c r="D9" s="299">
        <f t="shared" si="0"/>
        <v>85104</v>
      </c>
      <c r="E9" s="293">
        <v>27282</v>
      </c>
      <c r="F9" s="293">
        <v>114623</v>
      </c>
      <c r="G9" s="299">
        <f t="shared" si="1"/>
        <v>141905</v>
      </c>
      <c r="H9" s="299">
        <f t="shared" si="2"/>
        <v>53584</v>
      </c>
      <c r="I9" s="299">
        <f t="shared" si="2"/>
        <v>173425</v>
      </c>
      <c r="J9" s="299">
        <f t="shared" si="3"/>
        <v>227009</v>
      </c>
      <c r="K9" s="604">
        <v>2013</v>
      </c>
    </row>
    <row r="10" spans="1:11" ht="21.75" customHeight="1" thickBot="1" x14ac:dyDescent="0.3">
      <c r="A10" s="289">
        <v>2014</v>
      </c>
      <c r="B10" s="290">
        <v>28234</v>
      </c>
      <c r="C10" s="290">
        <v>59068</v>
      </c>
      <c r="D10" s="298">
        <f t="shared" si="0"/>
        <v>87302</v>
      </c>
      <c r="E10" s="290">
        <v>32577</v>
      </c>
      <c r="F10" s="290">
        <v>119351</v>
      </c>
      <c r="G10" s="298">
        <f t="shared" si="1"/>
        <v>151928</v>
      </c>
      <c r="H10" s="298">
        <f t="shared" si="2"/>
        <v>60811</v>
      </c>
      <c r="I10" s="298">
        <f t="shared" si="2"/>
        <v>178419</v>
      </c>
      <c r="J10" s="298">
        <f t="shared" si="3"/>
        <v>239230</v>
      </c>
      <c r="K10" s="605">
        <v>2014</v>
      </c>
    </row>
    <row r="11" spans="1:11" ht="21.75" customHeight="1" thickBot="1" x14ac:dyDescent="0.3">
      <c r="A11" s="292">
        <v>2015</v>
      </c>
      <c r="B11" s="293">
        <v>29451</v>
      </c>
      <c r="C11" s="293">
        <v>61756</v>
      </c>
      <c r="D11" s="299">
        <f>SUM(B11:C11)</f>
        <v>91207</v>
      </c>
      <c r="E11" s="293">
        <v>36518</v>
      </c>
      <c r="F11" s="293">
        <v>123356</v>
      </c>
      <c r="G11" s="299">
        <f>SUM(E11:F11)</f>
        <v>159874</v>
      </c>
      <c r="H11" s="299">
        <f>B11+E11</f>
        <v>65969</v>
      </c>
      <c r="I11" s="299">
        <f>C11+F11</f>
        <v>185112</v>
      </c>
      <c r="J11" s="299">
        <f>SUM(H11:I11)</f>
        <v>251081</v>
      </c>
      <c r="K11" s="604">
        <v>2015</v>
      </c>
    </row>
    <row r="12" spans="1:11" ht="21.75" customHeight="1" thickBot="1" x14ac:dyDescent="0.3">
      <c r="A12" s="289">
        <v>2016</v>
      </c>
      <c r="B12" s="290">
        <v>29889</v>
      </c>
      <c r="C12" s="290">
        <v>62616</v>
      </c>
      <c r="D12" s="298">
        <f>SUM(B12:C12)</f>
        <v>92505</v>
      </c>
      <c r="E12" s="290">
        <v>35785</v>
      </c>
      <c r="F12" s="290">
        <v>123746</v>
      </c>
      <c r="G12" s="298">
        <f>SUM(E12:F12)</f>
        <v>159531</v>
      </c>
      <c r="H12" s="298">
        <f>B12+E12</f>
        <v>65674</v>
      </c>
      <c r="I12" s="298">
        <f>C12+F12</f>
        <v>186362</v>
      </c>
      <c r="J12" s="298">
        <f>SUM(H12:I12)</f>
        <v>252036</v>
      </c>
      <c r="K12" s="605">
        <v>2016</v>
      </c>
    </row>
    <row r="13" spans="1:11" ht="21.75" customHeight="1" x14ac:dyDescent="0.25">
      <c r="A13" s="292">
        <v>2017</v>
      </c>
      <c r="B13" s="293">
        <v>31247</v>
      </c>
      <c r="C13" s="293">
        <v>64409</v>
      </c>
      <c r="D13" s="299">
        <f t="shared" si="0"/>
        <v>95656</v>
      </c>
      <c r="E13" s="293">
        <v>41253</v>
      </c>
      <c r="F13" s="293">
        <v>132273</v>
      </c>
      <c r="G13" s="299">
        <f t="shared" si="1"/>
        <v>173526</v>
      </c>
      <c r="H13" s="299">
        <f t="shared" si="2"/>
        <v>72500</v>
      </c>
      <c r="I13" s="299">
        <f>C13+F13</f>
        <v>196682</v>
      </c>
      <c r="J13" s="299">
        <f t="shared" si="3"/>
        <v>269182</v>
      </c>
      <c r="K13" s="604">
        <v>2017</v>
      </c>
    </row>
    <row r="14" spans="1:11" x14ac:dyDescent="0.25">
      <c r="A14" s="747"/>
      <c r="B14" s="747"/>
      <c r="C14" s="747"/>
      <c r="D14" s="747"/>
      <c r="E14" s="747"/>
      <c r="F14" s="747"/>
      <c r="G14" s="747"/>
      <c r="H14" s="747"/>
      <c r="I14" s="747"/>
      <c r="J14" s="747"/>
      <c r="K14" s="747"/>
    </row>
    <row r="15" spans="1:11" x14ac:dyDescent="0.25">
      <c r="A15" s="747"/>
      <c r="B15" s="747"/>
      <c r="C15" s="747"/>
      <c r="D15" s="747"/>
      <c r="E15" s="747"/>
      <c r="F15" s="747"/>
      <c r="G15" s="747"/>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8"/>
      <c r="C21" s="748"/>
      <c r="D21" s="747"/>
      <c r="E21" s="747"/>
      <c r="F21" s="747"/>
      <c r="G21" s="747"/>
      <c r="H21" s="747"/>
      <c r="I21" s="747"/>
      <c r="J21" s="747"/>
      <c r="K21" s="747"/>
    </row>
    <row r="22" spans="1:11" x14ac:dyDescent="0.25">
      <c r="A22" s="747"/>
      <c r="B22" s="747"/>
      <c r="C22" s="747"/>
      <c r="D22" s="747"/>
      <c r="E22" s="747"/>
      <c r="F22" s="747"/>
      <c r="G22" s="747"/>
      <c r="H22" s="747"/>
      <c r="I22" s="747"/>
      <c r="J22" s="747"/>
      <c r="K22" s="747"/>
    </row>
    <row r="23" spans="1:11" x14ac:dyDescent="0.25">
      <c r="A23" s="747"/>
      <c r="B23" s="747"/>
      <c r="C23" s="747"/>
      <c r="D23" s="747"/>
      <c r="E23" s="747"/>
      <c r="F23" s="747"/>
      <c r="G23" s="747"/>
      <c r="H23" s="747"/>
      <c r="I23" s="747"/>
      <c r="J23" s="747"/>
      <c r="K23" s="747"/>
    </row>
    <row r="24" spans="1:11" ht="15.5" x14ac:dyDescent="0.25">
      <c r="A24" s="874"/>
      <c r="B24" s="874"/>
      <c r="C24" s="874"/>
      <c r="D24" s="874"/>
      <c r="E24" s="874"/>
      <c r="F24" s="874"/>
      <c r="G24" s="874"/>
      <c r="H24" s="874"/>
      <c r="I24" s="874"/>
      <c r="J24" s="874"/>
      <c r="K24" s="874"/>
    </row>
    <row r="25" spans="1:11" x14ac:dyDescent="0.25">
      <c r="A25" s="747"/>
      <c r="B25" s="747"/>
      <c r="C25" s="747"/>
      <c r="D25" s="747"/>
      <c r="E25" s="747"/>
      <c r="F25" s="747"/>
      <c r="G25" s="747"/>
      <c r="H25" s="747"/>
      <c r="I25" s="747"/>
      <c r="J25" s="747"/>
      <c r="K25" s="747"/>
    </row>
    <row r="26" spans="1:11" x14ac:dyDescent="0.25">
      <c r="A26" s="747"/>
      <c r="B26" s="747"/>
      <c r="C26" s="747"/>
      <c r="D26" s="747"/>
      <c r="E26" s="747"/>
      <c r="F26" s="747"/>
      <c r="G26" s="747"/>
      <c r="H26" s="747"/>
      <c r="I26" s="747"/>
      <c r="J26" s="747"/>
      <c r="K26" s="747"/>
    </row>
    <row r="27" spans="1:11" x14ac:dyDescent="0.25">
      <c r="A27" s="747"/>
      <c r="B27" s="747"/>
      <c r="C27" s="747"/>
      <c r="D27" s="747"/>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33" spans="1:11" x14ac:dyDescent="0.25">
      <c r="A33" s="747"/>
      <c r="B33" s="747"/>
      <c r="C33" s="747"/>
      <c r="D33" s="747"/>
      <c r="E33" s="747"/>
      <c r="F33" s="747"/>
      <c r="G33" s="747"/>
      <c r="H33" s="747"/>
      <c r="I33" s="747"/>
      <c r="J33" s="747"/>
      <c r="K33" s="747"/>
    </row>
    <row r="34" spans="1:11" x14ac:dyDescent="0.25">
      <c r="A34" s="747"/>
      <c r="B34" s="747"/>
      <c r="C34" s="747"/>
      <c r="D34" s="747"/>
      <c r="E34" s="747"/>
      <c r="F34" s="747"/>
      <c r="G34" s="747"/>
      <c r="H34" s="747"/>
      <c r="I34" s="747"/>
      <c r="J34" s="747"/>
      <c r="K34" s="747"/>
    </row>
    <row r="35" spans="1:11" x14ac:dyDescent="0.25">
      <c r="A35" s="747"/>
      <c r="B35" s="747"/>
      <c r="C35" s="747"/>
      <c r="D35" s="747"/>
      <c r="E35" s="747"/>
      <c r="F35" s="747"/>
      <c r="G35" s="747"/>
      <c r="H35" s="747"/>
      <c r="I35" s="747"/>
      <c r="J35" s="747"/>
      <c r="K35" s="747"/>
    </row>
    <row r="36" spans="1:11" x14ac:dyDescent="0.25">
      <c r="A36" s="747"/>
      <c r="B36" s="747"/>
      <c r="C36" s="747"/>
      <c r="D36" s="747"/>
      <c r="E36" s="747"/>
      <c r="F36" s="747"/>
      <c r="G36" s="747"/>
      <c r="H36" s="747"/>
      <c r="I36" s="747"/>
      <c r="J36" s="747"/>
      <c r="K36" s="747"/>
    </row>
    <row r="46" spans="1:11" x14ac:dyDescent="0.25">
      <c r="B46" s="117" t="s">
        <v>570</v>
      </c>
      <c r="C46" s="117" t="s">
        <v>895</v>
      </c>
    </row>
    <row r="47" spans="1:11" x14ac:dyDescent="0.25">
      <c r="A47" s="117">
        <f>A8</f>
        <v>2012</v>
      </c>
      <c r="B47" s="147">
        <v>52995</v>
      </c>
      <c r="C47" s="147">
        <v>156484</v>
      </c>
      <c r="D47" s="749">
        <f>SUM(B47:C47)</f>
        <v>209479</v>
      </c>
    </row>
    <row r="48" spans="1:11" x14ac:dyDescent="0.25">
      <c r="A48" s="117">
        <f>A9</f>
        <v>2013</v>
      </c>
      <c r="B48" s="147">
        <v>53584</v>
      </c>
      <c r="C48" s="147">
        <v>173425</v>
      </c>
      <c r="D48" s="749">
        <f>SUM(B48:C48)</f>
        <v>227009</v>
      </c>
    </row>
    <row r="49" spans="1:5" x14ac:dyDescent="0.25">
      <c r="A49" s="117">
        <f>A10</f>
        <v>2014</v>
      </c>
      <c r="B49" s="147">
        <v>60811</v>
      </c>
      <c r="C49" s="147">
        <v>178419</v>
      </c>
      <c r="D49" s="749">
        <f>SUM(B49:C49)</f>
        <v>239230</v>
      </c>
    </row>
    <row r="50" spans="1:5" x14ac:dyDescent="0.25">
      <c r="A50" s="117">
        <v>2015</v>
      </c>
      <c r="B50" s="147">
        <v>65969</v>
      </c>
      <c r="C50" s="147">
        <v>185112</v>
      </c>
      <c r="D50" s="749"/>
    </row>
    <row r="51" spans="1:5" x14ac:dyDescent="0.25">
      <c r="A51" s="117">
        <f>A12</f>
        <v>2016</v>
      </c>
      <c r="B51" s="147">
        <v>65674</v>
      </c>
      <c r="C51" s="147">
        <v>186362</v>
      </c>
      <c r="D51" s="749">
        <f>SUM(B51:C51)</f>
        <v>252036</v>
      </c>
    </row>
    <row r="52" spans="1:5" x14ac:dyDescent="0.25">
      <c r="A52" s="117">
        <v>2017</v>
      </c>
      <c r="B52" s="147">
        <v>72500</v>
      </c>
      <c r="C52" s="147">
        <v>196682</v>
      </c>
      <c r="D52" s="749">
        <f>SUM(B52:C52)</f>
        <v>269182</v>
      </c>
    </row>
    <row r="53" spans="1:5" x14ac:dyDescent="0.25">
      <c r="D53" s="750"/>
    </row>
    <row r="54" spans="1:5" ht="13" x14ac:dyDescent="0.3">
      <c r="B54" s="147"/>
      <c r="C54" s="147"/>
      <c r="D54" s="886"/>
      <c r="E54" s="886"/>
    </row>
  </sheetData>
  <mergeCells count="10">
    <mergeCell ref="A24:K24"/>
    <mergeCell ref="D54:E54"/>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1EAD-32C7-4333-9671-F9625476A8D3}">
  <dimension ref="A1:L9"/>
  <sheetViews>
    <sheetView rightToLeft="1" view="pageBreakPreview" zoomScaleNormal="100" workbookViewId="0">
      <selection activeCell="D9" sqref="D9"/>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21" customHeight="1" x14ac:dyDescent="0.25">
      <c r="A1" s="947" t="s">
        <v>865</v>
      </c>
      <c r="B1" s="947"/>
      <c r="C1" s="947"/>
      <c r="D1" s="947"/>
      <c r="E1" s="947"/>
      <c r="F1" s="20"/>
      <c r="G1" s="20"/>
      <c r="H1" s="20"/>
      <c r="I1" s="20"/>
      <c r="J1" s="20"/>
      <c r="K1" s="20"/>
      <c r="L1" s="20"/>
    </row>
    <row r="2" spans="1:12" s="23" customFormat="1" ht="37.5" customHeight="1" x14ac:dyDescent="0.25">
      <c r="A2" s="924" t="s">
        <v>1210</v>
      </c>
      <c r="B2" s="924"/>
      <c r="C2" s="924"/>
      <c r="D2" s="924"/>
      <c r="E2" s="924"/>
      <c r="F2" s="22"/>
      <c r="G2" s="22"/>
      <c r="H2" s="22"/>
      <c r="I2" s="22"/>
      <c r="J2" s="22"/>
      <c r="K2" s="22"/>
      <c r="L2" s="22"/>
    </row>
    <row r="3" spans="1:12" s="23" customFormat="1" ht="15.5" x14ac:dyDescent="0.25">
      <c r="A3" s="924">
        <v>2017</v>
      </c>
      <c r="B3" s="924"/>
      <c r="C3" s="924"/>
      <c r="D3" s="924"/>
      <c r="E3" s="924"/>
      <c r="F3" s="22"/>
      <c r="G3" s="22"/>
      <c r="H3" s="22"/>
      <c r="I3" s="22"/>
      <c r="J3" s="22"/>
      <c r="K3" s="22"/>
      <c r="L3" s="22"/>
    </row>
    <row r="4" spans="1:12" s="14" customFormat="1" ht="15.5" x14ac:dyDescent="0.25">
      <c r="A4" s="613" t="s">
        <v>385</v>
      </c>
      <c r="B4" s="612"/>
      <c r="C4" s="612"/>
      <c r="D4" s="612"/>
      <c r="E4" s="612" t="s">
        <v>386</v>
      </c>
      <c r="F4" s="5"/>
      <c r="G4" s="5"/>
      <c r="H4" s="5"/>
      <c r="I4" s="5"/>
      <c r="J4" s="5"/>
      <c r="K4" s="5"/>
      <c r="L4" s="5"/>
    </row>
    <row r="5" spans="1:12" ht="38.25" customHeight="1" x14ac:dyDescent="0.35">
      <c r="A5" s="1022" t="s">
        <v>866</v>
      </c>
      <c r="B5" s="499" t="s">
        <v>482</v>
      </c>
      <c r="C5" s="499" t="s">
        <v>483</v>
      </c>
      <c r="D5" s="499" t="s">
        <v>478</v>
      </c>
      <c r="E5" s="1024" t="s">
        <v>1363</v>
      </c>
      <c r="F5" s="24"/>
      <c r="G5" s="24"/>
      <c r="H5" s="24"/>
      <c r="I5" s="24"/>
    </row>
    <row r="6" spans="1:12" ht="27" customHeight="1" x14ac:dyDescent="0.25">
      <c r="A6" s="1023"/>
      <c r="B6" s="433" t="s">
        <v>481</v>
      </c>
      <c r="C6" s="433" t="s">
        <v>480</v>
      </c>
      <c r="D6" s="433" t="s">
        <v>479</v>
      </c>
      <c r="E6" s="1025"/>
      <c r="F6" s="24"/>
      <c r="G6" s="24"/>
      <c r="H6" s="24"/>
      <c r="I6" s="24"/>
    </row>
    <row r="7" spans="1:12" ht="34.5" customHeight="1" thickBot="1" x14ac:dyDescent="0.3">
      <c r="A7" s="39" t="s">
        <v>411</v>
      </c>
      <c r="B7" s="659">
        <v>0</v>
      </c>
      <c r="C7" s="659">
        <v>84</v>
      </c>
      <c r="D7" s="658">
        <f>B7+C7</f>
        <v>84</v>
      </c>
      <c r="E7" s="657" t="s">
        <v>413</v>
      </c>
      <c r="F7" s="24"/>
      <c r="G7" s="24"/>
      <c r="H7" s="24"/>
      <c r="I7" s="24"/>
    </row>
    <row r="8" spans="1:12" ht="34.5" customHeight="1" x14ac:dyDescent="0.25">
      <c r="A8" s="49" t="s">
        <v>412</v>
      </c>
      <c r="B8" s="656">
        <v>112</v>
      </c>
      <c r="C8" s="656">
        <v>154</v>
      </c>
      <c r="D8" s="655">
        <f>B8+C8</f>
        <v>266</v>
      </c>
      <c r="E8" s="654" t="s">
        <v>414</v>
      </c>
      <c r="F8" s="24"/>
      <c r="G8" s="24"/>
      <c r="H8" s="24"/>
      <c r="I8" s="24"/>
    </row>
    <row r="9" spans="1:12" s="6" customFormat="1" ht="34.5" customHeight="1" x14ac:dyDescent="0.25">
      <c r="A9" s="333" t="s">
        <v>478</v>
      </c>
      <c r="B9" s="673">
        <f>SUM(B7:B8)</f>
        <v>112</v>
      </c>
      <c r="C9" s="673">
        <f>SUM(C7:C8)</f>
        <v>238</v>
      </c>
      <c r="D9" s="673">
        <f>SUM(D7:D8)</f>
        <v>350</v>
      </c>
      <c r="E9" s="672" t="s">
        <v>479</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FF53-9D86-49D9-A6F8-1988F74C1DD8}">
  <dimension ref="A1:L9"/>
  <sheetViews>
    <sheetView rightToLeft="1" view="pageBreakPreview" zoomScaleNormal="100" workbookViewId="0">
      <selection activeCell="I6" sqref="I6"/>
    </sheetView>
  </sheetViews>
  <sheetFormatPr defaultColWidth="9.1796875" defaultRowHeight="12.5" x14ac:dyDescent="0.25"/>
  <cols>
    <col min="1" max="1" width="30.7265625" style="25" customWidth="1"/>
    <col min="2" max="4" width="20.7265625" style="25" customWidth="1"/>
    <col min="5" max="5" width="30.7265625" style="25" customWidth="1"/>
    <col min="6" max="16384" width="9.1796875" style="25"/>
  </cols>
  <sheetData>
    <row r="1" spans="1:12" s="21" customFormat="1" ht="18" x14ac:dyDescent="0.25">
      <c r="A1" s="947" t="s">
        <v>867</v>
      </c>
      <c r="B1" s="947"/>
      <c r="C1" s="947"/>
      <c r="D1" s="947"/>
      <c r="E1" s="947"/>
      <c r="F1" s="20"/>
      <c r="G1" s="20"/>
      <c r="H1" s="20"/>
      <c r="I1" s="20"/>
      <c r="J1" s="20"/>
      <c r="K1" s="20"/>
      <c r="L1" s="20"/>
    </row>
    <row r="2" spans="1:12" s="23" customFormat="1" ht="33.75" customHeight="1" x14ac:dyDescent="0.25">
      <c r="A2" s="924" t="s">
        <v>1211</v>
      </c>
      <c r="B2" s="924"/>
      <c r="C2" s="924"/>
      <c r="D2" s="924"/>
      <c r="E2" s="924"/>
      <c r="F2" s="22"/>
      <c r="G2" s="22"/>
      <c r="H2" s="22"/>
      <c r="I2" s="22"/>
      <c r="J2" s="22"/>
      <c r="K2" s="22"/>
      <c r="L2" s="22"/>
    </row>
    <row r="3" spans="1:12" s="23" customFormat="1" ht="15.5" x14ac:dyDescent="0.25">
      <c r="A3" s="924">
        <v>2017</v>
      </c>
      <c r="B3" s="924"/>
      <c r="C3" s="924"/>
      <c r="D3" s="924"/>
      <c r="E3" s="924"/>
      <c r="F3" s="22"/>
      <c r="G3" s="22"/>
      <c r="H3" s="22"/>
      <c r="I3" s="22"/>
      <c r="J3" s="22"/>
      <c r="K3" s="22"/>
      <c r="L3" s="22"/>
    </row>
    <row r="4" spans="1:12" s="14" customFormat="1" ht="15.5" x14ac:dyDescent="0.25">
      <c r="A4" s="613" t="s">
        <v>390</v>
      </c>
      <c r="B4" s="612"/>
      <c r="C4" s="612"/>
      <c r="D4" s="612"/>
      <c r="E4" s="612" t="s">
        <v>391</v>
      </c>
      <c r="F4" s="5"/>
      <c r="G4" s="5"/>
      <c r="H4" s="5"/>
      <c r="I4" s="5"/>
      <c r="J4" s="5"/>
      <c r="K4" s="5"/>
      <c r="L4" s="5"/>
    </row>
    <row r="5" spans="1:12" ht="38.25" customHeight="1" x14ac:dyDescent="0.35">
      <c r="A5" s="1022" t="s">
        <v>868</v>
      </c>
      <c r="B5" s="499" t="s">
        <v>482</v>
      </c>
      <c r="C5" s="499" t="s">
        <v>483</v>
      </c>
      <c r="D5" s="499" t="s">
        <v>478</v>
      </c>
      <c r="E5" s="1024" t="s">
        <v>1362</v>
      </c>
      <c r="F5" s="24"/>
      <c r="G5" s="24"/>
      <c r="H5" s="24"/>
      <c r="I5" s="24"/>
    </row>
    <row r="6" spans="1:12" ht="30" customHeight="1" x14ac:dyDescent="0.25">
      <c r="A6" s="1023"/>
      <c r="B6" s="433" t="s">
        <v>481</v>
      </c>
      <c r="C6" s="433" t="s">
        <v>480</v>
      </c>
      <c r="D6" s="433" t="s">
        <v>479</v>
      </c>
      <c r="E6" s="1025"/>
      <c r="F6" s="24"/>
      <c r="G6" s="24"/>
      <c r="H6" s="24"/>
      <c r="I6" s="24"/>
    </row>
    <row r="7" spans="1:12" ht="34.5" customHeight="1" thickBot="1" x14ac:dyDescent="0.3">
      <c r="A7" s="39" t="s">
        <v>418</v>
      </c>
      <c r="B7" s="659">
        <v>28</v>
      </c>
      <c r="C7" s="659">
        <v>84</v>
      </c>
      <c r="D7" s="658">
        <f>B7+C7</f>
        <v>112</v>
      </c>
      <c r="E7" s="657" t="s">
        <v>420</v>
      </c>
      <c r="F7" s="24"/>
      <c r="G7" s="24"/>
      <c r="H7" s="24"/>
      <c r="I7" s="24"/>
    </row>
    <row r="8" spans="1:12" ht="34.5" customHeight="1" x14ac:dyDescent="0.25">
      <c r="A8" s="49" t="s">
        <v>419</v>
      </c>
      <c r="B8" s="656">
        <v>84</v>
      </c>
      <c r="C8" s="656">
        <v>154</v>
      </c>
      <c r="D8" s="655">
        <f>B8+C8</f>
        <v>238</v>
      </c>
      <c r="E8" s="654" t="s">
        <v>421</v>
      </c>
      <c r="F8" s="24"/>
      <c r="G8" s="24"/>
      <c r="H8" s="24"/>
      <c r="I8" s="24"/>
    </row>
    <row r="9" spans="1:12" s="6" customFormat="1" ht="34.5" customHeight="1" x14ac:dyDescent="0.25">
      <c r="A9" s="333" t="s">
        <v>478</v>
      </c>
      <c r="B9" s="673">
        <f>SUM(B7:B8)</f>
        <v>112</v>
      </c>
      <c r="C9" s="673">
        <f>SUM(C7:C8)</f>
        <v>238</v>
      </c>
      <c r="D9" s="673">
        <f>SUM(D7:D8)</f>
        <v>350</v>
      </c>
      <c r="E9" s="672" t="s">
        <v>479</v>
      </c>
      <c r="F9" s="13"/>
      <c r="G9" s="13"/>
      <c r="H9" s="13"/>
      <c r="I9" s="13"/>
    </row>
  </sheetData>
  <mergeCells count="5">
    <mergeCell ref="A5:A6"/>
    <mergeCell ref="E5:E6"/>
    <mergeCell ref="A1:E1"/>
    <mergeCell ref="A3:E3"/>
    <mergeCell ref="A2:E2"/>
  </mergeCells>
  <printOptions horizontalCentered="1" verticalCentered="1"/>
  <pageMargins left="0" right="0" top="0" bottom="0" header="0" footer="0"/>
  <pageSetup paperSize="9" scale="95" orientation="landscape" r:id="rId1"/>
  <headerFooter alignWithMargins="0"/>
  <drawing r:id="rId2"/>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B5E38-0A32-4432-A88D-A66A7219DCAE}">
  <dimension ref="A1:O17"/>
  <sheetViews>
    <sheetView rightToLeft="1" view="pageBreakPreview" zoomScaleNormal="100" workbookViewId="0">
      <selection activeCell="J9" sqref="J9"/>
    </sheetView>
  </sheetViews>
  <sheetFormatPr defaultColWidth="9.1796875" defaultRowHeight="12.5" x14ac:dyDescent="0.25"/>
  <cols>
    <col min="1" max="1" width="24" style="25" customWidth="1"/>
    <col min="2" max="7" width="15.1796875" style="25" customWidth="1"/>
    <col min="8" max="8" width="24" style="25" customWidth="1"/>
    <col min="9" max="16384" width="9.1796875" style="25"/>
  </cols>
  <sheetData>
    <row r="1" spans="1:15" s="21" customFormat="1" ht="39" customHeight="1" x14ac:dyDescent="0.25">
      <c r="A1" s="947" t="s">
        <v>1092</v>
      </c>
      <c r="B1" s="947"/>
      <c r="C1" s="947"/>
      <c r="D1" s="947"/>
      <c r="E1" s="947"/>
      <c r="F1" s="947"/>
      <c r="G1" s="947"/>
      <c r="H1" s="947"/>
      <c r="I1" s="20"/>
      <c r="J1" s="20"/>
      <c r="K1" s="20"/>
      <c r="L1" s="20"/>
      <c r="M1" s="20"/>
      <c r="N1" s="20"/>
      <c r="O1" s="20"/>
    </row>
    <row r="2" spans="1:15" s="23" customFormat="1" ht="54" customHeight="1" x14ac:dyDescent="0.25">
      <c r="A2" s="924" t="s">
        <v>1599</v>
      </c>
      <c r="B2" s="924"/>
      <c r="C2" s="924"/>
      <c r="D2" s="924"/>
      <c r="E2" s="924"/>
      <c r="F2" s="924"/>
      <c r="G2" s="924"/>
      <c r="H2" s="924"/>
      <c r="I2" s="22"/>
      <c r="J2" s="22"/>
      <c r="K2" s="22"/>
      <c r="L2" s="22"/>
      <c r="M2" s="22"/>
      <c r="N2" s="22"/>
      <c r="O2" s="22"/>
    </row>
    <row r="3" spans="1:15" s="23" customFormat="1" ht="15.5" x14ac:dyDescent="0.25">
      <c r="A3" s="924">
        <v>2017</v>
      </c>
      <c r="B3" s="924"/>
      <c r="C3" s="924"/>
      <c r="D3" s="924"/>
      <c r="E3" s="924"/>
      <c r="F3" s="924"/>
      <c r="G3" s="924"/>
      <c r="H3" s="924"/>
      <c r="I3" s="22"/>
      <c r="J3" s="22"/>
      <c r="K3" s="22"/>
      <c r="L3" s="22"/>
      <c r="M3" s="22"/>
      <c r="N3" s="22"/>
      <c r="O3" s="22"/>
    </row>
    <row r="4" spans="1:15" s="14" customFormat="1" ht="15.5" x14ac:dyDescent="0.25">
      <c r="A4" s="613" t="s">
        <v>410</v>
      </c>
      <c r="B4" s="612"/>
      <c r="C4" s="612"/>
      <c r="D4" s="612"/>
      <c r="E4" s="612"/>
      <c r="F4" s="612"/>
      <c r="G4" s="612"/>
      <c r="H4" s="612" t="s">
        <v>417</v>
      </c>
      <c r="I4" s="5"/>
      <c r="J4" s="5"/>
      <c r="K4" s="5"/>
      <c r="L4" s="5"/>
      <c r="M4" s="5"/>
      <c r="N4" s="5"/>
      <c r="O4" s="5"/>
    </row>
    <row r="5" spans="1:15" ht="32.25" customHeight="1" x14ac:dyDescent="0.35">
      <c r="A5" s="1013" t="s">
        <v>869</v>
      </c>
      <c r="B5" s="499" t="s">
        <v>370</v>
      </c>
      <c r="C5" s="499" t="s">
        <v>715</v>
      </c>
      <c r="D5" s="499" t="s">
        <v>371</v>
      </c>
      <c r="E5" s="499" t="s">
        <v>715</v>
      </c>
      <c r="F5" s="499" t="s">
        <v>441</v>
      </c>
      <c r="G5" s="499" t="s">
        <v>715</v>
      </c>
      <c r="H5" s="1024" t="s">
        <v>1358</v>
      </c>
      <c r="I5" s="24"/>
      <c r="J5" s="24"/>
      <c r="K5" s="24"/>
      <c r="L5" s="24"/>
    </row>
    <row r="6" spans="1:15" s="29" customFormat="1" ht="40" customHeight="1" x14ac:dyDescent="0.25">
      <c r="A6" s="1015"/>
      <c r="B6" s="433" t="s">
        <v>339</v>
      </c>
      <c r="C6" s="433" t="s">
        <v>716</v>
      </c>
      <c r="D6" s="433" t="s">
        <v>340</v>
      </c>
      <c r="E6" s="433" t="s">
        <v>716</v>
      </c>
      <c r="F6" s="433" t="s">
        <v>1355</v>
      </c>
      <c r="G6" s="433" t="s">
        <v>716</v>
      </c>
      <c r="H6" s="1025"/>
      <c r="I6" s="28"/>
      <c r="J6" s="28"/>
      <c r="K6" s="28"/>
      <c r="L6" s="28"/>
    </row>
    <row r="7" spans="1:15" ht="22" customHeight="1" thickBot="1" x14ac:dyDescent="0.3">
      <c r="A7" s="45" t="s">
        <v>520</v>
      </c>
      <c r="B7" s="706"/>
      <c r="C7" s="706"/>
      <c r="D7" s="706"/>
      <c r="E7" s="706"/>
      <c r="F7" s="706"/>
      <c r="G7" s="706"/>
      <c r="H7" s="783" t="s">
        <v>521</v>
      </c>
      <c r="I7" s="24"/>
      <c r="J7" s="24"/>
      <c r="K7" s="24"/>
      <c r="L7" s="24"/>
    </row>
    <row r="8" spans="1:15" ht="22" customHeight="1" thickBot="1" x14ac:dyDescent="0.3">
      <c r="A8" s="47" t="s">
        <v>422</v>
      </c>
      <c r="B8" s="701">
        <v>28</v>
      </c>
      <c r="C8" s="699">
        <f>B8/$B$11%</f>
        <v>49.999999999999993</v>
      </c>
      <c r="D8" s="701">
        <v>14</v>
      </c>
      <c r="E8" s="699">
        <f>D8/$D$11%</f>
        <v>33.333333333333336</v>
      </c>
      <c r="F8" s="700">
        <f>B8+D8</f>
        <v>42</v>
      </c>
      <c r="G8" s="699">
        <f>F8/$F$11%</f>
        <v>42.857142857142861</v>
      </c>
      <c r="H8" s="698" t="s">
        <v>406</v>
      </c>
      <c r="I8" s="24"/>
      <c r="J8" s="24"/>
      <c r="K8" s="24"/>
      <c r="L8" s="24"/>
    </row>
    <row r="9" spans="1:15" ht="22" customHeight="1" thickBot="1" x14ac:dyDescent="0.3">
      <c r="A9" s="48" t="s">
        <v>423</v>
      </c>
      <c r="B9" s="705">
        <v>0</v>
      </c>
      <c r="C9" s="703">
        <f>B9/$B$11%</f>
        <v>0</v>
      </c>
      <c r="D9" s="705">
        <v>14</v>
      </c>
      <c r="E9" s="703">
        <f>D9/$D$11%</f>
        <v>33.333333333333336</v>
      </c>
      <c r="F9" s="704">
        <f>B9+D9</f>
        <v>14</v>
      </c>
      <c r="G9" s="703">
        <f>F9/$F$11%</f>
        <v>14.285714285714286</v>
      </c>
      <c r="H9" s="702" t="s">
        <v>424</v>
      </c>
      <c r="I9" s="24"/>
      <c r="J9" s="24"/>
      <c r="K9" s="24"/>
      <c r="L9" s="24"/>
    </row>
    <row r="10" spans="1:15" ht="22" customHeight="1" thickBot="1" x14ac:dyDescent="0.3">
      <c r="A10" s="47" t="s">
        <v>714</v>
      </c>
      <c r="B10" s="701">
        <v>28</v>
      </c>
      <c r="C10" s="699">
        <f>B10/$B$11%</f>
        <v>49.999999999999993</v>
      </c>
      <c r="D10" s="701">
        <v>14</v>
      </c>
      <c r="E10" s="699">
        <f>D10/$D$11%</f>
        <v>33.333333333333336</v>
      </c>
      <c r="F10" s="700">
        <f>B10+D10</f>
        <v>42</v>
      </c>
      <c r="G10" s="699">
        <f>F10/$F$11%</f>
        <v>42.857142857142861</v>
      </c>
      <c r="H10" s="698" t="s">
        <v>350</v>
      </c>
      <c r="I10" s="24"/>
      <c r="J10" s="24"/>
      <c r="K10" s="24"/>
      <c r="L10" s="24"/>
    </row>
    <row r="11" spans="1:15" ht="22" customHeight="1" x14ac:dyDescent="0.25">
      <c r="A11" s="345" t="s">
        <v>441</v>
      </c>
      <c r="B11" s="688">
        <f t="shared" ref="B11:G11" si="0">SUM(B8:B10)</f>
        <v>56</v>
      </c>
      <c r="C11" s="688">
        <f t="shared" si="0"/>
        <v>99.999999999999986</v>
      </c>
      <c r="D11" s="688">
        <f t="shared" si="0"/>
        <v>42</v>
      </c>
      <c r="E11" s="687">
        <f t="shared" si="0"/>
        <v>100</v>
      </c>
      <c r="F11" s="687">
        <f t="shared" si="0"/>
        <v>98</v>
      </c>
      <c r="G11" s="688">
        <f t="shared" si="0"/>
        <v>100</v>
      </c>
      <c r="H11" s="688" t="s">
        <v>368</v>
      </c>
      <c r="I11" s="24"/>
      <c r="J11" s="24"/>
      <c r="K11" s="24"/>
      <c r="L11" s="24"/>
    </row>
    <row r="12" spans="1:15" ht="69.75" customHeight="1" x14ac:dyDescent="0.25">
      <c r="A12" s="103" t="s">
        <v>696</v>
      </c>
      <c r="B12" s="697">
        <v>28</v>
      </c>
      <c r="C12" s="696"/>
      <c r="D12" s="697">
        <v>28</v>
      </c>
      <c r="E12" s="696"/>
      <c r="F12" s="697">
        <v>56</v>
      </c>
      <c r="G12" s="696"/>
      <c r="H12" s="746" t="s">
        <v>1656</v>
      </c>
      <c r="I12" s="24"/>
      <c r="J12" s="24"/>
      <c r="K12" s="24"/>
      <c r="L12" s="24"/>
    </row>
    <row r="13" spans="1:15" ht="16.5" customHeight="1" x14ac:dyDescent="0.25">
      <c r="A13" s="35" t="s">
        <v>445</v>
      </c>
      <c r="H13" s="25" t="s">
        <v>456</v>
      </c>
    </row>
    <row r="14" spans="1:15" ht="25.5" customHeight="1" x14ac:dyDescent="0.25">
      <c r="A14" s="24"/>
      <c r="B14" s="24"/>
      <c r="C14" s="24"/>
      <c r="D14" s="24"/>
      <c r="E14" s="24"/>
      <c r="F14" s="24"/>
      <c r="G14" s="24"/>
      <c r="H14" s="24"/>
      <c r="I14" s="24"/>
      <c r="K14" s="24"/>
      <c r="L14" s="24"/>
      <c r="M14" s="24"/>
      <c r="N14" s="24"/>
      <c r="O14" s="24"/>
    </row>
    <row r="15" spans="1:15" x14ac:dyDescent="0.25">
      <c r="A15" s="24"/>
      <c r="B15" s="24"/>
      <c r="C15" s="24"/>
      <c r="D15" s="24"/>
      <c r="E15" s="24"/>
      <c r="F15" s="24"/>
      <c r="G15" s="24"/>
      <c r="H15" s="24"/>
      <c r="I15" s="24"/>
      <c r="J15" s="24"/>
      <c r="K15" s="24"/>
      <c r="L15" s="24"/>
      <c r="M15" s="24"/>
      <c r="N15" s="24"/>
      <c r="O15" s="24"/>
    </row>
    <row r="16" spans="1:15" ht="12.75" customHeight="1" x14ac:dyDescent="0.25">
      <c r="A16" s="24"/>
      <c r="B16" s="24"/>
      <c r="C16" s="24"/>
      <c r="D16" s="24"/>
      <c r="E16" s="24"/>
      <c r="F16" s="24"/>
      <c r="G16" s="24"/>
      <c r="H16" s="24"/>
      <c r="I16" s="24"/>
      <c r="J16" s="24"/>
      <c r="L16" s="24"/>
      <c r="M16" s="24"/>
      <c r="N16" s="24"/>
      <c r="O16" s="24"/>
    </row>
    <row r="17" spans="1:15" x14ac:dyDescent="0.25">
      <c r="A17" s="24"/>
      <c r="B17" s="24"/>
      <c r="C17" s="24"/>
      <c r="D17" s="24"/>
      <c r="E17" s="24"/>
      <c r="F17" s="24"/>
      <c r="G17" s="24"/>
      <c r="H17" s="24"/>
      <c r="I17" s="24"/>
      <c r="J17" s="24"/>
      <c r="K17" s="24"/>
      <c r="L17" s="24"/>
      <c r="M17" s="24"/>
      <c r="N17" s="24"/>
      <c r="O17" s="24"/>
    </row>
  </sheetData>
  <mergeCells count="5">
    <mergeCell ref="A5:A6"/>
    <mergeCell ref="H5:H6"/>
    <mergeCell ref="A1:H1"/>
    <mergeCell ref="A2:H2"/>
    <mergeCell ref="A3:H3"/>
  </mergeCells>
  <printOptions horizontalCentered="1" verticalCentered="1"/>
  <pageMargins left="0" right="0" top="0" bottom="0" header="0" footer="0"/>
  <pageSetup paperSize="9" scale="95" orientation="landscape" r:id="rId1"/>
  <headerFooter alignWithMargins="0"/>
  <drawing r:id="rId2"/>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61B6-3051-42A8-B985-017667294041}">
  <dimension ref="A1"/>
  <sheetViews>
    <sheetView rightToLeft="1" view="pageBreakPreview" zoomScale="90" zoomScaleNormal="100" zoomScaleSheetLayoutView="90" workbookViewId="0">
      <selection activeCell="F8" sqref="F8:F11"/>
    </sheetView>
  </sheetViews>
  <sheetFormatPr defaultRowHeight="12.5" x14ac:dyDescent="0.25"/>
  <cols>
    <col min="1" max="1" width="87.1796875" customWidth="1"/>
  </cols>
  <sheetData/>
  <printOptions horizontalCentered="1" verticalCentered="1"/>
  <pageMargins left="0" right="0" top="0" bottom="0" header="0" footer="0"/>
  <pageSetup paperSize="9" scale="95" orientation="portrait" r:id="rId1"/>
  <drawing r:id="rId2"/>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A507B-FBB9-4E65-8ED5-71E9FDA12644}">
  <dimension ref="A1:R28"/>
  <sheetViews>
    <sheetView rightToLeft="1" view="pageBreakPreview" zoomScaleNormal="100" workbookViewId="0">
      <selection activeCell="M10" sqref="M10"/>
    </sheetView>
  </sheetViews>
  <sheetFormatPr defaultColWidth="9.1796875" defaultRowHeight="12.5" x14ac:dyDescent="0.25"/>
  <cols>
    <col min="1" max="1" width="28.453125" style="25" customWidth="1"/>
    <col min="2" max="5" width="8.7265625" style="25" customWidth="1"/>
    <col min="6" max="7" width="9.26953125" style="25" bestFit="1" customWidth="1"/>
    <col min="8" max="8" width="8.7265625" style="25" customWidth="1"/>
    <col min="9" max="10" width="9.26953125" style="25" bestFit="1" customWidth="1"/>
    <col min="11" max="11" width="31.54296875" style="25" customWidth="1"/>
    <col min="12" max="16384" width="9.1796875" style="25"/>
  </cols>
  <sheetData>
    <row r="1" spans="1:18" s="21" customFormat="1" ht="18" x14ac:dyDescent="0.25">
      <c r="A1" s="947" t="s">
        <v>1260</v>
      </c>
      <c r="B1" s="947"/>
      <c r="C1" s="947"/>
      <c r="D1" s="947"/>
      <c r="E1" s="947"/>
      <c r="F1" s="947"/>
      <c r="G1" s="947"/>
      <c r="H1" s="947"/>
      <c r="I1" s="947"/>
      <c r="J1" s="947"/>
      <c r="K1" s="947"/>
      <c r="L1" s="20"/>
      <c r="M1" s="20"/>
      <c r="N1" s="20"/>
      <c r="O1" s="20"/>
      <c r="P1" s="20"/>
      <c r="Q1" s="20"/>
      <c r="R1" s="20"/>
    </row>
    <row r="2" spans="1:18" s="23" customFormat="1" ht="36" customHeight="1" x14ac:dyDescent="0.25">
      <c r="A2" s="924" t="s">
        <v>1216</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415</v>
      </c>
      <c r="B4" s="612"/>
      <c r="C4" s="612"/>
      <c r="D4" s="612"/>
      <c r="E4" s="612"/>
      <c r="F4" s="612"/>
      <c r="G4" s="612"/>
      <c r="H4" s="612"/>
      <c r="I4" s="612"/>
      <c r="J4" s="612"/>
      <c r="K4" s="612" t="s">
        <v>416</v>
      </c>
      <c r="L4" s="5"/>
      <c r="M4" s="5"/>
      <c r="N4" s="5"/>
      <c r="O4" s="5"/>
      <c r="P4" s="5"/>
      <c r="Q4" s="5"/>
      <c r="R4" s="5"/>
    </row>
    <row r="5" spans="1:18" s="27" customFormat="1" ht="31.5" customHeight="1" x14ac:dyDescent="0.25">
      <c r="A5" s="1019" t="s">
        <v>870</v>
      </c>
      <c r="B5" s="1009" t="s">
        <v>1298</v>
      </c>
      <c r="C5" s="1009"/>
      <c r="D5" s="1009"/>
      <c r="E5" s="1009" t="s">
        <v>1299</v>
      </c>
      <c r="F5" s="1009"/>
      <c r="G5" s="1009"/>
      <c r="H5" s="1009" t="s">
        <v>1300</v>
      </c>
      <c r="I5" s="1009"/>
      <c r="J5" s="1009"/>
      <c r="K5" s="1016" t="s">
        <v>1359</v>
      </c>
      <c r="L5" s="26"/>
      <c r="M5" s="26"/>
      <c r="N5" s="26"/>
      <c r="O5" s="26"/>
    </row>
    <row r="6" spans="1:18" ht="15.75" customHeight="1" x14ac:dyDescent="0.25">
      <c r="A6" s="1020"/>
      <c r="B6" s="169" t="s">
        <v>482</v>
      </c>
      <c r="C6" s="169" t="s">
        <v>483</v>
      </c>
      <c r="D6" s="169" t="s">
        <v>478</v>
      </c>
      <c r="E6" s="169" t="s">
        <v>482</v>
      </c>
      <c r="F6" s="169" t="s">
        <v>483</v>
      </c>
      <c r="G6" s="169" t="s">
        <v>478</v>
      </c>
      <c r="H6" s="169" t="s">
        <v>482</v>
      </c>
      <c r="I6" s="169" t="s">
        <v>483</v>
      </c>
      <c r="J6" s="169" t="s">
        <v>478</v>
      </c>
      <c r="K6" s="1017"/>
      <c r="L6" s="24"/>
      <c r="M6" s="24"/>
      <c r="N6" s="24"/>
      <c r="O6" s="24"/>
    </row>
    <row r="7" spans="1:18" ht="15" customHeight="1" x14ac:dyDescent="0.25">
      <c r="A7" s="1021"/>
      <c r="B7" s="502" t="s">
        <v>481</v>
      </c>
      <c r="C7" s="502" t="s">
        <v>480</v>
      </c>
      <c r="D7" s="502" t="s">
        <v>479</v>
      </c>
      <c r="E7" s="502" t="s">
        <v>481</v>
      </c>
      <c r="F7" s="502" t="s">
        <v>480</v>
      </c>
      <c r="G7" s="502" t="s">
        <v>479</v>
      </c>
      <c r="H7" s="502" t="s">
        <v>481</v>
      </c>
      <c r="I7" s="502" t="s">
        <v>480</v>
      </c>
      <c r="J7" s="502" t="s">
        <v>479</v>
      </c>
      <c r="K7" s="1018"/>
      <c r="L7" s="24"/>
      <c r="M7" s="24"/>
      <c r="N7" s="24"/>
      <c r="O7" s="24"/>
    </row>
    <row r="8" spans="1:18" ht="30" customHeight="1" thickBot="1" x14ac:dyDescent="0.3">
      <c r="A8" s="39" t="s">
        <v>0</v>
      </c>
      <c r="B8" s="659">
        <v>630</v>
      </c>
      <c r="C8" s="659">
        <v>2492</v>
      </c>
      <c r="D8" s="658">
        <f t="shared" ref="D8:D14" si="0">B8+C8</f>
        <v>3122</v>
      </c>
      <c r="E8" s="659">
        <v>172</v>
      </c>
      <c r="F8" s="659">
        <v>1287</v>
      </c>
      <c r="G8" s="258">
        <f t="shared" ref="G8:G14" si="1">E8+F8</f>
        <v>1459</v>
      </c>
      <c r="H8" s="658">
        <f t="shared" ref="H8:I14" si="2">B8+E8</f>
        <v>802</v>
      </c>
      <c r="I8" s="258">
        <f t="shared" si="2"/>
        <v>3779</v>
      </c>
      <c r="J8" s="658">
        <f t="shared" ref="J8:J14" si="3">H8+I8</f>
        <v>4581</v>
      </c>
      <c r="K8" s="685" t="s">
        <v>512</v>
      </c>
      <c r="L8" s="24"/>
      <c r="M8" s="24"/>
      <c r="N8" s="24"/>
      <c r="O8" s="24"/>
    </row>
    <row r="9" spans="1:18" ht="30" customHeight="1" thickBot="1" x14ac:dyDescent="0.3">
      <c r="A9" s="40" t="s">
        <v>2</v>
      </c>
      <c r="B9" s="662">
        <v>3964</v>
      </c>
      <c r="C9" s="662">
        <v>5503</v>
      </c>
      <c r="D9" s="661">
        <f t="shared" si="0"/>
        <v>9467</v>
      </c>
      <c r="E9" s="662">
        <v>599</v>
      </c>
      <c r="F9" s="662">
        <v>9481</v>
      </c>
      <c r="G9" s="257">
        <f t="shared" si="1"/>
        <v>10080</v>
      </c>
      <c r="H9" s="661">
        <f t="shared" si="2"/>
        <v>4563</v>
      </c>
      <c r="I9" s="257">
        <f t="shared" si="2"/>
        <v>14984</v>
      </c>
      <c r="J9" s="661">
        <f t="shared" si="3"/>
        <v>19547</v>
      </c>
      <c r="K9" s="684" t="s">
        <v>1</v>
      </c>
      <c r="L9" s="24"/>
      <c r="M9" s="24"/>
      <c r="N9" s="24"/>
      <c r="O9" s="24"/>
    </row>
    <row r="10" spans="1:18" ht="30" customHeight="1" thickBot="1" x14ac:dyDescent="0.3">
      <c r="A10" s="39" t="s">
        <v>4</v>
      </c>
      <c r="B10" s="659">
        <v>3461</v>
      </c>
      <c r="C10" s="659">
        <v>6402</v>
      </c>
      <c r="D10" s="658">
        <f t="shared" si="0"/>
        <v>9863</v>
      </c>
      <c r="E10" s="659">
        <v>4802</v>
      </c>
      <c r="F10" s="659">
        <v>11263</v>
      </c>
      <c r="G10" s="258">
        <f t="shared" si="1"/>
        <v>16065</v>
      </c>
      <c r="H10" s="658">
        <f t="shared" si="2"/>
        <v>8263</v>
      </c>
      <c r="I10" s="258">
        <f t="shared" si="2"/>
        <v>17665</v>
      </c>
      <c r="J10" s="658">
        <f t="shared" si="3"/>
        <v>25928</v>
      </c>
      <c r="K10" s="685" t="s">
        <v>3</v>
      </c>
      <c r="L10" s="24"/>
      <c r="M10" s="24"/>
      <c r="N10" s="24"/>
      <c r="O10" s="24"/>
    </row>
    <row r="11" spans="1:18" ht="30" customHeight="1" thickBot="1" x14ac:dyDescent="0.3">
      <c r="A11" s="40" t="s">
        <v>10</v>
      </c>
      <c r="B11" s="662">
        <v>7968</v>
      </c>
      <c r="C11" s="662">
        <v>15335</v>
      </c>
      <c r="D11" s="661">
        <f t="shared" si="0"/>
        <v>23303</v>
      </c>
      <c r="E11" s="662">
        <v>14475</v>
      </c>
      <c r="F11" s="662">
        <v>20722</v>
      </c>
      <c r="G11" s="257">
        <f t="shared" si="1"/>
        <v>35197</v>
      </c>
      <c r="H11" s="661">
        <f t="shared" si="2"/>
        <v>22443</v>
      </c>
      <c r="I11" s="257">
        <f t="shared" si="2"/>
        <v>36057</v>
      </c>
      <c r="J11" s="661">
        <f t="shared" si="3"/>
        <v>58500</v>
      </c>
      <c r="K11" s="684" t="s">
        <v>9</v>
      </c>
      <c r="L11" s="24"/>
      <c r="M11" s="24"/>
      <c r="N11" s="24"/>
      <c r="O11" s="24"/>
    </row>
    <row r="12" spans="1:18" ht="30" customHeight="1" thickBot="1" x14ac:dyDescent="0.3">
      <c r="A12" s="39" t="s">
        <v>12</v>
      </c>
      <c r="B12" s="659">
        <v>10252</v>
      </c>
      <c r="C12" s="659">
        <v>16090</v>
      </c>
      <c r="D12" s="658">
        <f t="shared" si="0"/>
        <v>26342</v>
      </c>
      <c r="E12" s="659">
        <v>16412</v>
      </c>
      <c r="F12" s="659">
        <v>42511</v>
      </c>
      <c r="G12" s="258">
        <f t="shared" si="1"/>
        <v>58923</v>
      </c>
      <c r="H12" s="658">
        <f t="shared" si="2"/>
        <v>26664</v>
      </c>
      <c r="I12" s="258">
        <f t="shared" si="2"/>
        <v>58601</v>
      </c>
      <c r="J12" s="658">
        <f t="shared" si="3"/>
        <v>85265</v>
      </c>
      <c r="K12" s="685" t="s">
        <v>11</v>
      </c>
      <c r="L12" s="24"/>
      <c r="M12" s="24"/>
      <c r="N12" s="24"/>
      <c r="O12" s="24"/>
    </row>
    <row r="13" spans="1:18" ht="30" customHeight="1" thickBot="1" x14ac:dyDescent="0.3">
      <c r="A13" s="40" t="s">
        <v>14</v>
      </c>
      <c r="B13" s="662">
        <v>1037</v>
      </c>
      <c r="C13" s="662">
        <v>3024</v>
      </c>
      <c r="D13" s="661">
        <f t="shared" si="0"/>
        <v>4061</v>
      </c>
      <c r="E13" s="662">
        <v>486</v>
      </c>
      <c r="F13" s="662">
        <v>6665</v>
      </c>
      <c r="G13" s="257">
        <f t="shared" si="1"/>
        <v>7151</v>
      </c>
      <c r="H13" s="661">
        <f t="shared" si="2"/>
        <v>1523</v>
      </c>
      <c r="I13" s="257">
        <f t="shared" si="2"/>
        <v>9689</v>
      </c>
      <c r="J13" s="661">
        <f t="shared" si="3"/>
        <v>11212</v>
      </c>
      <c r="K13" s="684" t="s">
        <v>13</v>
      </c>
      <c r="L13" s="24"/>
      <c r="M13" s="24"/>
      <c r="N13" s="24"/>
      <c r="O13" s="24"/>
    </row>
    <row r="14" spans="1:18" ht="30" customHeight="1" x14ac:dyDescent="0.25">
      <c r="A14" s="51" t="s">
        <v>116</v>
      </c>
      <c r="B14" s="671">
        <v>3935</v>
      </c>
      <c r="C14" s="671">
        <v>15563</v>
      </c>
      <c r="D14" s="670">
        <f t="shared" si="0"/>
        <v>19498</v>
      </c>
      <c r="E14" s="671">
        <v>4307</v>
      </c>
      <c r="F14" s="671">
        <v>40344</v>
      </c>
      <c r="G14" s="414">
        <f t="shared" si="1"/>
        <v>44651</v>
      </c>
      <c r="H14" s="670">
        <f t="shared" si="2"/>
        <v>8242</v>
      </c>
      <c r="I14" s="414">
        <f t="shared" si="2"/>
        <v>55907</v>
      </c>
      <c r="J14" s="670">
        <f t="shared" si="3"/>
        <v>64149</v>
      </c>
      <c r="K14" s="683" t="s">
        <v>341</v>
      </c>
      <c r="L14" s="24"/>
      <c r="M14" s="24"/>
      <c r="N14" s="24"/>
      <c r="O14" s="24"/>
    </row>
    <row r="15" spans="1:18" s="6" customFormat="1" ht="30" customHeight="1" x14ac:dyDescent="0.25">
      <c r="A15" s="114" t="s">
        <v>478</v>
      </c>
      <c r="B15" s="668">
        <f t="shared" ref="B15:J15" si="4">SUM(B8:B14)</f>
        <v>31247</v>
      </c>
      <c r="C15" s="668">
        <f t="shared" si="4"/>
        <v>64409</v>
      </c>
      <c r="D15" s="668">
        <f t="shared" si="4"/>
        <v>95656</v>
      </c>
      <c r="E15" s="668">
        <f t="shared" si="4"/>
        <v>41253</v>
      </c>
      <c r="F15" s="668">
        <f t="shared" si="4"/>
        <v>132273</v>
      </c>
      <c r="G15" s="263">
        <f t="shared" si="4"/>
        <v>173526</v>
      </c>
      <c r="H15" s="263">
        <f t="shared" si="4"/>
        <v>72500</v>
      </c>
      <c r="I15" s="668">
        <f t="shared" si="4"/>
        <v>196682</v>
      </c>
      <c r="J15" s="668">
        <f t="shared" si="4"/>
        <v>269182</v>
      </c>
      <c r="K15" s="422" t="s">
        <v>479</v>
      </c>
      <c r="L15" s="13"/>
      <c r="M15" s="13"/>
      <c r="N15" s="13"/>
      <c r="O15" s="13"/>
    </row>
    <row r="16" spans="1:18" x14ac:dyDescent="0.25">
      <c r="A16" s="24"/>
      <c r="B16" s="24"/>
      <c r="C16" s="24"/>
      <c r="D16" s="24"/>
      <c r="E16" s="24"/>
      <c r="F16" s="24"/>
      <c r="G16" s="24"/>
      <c r="H16" s="24"/>
      <c r="I16" s="24"/>
      <c r="J16" s="24"/>
      <c r="K16" s="24"/>
      <c r="L16" s="24"/>
      <c r="M16" s="24"/>
      <c r="N16" s="24"/>
      <c r="O16" s="24"/>
      <c r="P16" s="24"/>
      <c r="Q16" s="24"/>
      <c r="R16" s="24"/>
    </row>
    <row r="19" spans="1:3" x14ac:dyDescent="0.25">
      <c r="B19" s="649" t="s">
        <v>570</v>
      </c>
      <c r="C19" s="649" t="s">
        <v>895</v>
      </c>
    </row>
    <row r="20" spans="1:3" ht="25" x14ac:dyDescent="0.25">
      <c r="A20" s="24" t="s">
        <v>1336</v>
      </c>
      <c r="B20" s="97">
        <f t="shared" ref="B20:C26" si="5">H8</f>
        <v>802</v>
      </c>
      <c r="C20" s="97">
        <f t="shared" si="5"/>
        <v>3779</v>
      </c>
    </row>
    <row r="21" spans="1:3" ht="25" x14ac:dyDescent="0.25">
      <c r="A21" s="24" t="s">
        <v>1337</v>
      </c>
      <c r="B21" s="97">
        <f t="shared" si="5"/>
        <v>4563</v>
      </c>
      <c r="C21" s="97">
        <f t="shared" si="5"/>
        <v>14984</v>
      </c>
    </row>
    <row r="22" spans="1:3" ht="25" x14ac:dyDescent="0.25">
      <c r="A22" s="24" t="s">
        <v>1338</v>
      </c>
      <c r="B22" s="97">
        <f t="shared" si="5"/>
        <v>8263</v>
      </c>
      <c r="C22" s="97">
        <f t="shared" si="5"/>
        <v>17665</v>
      </c>
    </row>
    <row r="23" spans="1:3" ht="25" x14ac:dyDescent="0.25">
      <c r="A23" s="24" t="s">
        <v>591</v>
      </c>
      <c r="B23" s="97">
        <f t="shared" si="5"/>
        <v>22443</v>
      </c>
      <c r="C23" s="97">
        <f t="shared" si="5"/>
        <v>36057</v>
      </c>
    </row>
    <row r="24" spans="1:3" ht="25" x14ac:dyDescent="0.25">
      <c r="A24" s="24" t="s">
        <v>1339</v>
      </c>
      <c r="B24" s="97">
        <f t="shared" si="5"/>
        <v>26664</v>
      </c>
      <c r="C24" s="97">
        <f t="shared" si="5"/>
        <v>58601</v>
      </c>
    </row>
    <row r="25" spans="1:3" ht="25" x14ac:dyDescent="0.25">
      <c r="A25" s="24" t="s">
        <v>593</v>
      </c>
      <c r="B25" s="97">
        <f t="shared" si="5"/>
        <v>1523</v>
      </c>
      <c r="C25" s="97">
        <f t="shared" si="5"/>
        <v>9689</v>
      </c>
    </row>
    <row r="26" spans="1:3" ht="25" x14ac:dyDescent="0.25">
      <c r="A26" s="24" t="s">
        <v>1340</v>
      </c>
      <c r="B26" s="97">
        <f t="shared" si="5"/>
        <v>8242</v>
      </c>
      <c r="C26" s="97">
        <f t="shared" si="5"/>
        <v>55907</v>
      </c>
    </row>
    <row r="28" spans="1:3" x14ac:dyDescent="0.25">
      <c r="B28" s="97">
        <f>SUM(B20:B27)</f>
        <v>72500</v>
      </c>
      <c r="C28" s="97">
        <f>SUM(C20:C27)</f>
        <v>196682</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F75A-4332-422E-B5BE-77604271FE32}">
  <dimension ref="A1:O35"/>
  <sheetViews>
    <sheetView rightToLeft="1" view="pageBreakPreview" zoomScaleNormal="100" workbookViewId="0">
      <selection activeCell="L5" sqref="L5"/>
    </sheetView>
  </sheetViews>
  <sheetFormatPr defaultColWidth="9.1796875" defaultRowHeight="12.5" x14ac:dyDescent="0.25"/>
  <cols>
    <col min="1" max="1" width="28.453125" style="25" customWidth="1"/>
    <col min="2" max="5" width="8.7265625" style="25" customWidth="1"/>
    <col min="6" max="7" width="9.26953125" style="25" bestFit="1" customWidth="1"/>
    <col min="8" max="8" width="8.7265625" style="25" customWidth="1"/>
    <col min="9" max="10" width="9.26953125" style="25" bestFit="1" customWidth="1"/>
    <col min="11" max="11" width="31.54296875" style="25" customWidth="1"/>
    <col min="12" max="16384" width="9.1796875" style="25"/>
  </cols>
  <sheetData>
    <row r="1" spans="1:15" s="21" customFormat="1" ht="18" x14ac:dyDescent="0.25">
      <c r="A1" s="947" t="s">
        <v>1221</v>
      </c>
      <c r="B1" s="947"/>
      <c r="C1" s="947"/>
      <c r="D1" s="947"/>
      <c r="E1" s="947"/>
      <c r="F1" s="947"/>
      <c r="G1" s="947"/>
      <c r="H1" s="947"/>
      <c r="I1" s="947"/>
      <c r="J1" s="947"/>
      <c r="K1" s="947"/>
      <c r="L1" s="20"/>
      <c r="M1" s="20"/>
      <c r="N1" s="20"/>
    </row>
    <row r="2" spans="1:15" s="23" customFormat="1" ht="35.25" customHeight="1" x14ac:dyDescent="0.25">
      <c r="A2" s="924" t="s">
        <v>1212</v>
      </c>
      <c r="B2" s="924"/>
      <c r="C2" s="924"/>
      <c r="D2" s="924"/>
      <c r="E2" s="924"/>
      <c r="F2" s="924"/>
      <c r="G2" s="924"/>
      <c r="H2" s="924"/>
      <c r="I2" s="924"/>
      <c r="J2" s="924"/>
      <c r="K2" s="924"/>
      <c r="L2" s="22"/>
      <c r="M2" s="22"/>
      <c r="N2" s="22"/>
    </row>
    <row r="3" spans="1:15" s="23" customFormat="1" ht="15.5" x14ac:dyDescent="0.25">
      <c r="A3" s="924">
        <v>2017</v>
      </c>
      <c r="B3" s="924"/>
      <c r="C3" s="924"/>
      <c r="D3" s="924"/>
      <c r="E3" s="924"/>
      <c r="F3" s="924"/>
      <c r="G3" s="924"/>
      <c r="H3" s="924"/>
      <c r="I3" s="924"/>
      <c r="J3" s="924"/>
      <c r="K3" s="924"/>
      <c r="L3" s="22"/>
      <c r="M3" s="22"/>
      <c r="N3" s="22"/>
    </row>
    <row r="4" spans="1:15" s="14" customFormat="1" ht="15.5" x14ac:dyDescent="0.25">
      <c r="A4" s="613" t="s">
        <v>254</v>
      </c>
      <c r="B4" s="612"/>
      <c r="C4" s="612"/>
      <c r="D4" s="612"/>
      <c r="E4" s="612"/>
      <c r="F4" s="612"/>
      <c r="G4" s="612"/>
      <c r="H4" s="612"/>
      <c r="I4" s="612"/>
      <c r="J4" s="612"/>
      <c r="K4" s="612" t="s">
        <v>253</v>
      </c>
      <c r="L4" s="5"/>
      <c r="M4" s="5"/>
      <c r="N4" s="5"/>
    </row>
    <row r="5" spans="1:15" s="27" customFormat="1" ht="31.5" customHeight="1" x14ac:dyDescent="0.25">
      <c r="A5" s="1019" t="s">
        <v>871</v>
      </c>
      <c r="B5" s="1009" t="s">
        <v>1298</v>
      </c>
      <c r="C5" s="1009"/>
      <c r="D5" s="1009"/>
      <c r="E5" s="1009" t="s">
        <v>1299</v>
      </c>
      <c r="F5" s="1009"/>
      <c r="G5" s="1009"/>
      <c r="H5" s="1009" t="s">
        <v>1300</v>
      </c>
      <c r="I5" s="1009"/>
      <c r="J5" s="1009"/>
      <c r="K5" s="1016" t="s">
        <v>1361</v>
      </c>
      <c r="L5" s="26"/>
      <c r="M5" s="26"/>
      <c r="N5" s="26"/>
      <c r="O5" s="26"/>
    </row>
    <row r="6" spans="1:15" ht="15.75" customHeight="1" x14ac:dyDescent="0.25">
      <c r="A6" s="1020"/>
      <c r="B6" s="169" t="s">
        <v>482</v>
      </c>
      <c r="C6" s="169" t="s">
        <v>483</v>
      </c>
      <c r="D6" s="169" t="s">
        <v>478</v>
      </c>
      <c r="E6" s="169" t="s">
        <v>482</v>
      </c>
      <c r="F6" s="169" t="s">
        <v>483</v>
      </c>
      <c r="G6" s="169" t="s">
        <v>478</v>
      </c>
      <c r="H6" s="169" t="s">
        <v>482</v>
      </c>
      <c r="I6" s="169" t="s">
        <v>483</v>
      </c>
      <c r="J6" s="169" t="s">
        <v>478</v>
      </c>
      <c r="K6" s="1017"/>
      <c r="L6" s="24"/>
      <c r="M6" s="24"/>
      <c r="N6" s="24"/>
      <c r="O6" s="24"/>
    </row>
    <row r="7" spans="1:15" ht="15" customHeight="1" x14ac:dyDescent="0.25">
      <c r="A7" s="1021"/>
      <c r="B7" s="502" t="s">
        <v>481</v>
      </c>
      <c r="C7" s="502" t="s">
        <v>480</v>
      </c>
      <c r="D7" s="502" t="s">
        <v>479</v>
      </c>
      <c r="E7" s="502" t="s">
        <v>481</v>
      </c>
      <c r="F7" s="502" t="s">
        <v>480</v>
      </c>
      <c r="G7" s="502" t="s">
        <v>479</v>
      </c>
      <c r="H7" s="502" t="s">
        <v>481</v>
      </c>
      <c r="I7" s="502" t="s">
        <v>480</v>
      </c>
      <c r="J7" s="502" t="s">
        <v>479</v>
      </c>
      <c r="K7" s="1018"/>
      <c r="L7" s="24"/>
      <c r="M7" s="24"/>
      <c r="N7" s="24"/>
      <c r="O7" s="24"/>
    </row>
    <row r="8" spans="1:15" ht="24" customHeight="1" thickBot="1" x14ac:dyDescent="0.3">
      <c r="A8" s="792" t="s">
        <v>502</v>
      </c>
      <c r="B8" s="659">
        <v>12364</v>
      </c>
      <c r="C8" s="659">
        <v>16664</v>
      </c>
      <c r="D8" s="658">
        <f t="shared" ref="D8:D18" si="0">B8+C8</f>
        <v>29028</v>
      </c>
      <c r="E8" s="659">
        <v>26380</v>
      </c>
      <c r="F8" s="659">
        <v>20216</v>
      </c>
      <c r="G8" s="258">
        <f t="shared" ref="G8:G18" si="1">E8+F8</f>
        <v>46596</v>
      </c>
      <c r="H8" s="658">
        <f t="shared" ref="H8:H18" si="2">B8+E8</f>
        <v>38744</v>
      </c>
      <c r="I8" s="258">
        <f t="shared" ref="I8:I18" si="3">C8+F8</f>
        <v>36880</v>
      </c>
      <c r="J8" s="658">
        <f t="shared" ref="J8:J18" si="4">H8+I8</f>
        <v>75624</v>
      </c>
      <c r="K8" s="788" t="s">
        <v>502</v>
      </c>
    </row>
    <row r="9" spans="1:15" ht="24" customHeight="1" thickBot="1" x14ac:dyDescent="0.3">
      <c r="A9" s="793" t="s">
        <v>503</v>
      </c>
      <c r="B9" s="662">
        <v>6078</v>
      </c>
      <c r="C9" s="662">
        <v>9494</v>
      </c>
      <c r="D9" s="661">
        <f t="shared" si="0"/>
        <v>15572</v>
      </c>
      <c r="E9" s="662">
        <v>8613</v>
      </c>
      <c r="F9" s="662">
        <v>10447</v>
      </c>
      <c r="G9" s="257">
        <f t="shared" si="1"/>
        <v>19060</v>
      </c>
      <c r="H9" s="661">
        <f t="shared" si="2"/>
        <v>14691</v>
      </c>
      <c r="I9" s="257">
        <f t="shared" si="3"/>
        <v>19941</v>
      </c>
      <c r="J9" s="661">
        <f t="shared" si="4"/>
        <v>34632</v>
      </c>
      <c r="K9" s="789" t="s">
        <v>503</v>
      </c>
    </row>
    <row r="10" spans="1:15" ht="24" customHeight="1" thickBot="1" x14ac:dyDescent="0.3">
      <c r="A10" s="792" t="s">
        <v>504</v>
      </c>
      <c r="B10" s="659">
        <v>602</v>
      </c>
      <c r="C10" s="659">
        <v>5253</v>
      </c>
      <c r="D10" s="658">
        <f t="shared" si="0"/>
        <v>5855</v>
      </c>
      <c r="E10" s="659">
        <v>2306</v>
      </c>
      <c r="F10" s="659">
        <v>15734</v>
      </c>
      <c r="G10" s="258">
        <f t="shared" si="1"/>
        <v>18040</v>
      </c>
      <c r="H10" s="658">
        <f t="shared" si="2"/>
        <v>2908</v>
      </c>
      <c r="I10" s="258">
        <f t="shared" si="3"/>
        <v>20987</v>
      </c>
      <c r="J10" s="658">
        <f t="shared" si="4"/>
        <v>23895</v>
      </c>
      <c r="K10" s="788" t="s">
        <v>504</v>
      </c>
    </row>
    <row r="11" spans="1:15" ht="24" customHeight="1" thickBot="1" x14ac:dyDescent="0.3">
      <c r="A11" s="793" t="s">
        <v>505</v>
      </c>
      <c r="B11" s="662">
        <v>266</v>
      </c>
      <c r="C11" s="662">
        <v>4244</v>
      </c>
      <c r="D11" s="661">
        <f t="shared" si="0"/>
        <v>4510</v>
      </c>
      <c r="E11" s="662">
        <v>157</v>
      </c>
      <c r="F11" s="662">
        <v>19423</v>
      </c>
      <c r="G11" s="257">
        <f t="shared" si="1"/>
        <v>19580</v>
      </c>
      <c r="H11" s="661">
        <f t="shared" si="2"/>
        <v>423</v>
      </c>
      <c r="I11" s="257">
        <f t="shared" si="3"/>
        <v>23667</v>
      </c>
      <c r="J11" s="661">
        <f t="shared" si="4"/>
        <v>24090</v>
      </c>
      <c r="K11" s="789" t="s">
        <v>505</v>
      </c>
    </row>
    <row r="12" spans="1:15" ht="24" customHeight="1" thickBot="1" x14ac:dyDescent="0.3">
      <c r="A12" s="792" t="s">
        <v>506</v>
      </c>
      <c r="B12" s="659">
        <v>295</v>
      </c>
      <c r="C12" s="659">
        <v>1974</v>
      </c>
      <c r="D12" s="658">
        <f t="shared" si="0"/>
        <v>2269</v>
      </c>
      <c r="E12" s="659">
        <v>571</v>
      </c>
      <c r="F12" s="659">
        <v>21313</v>
      </c>
      <c r="G12" s="258">
        <f t="shared" si="1"/>
        <v>21884</v>
      </c>
      <c r="H12" s="658">
        <f t="shared" si="2"/>
        <v>866</v>
      </c>
      <c r="I12" s="258">
        <f t="shared" si="3"/>
        <v>23287</v>
      </c>
      <c r="J12" s="658">
        <f t="shared" si="4"/>
        <v>24153</v>
      </c>
      <c r="K12" s="788" t="s">
        <v>506</v>
      </c>
    </row>
    <row r="13" spans="1:15" ht="24" customHeight="1" thickBot="1" x14ac:dyDescent="0.3">
      <c r="A13" s="793" t="s">
        <v>507</v>
      </c>
      <c r="B13" s="662">
        <v>98</v>
      </c>
      <c r="C13" s="662">
        <v>3752</v>
      </c>
      <c r="D13" s="661">
        <f t="shared" si="0"/>
        <v>3850</v>
      </c>
      <c r="E13" s="662">
        <v>143</v>
      </c>
      <c r="F13" s="662">
        <v>13541</v>
      </c>
      <c r="G13" s="257">
        <f t="shared" si="1"/>
        <v>13684</v>
      </c>
      <c r="H13" s="661">
        <f t="shared" si="2"/>
        <v>241</v>
      </c>
      <c r="I13" s="257">
        <f t="shared" si="3"/>
        <v>17293</v>
      </c>
      <c r="J13" s="661">
        <f t="shared" si="4"/>
        <v>17534</v>
      </c>
      <c r="K13" s="789" t="s">
        <v>507</v>
      </c>
    </row>
    <row r="14" spans="1:15" ht="24" customHeight="1" thickBot="1" x14ac:dyDescent="0.3">
      <c r="A14" s="792" t="s">
        <v>508</v>
      </c>
      <c r="B14" s="659">
        <v>252</v>
      </c>
      <c r="C14" s="659">
        <v>3710</v>
      </c>
      <c r="D14" s="658">
        <f t="shared" si="0"/>
        <v>3962</v>
      </c>
      <c r="E14" s="659">
        <v>186</v>
      </c>
      <c r="F14" s="659">
        <v>13149</v>
      </c>
      <c r="G14" s="258">
        <f t="shared" si="1"/>
        <v>13335</v>
      </c>
      <c r="H14" s="658">
        <f t="shared" si="2"/>
        <v>438</v>
      </c>
      <c r="I14" s="258">
        <f t="shared" si="3"/>
        <v>16859</v>
      </c>
      <c r="J14" s="658">
        <f t="shared" si="4"/>
        <v>17297</v>
      </c>
      <c r="K14" s="788" t="s">
        <v>508</v>
      </c>
    </row>
    <row r="15" spans="1:15" ht="24" customHeight="1" thickBot="1" x14ac:dyDescent="0.3">
      <c r="A15" s="793" t="s">
        <v>509</v>
      </c>
      <c r="B15" s="662">
        <v>1428</v>
      </c>
      <c r="C15" s="662">
        <v>4915</v>
      </c>
      <c r="D15" s="661">
        <f t="shared" si="0"/>
        <v>6343</v>
      </c>
      <c r="E15" s="662">
        <v>171</v>
      </c>
      <c r="F15" s="662">
        <v>7593</v>
      </c>
      <c r="G15" s="257">
        <f t="shared" si="1"/>
        <v>7764</v>
      </c>
      <c r="H15" s="661">
        <f t="shared" si="2"/>
        <v>1599</v>
      </c>
      <c r="I15" s="257">
        <f t="shared" si="3"/>
        <v>12508</v>
      </c>
      <c r="J15" s="661">
        <f t="shared" si="4"/>
        <v>14107</v>
      </c>
      <c r="K15" s="789" t="s">
        <v>509</v>
      </c>
    </row>
    <row r="16" spans="1:15" ht="24" customHeight="1" thickBot="1" x14ac:dyDescent="0.3">
      <c r="A16" s="792" t="s">
        <v>510</v>
      </c>
      <c r="B16" s="659">
        <v>1694</v>
      </c>
      <c r="C16" s="659">
        <v>5437</v>
      </c>
      <c r="D16" s="658">
        <f t="shared" si="0"/>
        <v>7131</v>
      </c>
      <c r="E16" s="659">
        <v>257</v>
      </c>
      <c r="F16" s="659">
        <v>5482</v>
      </c>
      <c r="G16" s="258">
        <f t="shared" si="1"/>
        <v>5739</v>
      </c>
      <c r="H16" s="658">
        <f t="shared" si="2"/>
        <v>1951</v>
      </c>
      <c r="I16" s="258">
        <f t="shared" si="3"/>
        <v>10919</v>
      </c>
      <c r="J16" s="658">
        <f t="shared" si="4"/>
        <v>12870</v>
      </c>
      <c r="K16" s="788" t="s">
        <v>510</v>
      </c>
    </row>
    <row r="17" spans="1:11" ht="24" customHeight="1" thickBot="1" x14ac:dyDescent="0.3">
      <c r="A17" s="793" t="s">
        <v>511</v>
      </c>
      <c r="B17" s="662">
        <v>3042</v>
      </c>
      <c r="C17" s="662">
        <v>3936</v>
      </c>
      <c r="D17" s="661">
        <f t="shared" si="0"/>
        <v>6978</v>
      </c>
      <c r="E17" s="662">
        <v>501</v>
      </c>
      <c r="F17" s="662">
        <v>2982</v>
      </c>
      <c r="G17" s="257">
        <f t="shared" si="1"/>
        <v>3483</v>
      </c>
      <c r="H17" s="661">
        <f t="shared" si="2"/>
        <v>3543</v>
      </c>
      <c r="I17" s="257">
        <f t="shared" si="3"/>
        <v>6918</v>
      </c>
      <c r="J17" s="661">
        <f t="shared" si="4"/>
        <v>10461</v>
      </c>
      <c r="K17" s="789" t="s">
        <v>511</v>
      </c>
    </row>
    <row r="18" spans="1:11" ht="24" customHeight="1" x14ac:dyDescent="0.25">
      <c r="A18" s="794" t="s">
        <v>501</v>
      </c>
      <c r="B18" s="671">
        <v>5128</v>
      </c>
      <c r="C18" s="671">
        <v>5030</v>
      </c>
      <c r="D18" s="670">
        <f t="shared" si="0"/>
        <v>10158</v>
      </c>
      <c r="E18" s="671">
        <v>1968</v>
      </c>
      <c r="F18" s="671">
        <v>2393</v>
      </c>
      <c r="G18" s="414">
        <f t="shared" si="1"/>
        <v>4361</v>
      </c>
      <c r="H18" s="670">
        <f t="shared" si="2"/>
        <v>7096</v>
      </c>
      <c r="I18" s="414">
        <f t="shared" si="3"/>
        <v>7423</v>
      </c>
      <c r="J18" s="670">
        <f t="shared" si="4"/>
        <v>14519</v>
      </c>
      <c r="K18" s="790" t="s">
        <v>501</v>
      </c>
    </row>
    <row r="19" spans="1:11" s="6" customFormat="1" ht="30" customHeight="1" x14ac:dyDescent="0.25">
      <c r="A19" s="69" t="s">
        <v>478</v>
      </c>
      <c r="B19" s="668">
        <f t="shared" ref="B19:J19" si="5">SUM(B8:B18)</f>
        <v>31247</v>
      </c>
      <c r="C19" s="668">
        <f t="shared" si="5"/>
        <v>64409</v>
      </c>
      <c r="D19" s="668">
        <f t="shared" si="5"/>
        <v>95656</v>
      </c>
      <c r="E19" s="668">
        <f t="shared" si="5"/>
        <v>41253</v>
      </c>
      <c r="F19" s="668">
        <f t="shared" si="5"/>
        <v>132273</v>
      </c>
      <c r="G19" s="263">
        <f t="shared" si="5"/>
        <v>173526</v>
      </c>
      <c r="H19" s="263">
        <f t="shared" si="5"/>
        <v>72500</v>
      </c>
      <c r="I19" s="668">
        <f t="shared" si="5"/>
        <v>196682</v>
      </c>
      <c r="J19" s="668">
        <f t="shared" si="5"/>
        <v>269182</v>
      </c>
      <c r="K19" s="791" t="s">
        <v>479</v>
      </c>
    </row>
    <row r="24" spans="1:11" x14ac:dyDescent="0.25">
      <c r="B24" s="25" t="s">
        <v>570</v>
      </c>
      <c r="C24" s="25" t="s">
        <v>895</v>
      </c>
    </row>
    <row r="25" spans="1:11" x14ac:dyDescent="0.25">
      <c r="A25" s="25" t="s">
        <v>502</v>
      </c>
      <c r="B25" s="97">
        <f t="shared" ref="B25:B35" si="6">H8</f>
        <v>38744</v>
      </c>
      <c r="C25" s="25">
        <f t="shared" ref="C25:C35" si="7">I8</f>
        <v>36880</v>
      </c>
    </row>
    <row r="26" spans="1:11" x14ac:dyDescent="0.25">
      <c r="A26" s="25" t="s">
        <v>503</v>
      </c>
      <c r="B26" s="25">
        <f t="shared" si="6"/>
        <v>14691</v>
      </c>
      <c r="C26" s="25">
        <f t="shared" si="7"/>
        <v>19941</v>
      </c>
    </row>
    <row r="27" spans="1:11" x14ac:dyDescent="0.25">
      <c r="A27" s="25" t="s">
        <v>504</v>
      </c>
      <c r="B27" s="25">
        <f t="shared" si="6"/>
        <v>2908</v>
      </c>
      <c r="C27" s="25">
        <f t="shared" si="7"/>
        <v>20987</v>
      </c>
    </row>
    <row r="28" spans="1:11" x14ac:dyDescent="0.25">
      <c r="A28" s="25" t="s">
        <v>505</v>
      </c>
      <c r="B28" s="25">
        <f t="shared" si="6"/>
        <v>423</v>
      </c>
      <c r="C28" s="25">
        <f t="shared" si="7"/>
        <v>23667</v>
      </c>
    </row>
    <row r="29" spans="1:11" x14ac:dyDescent="0.25">
      <c r="A29" s="25" t="s">
        <v>506</v>
      </c>
      <c r="B29" s="25">
        <f t="shared" si="6"/>
        <v>866</v>
      </c>
      <c r="C29" s="25">
        <f t="shared" si="7"/>
        <v>23287</v>
      </c>
    </row>
    <row r="30" spans="1:11" x14ac:dyDescent="0.25">
      <c r="A30" s="25" t="s">
        <v>507</v>
      </c>
      <c r="B30" s="25">
        <f t="shared" si="6"/>
        <v>241</v>
      </c>
      <c r="C30" s="25">
        <f t="shared" si="7"/>
        <v>17293</v>
      </c>
    </row>
    <row r="31" spans="1:11" x14ac:dyDescent="0.25">
      <c r="A31" s="25" t="s">
        <v>508</v>
      </c>
      <c r="B31" s="25">
        <f t="shared" si="6"/>
        <v>438</v>
      </c>
      <c r="C31" s="25">
        <f t="shared" si="7"/>
        <v>16859</v>
      </c>
    </row>
    <row r="32" spans="1:11" x14ac:dyDescent="0.25">
      <c r="A32" s="25" t="s">
        <v>509</v>
      </c>
      <c r="B32" s="25">
        <f t="shared" si="6"/>
        <v>1599</v>
      </c>
      <c r="C32" s="25">
        <f t="shared" si="7"/>
        <v>12508</v>
      </c>
    </row>
    <row r="33" spans="1:3" x14ac:dyDescent="0.25">
      <c r="A33" s="25" t="s">
        <v>510</v>
      </c>
      <c r="B33" s="25">
        <f t="shared" si="6"/>
        <v>1951</v>
      </c>
      <c r="C33" s="25">
        <f t="shared" si="7"/>
        <v>10919</v>
      </c>
    </row>
    <row r="34" spans="1:3" x14ac:dyDescent="0.25">
      <c r="A34" s="25" t="s">
        <v>511</v>
      </c>
      <c r="B34" s="25">
        <f t="shared" si="6"/>
        <v>3543</v>
      </c>
      <c r="C34" s="25">
        <f t="shared" si="7"/>
        <v>6918</v>
      </c>
    </row>
    <row r="35" spans="1:3" x14ac:dyDescent="0.25">
      <c r="A35" s="25" t="s">
        <v>501</v>
      </c>
      <c r="B35" s="25">
        <f t="shared" si="6"/>
        <v>7096</v>
      </c>
      <c r="C35" s="25">
        <f t="shared" si="7"/>
        <v>7423</v>
      </c>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8425-4740-47BF-B5C4-FDA6931AA407}">
  <dimension ref="A1:R22"/>
  <sheetViews>
    <sheetView rightToLeft="1" view="pageBreakPreview" zoomScaleNormal="100" zoomScaleSheetLayoutView="100" workbookViewId="0">
      <selection activeCell="K5" sqref="K5:K7"/>
    </sheetView>
  </sheetViews>
  <sheetFormatPr defaultColWidth="9.1796875" defaultRowHeight="12.5" x14ac:dyDescent="0.25"/>
  <cols>
    <col min="1" max="1" width="25.81640625" style="25" customWidth="1"/>
    <col min="2" max="5" width="8.7265625" style="25" customWidth="1"/>
    <col min="6" max="6" width="9.26953125" style="25" bestFit="1" customWidth="1"/>
    <col min="7" max="7" width="10" style="25" customWidth="1"/>
    <col min="8" max="8" width="8.7265625" style="25" customWidth="1"/>
    <col min="9" max="9" width="10" style="25" customWidth="1"/>
    <col min="10" max="10" width="9.54296875" style="25" customWidth="1"/>
    <col min="11" max="11" width="26.7265625" style="25" customWidth="1"/>
    <col min="12" max="16384" width="9.1796875" style="25"/>
  </cols>
  <sheetData>
    <row r="1" spans="1:18" s="21" customFormat="1" ht="18" x14ac:dyDescent="0.25">
      <c r="A1" s="947" t="s">
        <v>1222</v>
      </c>
      <c r="B1" s="947"/>
      <c r="C1" s="947"/>
      <c r="D1" s="947"/>
      <c r="E1" s="947"/>
      <c r="F1" s="947"/>
      <c r="G1" s="947"/>
      <c r="H1" s="947"/>
      <c r="I1" s="947"/>
      <c r="J1" s="947"/>
      <c r="K1" s="947"/>
      <c r="L1" s="20"/>
      <c r="M1" s="20"/>
      <c r="N1" s="20"/>
      <c r="O1" s="20"/>
      <c r="P1" s="20"/>
      <c r="Q1" s="20"/>
      <c r="R1" s="20"/>
    </row>
    <row r="2" spans="1:18" s="23" customFormat="1" ht="34.5" customHeight="1" x14ac:dyDescent="0.25">
      <c r="A2" s="924" t="s">
        <v>1213</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252</v>
      </c>
      <c r="B4" s="612"/>
      <c r="C4" s="612"/>
      <c r="D4" s="612"/>
      <c r="E4" s="612"/>
      <c r="F4" s="612"/>
      <c r="G4" s="612"/>
      <c r="H4" s="612"/>
      <c r="I4" s="612"/>
      <c r="J4" s="612"/>
      <c r="K4" s="612" t="s">
        <v>251</v>
      </c>
      <c r="L4" s="5"/>
      <c r="M4" s="5"/>
      <c r="N4" s="5"/>
      <c r="O4" s="5"/>
      <c r="P4" s="5"/>
      <c r="Q4" s="5"/>
      <c r="R4" s="5"/>
    </row>
    <row r="5" spans="1:18" s="27" customFormat="1" ht="31.5" customHeight="1" x14ac:dyDescent="0.25">
      <c r="A5" s="1019" t="s">
        <v>872</v>
      </c>
      <c r="B5" s="1009" t="s">
        <v>1298</v>
      </c>
      <c r="C5" s="1009"/>
      <c r="D5" s="1009"/>
      <c r="E5" s="1009" t="s">
        <v>1299</v>
      </c>
      <c r="F5" s="1009"/>
      <c r="G5" s="1009"/>
      <c r="H5" s="1009" t="s">
        <v>1300</v>
      </c>
      <c r="I5" s="1009"/>
      <c r="J5" s="1009"/>
      <c r="K5" s="1016" t="s">
        <v>1360</v>
      </c>
      <c r="L5" s="26"/>
      <c r="M5" s="26"/>
      <c r="N5" s="26"/>
      <c r="O5" s="26"/>
    </row>
    <row r="6" spans="1:18" ht="15.75" customHeight="1" x14ac:dyDescent="0.25">
      <c r="A6" s="1020"/>
      <c r="B6" s="169" t="s">
        <v>482</v>
      </c>
      <c r="C6" s="169" t="s">
        <v>483</v>
      </c>
      <c r="D6" s="169" t="s">
        <v>478</v>
      </c>
      <c r="E6" s="169" t="s">
        <v>482</v>
      </c>
      <c r="F6" s="169" t="s">
        <v>483</v>
      </c>
      <c r="G6" s="169" t="s">
        <v>478</v>
      </c>
      <c r="H6" s="169" t="s">
        <v>482</v>
      </c>
      <c r="I6" s="169" t="s">
        <v>483</v>
      </c>
      <c r="J6" s="169" t="s">
        <v>478</v>
      </c>
      <c r="K6" s="1017"/>
      <c r="L6" s="24"/>
      <c r="M6" s="24"/>
      <c r="N6" s="24"/>
      <c r="O6" s="24"/>
    </row>
    <row r="7" spans="1:18" ht="15" customHeight="1" x14ac:dyDescent="0.25">
      <c r="A7" s="1021"/>
      <c r="B7" s="427" t="s">
        <v>481</v>
      </c>
      <c r="C7" s="427" t="s">
        <v>480</v>
      </c>
      <c r="D7" s="427" t="s">
        <v>479</v>
      </c>
      <c r="E7" s="427" t="s">
        <v>481</v>
      </c>
      <c r="F7" s="427" t="s">
        <v>480</v>
      </c>
      <c r="G7" s="427" t="s">
        <v>479</v>
      </c>
      <c r="H7" s="427" t="s">
        <v>481</v>
      </c>
      <c r="I7" s="427" t="s">
        <v>480</v>
      </c>
      <c r="J7" s="427" t="s">
        <v>479</v>
      </c>
      <c r="K7" s="1018"/>
      <c r="L7" s="24"/>
      <c r="M7" s="24"/>
      <c r="N7" s="24"/>
      <c r="O7" s="24"/>
    </row>
    <row r="8" spans="1:18" ht="28.5" customHeight="1" thickBot="1" x14ac:dyDescent="0.3">
      <c r="A8" s="92" t="s">
        <v>132</v>
      </c>
      <c r="B8" s="659">
        <v>17280</v>
      </c>
      <c r="C8" s="659">
        <v>24957</v>
      </c>
      <c r="D8" s="658">
        <f>B8+C8</f>
        <v>42237</v>
      </c>
      <c r="E8" s="659">
        <v>36481</v>
      </c>
      <c r="F8" s="659">
        <v>33144</v>
      </c>
      <c r="G8" s="258">
        <f>E8+F8</f>
        <v>69625</v>
      </c>
      <c r="H8" s="658">
        <f t="shared" ref="H8:I11" si="0">B8+E8</f>
        <v>53761</v>
      </c>
      <c r="I8" s="258">
        <f t="shared" si="0"/>
        <v>58101</v>
      </c>
      <c r="J8" s="658">
        <f>H8+I8</f>
        <v>111862</v>
      </c>
      <c r="K8" s="685" t="s">
        <v>136</v>
      </c>
    </row>
    <row r="9" spans="1:18" ht="28.5" customHeight="1" thickBot="1" x14ac:dyDescent="0.3">
      <c r="A9" s="88" t="s">
        <v>133</v>
      </c>
      <c r="B9" s="662">
        <v>13154</v>
      </c>
      <c r="C9" s="662">
        <v>32069</v>
      </c>
      <c r="D9" s="661">
        <f>B9+C9</f>
        <v>45223</v>
      </c>
      <c r="E9" s="662">
        <v>3892</v>
      </c>
      <c r="F9" s="662">
        <v>96413</v>
      </c>
      <c r="G9" s="257">
        <f>E9+F9</f>
        <v>100305</v>
      </c>
      <c r="H9" s="661">
        <f t="shared" si="0"/>
        <v>17046</v>
      </c>
      <c r="I9" s="257">
        <f t="shared" si="0"/>
        <v>128482</v>
      </c>
      <c r="J9" s="661">
        <f>H9+I9</f>
        <v>145528</v>
      </c>
      <c r="K9" s="684" t="s">
        <v>145</v>
      </c>
    </row>
    <row r="10" spans="1:18" ht="28.5" customHeight="1" thickBot="1" x14ac:dyDescent="0.3">
      <c r="A10" s="92" t="s">
        <v>134</v>
      </c>
      <c r="B10" s="659">
        <v>224</v>
      </c>
      <c r="C10" s="659">
        <v>2117</v>
      </c>
      <c r="D10" s="658">
        <f>B10+C10</f>
        <v>2341</v>
      </c>
      <c r="E10" s="659">
        <v>57</v>
      </c>
      <c r="F10" s="659">
        <v>516</v>
      </c>
      <c r="G10" s="258">
        <f>E10+F10</f>
        <v>573</v>
      </c>
      <c r="H10" s="658">
        <f t="shared" si="0"/>
        <v>281</v>
      </c>
      <c r="I10" s="258">
        <f t="shared" si="0"/>
        <v>2633</v>
      </c>
      <c r="J10" s="658">
        <f>H10+I10</f>
        <v>2914</v>
      </c>
      <c r="K10" s="685" t="s">
        <v>146</v>
      </c>
    </row>
    <row r="11" spans="1:18" ht="28.5" customHeight="1" x14ac:dyDescent="0.25">
      <c r="A11" s="89" t="s">
        <v>135</v>
      </c>
      <c r="B11" s="656">
        <v>589</v>
      </c>
      <c r="C11" s="656">
        <v>5266</v>
      </c>
      <c r="D11" s="655">
        <f>B11+C11</f>
        <v>5855</v>
      </c>
      <c r="E11" s="656">
        <v>823</v>
      </c>
      <c r="F11" s="656">
        <v>2200</v>
      </c>
      <c r="G11" s="442">
        <f>E11+F11</f>
        <v>3023</v>
      </c>
      <c r="H11" s="655">
        <f t="shared" si="0"/>
        <v>1412</v>
      </c>
      <c r="I11" s="442">
        <f t="shared" si="0"/>
        <v>7466</v>
      </c>
      <c r="J11" s="655">
        <f>H11+I11</f>
        <v>8878</v>
      </c>
      <c r="K11" s="686" t="s">
        <v>147</v>
      </c>
    </row>
    <row r="12" spans="1:18" s="6" customFormat="1" ht="30" customHeight="1" x14ac:dyDescent="0.25">
      <c r="A12" s="333" t="s">
        <v>478</v>
      </c>
      <c r="B12" s="673">
        <f t="shared" ref="B12:J12" si="1">SUM(B8:B11)</f>
        <v>31247</v>
      </c>
      <c r="C12" s="673">
        <f t="shared" si="1"/>
        <v>64409</v>
      </c>
      <c r="D12" s="673">
        <f t="shared" si="1"/>
        <v>95656</v>
      </c>
      <c r="E12" s="673">
        <f t="shared" si="1"/>
        <v>41253</v>
      </c>
      <c r="F12" s="673">
        <f t="shared" si="1"/>
        <v>132273</v>
      </c>
      <c r="G12" s="379">
        <f t="shared" si="1"/>
        <v>173526</v>
      </c>
      <c r="H12" s="379">
        <f t="shared" si="1"/>
        <v>72500</v>
      </c>
      <c r="I12" s="673">
        <f t="shared" si="1"/>
        <v>196682</v>
      </c>
      <c r="J12" s="673">
        <f t="shared" si="1"/>
        <v>269182</v>
      </c>
      <c r="K12" s="79" t="s">
        <v>479</v>
      </c>
    </row>
    <row r="16" spans="1:18" x14ac:dyDescent="0.25">
      <c r="B16" s="649"/>
      <c r="C16" s="649"/>
    </row>
    <row r="17" spans="2:3" x14ac:dyDescent="0.25">
      <c r="B17" s="97"/>
    </row>
    <row r="22" spans="2:3" x14ac:dyDescent="0.25">
      <c r="B22" s="97"/>
      <c r="C22" s="97"/>
    </row>
  </sheetData>
  <mergeCells count="8">
    <mergeCell ref="A1:K1"/>
    <mergeCell ref="A3:K3"/>
    <mergeCell ref="B5:D5"/>
    <mergeCell ref="E5:G5"/>
    <mergeCell ref="H5:J5"/>
    <mergeCell ref="K5:K7"/>
    <mergeCell ref="A5:A7"/>
    <mergeCell ref="A2:K2"/>
  </mergeCells>
  <printOptions horizontalCentered="1" verticalCentered="1"/>
  <pageMargins left="0" right="0" top="0" bottom="0" header="0" footer="0"/>
  <pageSetup paperSize="9" scale="95" orientation="landscape" r:id="rId1"/>
  <headerFooter alignWithMargins="0"/>
  <drawing r:id="rId2"/>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486CF-F9A3-4E71-83D1-2EC2CB30E24F}">
  <dimension ref="B5:B7"/>
  <sheetViews>
    <sheetView rightToLeft="1" workbookViewId="0">
      <selection activeCell="B5" sqref="B5"/>
    </sheetView>
  </sheetViews>
  <sheetFormatPr defaultRowHeight="12.5" x14ac:dyDescent="0.25"/>
  <sheetData>
    <row r="5" spans="2:2" x14ac:dyDescent="0.25">
      <c r="B5" s="539" t="s">
        <v>1742</v>
      </c>
    </row>
    <row r="6" spans="2:2" x14ac:dyDescent="0.25">
      <c r="B6" s="539"/>
    </row>
    <row r="7" spans="2:2" x14ac:dyDescent="0.25">
      <c r="B7" s="539"/>
    </row>
  </sheetData>
  <pageMargins left="0.7" right="0.7" top="0.75" bottom="0.75" header="0.3" footer="0.3"/>
  <pageSetup orientation="portrait" r:id="rId1"/>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72B7-BD15-482E-AC3B-E1D71E7DE603}">
  <dimension ref="B4"/>
  <sheetViews>
    <sheetView rightToLeft="1" workbookViewId="0">
      <selection activeCell="H24" sqref="H24"/>
    </sheetView>
  </sheetViews>
  <sheetFormatPr defaultRowHeight="12.5" x14ac:dyDescent="0.25"/>
  <sheetData>
    <row r="4" spans="2:2" x14ac:dyDescent="0.25">
      <c r="B4" s="539" t="s">
        <v>1743</v>
      </c>
    </row>
  </sheetData>
  <pageMargins left="0.7" right="0.7" top="0.75" bottom="0.75" header="0.3" footer="0.3"/>
  <pageSetup orientation="portrait"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D21A-CBCE-4DBA-BDEA-169AB24E8FE8}">
  <dimension ref="B4"/>
  <sheetViews>
    <sheetView rightToLeft="1" workbookViewId="0">
      <selection sqref="A1:F12"/>
    </sheetView>
  </sheetViews>
  <sheetFormatPr defaultRowHeight="12.5" x14ac:dyDescent="0.25"/>
  <sheetData>
    <row r="4" spans="2:2" x14ac:dyDescent="0.25">
      <c r="B4" s="539" t="s">
        <v>1744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A0DC-9557-4627-BD61-99DA82183F82}">
  <dimension ref="A1:K52"/>
  <sheetViews>
    <sheetView rightToLeft="1" view="pageBreakPreview" zoomScaleNormal="100" zoomScaleSheetLayoutView="100" workbookViewId="0">
      <selection sqref="A1:K1"/>
    </sheetView>
  </sheetViews>
  <sheetFormatPr defaultColWidth="9.1796875" defaultRowHeight="12.5" x14ac:dyDescent="0.25"/>
  <cols>
    <col min="1" max="1" width="21.54296875" style="117" customWidth="1"/>
    <col min="2" max="10" width="10.7265625" style="117" customWidth="1"/>
    <col min="11" max="11" width="23.81640625" style="117" customWidth="1"/>
    <col min="12" max="16384" width="9.1796875" style="117"/>
  </cols>
  <sheetData>
    <row r="1" spans="1:11" ht="18" x14ac:dyDescent="0.25">
      <c r="A1" s="875" t="s">
        <v>1077</v>
      </c>
      <c r="B1" s="875"/>
      <c r="C1" s="875"/>
      <c r="D1" s="875"/>
      <c r="E1" s="875"/>
      <c r="F1" s="875"/>
      <c r="G1" s="875"/>
      <c r="H1" s="875"/>
      <c r="I1" s="875"/>
      <c r="J1" s="875"/>
      <c r="K1" s="875"/>
    </row>
    <row r="2" spans="1:11" ht="15.5" x14ac:dyDescent="0.25">
      <c r="A2" s="874" t="s">
        <v>1093</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5.5" x14ac:dyDescent="0.25">
      <c r="A4" s="745"/>
      <c r="B4" s="745"/>
      <c r="C4" s="745"/>
      <c r="D4" s="745"/>
      <c r="E4" s="745"/>
      <c r="F4" s="745"/>
      <c r="G4" s="745"/>
      <c r="H4" s="745"/>
      <c r="I4" s="745"/>
      <c r="J4" s="745"/>
      <c r="K4" s="745"/>
    </row>
    <row r="5" spans="1:11" ht="15.5" x14ac:dyDescent="0.25">
      <c r="A5" s="300" t="s">
        <v>69</v>
      </c>
      <c r="B5" s="301"/>
      <c r="C5" s="301"/>
      <c r="D5" s="301"/>
      <c r="E5" s="301"/>
      <c r="F5" s="301"/>
      <c r="G5" s="301"/>
      <c r="H5" s="301"/>
      <c r="I5" s="301"/>
      <c r="J5" s="301"/>
      <c r="K5" s="302" t="s">
        <v>113</v>
      </c>
    </row>
    <row r="6" spans="1:11" ht="29.25" customHeight="1" thickBot="1" x14ac:dyDescent="0.3">
      <c r="A6" s="876" t="s">
        <v>897</v>
      </c>
      <c r="B6" s="878" t="s">
        <v>1345</v>
      </c>
      <c r="C6" s="879"/>
      <c r="D6" s="880"/>
      <c r="E6" s="878" t="s">
        <v>1346</v>
      </c>
      <c r="F6" s="879"/>
      <c r="G6" s="880"/>
      <c r="H6" s="881" t="s">
        <v>1347</v>
      </c>
      <c r="I6" s="882"/>
      <c r="J6" s="883"/>
      <c r="K6" s="884" t="s">
        <v>1376</v>
      </c>
    </row>
    <row r="7" spans="1:11" ht="41.25" customHeight="1" x14ac:dyDescent="0.25">
      <c r="A7" s="877"/>
      <c r="B7" s="285" t="s">
        <v>1312</v>
      </c>
      <c r="C7" s="285" t="s">
        <v>1311</v>
      </c>
      <c r="D7" s="285" t="s">
        <v>837</v>
      </c>
      <c r="E7" s="285" t="s">
        <v>1312</v>
      </c>
      <c r="F7" s="285" t="s">
        <v>1311</v>
      </c>
      <c r="G7" s="285" t="s">
        <v>837</v>
      </c>
      <c r="H7" s="285" t="s">
        <v>1312</v>
      </c>
      <c r="I7" s="285" t="s">
        <v>1311</v>
      </c>
      <c r="J7" s="285" t="s">
        <v>837</v>
      </c>
      <c r="K7" s="885"/>
    </row>
    <row r="8" spans="1:11" ht="21.75" customHeight="1" thickBot="1" x14ac:dyDescent="0.3">
      <c r="A8" s="163">
        <v>2012</v>
      </c>
      <c r="B8" s="307">
        <v>68.099999999999994</v>
      </c>
      <c r="C8" s="307">
        <v>34.6</v>
      </c>
      <c r="D8" s="381">
        <v>51.3</v>
      </c>
      <c r="E8" s="307">
        <v>97.7</v>
      </c>
      <c r="F8" s="307">
        <v>58.4</v>
      </c>
      <c r="G8" s="381">
        <v>90.7</v>
      </c>
      <c r="H8" s="381">
        <v>95.7</v>
      </c>
      <c r="I8" s="381">
        <v>52.4</v>
      </c>
      <c r="J8" s="381">
        <v>86.5</v>
      </c>
      <c r="K8" s="603">
        <v>2012</v>
      </c>
    </row>
    <row r="9" spans="1:11" ht="21.75" customHeight="1" thickTop="1" thickBot="1" x14ac:dyDescent="0.3">
      <c r="A9" s="154">
        <v>2013</v>
      </c>
      <c r="B9" s="194">
        <v>70</v>
      </c>
      <c r="C9" s="194">
        <v>34.700000000000003</v>
      </c>
      <c r="D9" s="382">
        <v>52.1</v>
      </c>
      <c r="E9" s="194">
        <v>97.9</v>
      </c>
      <c r="F9" s="194">
        <v>59</v>
      </c>
      <c r="G9" s="382">
        <v>91.1</v>
      </c>
      <c r="H9" s="382">
        <v>96.2</v>
      </c>
      <c r="I9" s="382">
        <v>53.1</v>
      </c>
      <c r="J9" s="382">
        <v>87.2</v>
      </c>
      <c r="K9" s="604">
        <v>2013</v>
      </c>
    </row>
    <row r="10" spans="1:11" ht="21.75" customHeight="1" thickTop="1" thickBot="1" x14ac:dyDescent="0.3">
      <c r="A10" s="155">
        <v>2014</v>
      </c>
      <c r="B10" s="193">
        <v>68.900000000000006</v>
      </c>
      <c r="C10" s="193">
        <v>35</v>
      </c>
      <c r="D10" s="383">
        <v>51.9</v>
      </c>
      <c r="E10" s="193">
        <v>97.8</v>
      </c>
      <c r="F10" s="193">
        <v>59.4</v>
      </c>
      <c r="G10" s="383">
        <v>91.3</v>
      </c>
      <c r="H10" s="383">
        <v>96.1</v>
      </c>
      <c r="I10" s="383">
        <v>53.7</v>
      </c>
      <c r="J10" s="383">
        <v>87.6</v>
      </c>
      <c r="K10" s="605">
        <v>2014</v>
      </c>
    </row>
    <row r="11" spans="1:11" ht="21.75" customHeight="1" thickTop="1" thickBot="1" x14ac:dyDescent="0.3">
      <c r="A11" s="154">
        <v>2015</v>
      </c>
      <c r="B11" s="194">
        <v>68.60334957304137</v>
      </c>
      <c r="C11" s="194">
        <v>36.075687313680028</v>
      </c>
      <c r="D11" s="382">
        <v>52.0999312014537</v>
      </c>
      <c r="E11" s="194">
        <v>97.807947166952687</v>
      </c>
      <c r="F11" s="194">
        <v>64.89284799499103</v>
      </c>
      <c r="G11" s="382">
        <v>92.074840739861301</v>
      </c>
      <c r="H11" s="382">
        <v>96.251186261528758</v>
      </c>
      <c r="I11" s="382">
        <v>58.678327953604871</v>
      </c>
      <c r="J11" s="382">
        <v>88.62707387027632</v>
      </c>
      <c r="K11" s="604">
        <v>2015</v>
      </c>
    </row>
    <row r="12" spans="1:11" ht="21.75" customHeight="1" thickTop="1" thickBot="1" x14ac:dyDescent="0.3">
      <c r="A12" s="155">
        <v>2016</v>
      </c>
      <c r="B12" s="193">
        <v>68.545841050681929</v>
      </c>
      <c r="C12" s="193">
        <v>36.918458221675969</v>
      </c>
      <c r="D12" s="383">
        <v>52.387202371761219</v>
      </c>
      <c r="E12" s="193">
        <v>97.958935737703413</v>
      </c>
      <c r="F12" s="193">
        <v>65.612451612723945</v>
      </c>
      <c r="G12" s="383">
        <v>92.450413111675729</v>
      </c>
      <c r="H12" s="383">
        <v>96.446742802481893</v>
      </c>
      <c r="I12" s="383">
        <v>59.408780730050381</v>
      </c>
      <c r="J12" s="383">
        <v>89.077032757720289</v>
      </c>
      <c r="K12" s="605">
        <v>2016</v>
      </c>
    </row>
    <row r="13" spans="1:11" ht="21.75" customHeight="1" thickTop="1" x14ac:dyDescent="0.25">
      <c r="A13" s="154">
        <v>2017</v>
      </c>
      <c r="B13" s="194">
        <v>68.2</v>
      </c>
      <c r="C13" s="194">
        <v>36.700000000000003</v>
      </c>
      <c r="D13" s="382">
        <v>52.2</v>
      </c>
      <c r="E13" s="194">
        <v>97.6</v>
      </c>
      <c r="F13" s="194">
        <v>64.5</v>
      </c>
      <c r="G13" s="382">
        <v>91.8</v>
      </c>
      <c r="H13" s="382">
        <v>96.1</v>
      </c>
      <c r="I13" s="382">
        <v>58.5</v>
      </c>
      <c r="J13" s="382">
        <v>88.4</v>
      </c>
      <c r="K13" s="604">
        <v>2017</v>
      </c>
    </row>
    <row r="14" spans="1:11" ht="13" x14ac:dyDescent="0.3">
      <c r="A14" s="747"/>
      <c r="B14" s="747"/>
      <c r="C14" s="747"/>
      <c r="D14" s="747"/>
      <c r="E14" s="747"/>
      <c r="F14" s="747"/>
      <c r="G14" s="747"/>
      <c r="H14" s="751"/>
      <c r="I14" s="751"/>
      <c r="J14" s="747"/>
      <c r="K14" s="747"/>
    </row>
    <row r="15" spans="1:11" x14ac:dyDescent="0.25">
      <c r="A15" s="747"/>
      <c r="B15" s="747"/>
      <c r="C15" s="747"/>
      <c r="D15" s="747"/>
      <c r="E15" s="747"/>
      <c r="F15" s="747"/>
      <c r="G15" s="747"/>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7"/>
      <c r="C21" s="747"/>
      <c r="D21" s="747"/>
      <c r="E21" s="747"/>
      <c r="F21" s="747"/>
      <c r="G21" s="747"/>
      <c r="H21" s="747"/>
      <c r="I21" s="747"/>
      <c r="J21" s="747"/>
      <c r="K21" s="747"/>
    </row>
    <row r="22" spans="1:11" x14ac:dyDescent="0.25">
      <c r="A22" s="747"/>
      <c r="B22" s="747"/>
      <c r="C22" s="747"/>
      <c r="D22" s="747"/>
      <c r="E22" s="747"/>
      <c r="F22" s="747"/>
      <c r="G22" s="747"/>
      <c r="H22" s="747"/>
      <c r="I22" s="747"/>
      <c r="J22" s="747"/>
      <c r="K22" s="747"/>
    </row>
    <row r="23" spans="1:11" x14ac:dyDescent="0.25">
      <c r="A23" s="747"/>
      <c r="B23" s="747"/>
      <c r="C23" s="747"/>
      <c r="D23" s="747"/>
      <c r="E23" s="747"/>
      <c r="F23" s="747"/>
      <c r="G23" s="747"/>
      <c r="H23" s="747"/>
      <c r="I23" s="747"/>
      <c r="J23" s="747"/>
      <c r="K23" s="747"/>
    </row>
    <row r="24" spans="1:11" x14ac:dyDescent="0.25">
      <c r="A24" s="747"/>
      <c r="B24" s="747"/>
      <c r="C24" s="747"/>
      <c r="D24" s="747"/>
      <c r="E24" s="747"/>
      <c r="F24" s="747"/>
      <c r="G24" s="747"/>
      <c r="H24" s="747"/>
      <c r="I24" s="747"/>
      <c r="J24" s="747"/>
      <c r="K24" s="747"/>
    </row>
    <row r="25" spans="1:11" x14ac:dyDescent="0.25">
      <c r="A25" s="747"/>
      <c r="B25" s="747"/>
      <c r="C25" s="747"/>
      <c r="D25" s="747"/>
      <c r="E25" s="747"/>
      <c r="F25" s="747"/>
      <c r="G25" s="747"/>
      <c r="H25" s="747"/>
      <c r="I25" s="747"/>
      <c r="J25" s="747"/>
      <c r="K25" s="747"/>
    </row>
    <row r="26" spans="1:11" ht="15.5" x14ac:dyDescent="0.25">
      <c r="A26" s="874"/>
      <c r="B26" s="874"/>
      <c r="C26" s="874"/>
      <c r="D26" s="874"/>
      <c r="E26" s="874"/>
      <c r="F26" s="874"/>
      <c r="G26" s="874"/>
      <c r="H26" s="874"/>
      <c r="I26" s="874"/>
      <c r="J26" s="874"/>
      <c r="K26" s="874"/>
    </row>
    <row r="27" spans="1:11" x14ac:dyDescent="0.25">
      <c r="A27" s="747"/>
      <c r="B27" s="747"/>
      <c r="C27" s="747"/>
      <c r="D27" s="747"/>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33" spans="1:11" x14ac:dyDescent="0.25">
      <c r="A33" s="747"/>
      <c r="B33" s="747"/>
      <c r="C33" s="747"/>
      <c r="D33" s="747"/>
      <c r="E33" s="747"/>
      <c r="F33" s="747"/>
      <c r="G33" s="747"/>
      <c r="H33" s="747"/>
      <c r="I33" s="747"/>
      <c r="J33" s="747"/>
      <c r="K33" s="747"/>
    </row>
    <row r="34" spans="1:11" x14ac:dyDescent="0.25">
      <c r="A34" s="747"/>
      <c r="B34" s="747"/>
      <c r="C34" s="747"/>
      <c r="D34" s="747"/>
      <c r="E34" s="747"/>
      <c r="F34" s="747"/>
      <c r="G34" s="747"/>
      <c r="H34" s="747"/>
      <c r="I34" s="747"/>
      <c r="J34" s="747"/>
      <c r="K34" s="747"/>
    </row>
    <row r="35" spans="1:11" x14ac:dyDescent="0.25">
      <c r="A35" s="747"/>
      <c r="B35" s="747"/>
      <c r="C35" s="747"/>
      <c r="D35" s="747"/>
      <c r="E35" s="747"/>
      <c r="F35" s="747"/>
      <c r="G35" s="747"/>
      <c r="H35" s="747"/>
      <c r="I35" s="747"/>
      <c r="J35" s="747"/>
      <c r="K35" s="747"/>
    </row>
    <row r="36" spans="1:11" x14ac:dyDescent="0.25">
      <c r="A36" s="747"/>
      <c r="B36" s="747"/>
      <c r="C36" s="747"/>
      <c r="D36" s="747"/>
      <c r="E36" s="747"/>
      <c r="F36" s="747"/>
      <c r="G36" s="747"/>
      <c r="H36" s="747"/>
      <c r="I36" s="747"/>
      <c r="J36" s="747"/>
      <c r="K36" s="747"/>
    </row>
    <row r="37" spans="1:11" x14ac:dyDescent="0.25">
      <c r="A37" s="747"/>
      <c r="B37" s="747"/>
      <c r="C37" s="747"/>
      <c r="D37" s="747"/>
      <c r="E37" s="747"/>
      <c r="F37" s="747"/>
      <c r="G37" s="747"/>
      <c r="H37" s="747"/>
      <c r="I37" s="747"/>
      <c r="J37" s="747"/>
      <c r="K37" s="747"/>
    </row>
    <row r="38" spans="1:11" x14ac:dyDescent="0.25">
      <c r="A38" s="747"/>
      <c r="B38" s="747"/>
      <c r="C38" s="747"/>
      <c r="D38" s="747"/>
      <c r="E38" s="747"/>
      <c r="F38" s="747"/>
      <c r="G38" s="747"/>
      <c r="H38" s="747"/>
      <c r="I38" s="747"/>
      <c r="J38" s="747"/>
      <c r="K38" s="747"/>
    </row>
    <row r="39" spans="1:11" x14ac:dyDescent="0.25">
      <c r="A39" s="747"/>
      <c r="B39" s="747"/>
      <c r="C39" s="747"/>
      <c r="D39" s="747"/>
      <c r="E39" s="747"/>
      <c r="F39" s="747"/>
      <c r="G39" s="747"/>
      <c r="H39" s="747"/>
      <c r="I39" s="747"/>
      <c r="J39" s="747"/>
      <c r="K39" s="747"/>
    </row>
    <row r="46" spans="1:11" x14ac:dyDescent="0.25">
      <c r="B46" s="117" t="s">
        <v>839</v>
      </c>
      <c r="C46" s="117" t="s">
        <v>899</v>
      </c>
      <c r="D46" s="117" t="s">
        <v>838</v>
      </c>
    </row>
    <row r="47" spans="1:11" x14ac:dyDescent="0.25">
      <c r="A47" s="117">
        <f>A8</f>
        <v>2012</v>
      </c>
      <c r="B47" s="152">
        <v>51.3</v>
      </c>
      <c r="C47" s="152">
        <v>90.7</v>
      </c>
      <c r="D47" s="152">
        <v>86.5</v>
      </c>
    </row>
    <row r="48" spans="1:11" x14ac:dyDescent="0.25">
      <c r="A48" s="117">
        <f>A9</f>
        <v>2013</v>
      </c>
      <c r="B48" s="152">
        <v>52.1</v>
      </c>
      <c r="C48" s="152">
        <v>91.1</v>
      </c>
      <c r="D48" s="152">
        <v>87.2</v>
      </c>
    </row>
    <row r="49" spans="1:4" x14ac:dyDescent="0.25">
      <c r="A49" s="117">
        <f>A10</f>
        <v>2014</v>
      </c>
      <c r="B49" s="152">
        <v>51.9</v>
      </c>
      <c r="C49" s="152">
        <v>91.3</v>
      </c>
      <c r="D49" s="152">
        <v>87.6</v>
      </c>
    </row>
    <row r="50" spans="1:4" x14ac:dyDescent="0.25">
      <c r="A50" s="117">
        <f>A11</f>
        <v>2015</v>
      </c>
      <c r="B50" s="152">
        <v>52.0999312014537</v>
      </c>
      <c r="C50" s="152">
        <v>92.074840739861301</v>
      </c>
      <c r="D50" s="152">
        <v>88.62707387027632</v>
      </c>
    </row>
    <row r="51" spans="1:4" x14ac:dyDescent="0.25">
      <c r="A51" s="117">
        <v>2016</v>
      </c>
      <c r="B51" s="152">
        <v>52.387202371761219</v>
      </c>
      <c r="C51" s="152">
        <v>92.450413111675729</v>
      </c>
      <c r="D51" s="152">
        <v>89.077032757720289</v>
      </c>
    </row>
    <row r="52" spans="1:4" x14ac:dyDescent="0.25">
      <c r="A52" s="117">
        <f>A13</f>
        <v>2017</v>
      </c>
      <c r="B52" s="152">
        <v>52.2</v>
      </c>
      <c r="C52" s="152">
        <v>91.8</v>
      </c>
      <c r="D52" s="152">
        <v>88.4</v>
      </c>
    </row>
  </sheetData>
  <mergeCells count="9">
    <mergeCell ref="A26:K26"/>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4D35F-D165-481E-A162-AC69508CEC2B}">
  <dimension ref="A1:K52"/>
  <sheetViews>
    <sheetView rightToLeft="1" view="pageBreakPreview" zoomScaleNormal="100" zoomScaleSheetLayoutView="100" workbookViewId="0">
      <selection activeCell="A2" sqref="A2:K2"/>
    </sheetView>
  </sheetViews>
  <sheetFormatPr defaultColWidth="9.1796875" defaultRowHeight="12.5" x14ac:dyDescent="0.25"/>
  <cols>
    <col min="1" max="1" width="22" style="117" customWidth="1"/>
    <col min="2" max="10" width="11" style="117" customWidth="1"/>
    <col min="11" max="11" width="23.81640625" style="117" customWidth="1"/>
    <col min="12" max="16384" width="9.1796875" style="117"/>
  </cols>
  <sheetData>
    <row r="1" spans="1:11" ht="18" x14ac:dyDescent="0.25">
      <c r="A1" s="875" t="s">
        <v>1081</v>
      </c>
      <c r="B1" s="875"/>
      <c r="C1" s="875"/>
      <c r="D1" s="875"/>
      <c r="E1" s="875"/>
      <c r="F1" s="875"/>
      <c r="G1" s="875"/>
      <c r="H1" s="875"/>
      <c r="I1" s="875"/>
      <c r="J1" s="875"/>
      <c r="K1" s="875"/>
    </row>
    <row r="2" spans="1:11" ht="15.5" x14ac:dyDescent="0.25">
      <c r="A2" s="874" t="s">
        <v>1214</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2" customHeight="1" x14ac:dyDescent="0.25">
      <c r="A4" s="745"/>
      <c r="B4" s="745"/>
      <c r="C4" s="745"/>
      <c r="D4" s="745"/>
      <c r="E4" s="745"/>
      <c r="F4" s="745"/>
      <c r="G4" s="745"/>
      <c r="H4" s="745"/>
      <c r="I4" s="745"/>
      <c r="J4" s="745"/>
      <c r="K4" s="745"/>
    </row>
    <row r="5" spans="1:11" ht="15.5" x14ac:dyDescent="0.25">
      <c r="A5" s="300" t="s">
        <v>517</v>
      </c>
      <c r="B5" s="301"/>
      <c r="C5" s="301"/>
      <c r="D5" s="301"/>
      <c r="E5" s="301"/>
      <c r="F5" s="301"/>
      <c r="G5" s="301"/>
      <c r="H5" s="301"/>
      <c r="I5" s="301"/>
      <c r="J5" s="301"/>
      <c r="K5" s="302" t="s">
        <v>518</v>
      </c>
    </row>
    <row r="6" spans="1:11" ht="29.25" customHeight="1" thickBot="1" x14ac:dyDescent="0.3">
      <c r="A6" s="876" t="s">
        <v>1229</v>
      </c>
      <c r="B6" s="878" t="s">
        <v>1345</v>
      </c>
      <c r="C6" s="879"/>
      <c r="D6" s="880"/>
      <c r="E6" s="878" t="s">
        <v>1346</v>
      </c>
      <c r="F6" s="879"/>
      <c r="G6" s="880"/>
      <c r="H6" s="881" t="s">
        <v>1347</v>
      </c>
      <c r="I6" s="882"/>
      <c r="J6" s="883"/>
      <c r="K6" s="884" t="s">
        <v>1376</v>
      </c>
    </row>
    <row r="7" spans="1:11" ht="41.25" customHeight="1" x14ac:dyDescent="0.25">
      <c r="A7" s="877"/>
      <c r="B7" s="285" t="s">
        <v>1312</v>
      </c>
      <c r="C7" s="285" t="s">
        <v>1311</v>
      </c>
      <c r="D7" s="285" t="s">
        <v>837</v>
      </c>
      <c r="E7" s="285" t="s">
        <v>1312</v>
      </c>
      <c r="F7" s="285" t="s">
        <v>1311</v>
      </c>
      <c r="G7" s="285" t="s">
        <v>837</v>
      </c>
      <c r="H7" s="285" t="s">
        <v>1312</v>
      </c>
      <c r="I7" s="285" t="s">
        <v>1311</v>
      </c>
      <c r="J7" s="285" t="s">
        <v>837</v>
      </c>
      <c r="K7" s="885"/>
    </row>
    <row r="8" spans="1:11" ht="21.75" customHeight="1" thickBot="1" x14ac:dyDescent="0.3">
      <c r="A8" s="163">
        <v>2012</v>
      </c>
      <c r="B8" s="308">
        <v>45.2</v>
      </c>
      <c r="C8" s="308">
        <v>21.2</v>
      </c>
      <c r="D8" s="308">
        <v>32.5</v>
      </c>
      <c r="E8" s="308">
        <v>86.3</v>
      </c>
      <c r="F8" s="308">
        <v>56.4</v>
      </c>
      <c r="G8" s="384">
        <v>77.8</v>
      </c>
      <c r="H8" s="384">
        <v>80.820972168437351</v>
      </c>
      <c r="I8" s="384">
        <v>45.695583254456089</v>
      </c>
      <c r="J8" s="384">
        <v>69.235861404907695</v>
      </c>
      <c r="K8" s="288">
        <v>2012</v>
      </c>
    </row>
    <row r="9" spans="1:11" ht="21.75" customHeight="1" thickTop="1" thickBot="1" x14ac:dyDescent="0.3">
      <c r="A9" s="154">
        <v>2013</v>
      </c>
      <c r="B9" s="195">
        <v>45.1</v>
      </c>
      <c r="C9" s="195">
        <v>17.399999999999999</v>
      </c>
      <c r="D9" s="195">
        <v>30.5</v>
      </c>
      <c r="E9" s="195">
        <v>87.2</v>
      </c>
      <c r="F9" s="195">
        <v>39.6</v>
      </c>
      <c r="G9" s="385">
        <v>77.3</v>
      </c>
      <c r="H9" s="385">
        <v>81.8</v>
      </c>
      <c r="I9" s="385">
        <v>31</v>
      </c>
      <c r="J9" s="385">
        <v>68</v>
      </c>
      <c r="K9" s="294">
        <v>2013</v>
      </c>
    </row>
    <row r="10" spans="1:11" ht="21.75" customHeight="1" thickTop="1" thickBot="1" x14ac:dyDescent="0.3">
      <c r="A10" s="155">
        <v>2014</v>
      </c>
      <c r="B10" s="196">
        <v>42.6</v>
      </c>
      <c r="C10" s="196">
        <v>16.2</v>
      </c>
      <c r="D10" s="196">
        <v>29.2</v>
      </c>
      <c r="E10" s="196">
        <v>86</v>
      </c>
      <c r="F10" s="196">
        <v>41.5</v>
      </c>
      <c r="G10" s="386">
        <v>76.8</v>
      </c>
      <c r="H10" s="386">
        <v>80.5</v>
      </c>
      <c r="I10" s="386">
        <v>32.299999999999997</v>
      </c>
      <c r="J10" s="386">
        <v>67.900000000000006</v>
      </c>
      <c r="K10" s="291">
        <v>2014</v>
      </c>
    </row>
    <row r="11" spans="1:11" ht="21.75" customHeight="1" thickTop="1" thickBot="1" x14ac:dyDescent="0.3">
      <c r="A11" s="154">
        <v>2015</v>
      </c>
      <c r="B11" s="195">
        <v>41.102783349167808</v>
      </c>
      <c r="C11" s="195">
        <v>17.24149812217896</v>
      </c>
      <c r="D11" s="195">
        <v>29.04669057484071</v>
      </c>
      <c r="E11" s="195">
        <v>85.421765539382292</v>
      </c>
      <c r="F11" s="195">
        <v>55.25521446466842</v>
      </c>
      <c r="G11" s="385">
        <v>77.966430436404323</v>
      </c>
      <c r="H11" s="385">
        <v>79.951880691910475</v>
      </c>
      <c r="I11" s="385">
        <v>43.676073928695125</v>
      </c>
      <c r="J11" s="385">
        <v>69.334525191833933</v>
      </c>
      <c r="K11" s="294">
        <v>2015</v>
      </c>
    </row>
    <row r="12" spans="1:11" ht="21.75" customHeight="1" thickTop="1" thickBot="1" x14ac:dyDescent="0.3">
      <c r="A12" s="155">
        <v>2016</v>
      </c>
      <c r="B12" s="196">
        <v>40.009235906362122</v>
      </c>
      <c r="C12" s="196">
        <v>18.516885935168858</v>
      </c>
      <c r="D12" s="196">
        <v>29.013063164651392</v>
      </c>
      <c r="E12" s="196">
        <v>86.558085575851322</v>
      </c>
      <c r="F12" s="196">
        <v>52.607676290721891</v>
      </c>
      <c r="G12" s="386">
        <v>79.183612418891869</v>
      </c>
      <c r="H12" s="386">
        <v>81.273290422494313</v>
      </c>
      <c r="I12" s="386">
        <v>41.496380615571638</v>
      </c>
      <c r="J12" s="386">
        <v>70.638604660782832</v>
      </c>
      <c r="K12" s="291">
        <v>2016</v>
      </c>
    </row>
    <row r="13" spans="1:11" ht="21.75" customHeight="1" thickTop="1" x14ac:dyDescent="0.25">
      <c r="A13" s="154">
        <v>2017</v>
      </c>
      <c r="B13" s="195">
        <v>42.449680137306913</v>
      </c>
      <c r="C13" s="195">
        <v>17.571059431524546</v>
      </c>
      <c r="D13" s="195">
        <v>30.071026513429182</v>
      </c>
      <c r="E13" s="195">
        <v>83.843220182469622</v>
      </c>
      <c r="F13" s="195">
        <v>53.076652332930351</v>
      </c>
      <c r="G13" s="385">
        <v>76.712032376716294</v>
      </c>
      <c r="H13" s="385">
        <v>78.508138632259303</v>
      </c>
      <c r="I13" s="385">
        <v>41.470524613467106</v>
      </c>
      <c r="J13" s="385">
        <v>68.107373231899572</v>
      </c>
      <c r="K13" s="294">
        <v>2017</v>
      </c>
    </row>
    <row r="14" spans="1:11" ht="7.5" customHeight="1" x14ac:dyDescent="0.25">
      <c r="A14" s="747"/>
      <c r="B14" s="747"/>
      <c r="C14" s="747"/>
      <c r="D14" s="747"/>
      <c r="E14" s="747"/>
      <c r="F14" s="747"/>
      <c r="G14" s="747"/>
      <c r="H14" s="747"/>
      <c r="I14" s="747"/>
      <c r="J14" s="747"/>
      <c r="K14" s="747"/>
    </row>
    <row r="15" spans="1:11" x14ac:dyDescent="0.25">
      <c r="A15" s="747"/>
      <c r="B15" s="747"/>
      <c r="C15" s="747"/>
      <c r="D15" s="747"/>
      <c r="E15" s="747"/>
      <c r="F15" s="747"/>
      <c r="G15" s="747"/>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7"/>
      <c r="C21" s="747"/>
      <c r="D21" s="747"/>
      <c r="E21" s="747"/>
      <c r="F21" s="747"/>
      <c r="G21" s="747"/>
      <c r="H21" s="747"/>
      <c r="I21" s="747"/>
      <c r="J21" s="747"/>
      <c r="K21" s="747"/>
    </row>
    <row r="22" spans="1:11" x14ac:dyDescent="0.25">
      <c r="A22" s="747"/>
      <c r="B22" s="747"/>
      <c r="C22" s="747"/>
      <c r="D22" s="747"/>
      <c r="E22" s="747"/>
      <c r="F22" s="747"/>
      <c r="G22" s="747"/>
      <c r="H22" s="747"/>
      <c r="I22" s="747"/>
      <c r="J22" s="747"/>
      <c r="K22" s="747"/>
    </row>
    <row r="23" spans="1:11" x14ac:dyDescent="0.25">
      <c r="A23" s="747"/>
      <c r="B23" s="747"/>
      <c r="C23" s="747"/>
      <c r="D23" s="747"/>
      <c r="E23" s="747"/>
      <c r="F23" s="747"/>
      <c r="G23" s="747"/>
      <c r="H23" s="747"/>
      <c r="I23" s="747"/>
      <c r="J23" s="747"/>
      <c r="K23" s="747"/>
    </row>
    <row r="24" spans="1:11" x14ac:dyDescent="0.25">
      <c r="A24" s="747"/>
      <c r="B24" s="747"/>
      <c r="C24" s="747"/>
      <c r="D24" s="747"/>
      <c r="E24" s="747"/>
      <c r="F24" s="747"/>
      <c r="G24" s="747"/>
      <c r="H24" s="747"/>
      <c r="I24" s="747"/>
      <c r="J24" s="747"/>
      <c r="K24" s="747"/>
    </row>
    <row r="25" spans="1:11" x14ac:dyDescent="0.25">
      <c r="A25" s="747"/>
      <c r="B25" s="747"/>
      <c r="C25" s="747"/>
      <c r="D25" s="747"/>
      <c r="E25" s="747"/>
      <c r="F25" s="747"/>
      <c r="G25" s="747"/>
      <c r="H25" s="747"/>
      <c r="I25" s="747"/>
      <c r="J25" s="747"/>
      <c r="K25" s="747"/>
    </row>
    <row r="26" spans="1:11" x14ac:dyDescent="0.25">
      <c r="A26" s="747"/>
      <c r="B26" s="747"/>
      <c r="C26" s="747"/>
      <c r="D26" s="747"/>
      <c r="E26" s="747"/>
      <c r="F26" s="747"/>
      <c r="G26" s="747"/>
      <c r="H26" s="747"/>
      <c r="I26" s="747"/>
      <c r="J26" s="747"/>
      <c r="K26" s="747"/>
    </row>
    <row r="27" spans="1:11" x14ac:dyDescent="0.25">
      <c r="A27" s="747"/>
      <c r="B27" s="747"/>
      <c r="C27" s="747"/>
      <c r="D27" s="747"/>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33" spans="1:11" x14ac:dyDescent="0.25">
      <c r="A33" s="747"/>
      <c r="B33" s="747"/>
      <c r="C33" s="747"/>
      <c r="D33" s="747"/>
      <c r="E33" s="747"/>
      <c r="F33" s="747"/>
      <c r="G33" s="747"/>
      <c r="H33" s="747"/>
      <c r="I33" s="747"/>
      <c r="J33" s="747"/>
      <c r="K33" s="747"/>
    </row>
    <row r="34" spans="1:11" x14ac:dyDescent="0.25">
      <c r="A34" s="747"/>
      <c r="B34" s="747"/>
      <c r="C34" s="747"/>
      <c r="D34" s="747"/>
      <c r="E34" s="747"/>
      <c r="F34" s="747"/>
      <c r="G34" s="747"/>
      <c r="H34" s="747"/>
      <c r="I34" s="747"/>
      <c r="J34" s="747"/>
      <c r="K34" s="747"/>
    </row>
    <row r="35" spans="1:11" x14ac:dyDescent="0.25">
      <c r="A35" s="747"/>
      <c r="B35" s="747"/>
      <c r="C35" s="747"/>
      <c r="D35" s="747"/>
      <c r="E35" s="747"/>
      <c r="F35" s="747"/>
      <c r="G35" s="747"/>
      <c r="H35" s="747"/>
      <c r="I35" s="747"/>
      <c r="J35" s="747"/>
      <c r="K35" s="747"/>
    </row>
    <row r="36" spans="1:11" x14ac:dyDescent="0.25">
      <c r="A36" s="747"/>
      <c r="B36" s="747"/>
      <c r="C36" s="747"/>
      <c r="D36" s="747"/>
      <c r="E36" s="747"/>
      <c r="F36" s="747"/>
      <c r="G36" s="747"/>
      <c r="H36" s="747"/>
      <c r="I36" s="747"/>
      <c r="J36" s="747"/>
      <c r="K36" s="747"/>
    </row>
    <row r="46" spans="1:11" x14ac:dyDescent="0.25">
      <c r="B46" s="117" t="s">
        <v>1313</v>
      </c>
      <c r="C46" s="117" t="s">
        <v>899</v>
      </c>
      <c r="D46" s="117" t="s">
        <v>838</v>
      </c>
    </row>
    <row r="47" spans="1:11" x14ac:dyDescent="0.25">
      <c r="A47" s="117">
        <f t="shared" ref="A47:A52" si="0">A8</f>
        <v>2012</v>
      </c>
      <c r="B47" s="152">
        <f t="shared" ref="B47:B52" si="1">D8</f>
        <v>32.5</v>
      </c>
      <c r="C47" s="152">
        <f t="shared" ref="C47:C52" si="2">G8</f>
        <v>77.8</v>
      </c>
      <c r="D47" s="152">
        <f t="shared" ref="D47:D52" si="3">J8</f>
        <v>69.235861404907695</v>
      </c>
    </row>
    <row r="48" spans="1:11" x14ac:dyDescent="0.25">
      <c r="A48" s="117">
        <f t="shared" si="0"/>
        <v>2013</v>
      </c>
      <c r="B48" s="152">
        <f t="shared" si="1"/>
        <v>30.5</v>
      </c>
      <c r="C48" s="152">
        <f t="shared" si="2"/>
        <v>77.3</v>
      </c>
      <c r="D48" s="152">
        <f t="shared" si="3"/>
        <v>68</v>
      </c>
    </row>
    <row r="49" spans="1:4" x14ac:dyDescent="0.25">
      <c r="A49" s="117">
        <f t="shared" si="0"/>
        <v>2014</v>
      </c>
      <c r="B49" s="152">
        <f t="shared" si="1"/>
        <v>29.2</v>
      </c>
      <c r="C49" s="152">
        <f t="shared" si="2"/>
        <v>76.8</v>
      </c>
      <c r="D49" s="152">
        <f t="shared" si="3"/>
        <v>67.900000000000006</v>
      </c>
    </row>
    <row r="50" spans="1:4" x14ac:dyDescent="0.25">
      <c r="A50" s="117">
        <f t="shared" si="0"/>
        <v>2015</v>
      </c>
      <c r="B50" s="152">
        <f t="shared" si="1"/>
        <v>29.04669057484071</v>
      </c>
      <c r="C50" s="152">
        <f t="shared" si="2"/>
        <v>77.966430436404323</v>
      </c>
      <c r="D50" s="152">
        <f t="shared" si="3"/>
        <v>69.334525191833933</v>
      </c>
    </row>
    <row r="51" spans="1:4" x14ac:dyDescent="0.25">
      <c r="A51" s="117">
        <f t="shared" si="0"/>
        <v>2016</v>
      </c>
      <c r="B51" s="152">
        <f t="shared" si="1"/>
        <v>29.013063164651392</v>
      </c>
      <c r="C51" s="152">
        <f t="shared" si="2"/>
        <v>79.183612418891869</v>
      </c>
      <c r="D51" s="152">
        <f t="shared" si="3"/>
        <v>70.638604660782832</v>
      </c>
    </row>
    <row r="52" spans="1:4" x14ac:dyDescent="0.25">
      <c r="A52" s="117">
        <f t="shared" si="0"/>
        <v>2017</v>
      </c>
      <c r="B52" s="152">
        <f t="shared" si="1"/>
        <v>30.071026513429182</v>
      </c>
      <c r="C52" s="152">
        <f t="shared" si="2"/>
        <v>76.712032376716294</v>
      </c>
      <c r="D52" s="152">
        <f t="shared" si="3"/>
        <v>68.107373231899572</v>
      </c>
    </row>
  </sheetData>
  <mergeCells count="8">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2D45C-BE86-4E7A-ADD1-64A12410B4F2}">
  <dimension ref="A1:H46"/>
  <sheetViews>
    <sheetView rightToLeft="1" view="pageBreakPreview" zoomScaleNormal="100" zoomScaleSheetLayoutView="100" workbookViewId="0">
      <selection sqref="A1:H1"/>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8" ht="19.5" customHeight="1" x14ac:dyDescent="0.25">
      <c r="A1" s="875" t="s">
        <v>1088</v>
      </c>
      <c r="B1" s="875"/>
      <c r="C1" s="875"/>
      <c r="D1" s="875"/>
      <c r="E1" s="875"/>
      <c r="F1" s="875"/>
      <c r="G1" s="875"/>
      <c r="H1" s="875"/>
    </row>
    <row r="2" spans="1:8" ht="34.5" customHeight="1" x14ac:dyDescent="0.25">
      <c r="A2" s="887" t="s">
        <v>1609</v>
      </c>
      <c r="B2" s="874"/>
      <c r="C2" s="874"/>
      <c r="D2" s="874"/>
      <c r="E2" s="874"/>
      <c r="F2" s="874"/>
      <c r="G2" s="874"/>
      <c r="H2" s="874"/>
    </row>
    <row r="3" spans="1:8" ht="15.5" x14ac:dyDescent="0.25">
      <c r="A3" s="874" t="s">
        <v>1579</v>
      </c>
      <c r="B3" s="874"/>
      <c r="C3" s="874"/>
      <c r="D3" s="874"/>
      <c r="E3" s="874"/>
      <c r="F3" s="874"/>
      <c r="G3" s="874"/>
      <c r="H3" s="874"/>
    </row>
    <row r="4" spans="1:8" ht="15.5" x14ac:dyDescent="0.25">
      <c r="A4" s="745"/>
      <c r="B4" s="745"/>
      <c r="C4" s="745"/>
      <c r="D4" s="745"/>
      <c r="E4" s="745"/>
      <c r="F4" s="745"/>
      <c r="G4" s="745"/>
      <c r="H4" s="745"/>
    </row>
    <row r="5" spans="1:8" ht="15.5" x14ac:dyDescent="0.25">
      <c r="A5" s="300" t="s">
        <v>378</v>
      </c>
      <c r="B5" s="301"/>
      <c r="C5" s="301"/>
      <c r="D5" s="301"/>
      <c r="E5" s="301"/>
      <c r="F5" s="301"/>
      <c r="G5" s="301"/>
      <c r="H5" s="302" t="s">
        <v>608</v>
      </c>
    </row>
    <row r="6" spans="1:8" ht="52.5" customHeight="1" x14ac:dyDescent="0.25">
      <c r="A6" s="160" t="s">
        <v>1610</v>
      </c>
      <c r="B6" s="151">
        <v>2012</v>
      </c>
      <c r="C6" s="151">
        <v>2013</v>
      </c>
      <c r="D6" s="151">
        <v>2014</v>
      </c>
      <c r="E6" s="151">
        <v>2015</v>
      </c>
      <c r="F6" s="346">
        <v>2016</v>
      </c>
      <c r="G6" s="346">
        <v>2017</v>
      </c>
      <c r="H6" s="159" t="s">
        <v>1611</v>
      </c>
    </row>
    <row r="7" spans="1:8" ht="20.25" customHeight="1" thickBot="1" x14ac:dyDescent="0.3">
      <c r="A7" s="52" t="s">
        <v>502</v>
      </c>
      <c r="B7" s="197">
        <v>26</v>
      </c>
      <c r="C7" s="197">
        <v>16.600000000000001</v>
      </c>
      <c r="D7" s="197">
        <v>5.9903458099232409</v>
      </c>
      <c r="E7" s="197">
        <v>6.3651218062982764</v>
      </c>
      <c r="F7" s="347">
        <v>11.473573678683934</v>
      </c>
      <c r="G7" s="347">
        <v>18.700683850604946</v>
      </c>
      <c r="H7" s="150" t="s">
        <v>502</v>
      </c>
    </row>
    <row r="8" spans="1:8" ht="20.25" customHeight="1" thickTop="1" thickBot="1" x14ac:dyDescent="0.3">
      <c r="A8" s="53" t="s">
        <v>503</v>
      </c>
      <c r="B8" s="198">
        <v>63.7</v>
      </c>
      <c r="C8" s="198">
        <v>72.599999999999994</v>
      </c>
      <c r="D8" s="198">
        <v>73.363085326050765</v>
      </c>
      <c r="E8" s="198">
        <v>72.377131394182541</v>
      </c>
      <c r="F8" s="348">
        <v>69.407183037646035</v>
      </c>
      <c r="G8" s="348">
        <v>63.900932470155013</v>
      </c>
      <c r="H8" s="148" t="s">
        <v>503</v>
      </c>
    </row>
    <row r="9" spans="1:8" ht="20.25" customHeight="1" thickTop="1" thickBot="1" x14ac:dyDescent="0.3">
      <c r="A9" s="54" t="s">
        <v>504</v>
      </c>
      <c r="B9" s="199">
        <v>89.9</v>
      </c>
      <c r="C9" s="199">
        <v>97.5</v>
      </c>
      <c r="D9" s="199">
        <v>96.983777614738727</v>
      </c>
      <c r="E9" s="199">
        <v>96.291476903057898</v>
      </c>
      <c r="F9" s="349">
        <v>93.878825733916301</v>
      </c>
      <c r="G9" s="349">
        <v>95.270270270270274</v>
      </c>
      <c r="H9" s="149" t="s">
        <v>504</v>
      </c>
    </row>
    <row r="10" spans="1:8" ht="20.25" customHeight="1" thickTop="1" thickBot="1" x14ac:dyDescent="0.3">
      <c r="A10" s="53" t="s">
        <v>505</v>
      </c>
      <c r="B10" s="198">
        <v>94.1</v>
      </c>
      <c r="C10" s="198">
        <v>97.9</v>
      </c>
      <c r="D10" s="198">
        <v>97.750412101231461</v>
      </c>
      <c r="E10" s="198">
        <v>97.708105962893143</v>
      </c>
      <c r="F10" s="348">
        <v>97.21995094031071</v>
      </c>
      <c r="G10" s="348">
        <v>97.348749127877994</v>
      </c>
      <c r="H10" s="148" t="s">
        <v>505</v>
      </c>
    </row>
    <row r="11" spans="1:8" ht="20.25" customHeight="1" thickTop="1" thickBot="1" x14ac:dyDescent="0.3">
      <c r="A11" s="52" t="s">
        <v>506</v>
      </c>
      <c r="B11" s="199">
        <v>90.9</v>
      </c>
      <c r="C11" s="199">
        <v>94.1</v>
      </c>
      <c r="D11" s="199">
        <v>93.699625383130893</v>
      </c>
      <c r="E11" s="199">
        <v>97.344924812030072</v>
      </c>
      <c r="F11" s="347">
        <v>97.140092463176003</v>
      </c>
      <c r="G11" s="347">
        <v>96.460707858428322</v>
      </c>
      <c r="H11" s="150" t="s">
        <v>506</v>
      </c>
    </row>
    <row r="12" spans="1:8" ht="20.25" customHeight="1" thickTop="1" thickBot="1" x14ac:dyDescent="0.3">
      <c r="A12" s="53" t="s">
        <v>507</v>
      </c>
      <c r="B12" s="198">
        <v>88.9</v>
      </c>
      <c r="C12" s="198">
        <v>92.8</v>
      </c>
      <c r="D12" s="198">
        <v>93.242506811989102</v>
      </c>
      <c r="E12" s="198">
        <v>96.625070901871808</v>
      </c>
      <c r="F12" s="348">
        <v>98.313507001957547</v>
      </c>
      <c r="G12" s="348">
        <v>98.669923995656887</v>
      </c>
      <c r="H12" s="148" t="s">
        <v>507</v>
      </c>
    </row>
    <row r="13" spans="1:8" ht="20.25" customHeight="1" thickTop="1" thickBot="1" x14ac:dyDescent="0.3">
      <c r="A13" s="54" t="s">
        <v>508</v>
      </c>
      <c r="B13" s="199">
        <v>84</v>
      </c>
      <c r="C13" s="199">
        <v>85.6</v>
      </c>
      <c r="D13" s="199">
        <v>86.262265834076715</v>
      </c>
      <c r="E13" s="199">
        <v>91.073294521570375</v>
      </c>
      <c r="F13" s="349">
        <v>92.713198985719998</v>
      </c>
      <c r="G13" s="349">
        <v>95.883025649403692</v>
      </c>
      <c r="H13" s="149" t="s">
        <v>508</v>
      </c>
    </row>
    <row r="14" spans="1:8" ht="20.25" customHeight="1" thickTop="1" thickBot="1" x14ac:dyDescent="0.3">
      <c r="A14" s="53" t="s">
        <v>509</v>
      </c>
      <c r="B14" s="198">
        <v>68.099999999999994</v>
      </c>
      <c r="C14" s="198">
        <v>71.400000000000006</v>
      </c>
      <c r="D14" s="198">
        <v>69.739050816419962</v>
      </c>
      <c r="E14" s="198">
        <v>84.328992072480176</v>
      </c>
      <c r="F14" s="348">
        <v>83.163763066202094</v>
      </c>
      <c r="G14" s="348">
        <v>82.333292094519365</v>
      </c>
      <c r="H14" s="148" t="s">
        <v>509</v>
      </c>
    </row>
    <row r="15" spans="1:8" ht="20.25" customHeight="1" thickTop="1" thickBot="1" x14ac:dyDescent="0.3">
      <c r="A15" s="52" t="s">
        <v>510</v>
      </c>
      <c r="B15" s="199">
        <v>54.2</v>
      </c>
      <c r="C15" s="199">
        <v>53.5</v>
      </c>
      <c r="D15" s="199">
        <v>54.822205167562032</v>
      </c>
      <c r="E15" s="199">
        <v>49.372884730240891</v>
      </c>
      <c r="F15" s="347">
        <v>40.259740259740262</v>
      </c>
      <c r="G15" s="347">
        <v>54.166666666666664</v>
      </c>
      <c r="H15" s="150" t="s">
        <v>510</v>
      </c>
    </row>
    <row r="16" spans="1:8" ht="20.25" customHeight="1" thickTop="1" thickBot="1" x14ac:dyDescent="0.3">
      <c r="A16" s="53" t="s">
        <v>511</v>
      </c>
      <c r="B16" s="198">
        <v>33.799999999999997</v>
      </c>
      <c r="C16" s="198">
        <v>23.6</v>
      </c>
      <c r="D16" s="198">
        <v>32.450331125827816</v>
      </c>
      <c r="E16" s="198">
        <v>31.425920197958551</v>
      </c>
      <c r="F16" s="348">
        <v>36.612021857923501</v>
      </c>
      <c r="G16" s="348">
        <v>28.842105263157897</v>
      </c>
      <c r="H16" s="148" t="s">
        <v>511</v>
      </c>
    </row>
    <row r="17" spans="1:8" ht="20.25" customHeight="1" thickTop="1" x14ac:dyDescent="0.25">
      <c r="A17" s="62" t="s">
        <v>607</v>
      </c>
      <c r="B17" s="200">
        <v>15.4</v>
      </c>
      <c r="C17" s="200">
        <v>0.8</v>
      </c>
      <c r="D17" s="200">
        <v>1.7193426042983566</v>
      </c>
      <c r="E17" s="200">
        <v>6.8005897530409145</v>
      </c>
      <c r="F17" s="350">
        <v>10.585545982064358</v>
      </c>
      <c r="G17" s="350">
        <v>7.3364654860860137</v>
      </c>
      <c r="H17" s="158" t="s">
        <v>607</v>
      </c>
    </row>
    <row r="18" spans="1:8" ht="20.25" customHeight="1" x14ac:dyDescent="0.25">
      <c r="A18" s="157" t="s">
        <v>478</v>
      </c>
      <c r="B18" s="201">
        <v>68.099999999999994</v>
      </c>
      <c r="C18" s="201">
        <v>70</v>
      </c>
      <c r="D18" s="201">
        <v>68.868600663777798</v>
      </c>
      <c r="E18" s="201">
        <v>68.645992132447788</v>
      </c>
      <c r="F18" s="351">
        <v>68.545841050681929</v>
      </c>
      <c r="G18" s="351">
        <v>68.186075872039751</v>
      </c>
      <c r="H18" s="156" t="s">
        <v>479</v>
      </c>
    </row>
    <row r="19" spans="1:8" x14ac:dyDescent="0.25">
      <c r="A19" s="747"/>
      <c r="B19" s="747"/>
      <c r="C19" s="747"/>
      <c r="D19" s="747"/>
      <c r="E19" s="747"/>
      <c r="F19" s="747"/>
      <c r="G19" s="747"/>
      <c r="H19" s="747"/>
    </row>
    <row r="20" spans="1:8" x14ac:dyDescent="0.25">
      <c r="A20" s="747"/>
      <c r="B20" s="747"/>
      <c r="C20" s="747"/>
      <c r="D20" s="747"/>
      <c r="E20" s="747"/>
      <c r="F20" s="747"/>
      <c r="G20" s="747"/>
      <c r="H20" s="747"/>
    </row>
    <row r="21" spans="1:8" x14ac:dyDescent="0.25">
      <c r="A21" s="747"/>
      <c r="B21" s="747"/>
      <c r="C21" s="747"/>
      <c r="D21" s="747"/>
      <c r="E21" s="747"/>
      <c r="F21" s="747"/>
      <c r="G21" s="747"/>
      <c r="H21" s="747"/>
    </row>
    <row r="22" spans="1:8" x14ac:dyDescent="0.25">
      <c r="A22" s="747"/>
      <c r="B22" s="747"/>
      <c r="C22" s="747"/>
      <c r="D22" s="747"/>
      <c r="E22" s="747"/>
      <c r="F22" s="747"/>
      <c r="G22" s="747"/>
      <c r="H22" s="747"/>
    </row>
    <row r="23" spans="1:8" x14ac:dyDescent="0.25">
      <c r="A23" s="747"/>
      <c r="B23" s="747"/>
      <c r="C23" s="747"/>
      <c r="D23" s="747"/>
      <c r="E23" s="747"/>
      <c r="F23" s="747"/>
      <c r="G23" s="747"/>
      <c r="H23" s="747"/>
    </row>
    <row r="24" spans="1:8" x14ac:dyDescent="0.25">
      <c r="A24" s="747"/>
      <c r="B24" s="747"/>
      <c r="C24" s="747"/>
      <c r="D24" s="747"/>
      <c r="E24" s="747"/>
      <c r="F24" s="747"/>
      <c r="G24" s="747"/>
      <c r="H24" s="747"/>
    </row>
    <row r="25" spans="1:8" x14ac:dyDescent="0.25">
      <c r="A25" s="747"/>
      <c r="B25" s="747"/>
      <c r="C25" s="747"/>
      <c r="D25" s="747"/>
      <c r="E25" s="747"/>
      <c r="F25" s="747"/>
      <c r="G25" s="747"/>
      <c r="H25" s="747"/>
    </row>
    <row r="26" spans="1:8" x14ac:dyDescent="0.25">
      <c r="A26" s="747"/>
      <c r="B26" s="747"/>
      <c r="C26" s="747"/>
      <c r="D26" s="747"/>
      <c r="E26" s="747"/>
      <c r="F26" s="747"/>
      <c r="G26" s="747"/>
      <c r="H26" s="747"/>
    </row>
    <row r="27" spans="1:8" x14ac:dyDescent="0.25">
      <c r="A27" s="747"/>
      <c r="B27" s="747"/>
      <c r="C27" s="747"/>
      <c r="D27" s="747"/>
      <c r="E27" s="747"/>
      <c r="F27" s="747"/>
      <c r="G27" s="747"/>
      <c r="H27" s="747"/>
    </row>
    <row r="28" spans="1:8" x14ac:dyDescent="0.25">
      <c r="A28" s="747"/>
      <c r="B28" s="747"/>
      <c r="C28" s="747"/>
      <c r="D28" s="747"/>
      <c r="E28" s="747"/>
      <c r="F28" s="747"/>
      <c r="G28" s="747"/>
      <c r="H28" s="747"/>
    </row>
    <row r="29" spans="1:8" x14ac:dyDescent="0.25">
      <c r="A29" s="747"/>
      <c r="B29" s="747"/>
      <c r="C29" s="747"/>
      <c r="D29" s="747"/>
      <c r="E29" s="747"/>
      <c r="F29" s="747"/>
      <c r="G29" s="747"/>
      <c r="H29" s="747"/>
    </row>
    <row r="30" spans="1:8" x14ac:dyDescent="0.25">
      <c r="A30" s="747"/>
      <c r="B30" s="747"/>
      <c r="C30" s="747"/>
      <c r="D30" s="747"/>
      <c r="E30" s="747"/>
      <c r="F30" s="747"/>
      <c r="G30" s="747"/>
      <c r="H30" s="747"/>
    </row>
    <row r="31" spans="1:8" x14ac:dyDescent="0.25">
      <c r="A31" s="747"/>
      <c r="B31" s="747"/>
      <c r="C31" s="747"/>
      <c r="D31" s="747"/>
      <c r="E31" s="747"/>
      <c r="F31" s="747"/>
      <c r="G31" s="747"/>
      <c r="H31" s="747"/>
    </row>
    <row r="32" spans="1:8"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1AF69-D2CC-468D-A0DD-76949D588537}">
  <dimension ref="A1:H46"/>
  <sheetViews>
    <sheetView rightToLeft="1" view="pageBreakPreview" zoomScaleNormal="100" zoomScaleSheetLayoutView="100" workbookViewId="0">
      <selection activeCell="J27" sqref="J27"/>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8" ht="19.5" customHeight="1" x14ac:dyDescent="0.25">
      <c r="A1" s="875" t="s">
        <v>900</v>
      </c>
      <c r="B1" s="875"/>
      <c r="C1" s="875"/>
      <c r="D1" s="875"/>
      <c r="E1" s="875"/>
      <c r="F1" s="875"/>
      <c r="G1" s="875"/>
      <c r="H1" s="875"/>
    </row>
    <row r="2" spans="1:8" ht="34.5" customHeight="1" x14ac:dyDescent="0.25">
      <c r="A2" s="887" t="s">
        <v>1612</v>
      </c>
      <c r="B2" s="874"/>
      <c r="C2" s="874"/>
      <c r="D2" s="874"/>
      <c r="E2" s="874"/>
      <c r="F2" s="874"/>
      <c r="G2" s="874"/>
      <c r="H2" s="874"/>
    </row>
    <row r="3" spans="1:8" ht="15.5" x14ac:dyDescent="0.25">
      <c r="A3" s="874" t="s">
        <v>1579</v>
      </c>
      <c r="B3" s="874"/>
      <c r="C3" s="874"/>
      <c r="D3" s="874"/>
      <c r="E3" s="874"/>
      <c r="F3" s="874"/>
      <c r="G3" s="874"/>
      <c r="H3" s="874"/>
    </row>
    <row r="4" spans="1:8" ht="15.5" x14ac:dyDescent="0.25">
      <c r="A4" s="745"/>
      <c r="B4" s="745"/>
      <c r="C4" s="745"/>
      <c r="D4" s="745"/>
      <c r="E4" s="745"/>
      <c r="F4" s="745"/>
      <c r="G4" s="745"/>
      <c r="H4" s="745"/>
    </row>
    <row r="5" spans="1:8" ht="15.5" x14ac:dyDescent="0.25">
      <c r="A5" s="300" t="s">
        <v>70</v>
      </c>
      <c r="B5" s="301"/>
      <c r="C5" s="301"/>
      <c r="D5" s="301"/>
      <c r="E5" s="301"/>
      <c r="F5" s="301"/>
      <c r="G5" s="301"/>
      <c r="H5" s="302" t="s">
        <v>609</v>
      </c>
    </row>
    <row r="6" spans="1:8" ht="52.5" customHeight="1" x14ac:dyDescent="0.25">
      <c r="A6" s="160" t="s">
        <v>1613</v>
      </c>
      <c r="B6" s="151">
        <v>2012</v>
      </c>
      <c r="C6" s="151">
        <v>2013</v>
      </c>
      <c r="D6" s="151">
        <v>2014</v>
      </c>
      <c r="E6" s="151">
        <v>2015</v>
      </c>
      <c r="F6" s="346">
        <v>2016</v>
      </c>
      <c r="G6" s="346">
        <v>2017</v>
      </c>
      <c r="H6" s="159" t="s">
        <v>1614</v>
      </c>
    </row>
    <row r="7" spans="1:8" ht="20.25" customHeight="1" thickBot="1" x14ac:dyDescent="0.3">
      <c r="A7" s="52" t="s">
        <v>502</v>
      </c>
      <c r="B7" s="197">
        <v>6</v>
      </c>
      <c r="C7" s="197">
        <v>4.4000000000000004</v>
      </c>
      <c r="D7" s="197">
        <v>1.1573436208321852</v>
      </c>
      <c r="E7" s="197">
        <v>1.820737666510476</v>
      </c>
      <c r="F7" s="347">
        <v>1.1306279022814456</v>
      </c>
      <c r="G7" s="347">
        <v>0.50155242417005008</v>
      </c>
      <c r="H7" s="150" t="s">
        <v>502</v>
      </c>
    </row>
    <row r="8" spans="1:8" ht="20.25" customHeight="1" thickTop="1" thickBot="1" x14ac:dyDescent="0.3">
      <c r="A8" s="53" t="s">
        <v>503</v>
      </c>
      <c r="B8" s="198">
        <v>39.1</v>
      </c>
      <c r="C8" s="198">
        <v>31.4</v>
      </c>
      <c r="D8" s="198">
        <v>31.693950177935942</v>
      </c>
      <c r="E8" s="198">
        <v>33.598409542743539</v>
      </c>
      <c r="F8" s="348">
        <v>36.171666780564472</v>
      </c>
      <c r="G8" s="348">
        <v>36.647537701855065</v>
      </c>
      <c r="H8" s="148" t="s">
        <v>503</v>
      </c>
    </row>
    <row r="9" spans="1:8" ht="20.25" customHeight="1" thickTop="1" thickBot="1" x14ac:dyDescent="0.3">
      <c r="A9" s="54" t="s">
        <v>504</v>
      </c>
      <c r="B9" s="199">
        <v>60.7</v>
      </c>
      <c r="C9" s="199">
        <v>64.2</v>
      </c>
      <c r="D9" s="199">
        <v>65.284330767320583</v>
      </c>
      <c r="E9" s="199">
        <v>59.148404177084871</v>
      </c>
      <c r="F9" s="349">
        <v>59.774003166834603</v>
      </c>
      <c r="G9" s="349">
        <v>57.472474093264246</v>
      </c>
      <c r="H9" s="149" t="s">
        <v>504</v>
      </c>
    </row>
    <row r="10" spans="1:8" ht="20.25" customHeight="1" thickTop="1" thickBot="1" x14ac:dyDescent="0.3">
      <c r="A10" s="53" t="s">
        <v>505</v>
      </c>
      <c r="B10" s="198">
        <v>63.2</v>
      </c>
      <c r="C10" s="198">
        <v>66.8</v>
      </c>
      <c r="D10" s="198">
        <v>65.045476304451881</v>
      </c>
      <c r="E10" s="198">
        <v>71.479607025900577</v>
      </c>
      <c r="F10" s="348">
        <v>74.085952533675439</v>
      </c>
      <c r="G10" s="348">
        <v>68.593206541848588</v>
      </c>
      <c r="H10" s="148" t="s">
        <v>505</v>
      </c>
    </row>
    <row r="11" spans="1:8" ht="20.25" customHeight="1" thickTop="1" thickBot="1" x14ac:dyDescent="0.3">
      <c r="A11" s="52" t="s">
        <v>506</v>
      </c>
      <c r="B11" s="199">
        <v>58.6</v>
      </c>
      <c r="C11" s="199">
        <v>60.7</v>
      </c>
      <c r="D11" s="199">
        <v>57.743508633188348</v>
      </c>
      <c r="E11" s="199">
        <v>56.080832823025105</v>
      </c>
      <c r="F11" s="347">
        <v>56.701279884085977</v>
      </c>
      <c r="G11" s="347">
        <v>68.601876888818197</v>
      </c>
      <c r="H11" s="150" t="s">
        <v>506</v>
      </c>
    </row>
    <row r="12" spans="1:8" ht="20.25" customHeight="1" thickTop="1" thickBot="1" x14ac:dyDescent="0.3">
      <c r="A12" s="53" t="s">
        <v>507</v>
      </c>
      <c r="B12" s="198">
        <v>47.9</v>
      </c>
      <c r="C12" s="198">
        <v>46.1</v>
      </c>
      <c r="D12" s="198">
        <v>50.362185389809696</v>
      </c>
      <c r="E12" s="198">
        <v>53.874584205987432</v>
      </c>
      <c r="F12" s="348">
        <v>55.805114029025574</v>
      </c>
      <c r="G12" s="348">
        <v>59.092891408634976</v>
      </c>
      <c r="H12" s="148" t="s">
        <v>507</v>
      </c>
    </row>
    <row r="13" spans="1:8" ht="20.25" customHeight="1" thickTop="1" thickBot="1" x14ac:dyDescent="0.3">
      <c r="A13" s="54" t="s">
        <v>508</v>
      </c>
      <c r="B13" s="199">
        <v>32.9</v>
      </c>
      <c r="C13" s="199">
        <v>31.4</v>
      </c>
      <c r="D13" s="199">
        <v>36.282381457354944</v>
      </c>
      <c r="E13" s="199">
        <v>35.456085851454397</v>
      </c>
      <c r="F13" s="349">
        <v>37.282844733984795</v>
      </c>
      <c r="G13" s="349">
        <v>43.159184924161174</v>
      </c>
      <c r="H13" s="149" t="s">
        <v>508</v>
      </c>
    </row>
    <row r="14" spans="1:8" ht="20.25" customHeight="1" thickTop="1" thickBot="1" x14ac:dyDescent="0.3">
      <c r="A14" s="53" t="s">
        <v>509</v>
      </c>
      <c r="B14" s="198">
        <v>19.2</v>
      </c>
      <c r="C14" s="198">
        <v>17.7</v>
      </c>
      <c r="D14" s="198">
        <v>17.930327868852459</v>
      </c>
      <c r="E14" s="198">
        <v>29.94631901840491</v>
      </c>
      <c r="F14" s="348">
        <v>27.379081543565565</v>
      </c>
      <c r="G14" s="348">
        <v>27.475284048989231</v>
      </c>
      <c r="H14" s="148" t="s">
        <v>509</v>
      </c>
    </row>
    <row r="15" spans="1:8" ht="20.25" customHeight="1" thickTop="1" thickBot="1" x14ac:dyDescent="0.3">
      <c r="A15" s="52" t="s">
        <v>510</v>
      </c>
      <c r="B15" s="199">
        <v>9.4</v>
      </c>
      <c r="C15" s="199">
        <v>5</v>
      </c>
      <c r="D15" s="199">
        <v>11.513952977367611</v>
      </c>
      <c r="E15" s="199">
        <v>12.48769281260256</v>
      </c>
      <c r="F15" s="347">
        <v>11.327287716405607</v>
      </c>
      <c r="G15" s="347">
        <v>11.000163692912098</v>
      </c>
      <c r="H15" s="150" t="s">
        <v>510</v>
      </c>
    </row>
    <row r="16" spans="1:8" ht="20.25" customHeight="1" thickTop="1" thickBot="1" x14ac:dyDescent="0.3">
      <c r="A16" s="53" t="s">
        <v>511</v>
      </c>
      <c r="B16" s="198">
        <v>2.8</v>
      </c>
      <c r="C16" s="198">
        <v>2</v>
      </c>
      <c r="D16" s="198">
        <v>2.2875816993464051</v>
      </c>
      <c r="E16" s="198">
        <v>16.797820823244553</v>
      </c>
      <c r="F16" s="348">
        <v>4.2438531492084879</v>
      </c>
      <c r="G16" s="348">
        <v>3.7652811735941323</v>
      </c>
      <c r="H16" s="148" t="s">
        <v>511</v>
      </c>
    </row>
    <row r="17" spans="1:8" ht="20.25" customHeight="1" thickTop="1" x14ac:dyDescent="0.25">
      <c r="A17" s="62" t="s">
        <v>607</v>
      </c>
      <c r="B17" s="200">
        <v>1.1000000000000001</v>
      </c>
      <c r="C17" s="200">
        <v>0</v>
      </c>
      <c r="D17" s="200">
        <v>0.78467574428802211</v>
      </c>
      <c r="E17" s="200">
        <v>4.3998651382333112</v>
      </c>
      <c r="F17" s="350">
        <v>2.1465076660988074</v>
      </c>
      <c r="G17" s="350">
        <v>2.1971611899669452</v>
      </c>
      <c r="H17" s="158" t="s">
        <v>607</v>
      </c>
    </row>
    <row r="18" spans="1:8" ht="20.25" customHeight="1" x14ac:dyDescent="0.25">
      <c r="A18" s="157" t="s">
        <v>478</v>
      </c>
      <c r="B18" s="201">
        <v>34.6</v>
      </c>
      <c r="C18" s="201">
        <v>34.700000000000003</v>
      </c>
      <c r="D18" s="201">
        <v>35.032281481318542</v>
      </c>
      <c r="E18" s="201">
        <v>36.075687313680028</v>
      </c>
      <c r="F18" s="351">
        <v>36.918458221675969</v>
      </c>
      <c r="G18" s="351">
        <v>36.670140800755128</v>
      </c>
      <c r="H18" s="156" t="s">
        <v>479</v>
      </c>
    </row>
    <row r="19" spans="1:8" x14ac:dyDescent="0.25">
      <c r="A19" s="747"/>
      <c r="B19" s="747"/>
      <c r="C19" s="747"/>
      <c r="D19" s="747"/>
      <c r="E19" s="747"/>
      <c r="F19" s="747"/>
      <c r="G19" s="747"/>
      <c r="H19" s="747"/>
    </row>
    <row r="20" spans="1:8" x14ac:dyDescent="0.25">
      <c r="A20" s="747"/>
      <c r="B20" s="747"/>
      <c r="C20" s="747"/>
      <c r="D20" s="747"/>
      <c r="E20" s="747"/>
      <c r="F20" s="747"/>
      <c r="G20" s="747"/>
      <c r="H20" s="747"/>
    </row>
    <row r="21" spans="1:8" x14ac:dyDescent="0.25">
      <c r="A21" s="747"/>
      <c r="B21" s="747"/>
      <c r="C21" s="747"/>
      <c r="D21" s="747"/>
      <c r="E21" s="747"/>
      <c r="F21" s="747"/>
      <c r="G21" s="747"/>
      <c r="H21" s="747"/>
    </row>
    <row r="22" spans="1:8" x14ac:dyDescent="0.25">
      <c r="A22" s="747"/>
      <c r="B22" s="747"/>
      <c r="C22" s="747"/>
      <c r="D22" s="747"/>
      <c r="E22" s="747"/>
      <c r="F22" s="747"/>
      <c r="G22" s="747"/>
      <c r="H22" s="747"/>
    </row>
    <row r="23" spans="1:8" x14ac:dyDescent="0.25">
      <c r="A23" s="747"/>
      <c r="B23" s="747"/>
      <c r="C23" s="747"/>
      <c r="D23" s="747"/>
      <c r="E23" s="747"/>
      <c r="F23" s="747"/>
      <c r="G23" s="747"/>
      <c r="H23" s="747"/>
    </row>
    <row r="24" spans="1:8" x14ac:dyDescent="0.25">
      <c r="A24" s="747"/>
      <c r="B24" s="747"/>
      <c r="C24" s="747"/>
      <c r="D24" s="747"/>
      <c r="E24" s="747"/>
      <c r="F24" s="747"/>
      <c r="G24" s="747"/>
      <c r="H24" s="747"/>
    </row>
    <row r="25" spans="1:8" x14ac:dyDescent="0.25">
      <c r="A25" s="747"/>
      <c r="B25" s="747"/>
      <c r="C25" s="747"/>
      <c r="D25" s="747"/>
      <c r="E25" s="747"/>
      <c r="F25" s="747"/>
      <c r="G25" s="747"/>
      <c r="H25" s="747"/>
    </row>
    <row r="26" spans="1:8" x14ac:dyDescent="0.25">
      <c r="A26" s="747"/>
      <c r="B26" s="747"/>
      <c r="C26" s="747"/>
      <c r="D26" s="747"/>
      <c r="E26" s="747"/>
      <c r="F26" s="747"/>
      <c r="G26" s="747"/>
      <c r="H26" s="747"/>
    </row>
    <row r="27" spans="1:8" x14ac:dyDescent="0.25">
      <c r="A27" s="747"/>
      <c r="B27" s="747"/>
      <c r="C27" s="747"/>
      <c r="D27" s="747"/>
      <c r="E27" s="747"/>
      <c r="F27" s="747"/>
      <c r="G27" s="747"/>
      <c r="H27" s="747"/>
    </row>
    <row r="28" spans="1:8" x14ac:dyDescent="0.25">
      <c r="A28" s="747"/>
      <c r="B28" s="747"/>
      <c r="C28" s="747"/>
      <c r="D28" s="747"/>
      <c r="E28" s="747"/>
      <c r="F28" s="747"/>
      <c r="G28" s="747"/>
      <c r="H28" s="747"/>
    </row>
    <row r="29" spans="1:8" x14ac:dyDescent="0.25">
      <c r="A29" s="747"/>
      <c r="B29" s="747"/>
      <c r="C29" s="747"/>
      <c r="D29" s="747"/>
      <c r="E29" s="747"/>
      <c r="F29" s="747"/>
      <c r="G29" s="747"/>
      <c r="H29" s="747"/>
    </row>
    <row r="30" spans="1:8" x14ac:dyDescent="0.25">
      <c r="A30" s="747"/>
      <c r="B30" s="747"/>
      <c r="C30" s="747"/>
      <c r="D30" s="747"/>
      <c r="E30" s="747"/>
      <c r="F30" s="747"/>
      <c r="G30" s="747"/>
      <c r="H30" s="747"/>
    </row>
    <row r="31" spans="1:8" x14ac:dyDescent="0.25">
      <c r="A31" s="747"/>
      <c r="B31" s="747"/>
      <c r="C31" s="747"/>
      <c r="D31" s="747"/>
      <c r="E31" s="747"/>
      <c r="F31" s="747"/>
      <c r="G31" s="747"/>
      <c r="H31" s="747"/>
    </row>
    <row r="32" spans="1:8"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BDEF-38E8-4841-8CBA-4BF61904DB5C}">
  <dimension ref="A1:I48"/>
  <sheetViews>
    <sheetView rightToLeft="1" view="pageBreakPreview" topLeftCell="A13" zoomScaleNormal="100" zoomScaleSheetLayoutView="100" workbookViewId="0">
      <selection activeCell="L35" sqref="L35"/>
    </sheetView>
  </sheetViews>
  <sheetFormatPr defaultRowHeight="12.5" x14ac:dyDescent="0.25"/>
  <sheetData>
    <row r="1" spans="1:9" x14ac:dyDescent="0.25">
      <c r="A1" s="812"/>
      <c r="B1" s="812"/>
      <c r="C1" s="812"/>
      <c r="D1" s="812"/>
      <c r="E1" s="812"/>
      <c r="F1" s="812"/>
      <c r="G1" s="812"/>
      <c r="H1" s="812"/>
      <c r="I1" s="171"/>
    </row>
    <row r="2" spans="1:9" x14ac:dyDescent="0.25">
      <c r="A2" s="812"/>
      <c r="B2" s="812"/>
      <c r="C2" s="812"/>
      <c r="D2" s="812"/>
      <c r="E2" s="812"/>
      <c r="F2" s="812"/>
      <c r="G2" s="812"/>
      <c r="H2" s="812"/>
      <c r="I2" s="171"/>
    </row>
    <row r="3" spans="1:9" x14ac:dyDescent="0.25">
      <c r="A3" s="812"/>
      <c r="B3" s="812"/>
      <c r="C3" s="812"/>
      <c r="D3" s="812"/>
      <c r="E3" s="812"/>
      <c r="F3" s="812"/>
      <c r="G3" s="812"/>
      <c r="H3" s="812"/>
      <c r="I3" s="171"/>
    </row>
    <row r="4" spans="1:9" x14ac:dyDescent="0.25">
      <c r="A4" s="812"/>
      <c r="B4" s="812"/>
      <c r="C4" s="812"/>
      <c r="D4" s="812"/>
      <c r="E4" s="812"/>
      <c r="F4" s="812"/>
      <c r="G4" s="812"/>
      <c r="H4" s="812"/>
      <c r="I4" s="171"/>
    </row>
    <row r="5" spans="1:9" x14ac:dyDescent="0.25">
      <c r="A5" s="812"/>
      <c r="B5" s="812"/>
      <c r="C5" s="812"/>
      <c r="D5" s="812"/>
      <c r="E5" s="812"/>
      <c r="F5" s="812"/>
      <c r="G5" s="812"/>
      <c r="H5" s="812"/>
      <c r="I5" s="171"/>
    </row>
    <row r="6" spans="1:9" x14ac:dyDescent="0.25">
      <c r="A6" s="812"/>
      <c r="B6" s="812"/>
      <c r="C6" s="812"/>
      <c r="D6" s="812"/>
      <c r="E6" s="812"/>
      <c r="F6" s="812"/>
      <c r="G6" s="812"/>
      <c r="H6" s="812"/>
      <c r="I6" s="171"/>
    </row>
    <row r="7" spans="1:9" x14ac:dyDescent="0.25">
      <c r="A7" s="812"/>
      <c r="B7" s="812"/>
      <c r="C7" s="812"/>
      <c r="D7" s="812"/>
      <c r="E7" s="812"/>
      <c r="F7" s="812"/>
      <c r="G7" s="812"/>
      <c r="H7" s="812"/>
      <c r="I7" s="171"/>
    </row>
    <row r="8" spans="1:9" x14ac:dyDescent="0.25">
      <c r="A8" s="812"/>
      <c r="B8" s="812"/>
      <c r="C8" s="812"/>
      <c r="D8" s="812"/>
      <c r="E8" s="812"/>
      <c r="F8" s="812"/>
      <c r="G8" s="812"/>
      <c r="H8" s="812"/>
      <c r="I8" s="171"/>
    </row>
    <row r="9" spans="1:9" x14ac:dyDescent="0.25">
      <c r="A9" s="812"/>
      <c r="B9" s="812"/>
      <c r="C9" s="812"/>
      <c r="D9" s="812"/>
      <c r="E9" s="812"/>
      <c r="F9" s="812"/>
      <c r="G9" s="812"/>
      <c r="H9" s="812"/>
      <c r="I9" s="171"/>
    </row>
    <row r="10" spans="1:9" x14ac:dyDescent="0.25">
      <c r="A10" s="812"/>
      <c r="B10" s="812"/>
      <c r="C10" s="812"/>
      <c r="D10" s="812"/>
      <c r="E10" s="812"/>
      <c r="F10" s="812"/>
      <c r="G10" s="812"/>
      <c r="H10" s="812"/>
      <c r="I10" s="171"/>
    </row>
    <row r="11" spans="1:9" x14ac:dyDescent="0.25">
      <c r="A11" s="812"/>
      <c r="B11" s="812"/>
      <c r="C11" s="812"/>
      <c r="D11" s="812"/>
      <c r="E11" s="812"/>
      <c r="F11" s="812"/>
      <c r="G11" s="812"/>
      <c r="H11" s="812"/>
      <c r="I11" s="171"/>
    </row>
    <row r="12" spans="1:9" x14ac:dyDescent="0.25">
      <c r="A12" s="812"/>
      <c r="B12" s="812"/>
      <c r="C12" s="812"/>
      <c r="D12" s="812"/>
      <c r="E12" s="812"/>
      <c r="F12" s="812"/>
      <c r="G12" s="812"/>
      <c r="H12" s="812"/>
      <c r="I12" s="171"/>
    </row>
    <row r="13" spans="1:9" x14ac:dyDescent="0.25">
      <c r="A13" s="812"/>
      <c r="B13" s="812"/>
      <c r="C13" s="812"/>
      <c r="D13" s="812"/>
      <c r="E13" s="812"/>
      <c r="F13" s="812"/>
      <c r="G13" s="812"/>
      <c r="H13" s="812"/>
      <c r="I13" s="171"/>
    </row>
    <row r="14" spans="1:9" x14ac:dyDescent="0.25">
      <c r="A14" s="812"/>
      <c r="B14" s="812"/>
      <c r="C14" s="812"/>
      <c r="D14" s="812"/>
      <c r="E14" s="812"/>
      <c r="F14" s="812"/>
      <c r="G14" s="812"/>
      <c r="H14" s="812"/>
      <c r="I14" s="171"/>
    </row>
    <row r="15" spans="1:9" x14ac:dyDescent="0.25">
      <c r="A15" s="812"/>
      <c r="B15" s="812"/>
      <c r="C15" s="812"/>
      <c r="D15" s="812"/>
      <c r="E15" s="812"/>
      <c r="F15" s="812"/>
      <c r="G15" s="812"/>
      <c r="H15" s="812"/>
      <c r="I15" s="171"/>
    </row>
    <row r="16" spans="1:9" x14ac:dyDescent="0.25">
      <c r="A16" s="812"/>
      <c r="B16" s="812"/>
      <c r="C16" s="812"/>
      <c r="D16" s="812"/>
      <c r="E16" s="812"/>
      <c r="F16" s="812"/>
      <c r="G16" s="812"/>
      <c r="H16" s="812"/>
      <c r="I16" s="171"/>
    </row>
    <row r="17" spans="1:9" x14ac:dyDescent="0.25">
      <c r="A17" s="812"/>
      <c r="B17" s="812"/>
      <c r="C17" s="812"/>
      <c r="D17" s="812"/>
      <c r="E17" s="812"/>
      <c r="F17" s="812"/>
      <c r="G17" s="812"/>
      <c r="H17" s="812"/>
      <c r="I17" s="171"/>
    </row>
    <row r="18" spans="1:9" x14ac:dyDescent="0.25">
      <c r="A18" s="812"/>
      <c r="B18" s="812"/>
      <c r="C18" s="812"/>
      <c r="D18" s="812"/>
      <c r="E18" s="812"/>
      <c r="F18" s="812"/>
      <c r="G18" s="812"/>
      <c r="H18" s="812"/>
      <c r="I18" s="171"/>
    </row>
    <row r="19" spans="1:9" x14ac:dyDescent="0.25">
      <c r="A19" s="812"/>
      <c r="B19" s="812"/>
      <c r="C19" s="812"/>
      <c r="D19" s="812"/>
      <c r="E19" s="812"/>
      <c r="F19" s="812"/>
      <c r="G19" s="812"/>
      <c r="H19" s="812"/>
      <c r="I19" s="171"/>
    </row>
    <row r="20" spans="1:9" x14ac:dyDescent="0.25">
      <c r="A20" s="812"/>
      <c r="B20" s="812"/>
      <c r="C20" s="812"/>
      <c r="D20" s="812"/>
      <c r="E20" s="812"/>
      <c r="F20" s="812"/>
      <c r="G20" s="812"/>
      <c r="H20" s="812"/>
      <c r="I20" s="171"/>
    </row>
    <row r="21" spans="1:9" x14ac:dyDescent="0.25">
      <c r="A21" s="812"/>
      <c r="B21" s="812"/>
      <c r="C21" s="812"/>
      <c r="D21" s="812"/>
      <c r="E21" s="812"/>
      <c r="F21" s="812"/>
      <c r="G21" s="812"/>
      <c r="H21" s="812"/>
      <c r="I21" s="171"/>
    </row>
    <row r="22" spans="1:9" x14ac:dyDescent="0.25">
      <c r="A22" s="812"/>
      <c r="B22" s="812"/>
      <c r="C22" s="812"/>
      <c r="D22" s="812"/>
      <c r="E22" s="812"/>
      <c r="F22" s="812"/>
      <c r="G22" s="812"/>
      <c r="H22" s="812"/>
      <c r="I22" s="171"/>
    </row>
    <row r="23" spans="1:9" x14ac:dyDescent="0.25">
      <c r="A23" s="812"/>
      <c r="B23" s="812"/>
      <c r="C23" s="812"/>
      <c r="D23" s="812"/>
      <c r="E23" s="812"/>
      <c r="F23" s="812"/>
      <c r="G23" s="812"/>
      <c r="H23" s="812"/>
      <c r="I23" s="171"/>
    </row>
    <row r="24" spans="1:9" x14ac:dyDescent="0.25">
      <c r="A24" s="812"/>
      <c r="B24" s="812"/>
      <c r="C24" s="812"/>
      <c r="D24" s="812"/>
      <c r="E24" s="812"/>
      <c r="F24" s="812"/>
      <c r="G24" s="812"/>
      <c r="H24" s="812"/>
      <c r="I24" s="171"/>
    </row>
    <row r="25" spans="1:9" x14ac:dyDescent="0.25">
      <c r="A25" s="812"/>
      <c r="B25" s="812"/>
      <c r="C25" s="812"/>
      <c r="D25" s="812"/>
      <c r="E25" s="812"/>
      <c r="F25" s="812"/>
      <c r="G25" s="812"/>
      <c r="H25" s="812"/>
      <c r="I25" s="171"/>
    </row>
    <row r="26" spans="1:9" x14ac:dyDescent="0.25">
      <c r="A26" s="812"/>
      <c r="B26" s="812"/>
      <c r="C26" s="812"/>
      <c r="D26" s="812"/>
      <c r="E26" s="812"/>
      <c r="F26" s="812"/>
      <c r="G26" s="812"/>
      <c r="H26" s="812"/>
      <c r="I26" s="171"/>
    </row>
    <row r="27" spans="1:9" x14ac:dyDescent="0.25">
      <c r="A27" s="812"/>
      <c r="B27" s="812"/>
      <c r="C27" s="812"/>
      <c r="D27" s="812"/>
      <c r="E27" s="812"/>
      <c r="F27" s="812"/>
      <c r="G27" s="812"/>
      <c r="H27" s="812"/>
      <c r="I27" s="171"/>
    </row>
    <row r="28" spans="1:9" x14ac:dyDescent="0.25">
      <c r="A28" s="812"/>
      <c r="B28" s="812"/>
      <c r="C28" s="812"/>
      <c r="D28" s="812"/>
      <c r="E28" s="812"/>
      <c r="F28" s="812"/>
      <c r="G28" s="812"/>
      <c r="H28" s="812"/>
      <c r="I28" s="171"/>
    </row>
    <row r="29" spans="1:9" x14ac:dyDescent="0.25">
      <c r="A29" s="812"/>
      <c r="B29" s="812"/>
      <c r="C29" s="812"/>
      <c r="D29" s="812"/>
      <c r="E29" s="812"/>
      <c r="F29" s="812"/>
      <c r="G29" s="812"/>
      <c r="H29" s="812"/>
      <c r="I29" s="171"/>
    </row>
    <row r="30" spans="1:9" x14ac:dyDescent="0.25">
      <c r="A30" s="812"/>
      <c r="B30" s="812"/>
      <c r="C30" s="812"/>
      <c r="D30" s="812"/>
      <c r="E30" s="812"/>
      <c r="F30" s="812"/>
      <c r="G30" s="812"/>
      <c r="H30" s="812"/>
      <c r="I30" s="171"/>
    </row>
    <row r="31" spans="1:9" x14ac:dyDescent="0.25">
      <c r="A31" s="812"/>
      <c r="B31" s="812"/>
      <c r="C31" s="812"/>
      <c r="D31" s="812"/>
      <c r="E31" s="812"/>
      <c r="F31" s="812"/>
      <c r="G31" s="812"/>
      <c r="H31" s="812"/>
      <c r="I31" s="171"/>
    </row>
    <row r="32" spans="1:9" x14ac:dyDescent="0.25">
      <c r="A32" s="812"/>
      <c r="B32" s="812"/>
      <c r="C32" s="812"/>
      <c r="D32" s="812"/>
      <c r="E32" s="812"/>
      <c r="F32" s="812"/>
      <c r="G32" s="812"/>
      <c r="H32" s="812"/>
      <c r="I32" s="171"/>
    </row>
    <row r="33" spans="1:9" x14ac:dyDescent="0.25">
      <c r="A33" s="812"/>
      <c r="B33" s="812"/>
      <c r="C33" s="812"/>
      <c r="D33" s="812"/>
      <c r="E33" s="812"/>
      <c r="F33" s="812"/>
      <c r="G33" s="812"/>
      <c r="H33" s="812"/>
      <c r="I33" s="171"/>
    </row>
    <row r="34" spans="1:9" x14ac:dyDescent="0.25">
      <c r="A34" s="812"/>
      <c r="B34" s="812"/>
      <c r="C34" s="812"/>
      <c r="D34" s="812"/>
      <c r="E34" s="812"/>
      <c r="F34" s="812"/>
      <c r="G34" s="812"/>
      <c r="H34" s="812"/>
      <c r="I34" s="171"/>
    </row>
    <row r="35" spans="1:9" x14ac:dyDescent="0.25">
      <c r="A35" s="812"/>
      <c r="B35" s="812"/>
      <c r="C35" s="812"/>
      <c r="D35" s="812"/>
      <c r="E35" s="812"/>
      <c r="F35" s="812"/>
      <c r="G35" s="812"/>
      <c r="H35" s="812"/>
      <c r="I35" s="171"/>
    </row>
    <row r="36" spans="1:9" x14ac:dyDescent="0.25">
      <c r="A36" s="812"/>
      <c r="B36" s="812"/>
      <c r="C36" s="812"/>
      <c r="D36" s="812"/>
      <c r="E36" s="812"/>
      <c r="F36" s="812"/>
      <c r="G36" s="812"/>
      <c r="H36" s="812"/>
      <c r="I36" s="171"/>
    </row>
    <row r="37" spans="1:9" x14ac:dyDescent="0.25">
      <c r="A37" s="171"/>
      <c r="B37" s="171"/>
      <c r="C37" s="171"/>
      <c r="D37" s="171"/>
      <c r="E37" s="171"/>
      <c r="F37" s="171"/>
      <c r="G37" s="171"/>
      <c r="H37" s="171"/>
      <c r="I37" s="171"/>
    </row>
    <row r="38" spans="1:9" x14ac:dyDescent="0.25">
      <c r="A38" s="171"/>
      <c r="B38" s="171"/>
      <c r="C38" s="171"/>
      <c r="D38" s="171"/>
      <c r="E38" s="171"/>
      <c r="F38" s="171"/>
      <c r="G38" s="171"/>
      <c r="H38" s="171"/>
      <c r="I38" s="171"/>
    </row>
    <row r="39" spans="1:9" x14ac:dyDescent="0.25">
      <c r="A39" s="171"/>
      <c r="B39" s="171"/>
      <c r="C39" s="171"/>
      <c r="D39" s="171"/>
      <c r="E39" s="171"/>
      <c r="F39" s="171"/>
      <c r="G39" s="171"/>
      <c r="H39" s="171"/>
      <c r="I39" s="171"/>
    </row>
    <row r="40" spans="1:9" x14ac:dyDescent="0.25">
      <c r="A40" s="171"/>
      <c r="B40" s="171"/>
      <c r="C40" s="171"/>
      <c r="D40" s="171"/>
      <c r="E40" s="171"/>
      <c r="F40" s="171"/>
      <c r="G40" s="171"/>
      <c r="H40" s="171"/>
      <c r="I40" s="171"/>
    </row>
    <row r="41" spans="1:9" x14ac:dyDescent="0.25">
      <c r="A41" s="171"/>
      <c r="B41" s="171"/>
      <c r="C41" s="171"/>
      <c r="D41" s="171"/>
      <c r="E41" s="171"/>
      <c r="F41" s="171"/>
      <c r="G41" s="171"/>
      <c r="H41" s="171"/>
      <c r="I41" s="171"/>
    </row>
    <row r="42" spans="1:9" x14ac:dyDescent="0.25">
      <c r="A42" s="171"/>
      <c r="B42" s="171"/>
      <c r="C42" s="171"/>
      <c r="D42" s="171"/>
      <c r="E42" s="171"/>
      <c r="F42" s="171"/>
      <c r="G42" s="171"/>
      <c r="H42" s="171"/>
      <c r="I42" s="171"/>
    </row>
    <row r="43" spans="1:9" x14ac:dyDescent="0.25">
      <c r="A43" s="171"/>
      <c r="B43" s="171"/>
      <c r="C43" s="171"/>
      <c r="D43" s="171"/>
      <c r="E43" s="171"/>
      <c r="F43" s="171"/>
      <c r="G43" s="171"/>
      <c r="H43" s="171"/>
      <c r="I43" s="171"/>
    </row>
    <row r="44" spans="1:9" x14ac:dyDescent="0.25">
      <c r="A44" s="171"/>
      <c r="B44" s="171"/>
      <c r="C44" s="171"/>
      <c r="D44" s="171"/>
      <c r="E44" s="171"/>
      <c r="F44" s="171"/>
      <c r="G44" s="171"/>
      <c r="H44" s="171"/>
      <c r="I44" s="171"/>
    </row>
    <row r="45" spans="1:9" x14ac:dyDescent="0.25">
      <c r="A45" s="171"/>
      <c r="B45" s="171"/>
      <c r="C45" s="171"/>
      <c r="D45" s="171"/>
      <c r="E45" s="171"/>
      <c r="F45" s="171"/>
      <c r="G45" s="171"/>
      <c r="H45" s="171"/>
      <c r="I45" s="171"/>
    </row>
    <row r="46" spans="1:9" x14ac:dyDescent="0.25">
      <c r="A46" s="171"/>
      <c r="B46" s="171"/>
      <c r="C46" s="171"/>
      <c r="D46" s="171"/>
      <c r="E46" s="171"/>
      <c r="F46" s="171"/>
      <c r="G46" s="171"/>
      <c r="H46" s="171"/>
      <c r="I46" s="171"/>
    </row>
    <row r="47" spans="1:9" x14ac:dyDescent="0.25">
      <c r="A47" s="171"/>
      <c r="B47" s="171"/>
      <c r="C47" s="171"/>
      <c r="D47" s="171"/>
      <c r="E47" s="171"/>
      <c r="F47" s="171"/>
      <c r="G47" s="171"/>
      <c r="H47" s="171"/>
      <c r="I47" s="171"/>
    </row>
    <row r="48" spans="1:9" x14ac:dyDescent="0.25">
      <c r="A48" s="171"/>
      <c r="B48" s="171"/>
      <c r="C48" s="171"/>
      <c r="D48" s="171"/>
      <c r="E48" s="171"/>
      <c r="F48" s="171"/>
      <c r="G48" s="171"/>
      <c r="H48" s="171"/>
      <c r="I48" s="171"/>
    </row>
  </sheetData>
  <mergeCells count="1">
    <mergeCell ref="A1:H36"/>
  </mergeCells>
  <printOptions horizontalCentered="1" verticalCentered="1"/>
  <pageMargins left="0.70866141732283472" right="0.70866141732283472" top="0.74803149606299213" bottom="0.74803149606299213" header="0.31496062992125984" footer="0.31496062992125984"/>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15EB4-7E90-4F33-AE4A-3F0576761D50}">
  <dimension ref="A1:I46"/>
  <sheetViews>
    <sheetView rightToLeft="1" view="pageBreakPreview" zoomScaleNormal="100" zoomScaleSheetLayoutView="100" workbookViewId="0">
      <selection activeCell="I26" sqref="I26"/>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9" ht="19.5" customHeight="1" x14ac:dyDescent="0.25">
      <c r="A1" s="875" t="s">
        <v>1089</v>
      </c>
      <c r="B1" s="875"/>
      <c r="C1" s="875"/>
      <c r="D1" s="875"/>
      <c r="E1" s="875"/>
      <c r="F1" s="875"/>
      <c r="G1" s="875"/>
      <c r="H1" s="875"/>
    </row>
    <row r="2" spans="1:9" ht="34.5" customHeight="1" x14ac:dyDescent="0.25">
      <c r="A2" s="887" t="s">
        <v>1615</v>
      </c>
      <c r="B2" s="874"/>
      <c r="C2" s="874"/>
      <c r="D2" s="874"/>
      <c r="E2" s="874"/>
      <c r="F2" s="874"/>
      <c r="G2" s="874"/>
      <c r="H2" s="874"/>
    </row>
    <row r="3" spans="1:9" ht="15.5" x14ac:dyDescent="0.25">
      <c r="A3" s="874" t="s">
        <v>1579</v>
      </c>
      <c r="B3" s="874"/>
      <c r="C3" s="874"/>
      <c r="D3" s="874"/>
      <c r="E3" s="874"/>
      <c r="F3" s="874"/>
      <c r="G3" s="874"/>
      <c r="H3" s="874"/>
    </row>
    <row r="4" spans="1:9" ht="15.5" x14ac:dyDescent="0.25">
      <c r="A4" s="745"/>
      <c r="B4" s="745"/>
      <c r="C4" s="745"/>
      <c r="D4" s="745"/>
      <c r="E4" s="745"/>
      <c r="F4" s="745"/>
      <c r="G4" s="745"/>
      <c r="H4" s="745"/>
    </row>
    <row r="5" spans="1:9" ht="15.5" x14ac:dyDescent="0.25">
      <c r="A5" s="300" t="s">
        <v>15</v>
      </c>
      <c r="B5" s="301"/>
      <c r="C5" s="301"/>
      <c r="D5" s="301"/>
      <c r="E5" s="301"/>
      <c r="F5" s="301"/>
      <c r="G5" s="301"/>
      <c r="H5" s="302" t="s">
        <v>611</v>
      </c>
    </row>
    <row r="6" spans="1:9" ht="52.5" customHeight="1" x14ac:dyDescent="0.25">
      <c r="A6" s="160" t="s">
        <v>1616</v>
      </c>
      <c r="B6" s="151">
        <v>2012</v>
      </c>
      <c r="C6" s="151">
        <v>2013</v>
      </c>
      <c r="D6" s="151">
        <v>2014</v>
      </c>
      <c r="E6" s="151">
        <v>2015</v>
      </c>
      <c r="F6" s="346">
        <v>2016</v>
      </c>
      <c r="G6" s="346">
        <v>2017</v>
      </c>
      <c r="H6" s="159" t="s">
        <v>1617</v>
      </c>
    </row>
    <row r="7" spans="1:9" ht="20.25" customHeight="1" thickBot="1" x14ac:dyDescent="0.3">
      <c r="A7" s="52" t="s">
        <v>502</v>
      </c>
      <c r="B7" s="197">
        <v>14.91732</v>
      </c>
      <c r="C7" s="197">
        <v>10</v>
      </c>
      <c r="D7" s="197">
        <v>3.406621736088093</v>
      </c>
      <c r="E7" s="197">
        <v>3.9749322254691402</v>
      </c>
      <c r="F7" s="347">
        <v>6.2002470491353279</v>
      </c>
      <c r="G7" s="347">
        <v>9.1625985730379274</v>
      </c>
      <c r="H7" s="150" t="s">
        <v>502</v>
      </c>
      <c r="I7" s="152"/>
    </row>
    <row r="8" spans="1:9" ht="20.25" customHeight="1" thickTop="1" thickBot="1" x14ac:dyDescent="0.3">
      <c r="A8" s="53" t="s">
        <v>503</v>
      </c>
      <c r="B8" s="198">
        <v>51.293529999999997</v>
      </c>
      <c r="C8" s="198">
        <v>51.5</v>
      </c>
      <c r="D8" s="198">
        <v>53.218869352785326</v>
      </c>
      <c r="E8" s="198">
        <v>53.569337787113881</v>
      </c>
      <c r="F8" s="348">
        <v>52.342187445173515</v>
      </c>
      <c r="G8" s="348">
        <v>51.066838450177542</v>
      </c>
      <c r="H8" s="148" t="s">
        <v>503</v>
      </c>
      <c r="I8" s="152"/>
    </row>
    <row r="9" spans="1:9" ht="20.25" customHeight="1" thickTop="1" thickBot="1" x14ac:dyDescent="0.3">
      <c r="A9" s="54" t="s">
        <v>504</v>
      </c>
      <c r="B9" s="199">
        <v>75.606769999999997</v>
      </c>
      <c r="C9" s="199">
        <v>81.400000000000006</v>
      </c>
      <c r="D9" s="199">
        <v>81.255133891900783</v>
      </c>
      <c r="E9" s="199">
        <v>76.786128060554574</v>
      </c>
      <c r="F9" s="349">
        <v>77.136699289827945</v>
      </c>
      <c r="G9" s="349">
        <v>76.654704944178633</v>
      </c>
      <c r="H9" s="149" t="s">
        <v>504</v>
      </c>
      <c r="I9" s="152"/>
    </row>
    <row r="10" spans="1:9" ht="20.25" customHeight="1" thickTop="1" thickBot="1" x14ac:dyDescent="0.3">
      <c r="A10" s="53" t="s">
        <v>505</v>
      </c>
      <c r="B10" s="198">
        <v>79.426649999999995</v>
      </c>
      <c r="C10" s="198">
        <v>81.7</v>
      </c>
      <c r="D10" s="198">
        <v>81.293958955583392</v>
      </c>
      <c r="E10" s="198">
        <v>84.595157769398682</v>
      </c>
      <c r="F10" s="348">
        <v>84.255930984902946</v>
      </c>
      <c r="G10" s="348">
        <v>80.846003567484928</v>
      </c>
      <c r="H10" s="148" t="s">
        <v>505</v>
      </c>
      <c r="I10" s="152"/>
    </row>
    <row r="11" spans="1:9" ht="20.25" customHeight="1" thickTop="1" thickBot="1" x14ac:dyDescent="0.3">
      <c r="A11" s="52" t="s">
        <v>506</v>
      </c>
      <c r="B11" s="199">
        <v>74.792500000000004</v>
      </c>
      <c r="C11" s="199">
        <v>76.5</v>
      </c>
      <c r="D11" s="199">
        <v>77.061478409368135</v>
      </c>
      <c r="E11" s="199">
        <v>77.142171853450861</v>
      </c>
      <c r="F11" s="347">
        <v>78.092475686742873</v>
      </c>
      <c r="G11" s="347">
        <v>84.482286964847489</v>
      </c>
      <c r="H11" s="150" t="s">
        <v>506</v>
      </c>
      <c r="I11" s="152"/>
    </row>
    <row r="12" spans="1:9" ht="20.25" customHeight="1" thickTop="1" thickBot="1" x14ac:dyDescent="0.3">
      <c r="A12" s="53" t="s">
        <v>507</v>
      </c>
      <c r="B12" s="198">
        <v>69.395809999999997</v>
      </c>
      <c r="C12" s="198">
        <v>71.7</v>
      </c>
      <c r="D12" s="198">
        <v>70.687762350661927</v>
      </c>
      <c r="E12" s="198">
        <v>73.74909354604786</v>
      </c>
      <c r="F12" s="348">
        <v>74.22828427853554</v>
      </c>
      <c r="G12" s="348">
        <v>76.723095525997593</v>
      </c>
      <c r="H12" s="148" t="s">
        <v>507</v>
      </c>
      <c r="I12" s="152"/>
    </row>
    <row r="13" spans="1:9" ht="20.25" customHeight="1" thickTop="1" thickBot="1" x14ac:dyDescent="0.3">
      <c r="A13" s="54" t="s">
        <v>508</v>
      </c>
      <c r="B13" s="199">
        <v>56.991799999999998</v>
      </c>
      <c r="C13" s="199">
        <v>57.3</v>
      </c>
      <c r="D13" s="199">
        <v>61.506715689952728</v>
      </c>
      <c r="E13" s="199">
        <v>62.491836586604741</v>
      </c>
      <c r="F13" s="349">
        <v>65.231141915079732</v>
      </c>
      <c r="G13" s="349">
        <v>68.674889310562932</v>
      </c>
      <c r="H13" s="149" t="s">
        <v>508</v>
      </c>
      <c r="I13" s="152"/>
    </row>
    <row r="14" spans="1:9" ht="20.25" customHeight="1" thickTop="1" thickBot="1" x14ac:dyDescent="0.3">
      <c r="A14" s="53" t="s">
        <v>509</v>
      </c>
      <c r="B14" s="198">
        <v>46.217480000000002</v>
      </c>
      <c r="C14" s="198">
        <v>46.7</v>
      </c>
      <c r="D14" s="198">
        <v>45.289709082117817</v>
      </c>
      <c r="E14" s="198">
        <v>61.229641693811075</v>
      </c>
      <c r="F14" s="348">
        <v>58.401798170826225</v>
      </c>
      <c r="G14" s="348">
        <v>57.314939434724089</v>
      </c>
      <c r="H14" s="148" t="s">
        <v>509</v>
      </c>
      <c r="I14" s="152"/>
    </row>
    <row r="15" spans="1:9" ht="20.25" customHeight="1" thickTop="1" thickBot="1" x14ac:dyDescent="0.3">
      <c r="A15" s="52" t="s">
        <v>510</v>
      </c>
      <c r="B15" s="199">
        <v>31.304659999999998</v>
      </c>
      <c r="C15" s="199">
        <v>28</v>
      </c>
      <c r="D15" s="199">
        <v>31.524822695035461</v>
      </c>
      <c r="E15" s="199">
        <v>29.153548619231806</v>
      </c>
      <c r="F15" s="347">
        <v>23.349715717452057</v>
      </c>
      <c r="G15" s="347">
        <v>27.271800101988781</v>
      </c>
      <c r="H15" s="150" t="s">
        <v>510</v>
      </c>
      <c r="I15" s="152"/>
    </row>
    <row r="16" spans="1:9" ht="20.25" customHeight="1" thickTop="1" thickBot="1" x14ac:dyDescent="0.3">
      <c r="A16" s="53" t="s">
        <v>511</v>
      </c>
      <c r="B16" s="198">
        <v>17.633569999999999</v>
      </c>
      <c r="C16" s="198">
        <v>13.2</v>
      </c>
      <c r="D16" s="198">
        <v>18.430379746835442</v>
      </c>
      <c r="E16" s="198">
        <v>24.032430778644638</v>
      </c>
      <c r="F16" s="348">
        <v>21.267763052850071</v>
      </c>
      <c r="G16" s="348">
        <v>16.580992229527794</v>
      </c>
      <c r="H16" s="148" t="s">
        <v>511</v>
      </c>
      <c r="I16" s="152"/>
    </row>
    <row r="17" spans="1:9" ht="20.25" customHeight="1" thickTop="1" x14ac:dyDescent="0.25">
      <c r="A17" s="62" t="s">
        <v>607</v>
      </c>
      <c r="B17" s="200">
        <v>8.5425299999999993</v>
      </c>
      <c r="C17" s="200">
        <v>0.4</v>
      </c>
      <c r="D17" s="200">
        <v>1.2306949806949807</v>
      </c>
      <c r="E17" s="200">
        <v>5.54675118858954</v>
      </c>
      <c r="F17" s="350">
        <v>6.2992125984251972</v>
      </c>
      <c r="G17" s="350">
        <v>4.860915987636977</v>
      </c>
      <c r="H17" s="158" t="s">
        <v>607</v>
      </c>
      <c r="I17" s="152"/>
    </row>
    <row r="18" spans="1:9" ht="20.25" customHeight="1" x14ac:dyDescent="0.25">
      <c r="A18" s="157" t="s">
        <v>478</v>
      </c>
      <c r="B18" s="201">
        <v>51.313450000000003</v>
      </c>
      <c r="C18" s="201">
        <v>52.1</v>
      </c>
      <c r="D18" s="201">
        <v>51.929387925907974</v>
      </c>
      <c r="E18" s="201">
        <v>52.120938391164373</v>
      </c>
      <c r="F18" s="351">
        <v>52.387202371761219</v>
      </c>
      <c r="G18" s="351">
        <v>52.153339802522979</v>
      </c>
      <c r="H18" s="156" t="s">
        <v>479</v>
      </c>
    </row>
    <row r="19" spans="1:9" x14ac:dyDescent="0.25">
      <c r="A19" s="747"/>
      <c r="B19" s="747"/>
      <c r="C19" s="747"/>
      <c r="D19" s="747"/>
      <c r="E19" s="747"/>
      <c r="F19" s="747"/>
      <c r="G19" s="747"/>
      <c r="H19" s="747"/>
    </row>
    <row r="20" spans="1:9" x14ac:dyDescent="0.25">
      <c r="A20" s="747"/>
      <c r="B20" s="747"/>
      <c r="C20" s="747"/>
      <c r="D20" s="747"/>
      <c r="E20" s="747"/>
      <c r="F20" s="747"/>
      <c r="G20" s="747"/>
      <c r="H20" s="747"/>
    </row>
    <row r="21" spans="1:9" x14ac:dyDescent="0.25">
      <c r="A21" s="747"/>
      <c r="B21" s="747"/>
      <c r="C21" s="747"/>
      <c r="D21" s="747"/>
      <c r="E21" s="747"/>
      <c r="F21" s="747"/>
      <c r="G21" s="747"/>
      <c r="H21" s="747"/>
    </row>
    <row r="22" spans="1:9" x14ac:dyDescent="0.25">
      <c r="A22" s="747"/>
      <c r="B22" s="747"/>
      <c r="C22" s="747"/>
      <c r="D22" s="747"/>
      <c r="E22" s="747"/>
      <c r="F22" s="747"/>
      <c r="G22" s="747"/>
      <c r="H22" s="747"/>
    </row>
    <row r="23" spans="1:9" x14ac:dyDescent="0.25">
      <c r="A23" s="747"/>
      <c r="B23" s="747"/>
      <c r="C23" s="747"/>
      <c r="D23" s="747"/>
      <c r="E23" s="747"/>
      <c r="F23" s="747"/>
      <c r="G23" s="747"/>
      <c r="H23" s="747"/>
    </row>
    <row r="24" spans="1:9" x14ac:dyDescent="0.25">
      <c r="A24" s="747"/>
      <c r="B24" s="747"/>
      <c r="C24" s="747"/>
      <c r="D24" s="747"/>
      <c r="E24" s="747"/>
      <c r="F24" s="747"/>
      <c r="G24" s="747"/>
      <c r="H24" s="747"/>
    </row>
    <row r="25" spans="1:9" x14ac:dyDescent="0.25">
      <c r="A25" s="747"/>
      <c r="B25" s="747"/>
      <c r="C25" s="747"/>
      <c r="D25" s="747"/>
      <c r="E25" s="747"/>
      <c r="F25" s="747"/>
      <c r="G25" s="747"/>
      <c r="H25" s="747"/>
    </row>
    <row r="26" spans="1:9" x14ac:dyDescent="0.25">
      <c r="A26" s="747"/>
      <c r="B26" s="747"/>
      <c r="C26" s="747"/>
      <c r="D26" s="747"/>
      <c r="E26" s="747"/>
      <c r="F26" s="747"/>
      <c r="G26" s="747"/>
      <c r="H26" s="747"/>
    </row>
    <row r="27" spans="1:9" x14ac:dyDescent="0.25">
      <c r="A27" s="747"/>
      <c r="B27" s="747"/>
      <c r="C27" s="747"/>
      <c r="D27" s="747"/>
      <c r="E27" s="747"/>
      <c r="F27" s="747"/>
      <c r="G27" s="747"/>
      <c r="H27" s="747"/>
    </row>
    <row r="28" spans="1:9" x14ac:dyDescent="0.25">
      <c r="A28" s="747"/>
      <c r="B28" s="747"/>
      <c r="C28" s="747"/>
      <c r="D28" s="747"/>
      <c r="E28" s="747"/>
      <c r="F28" s="747"/>
      <c r="G28" s="747"/>
      <c r="H28" s="747"/>
    </row>
    <row r="29" spans="1:9" x14ac:dyDescent="0.25">
      <c r="A29" s="747"/>
      <c r="B29" s="747"/>
      <c r="C29" s="747"/>
      <c r="D29" s="747"/>
      <c r="E29" s="747"/>
      <c r="F29" s="747"/>
      <c r="G29" s="747"/>
      <c r="H29" s="747"/>
    </row>
    <row r="30" spans="1:9" x14ac:dyDescent="0.25">
      <c r="A30" s="747"/>
      <c r="B30" s="747"/>
      <c r="C30" s="747"/>
      <c r="D30" s="747"/>
      <c r="E30" s="747"/>
      <c r="F30" s="747"/>
      <c r="G30" s="747"/>
      <c r="H30" s="747"/>
    </row>
    <row r="31" spans="1:9" x14ac:dyDescent="0.25">
      <c r="A31" s="747"/>
      <c r="B31" s="747"/>
      <c r="C31" s="747"/>
      <c r="D31" s="747"/>
      <c r="E31" s="747"/>
      <c r="F31" s="747"/>
      <c r="G31" s="747"/>
      <c r="H31" s="747"/>
    </row>
    <row r="32" spans="1:9"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AAB0C-CB51-4E02-A442-F1E0A4015FAE}">
  <dimension ref="A1:H46"/>
  <sheetViews>
    <sheetView rightToLeft="1" view="pageBreakPreview" zoomScaleNormal="100" zoomScaleSheetLayoutView="100" workbookViewId="0">
      <selection activeCell="J29" sqref="J29"/>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8" ht="37.5" customHeight="1" x14ac:dyDescent="0.25">
      <c r="A1" s="888" t="s">
        <v>1618</v>
      </c>
      <c r="B1" s="875"/>
      <c r="C1" s="875"/>
      <c r="D1" s="875"/>
      <c r="E1" s="875"/>
      <c r="F1" s="875"/>
      <c r="G1" s="875"/>
      <c r="H1" s="875"/>
    </row>
    <row r="2" spans="1:8" ht="34.5" customHeight="1" x14ac:dyDescent="0.25">
      <c r="A2" s="887" t="s">
        <v>1619</v>
      </c>
      <c r="B2" s="874"/>
      <c r="C2" s="874"/>
      <c r="D2" s="874"/>
      <c r="E2" s="874"/>
      <c r="F2" s="874"/>
      <c r="G2" s="874"/>
      <c r="H2" s="874"/>
    </row>
    <row r="3" spans="1:8" ht="15.5" x14ac:dyDescent="0.25">
      <c r="A3" s="874" t="s">
        <v>1579</v>
      </c>
      <c r="B3" s="874"/>
      <c r="C3" s="874"/>
      <c r="D3" s="874"/>
      <c r="E3" s="874"/>
      <c r="F3" s="874"/>
      <c r="G3" s="874"/>
      <c r="H3" s="874"/>
    </row>
    <row r="4" spans="1:8" ht="15.5" x14ac:dyDescent="0.25">
      <c r="A4" s="745"/>
      <c r="B4" s="745"/>
      <c r="C4" s="745"/>
      <c r="D4" s="745"/>
      <c r="E4" s="745"/>
      <c r="F4" s="745"/>
      <c r="G4" s="745"/>
      <c r="H4" s="745"/>
    </row>
    <row r="5" spans="1:8" ht="15.5" x14ac:dyDescent="0.25">
      <c r="A5" s="300" t="s">
        <v>75</v>
      </c>
      <c r="B5" s="301"/>
      <c r="C5" s="301"/>
      <c r="D5" s="301"/>
      <c r="E5" s="301"/>
      <c r="F5" s="301"/>
      <c r="G5" s="301"/>
      <c r="H5" s="302" t="s">
        <v>610</v>
      </c>
    </row>
    <row r="6" spans="1:8" ht="52.5" customHeight="1" x14ac:dyDescent="0.25">
      <c r="A6" s="160" t="s">
        <v>1616</v>
      </c>
      <c r="B6" s="151">
        <v>2012</v>
      </c>
      <c r="C6" s="151">
        <v>2013</v>
      </c>
      <c r="D6" s="151">
        <v>2014</v>
      </c>
      <c r="E6" s="151">
        <v>2015</v>
      </c>
      <c r="F6" s="346">
        <v>2016</v>
      </c>
      <c r="G6" s="346">
        <v>2017</v>
      </c>
      <c r="H6" s="159" t="s">
        <v>1620</v>
      </c>
    </row>
    <row r="7" spans="1:8" ht="20.25" customHeight="1" thickBot="1" x14ac:dyDescent="0.3">
      <c r="A7" s="52" t="s">
        <v>502</v>
      </c>
      <c r="B7" s="197">
        <v>40.4</v>
      </c>
      <c r="C7" s="197">
        <v>36.700000000000003</v>
      </c>
      <c r="D7" s="197">
        <v>26.05243161094225</v>
      </c>
      <c r="E7" s="197">
        <v>21.707249584947427</v>
      </c>
      <c r="F7" s="197">
        <v>19.431409353980918</v>
      </c>
      <c r="G7" s="197">
        <v>13.349099986861122</v>
      </c>
      <c r="H7" s="150" t="s">
        <v>502</v>
      </c>
    </row>
    <row r="8" spans="1:8" ht="20.25" customHeight="1" thickTop="1" thickBot="1" x14ac:dyDescent="0.3">
      <c r="A8" s="53" t="s">
        <v>503</v>
      </c>
      <c r="B8" s="198">
        <v>95.4</v>
      </c>
      <c r="C8" s="198">
        <v>95.5</v>
      </c>
      <c r="D8" s="198">
        <v>95.442987874353832</v>
      </c>
      <c r="E8" s="198">
        <v>96.086855953275901</v>
      </c>
      <c r="F8" s="198">
        <v>95.395736048972111</v>
      </c>
      <c r="G8" s="198">
        <v>95.372837649081333</v>
      </c>
      <c r="H8" s="148" t="s">
        <v>503</v>
      </c>
    </row>
    <row r="9" spans="1:8" ht="20.25" customHeight="1" thickTop="1" thickBot="1" x14ac:dyDescent="0.3">
      <c r="A9" s="54" t="s">
        <v>504</v>
      </c>
      <c r="B9" s="199">
        <v>99.5</v>
      </c>
      <c r="C9" s="199">
        <v>99.7</v>
      </c>
      <c r="D9" s="199">
        <v>99.577871584092421</v>
      </c>
      <c r="E9" s="199">
        <v>99.364718274315891</v>
      </c>
      <c r="F9" s="199">
        <v>99.429406771668397</v>
      </c>
      <c r="G9" s="199">
        <v>99.269059603656601</v>
      </c>
      <c r="H9" s="149" t="s">
        <v>504</v>
      </c>
    </row>
    <row r="10" spans="1:8" ht="20.25" customHeight="1" thickTop="1" thickBot="1" x14ac:dyDescent="0.3">
      <c r="A10" s="53" t="s">
        <v>505</v>
      </c>
      <c r="B10" s="198">
        <v>99.7</v>
      </c>
      <c r="C10" s="198">
        <v>99.8</v>
      </c>
      <c r="D10" s="198">
        <v>99.895589641187271</v>
      </c>
      <c r="E10" s="198">
        <v>99.908581772238009</v>
      </c>
      <c r="F10" s="198">
        <v>99.878192578090236</v>
      </c>
      <c r="G10" s="198">
        <v>99.957758340037287</v>
      </c>
      <c r="H10" s="148" t="s">
        <v>505</v>
      </c>
    </row>
    <row r="11" spans="1:8" ht="20.25" customHeight="1" thickTop="1" thickBot="1" x14ac:dyDescent="0.3">
      <c r="A11" s="52" t="s">
        <v>506</v>
      </c>
      <c r="B11" s="199">
        <v>99.8</v>
      </c>
      <c r="C11" s="199">
        <v>99.8</v>
      </c>
      <c r="D11" s="199">
        <v>99.94928785661503</v>
      </c>
      <c r="E11" s="199">
        <v>99.902878676042121</v>
      </c>
      <c r="F11" s="199">
        <v>99.90076104270436</v>
      </c>
      <c r="G11" s="199">
        <v>99.807659918482841</v>
      </c>
      <c r="H11" s="150" t="s">
        <v>506</v>
      </c>
    </row>
    <row r="12" spans="1:8" ht="20.25" customHeight="1" thickTop="1" thickBot="1" x14ac:dyDescent="0.3">
      <c r="A12" s="53" t="s">
        <v>507</v>
      </c>
      <c r="B12" s="198">
        <v>99.9</v>
      </c>
      <c r="C12" s="198">
        <v>100</v>
      </c>
      <c r="D12" s="198">
        <v>99.895901460649668</v>
      </c>
      <c r="E12" s="198">
        <v>99.787502005844914</v>
      </c>
      <c r="F12" s="198">
        <v>99.789172613080154</v>
      </c>
      <c r="G12" s="198">
        <v>99.93448931442839</v>
      </c>
      <c r="H12" s="148" t="s">
        <v>507</v>
      </c>
    </row>
    <row r="13" spans="1:8" ht="20.25" customHeight="1" thickTop="1" thickBot="1" x14ac:dyDescent="0.3">
      <c r="A13" s="54" t="s">
        <v>508</v>
      </c>
      <c r="B13" s="199">
        <v>99.7</v>
      </c>
      <c r="C13" s="199">
        <v>99.9</v>
      </c>
      <c r="D13" s="199">
        <v>99.761003939153312</v>
      </c>
      <c r="E13" s="199">
        <v>99.849344740376822</v>
      </c>
      <c r="F13" s="199">
        <v>99.794366730701597</v>
      </c>
      <c r="G13" s="199">
        <v>99.879317168754824</v>
      </c>
      <c r="H13" s="149" t="s">
        <v>508</v>
      </c>
    </row>
    <row r="14" spans="1:8" ht="20.25" customHeight="1" thickTop="1" thickBot="1" x14ac:dyDescent="0.3">
      <c r="A14" s="53" t="s">
        <v>509</v>
      </c>
      <c r="B14" s="198">
        <v>99.5</v>
      </c>
      <c r="C14" s="198">
        <v>99.7</v>
      </c>
      <c r="D14" s="198">
        <v>99.796179610504211</v>
      </c>
      <c r="E14" s="198">
        <v>99.629343456400264</v>
      </c>
      <c r="F14" s="198">
        <v>99.588425613645967</v>
      </c>
      <c r="G14" s="198">
        <v>99.819819819819827</v>
      </c>
      <c r="H14" s="148" t="s">
        <v>509</v>
      </c>
    </row>
    <row r="15" spans="1:8" ht="20.25" customHeight="1" thickTop="1" thickBot="1" x14ac:dyDescent="0.3">
      <c r="A15" s="52" t="s">
        <v>510</v>
      </c>
      <c r="B15" s="199">
        <v>99.5</v>
      </c>
      <c r="C15" s="199">
        <v>100</v>
      </c>
      <c r="D15" s="199">
        <v>99.229166666666671</v>
      </c>
      <c r="E15" s="199">
        <v>98.941114658691347</v>
      </c>
      <c r="F15" s="199">
        <v>99.849879620450352</v>
      </c>
      <c r="G15" s="199">
        <v>99.525690240661447</v>
      </c>
      <c r="H15" s="150" t="s">
        <v>510</v>
      </c>
    </row>
    <row r="16" spans="1:8" ht="20.25" customHeight="1" thickTop="1" thickBot="1" x14ac:dyDescent="0.3">
      <c r="A16" s="53" t="s">
        <v>511</v>
      </c>
      <c r="B16" s="198">
        <v>94.8</v>
      </c>
      <c r="C16" s="198">
        <v>98.9</v>
      </c>
      <c r="D16" s="198">
        <v>98.944613306315432</v>
      </c>
      <c r="E16" s="198">
        <v>98.08919602734035</v>
      </c>
      <c r="F16" s="198">
        <v>97.782035650002911</v>
      </c>
      <c r="G16" s="198">
        <v>97.791978845306303</v>
      </c>
      <c r="H16" s="148" t="s">
        <v>511</v>
      </c>
    </row>
    <row r="17" spans="1:8" ht="20.25" customHeight="1" thickTop="1" x14ac:dyDescent="0.25">
      <c r="A17" s="62" t="s">
        <v>607</v>
      </c>
      <c r="B17" s="200">
        <v>81.099999999999994</v>
      </c>
      <c r="C17" s="200">
        <v>63.3</v>
      </c>
      <c r="D17" s="200">
        <v>66.007751937984494</v>
      </c>
      <c r="E17" s="200">
        <v>86.170458482503747</v>
      </c>
      <c r="F17" s="200">
        <v>83.590991132386407</v>
      </c>
      <c r="G17" s="200">
        <v>77.702243371855872</v>
      </c>
      <c r="H17" s="158" t="s">
        <v>607</v>
      </c>
    </row>
    <row r="18" spans="1:8" ht="20.25" customHeight="1" x14ac:dyDescent="0.25">
      <c r="A18" s="157" t="s">
        <v>478</v>
      </c>
      <c r="B18" s="201">
        <v>97.7</v>
      </c>
      <c r="C18" s="201">
        <v>97.9</v>
      </c>
      <c r="D18" s="201">
        <v>97.758401093241361</v>
      </c>
      <c r="E18" s="201">
        <v>97.813829777655329</v>
      </c>
      <c r="F18" s="201">
        <v>97.958935737703413</v>
      </c>
      <c r="G18" s="201">
        <v>97.647554604127905</v>
      </c>
      <c r="H18" s="156" t="s">
        <v>479</v>
      </c>
    </row>
    <row r="19" spans="1:8" x14ac:dyDescent="0.25">
      <c r="A19" s="747"/>
      <c r="B19" s="747"/>
      <c r="C19" s="747"/>
      <c r="D19" s="747"/>
      <c r="E19" s="747"/>
      <c r="F19" s="747"/>
      <c r="G19" s="747"/>
      <c r="H19" s="747"/>
    </row>
    <row r="20" spans="1:8" x14ac:dyDescent="0.25">
      <c r="A20" s="747"/>
      <c r="B20" s="747"/>
      <c r="C20" s="747"/>
      <c r="D20" s="747"/>
      <c r="E20" s="747"/>
      <c r="F20" s="747"/>
      <c r="G20" s="747"/>
      <c r="H20" s="747"/>
    </row>
    <row r="21" spans="1:8" x14ac:dyDescent="0.25">
      <c r="A21" s="747"/>
      <c r="B21" s="747"/>
      <c r="C21" s="747"/>
      <c r="D21" s="747"/>
      <c r="E21" s="747"/>
      <c r="F21" s="747"/>
      <c r="G21" s="747"/>
      <c r="H21" s="747"/>
    </row>
    <row r="22" spans="1:8" x14ac:dyDescent="0.25">
      <c r="A22" s="747"/>
      <c r="B22" s="747"/>
      <c r="C22" s="747"/>
      <c r="D22" s="747"/>
      <c r="E22" s="747"/>
      <c r="F22" s="747"/>
      <c r="G22" s="747"/>
      <c r="H22" s="747"/>
    </row>
    <row r="23" spans="1:8" x14ac:dyDescent="0.25">
      <c r="A23" s="747"/>
      <c r="B23" s="747"/>
      <c r="C23" s="747"/>
      <c r="D23" s="747"/>
      <c r="E23" s="747"/>
      <c r="F23" s="747"/>
      <c r="G23" s="747"/>
      <c r="H23" s="747"/>
    </row>
    <row r="24" spans="1:8" x14ac:dyDescent="0.25">
      <c r="A24" s="747"/>
      <c r="B24" s="747"/>
      <c r="C24" s="747"/>
      <c r="D24" s="747"/>
      <c r="E24" s="747"/>
      <c r="F24" s="747"/>
      <c r="G24" s="747"/>
      <c r="H24" s="747"/>
    </row>
    <row r="25" spans="1:8" x14ac:dyDescent="0.25">
      <c r="A25" s="747"/>
      <c r="B25" s="747"/>
      <c r="C25" s="747"/>
      <c r="D25" s="747"/>
      <c r="E25" s="747"/>
      <c r="F25" s="747"/>
      <c r="G25" s="747"/>
      <c r="H25" s="747"/>
    </row>
    <row r="26" spans="1:8" x14ac:dyDescent="0.25">
      <c r="A26" s="747"/>
      <c r="B26" s="747"/>
      <c r="C26" s="747"/>
      <c r="D26" s="747"/>
      <c r="E26" s="747"/>
      <c r="F26" s="747"/>
      <c r="G26" s="747"/>
      <c r="H26" s="747"/>
    </row>
    <row r="27" spans="1:8" x14ac:dyDescent="0.25">
      <c r="A27" s="747"/>
      <c r="B27" s="747"/>
      <c r="C27" s="747"/>
      <c r="D27" s="747"/>
      <c r="E27" s="747"/>
      <c r="F27" s="747"/>
      <c r="G27" s="747"/>
      <c r="H27" s="747"/>
    </row>
    <row r="28" spans="1:8" x14ac:dyDescent="0.25">
      <c r="A28" s="747"/>
      <c r="B28" s="747"/>
      <c r="C28" s="747"/>
      <c r="D28" s="747"/>
      <c r="E28" s="747"/>
      <c r="F28" s="747"/>
      <c r="G28" s="747"/>
      <c r="H28" s="747"/>
    </row>
    <row r="29" spans="1:8" x14ac:dyDescent="0.25">
      <c r="A29" s="747"/>
      <c r="B29" s="747"/>
      <c r="C29" s="747"/>
      <c r="D29" s="747"/>
      <c r="E29" s="747"/>
      <c r="F29" s="747"/>
      <c r="G29" s="747"/>
      <c r="H29" s="747"/>
    </row>
    <row r="30" spans="1:8" x14ac:dyDescent="0.25">
      <c r="A30" s="747"/>
      <c r="B30" s="747"/>
      <c r="C30" s="747"/>
      <c r="D30" s="747"/>
      <c r="E30" s="747"/>
      <c r="F30" s="747"/>
      <c r="G30" s="747"/>
      <c r="H30" s="747"/>
    </row>
    <row r="31" spans="1:8" x14ac:dyDescent="0.25">
      <c r="A31" s="747"/>
      <c r="B31" s="747"/>
      <c r="C31" s="747"/>
      <c r="D31" s="747"/>
      <c r="E31" s="747"/>
      <c r="F31" s="747"/>
      <c r="G31" s="747"/>
      <c r="H31" s="747"/>
    </row>
    <row r="32" spans="1:8"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31DAE-C20B-44E7-8CD6-96435C124DD5}">
  <dimension ref="A1:H46"/>
  <sheetViews>
    <sheetView rightToLeft="1" view="pageBreakPreview" zoomScaleNormal="100" zoomScaleSheetLayoutView="100" workbookViewId="0">
      <selection activeCell="J11" sqref="J11"/>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8" ht="35.25" customHeight="1" x14ac:dyDescent="0.25">
      <c r="A1" s="888" t="s">
        <v>1621</v>
      </c>
      <c r="B1" s="875"/>
      <c r="C1" s="875"/>
      <c r="D1" s="875"/>
      <c r="E1" s="875"/>
      <c r="F1" s="875"/>
      <c r="G1" s="875"/>
      <c r="H1" s="875"/>
    </row>
    <row r="2" spans="1:8" ht="34.5" customHeight="1" x14ac:dyDescent="0.25">
      <c r="A2" s="887" t="s">
        <v>1622</v>
      </c>
      <c r="B2" s="874"/>
      <c r="C2" s="874"/>
      <c r="D2" s="874"/>
      <c r="E2" s="874"/>
      <c r="F2" s="874"/>
      <c r="G2" s="874"/>
      <c r="H2" s="874"/>
    </row>
    <row r="3" spans="1:8" ht="15.5" x14ac:dyDescent="0.25">
      <c r="A3" s="874" t="s">
        <v>1579</v>
      </c>
      <c r="B3" s="874"/>
      <c r="C3" s="874"/>
      <c r="D3" s="874"/>
      <c r="E3" s="874"/>
      <c r="F3" s="874"/>
      <c r="G3" s="874"/>
      <c r="H3" s="874"/>
    </row>
    <row r="4" spans="1:8" ht="15.5" x14ac:dyDescent="0.25">
      <c r="A4" s="745"/>
      <c r="B4" s="745"/>
      <c r="C4" s="745"/>
      <c r="D4" s="745"/>
      <c r="E4" s="745"/>
      <c r="F4" s="745"/>
      <c r="G4" s="745"/>
      <c r="H4" s="745"/>
    </row>
    <row r="5" spans="1:8" ht="15.5" x14ac:dyDescent="0.25">
      <c r="A5" s="300" t="s">
        <v>76</v>
      </c>
      <c r="B5" s="301"/>
      <c r="C5" s="301"/>
      <c r="D5" s="301"/>
      <c r="E5" s="301"/>
      <c r="F5" s="301"/>
      <c r="G5" s="301"/>
      <c r="H5" s="302" t="s">
        <v>1402</v>
      </c>
    </row>
    <row r="6" spans="1:8" ht="52.5" customHeight="1" x14ac:dyDescent="0.25">
      <c r="A6" s="160" t="s">
        <v>1616</v>
      </c>
      <c r="B6" s="151">
        <v>2012</v>
      </c>
      <c r="C6" s="151">
        <v>2013</v>
      </c>
      <c r="D6" s="151">
        <v>2014</v>
      </c>
      <c r="E6" s="151">
        <v>2015</v>
      </c>
      <c r="F6" s="346">
        <v>2016</v>
      </c>
      <c r="G6" s="346">
        <v>2017</v>
      </c>
      <c r="H6" s="159" t="s">
        <v>1620</v>
      </c>
    </row>
    <row r="7" spans="1:8" ht="20.25" customHeight="1" thickBot="1" x14ac:dyDescent="0.3">
      <c r="A7" s="52" t="s">
        <v>502</v>
      </c>
      <c r="B7" s="197">
        <v>41.5</v>
      </c>
      <c r="C7" s="197">
        <v>6.1</v>
      </c>
      <c r="D7" s="197">
        <v>2.2568180545444365</v>
      </c>
      <c r="E7" s="197">
        <v>13.425212027756361</v>
      </c>
      <c r="F7" s="197">
        <v>7.0563311423760116</v>
      </c>
      <c r="G7" s="197">
        <v>4.3391851606492216</v>
      </c>
      <c r="H7" s="150" t="s">
        <v>502</v>
      </c>
    </row>
    <row r="8" spans="1:8" ht="20.25" customHeight="1" thickTop="1" thickBot="1" x14ac:dyDescent="0.3">
      <c r="A8" s="53" t="s">
        <v>503</v>
      </c>
      <c r="B8" s="198">
        <v>68.099999999999994</v>
      </c>
      <c r="C8" s="198">
        <v>59.3</v>
      </c>
      <c r="D8" s="198">
        <v>63.358325523273976</v>
      </c>
      <c r="E8" s="198">
        <v>74.330857469344707</v>
      </c>
      <c r="F8" s="198">
        <v>72.299455194439233</v>
      </c>
      <c r="G8" s="198">
        <v>76.371737458723487</v>
      </c>
      <c r="H8" s="148" t="s">
        <v>503</v>
      </c>
    </row>
    <row r="9" spans="1:8" ht="20.25" customHeight="1" thickTop="1" thickBot="1" x14ac:dyDescent="0.3">
      <c r="A9" s="54" t="s">
        <v>504</v>
      </c>
      <c r="B9" s="199">
        <v>68.599999999999994</v>
      </c>
      <c r="C9" s="199">
        <v>69.2</v>
      </c>
      <c r="D9" s="199">
        <v>72.720575924995813</v>
      </c>
      <c r="E9" s="199">
        <v>73.706938855628621</v>
      </c>
      <c r="F9" s="199">
        <v>70.977797915722704</v>
      </c>
      <c r="G9" s="199">
        <v>71.586455981941313</v>
      </c>
      <c r="H9" s="149" t="s">
        <v>504</v>
      </c>
    </row>
    <row r="10" spans="1:8" ht="20.25" customHeight="1" thickTop="1" thickBot="1" x14ac:dyDescent="0.3">
      <c r="A10" s="53" t="s">
        <v>505</v>
      </c>
      <c r="B10" s="198">
        <v>61.3</v>
      </c>
      <c r="C10" s="198">
        <v>66.2</v>
      </c>
      <c r="D10" s="198">
        <v>66.588575152806897</v>
      </c>
      <c r="E10" s="198">
        <v>75.431241839048866</v>
      </c>
      <c r="F10" s="198">
        <v>76.986497945339508</v>
      </c>
      <c r="G10" s="198">
        <v>75.418591406694929</v>
      </c>
      <c r="H10" s="148" t="s">
        <v>505</v>
      </c>
    </row>
    <row r="11" spans="1:8" ht="20.25" customHeight="1" thickTop="1" thickBot="1" x14ac:dyDescent="0.3">
      <c r="A11" s="52" t="s">
        <v>506</v>
      </c>
      <c r="B11" s="199">
        <v>54.9</v>
      </c>
      <c r="C11" s="199">
        <v>62.9</v>
      </c>
      <c r="D11" s="199">
        <v>61.561657216877961</v>
      </c>
      <c r="E11" s="199">
        <v>68.629052647956897</v>
      </c>
      <c r="F11" s="199">
        <v>76.1023690126232</v>
      </c>
      <c r="G11" s="199">
        <v>69.932141698291545</v>
      </c>
      <c r="H11" s="150" t="s">
        <v>506</v>
      </c>
    </row>
    <row r="12" spans="1:8" ht="20.25" customHeight="1" thickTop="1" thickBot="1" x14ac:dyDescent="0.3">
      <c r="A12" s="53" t="s">
        <v>507</v>
      </c>
      <c r="B12" s="198">
        <v>56.6</v>
      </c>
      <c r="C12" s="198">
        <v>60.7</v>
      </c>
      <c r="D12" s="198">
        <v>60.538718436905029</v>
      </c>
      <c r="E12" s="198">
        <v>64.21385389265771</v>
      </c>
      <c r="F12" s="198">
        <v>62.816921469945875</v>
      </c>
      <c r="G12" s="198">
        <v>71.081069536989574</v>
      </c>
      <c r="H12" s="148" t="s">
        <v>507</v>
      </c>
    </row>
    <row r="13" spans="1:8" ht="20.25" customHeight="1" thickTop="1" thickBot="1" x14ac:dyDescent="0.3">
      <c r="A13" s="54" t="s">
        <v>508</v>
      </c>
      <c r="B13" s="199">
        <v>53.1</v>
      </c>
      <c r="C13" s="199">
        <v>61.1</v>
      </c>
      <c r="D13" s="199">
        <v>58.7879791373458</v>
      </c>
      <c r="E13" s="199">
        <v>59.86771155367029</v>
      </c>
      <c r="F13" s="199">
        <v>55.332407223655487</v>
      </c>
      <c r="G13" s="199">
        <v>47.024696829297774</v>
      </c>
      <c r="H13" s="149" t="s">
        <v>508</v>
      </c>
    </row>
    <row r="14" spans="1:8" ht="20.25" customHeight="1" thickTop="1" thickBot="1" x14ac:dyDescent="0.3">
      <c r="A14" s="53" t="s">
        <v>509</v>
      </c>
      <c r="B14" s="198">
        <v>54.8</v>
      </c>
      <c r="C14" s="198">
        <v>48.4</v>
      </c>
      <c r="D14" s="198">
        <v>46.565868872465934</v>
      </c>
      <c r="E14" s="198">
        <v>46.989479021422234</v>
      </c>
      <c r="F14" s="198">
        <v>45.756763654925983</v>
      </c>
      <c r="G14" s="198">
        <v>45.255948089401592</v>
      </c>
      <c r="H14" s="148" t="s">
        <v>509</v>
      </c>
    </row>
    <row r="15" spans="1:8" ht="20.25" customHeight="1" thickTop="1" thickBot="1" x14ac:dyDescent="0.3">
      <c r="A15" s="52" t="s">
        <v>510</v>
      </c>
      <c r="B15" s="199">
        <v>44.7</v>
      </c>
      <c r="C15" s="199">
        <v>43.5</v>
      </c>
      <c r="D15" s="199">
        <v>43.408121639161877</v>
      </c>
      <c r="E15" s="199">
        <v>39.310529128808128</v>
      </c>
      <c r="F15" s="199">
        <v>47.282919574419402</v>
      </c>
      <c r="G15" s="199">
        <v>41.767580199702572</v>
      </c>
      <c r="H15" s="150" t="s">
        <v>510</v>
      </c>
    </row>
    <row r="16" spans="1:8" ht="20.25" customHeight="1" thickTop="1" thickBot="1" x14ac:dyDescent="0.3">
      <c r="A16" s="53" t="s">
        <v>511</v>
      </c>
      <c r="B16" s="198">
        <v>48.2</v>
      </c>
      <c r="C16" s="198">
        <v>24.4</v>
      </c>
      <c r="D16" s="198">
        <v>33.189512114171919</v>
      </c>
      <c r="E16" s="198">
        <v>23.958717287136011</v>
      </c>
      <c r="F16" s="198">
        <v>27.166204131976563</v>
      </c>
      <c r="G16" s="198">
        <v>27.831558567279767</v>
      </c>
      <c r="H16" s="148" t="s">
        <v>511</v>
      </c>
    </row>
    <row r="17" spans="1:8" ht="20.25" customHeight="1" thickTop="1" x14ac:dyDescent="0.25">
      <c r="A17" s="62" t="s">
        <v>607</v>
      </c>
      <c r="B17" s="200">
        <v>50.3</v>
      </c>
      <c r="C17" s="200">
        <v>0</v>
      </c>
      <c r="D17" s="200">
        <v>12.923289564616447</v>
      </c>
      <c r="E17" s="200">
        <v>26.878504672897197</v>
      </c>
      <c r="F17" s="200">
        <v>16.86068343972963</v>
      </c>
      <c r="G17" s="200">
        <v>16.909722222222221</v>
      </c>
      <c r="H17" s="158" t="s">
        <v>607</v>
      </c>
    </row>
    <row r="18" spans="1:8" ht="20.25" customHeight="1" x14ac:dyDescent="0.25">
      <c r="A18" s="157" t="s">
        <v>478</v>
      </c>
      <c r="B18" s="201">
        <v>58.4</v>
      </c>
      <c r="C18" s="201">
        <v>59</v>
      </c>
      <c r="D18" s="201">
        <v>59.440015224734758</v>
      </c>
      <c r="E18" s="201">
        <v>64.907647209494272</v>
      </c>
      <c r="F18" s="201">
        <v>65.612451612723945</v>
      </c>
      <c r="G18" s="201">
        <v>64.496283830030521</v>
      </c>
      <c r="H18" s="156" t="s">
        <v>479</v>
      </c>
    </row>
    <row r="19" spans="1:8" x14ac:dyDescent="0.25">
      <c r="A19" s="747"/>
      <c r="B19" s="747"/>
      <c r="C19" s="747"/>
      <c r="D19" s="747"/>
      <c r="E19" s="747"/>
      <c r="F19" s="747"/>
      <c r="G19" s="747"/>
      <c r="H19" s="747"/>
    </row>
    <row r="20" spans="1:8" x14ac:dyDescent="0.25">
      <c r="A20" s="747"/>
      <c r="B20" s="747"/>
      <c r="C20" s="747"/>
      <c r="D20" s="747"/>
      <c r="E20" s="747"/>
      <c r="F20" s="747"/>
      <c r="G20" s="747"/>
      <c r="H20" s="747"/>
    </row>
    <row r="21" spans="1:8" x14ac:dyDescent="0.25">
      <c r="A21" s="747"/>
      <c r="B21" s="747"/>
      <c r="C21" s="747"/>
      <c r="D21" s="747"/>
      <c r="E21" s="747"/>
      <c r="F21" s="747"/>
      <c r="G21" s="747"/>
      <c r="H21" s="747"/>
    </row>
    <row r="22" spans="1:8" x14ac:dyDescent="0.25">
      <c r="A22" s="747"/>
      <c r="B22" s="747"/>
      <c r="C22" s="747"/>
      <c r="D22" s="747"/>
      <c r="E22" s="747"/>
      <c r="F22" s="747"/>
      <c r="G22" s="747"/>
      <c r="H22" s="747"/>
    </row>
    <row r="23" spans="1:8" x14ac:dyDescent="0.25">
      <c r="A23" s="747"/>
      <c r="B23" s="747"/>
      <c r="C23" s="747"/>
      <c r="D23" s="747"/>
      <c r="E23" s="747"/>
      <c r="F23" s="747"/>
      <c r="G23" s="747"/>
      <c r="H23" s="747"/>
    </row>
    <row r="24" spans="1:8" x14ac:dyDescent="0.25">
      <c r="A24" s="747"/>
      <c r="B24" s="747"/>
      <c r="C24" s="747"/>
      <c r="D24" s="747"/>
      <c r="E24" s="747"/>
      <c r="F24" s="747"/>
      <c r="G24" s="747"/>
      <c r="H24" s="747"/>
    </row>
    <row r="25" spans="1:8" x14ac:dyDescent="0.25">
      <c r="A25" s="747"/>
      <c r="B25" s="747"/>
      <c r="C25" s="747"/>
      <c r="D25" s="747"/>
      <c r="E25" s="747"/>
      <c r="F25" s="747"/>
      <c r="G25" s="747"/>
      <c r="H25" s="747"/>
    </row>
    <row r="26" spans="1:8" x14ac:dyDescent="0.25">
      <c r="A26" s="747"/>
      <c r="B26" s="747"/>
      <c r="C26" s="747"/>
      <c r="D26" s="747"/>
      <c r="E26" s="747"/>
      <c r="F26" s="747"/>
      <c r="G26" s="747"/>
      <c r="H26" s="747"/>
    </row>
    <row r="27" spans="1:8" x14ac:dyDescent="0.25">
      <c r="A27" s="747"/>
      <c r="B27" s="747"/>
      <c r="C27" s="747"/>
      <c r="D27" s="747"/>
      <c r="E27" s="747"/>
      <c r="F27" s="747"/>
      <c r="G27" s="747"/>
      <c r="H27" s="747"/>
    </row>
    <row r="28" spans="1:8" x14ac:dyDescent="0.25">
      <c r="A28" s="747"/>
      <c r="B28" s="747"/>
      <c r="C28" s="747"/>
      <c r="D28" s="747"/>
      <c r="E28" s="747"/>
      <c r="F28" s="747"/>
      <c r="G28" s="747"/>
      <c r="H28" s="747"/>
    </row>
    <row r="29" spans="1:8" x14ac:dyDescent="0.25">
      <c r="A29" s="747"/>
      <c r="B29" s="747"/>
      <c r="C29" s="747"/>
      <c r="D29" s="747"/>
      <c r="E29" s="747"/>
      <c r="F29" s="747"/>
      <c r="G29" s="747"/>
      <c r="H29" s="747"/>
    </row>
    <row r="30" spans="1:8" x14ac:dyDescent="0.25">
      <c r="A30" s="747"/>
      <c r="B30" s="747"/>
      <c r="C30" s="747"/>
      <c r="D30" s="747"/>
      <c r="E30" s="747"/>
      <c r="F30" s="747"/>
      <c r="G30" s="747"/>
      <c r="H30" s="747"/>
    </row>
    <row r="31" spans="1:8" x14ac:dyDescent="0.25">
      <c r="A31" s="747"/>
      <c r="B31" s="747"/>
      <c r="C31" s="747"/>
      <c r="D31" s="747"/>
      <c r="E31" s="747"/>
      <c r="F31" s="747"/>
      <c r="G31" s="747"/>
      <c r="H31" s="747"/>
    </row>
    <row r="32" spans="1:8"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A4D-7C52-4F24-96FF-521DDB2AF0CD}">
  <dimension ref="A1:I46"/>
  <sheetViews>
    <sheetView rightToLeft="1" view="pageBreakPreview" topLeftCell="A4" zoomScaleNormal="100" zoomScaleSheetLayoutView="100" workbookViewId="0">
      <selection activeCell="J29" sqref="J29"/>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9" ht="33" customHeight="1" x14ac:dyDescent="0.25">
      <c r="A1" s="888" t="s">
        <v>1623</v>
      </c>
      <c r="B1" s="875"/>
      <c r="C1" s="875"/>
      <c r="D1" s="875"/>
      <c r="E1" s="875"/>
      <c r="F1" s="875"/>
      <c r="G1" s="875"/>
      <c r="H1" s="875"/>
    </row>
    <row r="2" spans="1:9" ht="34.5" customHeight="1" x14ac:dyDescent="0.25">
      <c r="A2" s="887" t="s">
        <v>1624</v>
      </c>
      <c r="B2" s="874"/>
      <c r="C2" s="874"/>
      <c r="D2" s="874"/>
      <c r="E2" s="874"/>
      <c r="F2" s="874"/>
      <c r="G2" s="874"/>
      <c r="H2" s="874"/>
    </row>
    <row r="3" spans="1:9" ht="15.5" x14ac:dyDescent="0.25">
      <c r="A3" s="874" t="s">
        <v>1579</v>
      </c>
      <c r="B3" s="874"/>
      <c r="C3" s="874"/>
      <c r="D3" s="874"/>
      <c r="E3" s="874"/>
      <c r="F3" s="874"/>
      <c r="G3" s="874"/>
      <c r="H3" s="874"/>
    </row>
    <row r="4" spans="1:9" ht="15.5" x14ac:dyDescent="0.25">
      <c r="A4" s="745"/>
      <c r="B4" s="745"/>
      <c r="C4" s="745"/>
      <c r="D4" s="745"/>
      <c r="E4" s="745"/>
      <c r="F4" s="745"/>
      <c r="G4" s="745"/>
      <c r="H4" s="745"/>
    </row>
    <row r="5" spans="1:9" ht="15.5" x14ac:dyDescent="0.25">
      <c r="A5" s="300" t="s">
        <v>77</v>
      </c>
      <c r="B5" s="301"/>
      <c r="C5" s="301"/>
      <c r="D5" s="301"/>
      <c r="E5" s="301"/>
      <c r="F5" s="301"/>
      <c r="G5" s="301"/>
      <c r="H5" s="302" t="s">
        <v>1401</v>
      </c>
    </row>
    <row r="6" spans="1:9" ht="52.5" customHeight="1" x14ac:dyDescent="0.25">
      <c r="A6" s="160" t="s">
        <v>1616</v>
      </c>
      <c r="B6" s="151">
        <v>2012</v>
      </c>
      <c r="C6" s="151">
        <v>2013</v>
      </c>
      <c r="D6" s="151">
        <v>2014</v>
      </c>
      <c r="E6" s="151">
        <v>2015</v>
      </c>
      <c r="F6" s="346">
        <v>2016</v>
      </c>
      <c r="G6" s="346">
        <v>2017</v>
      </c>
      <c r="H6" s="159" t="s">
        <v>1620</v>
      </c>
    </row>
    <row r="7" spans="1:9" ht="20.25" customHeight="1" thickBot="1" x14ac:dyDescent="0.3">
      <c r="A7" s="52" t="s">
        <v>502</v>
      </c>
      <c r="B7" s="197">
        <v>40.950119999999998</v>
      </c>
      <c r="C7" s="197">
        <v>24.3</v>
      </c>
      <c r="D7" s="197">
        <v>16.433890938723771</v>
      </c>
      <c r="E7" s="197">
        <v>18.246617268041238</v>
      </c>
      <c r="F7" s="197">
        <v>14.251608649189423</v>
      </c>
      <c r="G7" s="197">
        <v>9.657405432654091</v>
      </c>
      <c r="H7" s="150" t="s">
        <v>502</v>
      </c>
      <c r="I7" s="152"/>
    </row>
    <row r="8" spans="1:9" ht="20.25" customHeight="1" thickTop="1" thickBot="1" x14ac:dyDescent="0.3">
      <c r="A8" s="53" t="s">
        <v>503</v>
      </c>
      <c r="B8" s="198">
        <v>89.700400000000002</v>
      </c>
      <c r="C8" s="198">
        <v>89.7</v>
      </c>
      <c r="D8" s="198">
        <v>90.275905093477689</v>
      </c>
      <c r="E8" s="198">
        <v>91.544434067644531</v>
      </c>
      <c r="F8" s="198">
        <v>91.24260504946858</v>
      </c>
      <c r="G8" s="198">
        <v>91.725778584265953</v>
      </c>
      <c r="H8" s="148" t="s">
        <v>503</v>
      </c>
      <c r="I8" s="152"/>
    </row>
    <row r="9" spans="1:9" ht="20.25" customHeight="1" thickTop="1" thickBot="1" x14ac:dyDescent="0.3">
      <c r="A9" s="54" t="s">
        <v>504</v>
      </c>
      <c r="B9" s="199">
        <v>94.473330000000004</v>
      </c>
      <c r="C9" s="199">
        <v>94.3</v>
      </c>
      <c r="D9" s="199">
        <v>94.713605627823767</v>
      </c>
      <c r="E9" s="199">
        <v>94.676227597173565</v>
      </c>
      <c r="F9" s="199">
        <v>95.223768636223596</v>
      </c>
      <c r="G9" s="199">
        <v>95.135617579727068</v>
      </c>
      <c r="H9" s="149" t="s">
        <v>504</v>
      </c>
      <c r="I9" s="152"/>
    </row>
    <row r="10" spans="1:9" ht="20.25" customHeight="1" thickTop="1" thickBot="1" x14ac:dyDescent="0.3">
      <c r="A10" s="53" t="s">
        <v>505</v>
      </c>
      <c r="B10" s="198">
        <v>93.734319999999997</v>
      </c>
      <c r="C10" s="198">
        <v>94.1</v>
      </c>
      <c r="D10" s="198">
        <v>94.690216762926212</v>
      </c>
      <c r="E10" s="198">
        <v>95.478730681498774</v>
      </c>
      <c r="F10" s="198">
        <v>95.855712121107914</v>
      </c>
      <c r="G10" s="198">
        <v>95.655511819759212</v>
      </c>
      <c r="H10" s="148" t="s">
        <v>505</v>
      </c>
      <c r="I10" s="152"/>
    </row>
    <row r="11" spans="1:9" ht="20.25" customHeight="1" thickTop="1" thickBot="1" x14ac:dyDescent="0.3">
      <c r="A11" s="52" t="s">
        <v>506</v>
      </c>
      <c r="B11" s="199">
        <v>93.223789999999994</v>
      </c>
      <c r="C11" s="199">
        <v>92.7</v>
      </c>
      <c r="D11" s="199">
        <v>92.836288374215997</v>
      </c>
      <c r="E11" s="199">
        <v>95.09666196408503</v>
      </c>
      <c r="F11" s="199">
        <v>95.620055779618667</v>
      </c>
      <c r="G11" s="199">
        <v>94.049266763289481</v>
      </c>
      <c r="H11" s="150" t="s">
        <v>506</v>
      </c>
      <c r="I11" s="152"/>
    </row>
    <row r="12" spans="1:9" ht="20.25" customHeight="1" thickTop="1" thickBot="1" x14ac:dyDescent="0.3">
      <c r="A12" s="53" t="s">
        <v>507</v>
      </c>
      <c r="B12" s="198">
        <v>93.53707</v>
      </c>
      <c r="C12" s="198">
        <v>93.3</v>
      </c>
      <c r="D12" s="198">
        <v>94.045072592207646</v>
      </c>
      <c r="E12" s="198">
        <v>93.595649572066009</v>
      </c>
      <c r="F12" s="198">
        <v>93.448096153219765</v>
      </c>
      <c r="G12" s="198">
        <v>94.838349509069843</v>
      </c>
      <c r="H12" s="148" t="s">
        <v>507</v>
      </c>
      <c r="I12" s="152"/>
    </row>
    <row r="13" spans="1:9" ht="20.25" customHeight="1" thickTop="1" thickBot="1" x14ac:dyDescent="0.3">
      <c r="A13" s="54" t="s">
        <v>508</v>
      </c>
      <c r="B13" s="199">
        <v>92.865409999999997</v>
      </c>
      <c r="C13" s="199">
        <v>93.2</v>
      </c>
      <c r="D13" s="199">
        <v>93.275102875265375</v>
      </c>
      <c r="E13" s="199">
        <v>94.089468450925963</v>
      </c>
      <c r="F13" s="199">
        <v>93.32027208997232</v>
      </c>
      <c r="G13" s="199">
        <v>92.547947961373382</v>
      </c>
      <c r="H13" s="149" t="s">
        <v>508</v>
      </c>
      <c r="I13" s="152"/>
    </row>
    <row r="14" spans="1:9" ht="20.25" customHeight="1" thickTop="1" thickBot="1" x14ac:dyDescent="0.3">
      <c r="A14" s="53" t="s">
        <v>509</v>
      </c>
      <c r="B14" s="198">
        <v>92.394090000000006</v>
      </c>
      <c r="C14" s="198">
        <v>91.5</v>
      </c>
      <c r="D14" s="198">
        <v>91.550434819140449</v>
      </c>
      <c r="E14" s="198">
        <v>91.725273365753395</v>
      </c>
      <c r="F14" s="198">
        <v>91.408848081752154</v>
      </c>
      <c r="G14" s="198">
        <v>92.862330498735929</v>
      </c>
      <c r="H14" s="148" t="s">
        <v>509</v>
      </c>
      <c r="I14" s="152"/>
    </row>
    <row r="15" spans="1:9" ht="20.25" customHeight="1" thickTop="1" thickBot="1" x14ac:dyDescent="0.3">
      <c r="A15" s="52" t="s">
        <v>510</v>
      </c>
      <c r="B15" s="199">
        <v>89.655550000000005</v>
      </c>
      <c r="C15" s="199">
        <v>94.8</v>
      </c>
      <c r="D15" s="199">
        <v>94.055986115168494</v>
      </c>
      <c r="E15" s="199">
        <v>93.479617686292272</v>
      </c>
      <c r="F15" s="199">
        <v>94.059306120905845</v>
      </c>
      <c r="G15" s="199">
        <v>90.976131324884435</v>
      </c>
      <c r="H15" s="150" t="s">
        <v>510</v>
      </c>
      <c r="I15" s="152"/>
    </row>
    <row r="16" spans="1:9" ht="20.25" customHeight="1" thickTop="1" thickBot="1" x14ac:dyDescent="0.3">
      <c r="A16" s="53" t="s">
        <v>511</v>
      </c>
      <c r="B16" s="198">
        <v>83.38776</v>
      </c>
      <c r="C16" s="198">
        <v>90.6</v>
      </c>
      <c r="D16" s="198">
        <v>91.524661997677995</v>
      </c>
      <c r="E16" s="198">
        <v>91.200246626019037</v>
      </c>
      <c r="F16" s="198">
        <v>86.59239714648686</v>
      </c>
      <c r="G16" s="198">
        <v>87.014391171426439</v>
      </c>
      <c r="H16" s="148" t="s">
        <v>511</v>
      </c>
      <c r="I16" s="152"/>
    </row>
    <row r="17" spans="1:9" ht="20.25" customHeight="1" thickTop="1" x14ac:dyDescent="0.25">
      <c r="A17" s="62" t="s">
        <v>607</v>
      </c>
      <c r="B17" s="200">
        <v>72.356430000000003</v>
      </c>
      <c r="C17" s="200">
        <v>54.4</v>
      </c>
      <c r="D17" s="200">
        <v>57.646674648960484</v>
      </c>
      <c r="E17" s="200">
        <v>78.237383084079426</v>
      </c>
      <c r="F17" s="200">
        <v>72.056341685057774</v>
      </c>
      <c r="G17" s="200">
        <v>62.74560054672817</v>
      </c>
      <c r="H17" s="158" t="s">
        <v>607</v>
      </c>
      <c r="I17" s="152"/>
    </row>
    <row r="18" spans="1:9" ht="20.25" customHeight="1" x14ac:dyDescent="0.25">
      <c r="A18" s="157" t="s">
        <v>478</v>
      </c>
      <c r="B18" s="201">
        <v>90.747889999999998</v>
      </c>
      <c r="C18" s="201">
        <v>91.1</v>
      </c>
      <c r="D18" s="201">
        <v>91.306233695039523</v>
      </c>
      <c r="E18" s="201">
        <v>92.082276432275464</v>
      </c>
      <c r="F18" s="201">
        <v>92.450413111675729</v>
      </c>
      <c r="G18" s="201">
        <v>91.838614079785216</v>
      </c>
      <c r="H18" s="156" t="s">
        <v>479</v>
      </c>
    </row>
    <row r="19" spans="1:9" x14ac:dyDescent="0.25">
      <c r="A19" s="747"/>
      <c r="B19" s="747"/>
      <c r="C19" s="747"/>
      <c r="D19" s="747"/>
      <c r="E19" s="747"/>
      <c r="F19" s="747"/>
      <c r="G19" s="747"/>
      <c r="H19" s="747"/>
    </row>
    <row r="20" spans="1:9" x14ac:dyDescent="0.25">
      <c r="A20" s="747"/>
      <c r="B20" s="747"/>
      <c r="C20" s="747"/>
      <c r="D20" s="747"/>
      <c r="E20" s="747"/>
      <c r="F20" s="747"/>
      <c r="G20" s="747"/>
      <c r="H20" s="747"/>
    </row>
    <row r="21" spans="1:9" x14ac:dyDescent="0.25">
      <c r="A21" s="747"/>
      <c r="B21" s="747"/>
      <c r="C21" s="747"/>
      <c r="D21" s="747"/>
      <c r="E21" s="747"/>
      <c r="F21" s="747"/>
      <c r="G21" s="747"/>
      <c r="H21" s="747"/>
    </row>
    <row r="22" spans="1:9" x14ac:dyDescent="0.25">
      <c r="A22" s="747"/>
      <c r="B22" s="747"/>
      <c r="C22" s="747"/>
      <c r="D22" s="747"/>
      <c r="E22" s="747"/>
      <c r="F22" s="747"/>
      <c r="G22" s="747"/>
      <c r="H22" s="747"/>
    </row>
    <row r="23" spans="1:9" x14ac:dyDescent="0.25">
      <c r="A23" s="747"/>
      <c r="B23" s="747"/>
      <c r="C23" s="747"/>
      <c r="D23" s="747"/>
      <c r="E23" s="747"/>
      <c r="F23" s="747"/>
      <c r="G23" s="747"/>
      <c r="H23" s="747"/>
    </row>
    <row r="24" spans="1:9" x14ac:dyDescent="0.25">
      <c r="A24" s="747"/>
      <c r="B24" s="747"/>
      <c r="C24" s="747"/>
      <c r="D24" s="747"/>
      <c r="E24" s="747"/>
      <c r="F24" s="747"/>
      <c r="G24" s="747"/>
      <c r="H24" s="747"/>
    </row>
    <row r="25" spans="1:9" x14ac:dyDescent="0.25">
      <c r="A25" s="747"/>
      <c r="B25" s="747"/>
      <c r="C25" s="747"/>
      <c r="D25" s="747"/>
      <c r="E25" s="747"/>
      <c r="F25" s="747"/>
      <c r="G25" s="747"/>
      <c r="H25" s="747"/>
    </row>
    <row r="26" spans="1:9" x14ac:dyDescent="0.25">
      <c r="A26" s="747"/>
      <c r="B26" s="747"/>
      <c r="C26" s="747"/>
      <c r="D26" s="747"/>
      <c r="E26" s="747"/>
      <c r="F26" s="747"/>
      <c r="G26" s="747"/>
      <c r="H26" s="747"/>
    </row>
    <row r="27" spans="1:9" x14ac:dyDescent="0.25">
      <c r="A27" s="747"/>
      <c r="B27" s="747"/>
      <c r="C27" s="747"/>
      <c r="D27" s="747"/>
      <c r="E27" s="747"/>
      <c r="F27" s="747"/>
      <c r="G27" s="747"/>
      <c r="H27" s="747"/>
    </row>
    <row r="28" spans="1:9" x14ac:dyDescent="0.25">
      <c r="A28" s="747"/>
      <c r="B28" s="747"/>
      <c r="C28" s="747"/>
      <c r="D28" s="747"/>
      <c r="E28" s="747"/>
      <c r="F28" s="747"/>
      <c r="G28" s="747"/>
      <c r="H28" s="747"/>
    </row>
    <row r="29" spans="1:9" x14ac:dyDescent="0.25">
      <c r="A29" s="747"/>
      <c r="B29" s="747"/>
      <c r="C29" s="747"/>
      <c r="D29" s="747"/>
      <c r="E29" s="747"/>
      <c r="F29" s="747"/>
      <c r="G29" s="747"/>
      <c r="H29" s="747"/>
    </row>
    <row r="30" spans="1:9" x14ac:dyDescent="0.25">
      <c r="A30" s="747"/>
      <c r="B30" s="747"/>
      <c r="C30" s="747"/>
      <c r="D30" s="747"/>
      <c r="E30" s="747"/>
      <c r="F30" s="747"/>
      <c r="G30" s="747"/>
      <c r="H30" s="747"/>
    </row>
    <row r="31" spans="1:9" x14ac:dyDescent="0.25">
      <c r="A31" s="747"/>
      <c r="B31" s="747"/>
      <c r="C31" s="747"/>
      <c r="D31" s="747"/>
      <c r="E31" s="747"/>
      <c r="F31" s="747"/>
      <c r="G31" s="747"/>
      <c r="H31" s="747"/>
    </row>
    <row r="32" spans="1:9"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DD07-D2FD-431D-8902-1710DB3CDA70}">
  <dimension ref="A1:I46"/>
  <sheetViews>
    <sheetView rightToLeft="1" view="pageBreakPreview" zoomScaleNormal="100" zoomScaleSheetLayoutView="100" workbookViewId="0">
      <selection sqref="A1:H46"/>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9" ht="19.5" customHeight="1" x14ac:dyDescent="0.25">
      <c r="A1" s="875" t="s">
        <v>1090</v>
      </c>
      <c r="B1" s="875"/>
      <c r="C1" s="875"/>
      <c r="D1" s="875"/>
      <c r="E1" s="875"/>
      <c r="F1" s="875"/>
      <c r="G1" s="875"/>
      <c r="H1" s="875"/>
    </row>
    <row r="2" spans="1:9" ht="34.5" customHeight="1" x14ac:dyDescent="0.25">
      <c r="A2" s="887" t="s">
        <v>1625</v>
      </c>
      <c r="B2" s="874"/>
      <c r="C2" s="874"/>
      <c r="D2" s="874"/>
      <c r="E2" s="874"/>
      <c r="F2" s="874"/>
      <c r="G2" s="874"/>
      <c r="H2" s="874"/>
    </row>
    <row r="3" spans="1:9" ht="15.5" x14ac:dyDescent="0.25">
      <c r="A3" s="874" t="s">
        <v>1579</v>
      </c>
      <c r="B3" s="874"/>
      <c r="C3" s="874"/>
      <c r="D3" s="874"/>
      <c r="E3" s="874"/>
      <c r="F3" s="874"/>
      <c r="G3" s="874"/>
      <c r="H3" s="874"/>
    </row>
    <row r="4" spans="1:9" ht="15.5" x14ac:dyDescent="0.25">
      <c r="A4" s="745"/>
      <c r="B4" s="745"/>
      <c r="C4" s="745"/>
      <c r="D4" s="745"/>
      <c r="E4" s="745"/>
      <c r="F4" s="745"/>
      <c r="G4" s="745"/>
      <c r="H4" s="745"/>
    </row>
    <row r="5" spans="1:9" ht="15.5" x14ac:dyDescent="0.25">
      <c r="A5" s="300" t="s">
        <v>78</v>
      </c>
      <c r="B5" s="301"/>
      <c r="C5" s="301"/>
      <c r="D5" s="301"/>
      <c r="E5" s="301"/>
      <c r="F5" s="301"/>
      <c r="G5" s="301"/>
      <c r="H5" s="302" t="s">
        <v>1400</v>
      </c>
    </row>
    <row r="6" spans="1:9" ht="52.5" customHeight="1" x14ac:dyDescent="0.25">
      <c r="A6" s="160" t="s">
        <v>1616</v>
      </c>
      <c r="B6" s="151">
        <v>2012</v>
      </c>
      <c r="C6" s="151">
        <v>2013</v>
      </c>
      <c r="D6" s="151">
        <v>2014</v>
      </c>
      <c r="E6" s="151">
        <v>2015</v>
      </c>
      <c r="F6" s="346">
        <v>2016</v>
      </c>
      <c r="G6" s="346">
        <v>2017</v>
      </c>
      <c r="H6" s="159" t="s">
        <v>1620</v>
      </c>
    </row>
    <row r="7" spans="1:9" ht="20.25" customHeight="1" thickBot="1" x14ac:dyDescent="0.3">
      <c r="A7" s="52" t="s">
        <v>502</v>
      </c>
      <c r="B7" s="197">
        <v>35.923139999999997</v>
      </c>
      <c r="C7" s="197">
        <v>29.939540507859736</v>
      </c>
      <c r="D7" s="197">
        <v>19.544626126241756</v>
      </c>
      <c r="E7" s="197">
        <v>16.832641117613743</v>
      </c>
      <c r="F7" s="347">
        <v>16.579270893444061</v>
      </c>
      <c r="G7" s="347">
        <v>15.131867169017788</v>
      </c>
      <c r="H7" s="150" t="s">
        <v>502</v>
      </c>
      <c r="I7" s="152"/>
    </row>
    <row r="8" spans="1:9" ht="20.25" customHeight="1" thickTop="1" thickBot="1" x14ac:dyDescent="0.3">
      <c r="A8" s="53" t="s">
        <v>503</v>
      </c>
      <c r="B8" s="198">
        <v>92.713639999999998</v>
      </c>
      <c r="C8" s="198">
        <v>93.637788499953899</v>
      </c>
      <c r="D8" s="198">
        <v>93.619303834029282</v>
      </c>
      <c r="E8" s="198">
        <v>94.199643398887616</v>
      </c>
      <c r="F8" s="348">
        <v>93.664073349703756</v>
      </c>
      <c r="G8" s="348">
        <v>92.762234144755311</v>
      </c>
      <c r="H8" s="148" t="s">
        <v>503</v>
      </c>
      <c r="I8" s="152"/>
    </row>
    <row r="9" spans="1:9" ht="20.25" customHeight="1" thickTop="1" thickBot="1" x14ac:dyDescent="0.3">
      <c r="A9" s="54" t="s">
        <v>504</v>
      </c>
      <c r="B9" s="199">
        <v>99.127650000000003</v>
      </c>
      <c r="C9" s="199">
        <v>99.586853159765496</v>
      </c>
      <c r="D9" s="199">
        <v>99.465159194834357</v>
      </c>
      <c r="E9" s="199">
        <v>99.232459978020287</v>
      </c>
      <c r="F9" s="349">
        <v>99.188869740961636</v>
      </c>
      <c r="G9" s="349">
        <v>99.113987300890898</v>
      </c>
      <c r="H9" s="149" t="s">
        <v>504</v>
      </c>
      <c r="I9" s="152"/>
    </row>
    <row r="10" spans="1:9" ht="20.25" customHeight="1" thickTop="1" thickBot="1" x14ac:dyDescent="0.3">
      <c r="A10" s="53" t="s">
        <v>505</v>
      </c>
      <c r="B10" s="198">
        <v>99.450050000000005</v>
      </c>
      <c r="C10" s="198">
        <v>99.752910317599813</v>
      </c>
      <c r="D10" s="198">
        <v>99.825755375699188</v>
      </c>
      <c r="E10" s="198">
        <v>99.843222773954949</v>
      </c>
      <c r="F10" s="348">
        <v>99.816376699398333</v>
      </c>
      <c r="G10" s="348">
        <v>99.889181145599736</v>
      </c>
      <c r="H10" s="148" t="s">
        <v>505</v>
      </c>
      <c r="I10" s="152"/>
    </row>
    <row r="11" spans="1:9" ht="20.25" customHeight="1" thickTop="1" thickBot="1" x14ac:dyDescent="0.3">
      <c r="A11" s="52" t="s">
        <v>506</v>
      </c>
      <c r="B11" s="199">
        <v>99.418390000000002</v>
      </c>
      <c r="C11" s="199">
        <v>99.561564650843806</v>
      </c>
      <c r="D11" s="199">
        <v>99.694246270731028</v>
      </c>
      <c r="E11" s="199">
        <v>99.828226411989178</v>
      </c>
      <c r="F11" s="347">
        <v>99.821926934779199</v>
      </c>
      <c r="G11" s="347">
        <v>99.716256286758082</v>
      </c>
      <c r="H11" s="150" t="s">
        <v>506</v>
      </c>
      <c r="I11" s="152"/>
    </row>
    <row r="12" spans="1:9" ht="20.25" customHeight="1" thickTop="1" thickBot="1" x14ac:dyDescent="0.3">
      <c r="A12" s="53" t="s">
        <v>507</v>
      </c>
      <c r="B12" s="198">
        <v>99.333209999999994</v>
      </c>
      <c r="C12" s="198">
        <v>99.56183736620504</v>
      </c>
      <c r="D12" s="198">
        <v>99.639974845404041</v>
      </c>
      <c r="E12" s="198">
        <v>99.682653113995698</v>
      </c>
      <c r="F12" s="348">
        <v>99.74253420582987</v>
      </c>
      <c r="G12" s="348">
        <v>99.893198849561045</v>
      </c>
      <c r="H12" s="148" t="s">
        <v>507</v>
      </c>
      <c r="I12" s="152"/>
    </row>
    <row r="13" spans="1:9" ht="20.25" customHeight="1" thickTop="1" thickBot="1" x14ac:dyDescent="0.3">
      <c r="A13" s="54" t="s">
        <v>508</v>
      </c>
      <c r="B13" s="199">
        <v>98.775540000000007</v>
      </c>
      <c r="C13" s="199">
        <v>99.147880936332385</v>
      </c>
      <c r="D13" s="199">
        <v>99.089362331705871</v>
      </c>
      <c r="E13" s="199">
        <v>99.507492280944547</v>
      </c>
      <c r="F13" s="349">
        <v>99.452774433621542</v>
      </c>
      <c r="G13" s="349">
        <v>99.726666833079548</v>
      </c>
      <c r="H13" s="149" t="s">
        <v>508</v>
      </c>
      <c r="I13" s="152"/>
    </row>
    <row r="14" spans="1:9" ht="20.25" customHeight="1" thickTop="1" thickBot="1" x14ac:dyDescent="0.3">
      <c r="A14" s="53" t="s">
        <v>509</v>
      </c>
      <c r="B14" s="198">
        <v>96.494050000000001</v>
      </c>
      <c r="C14" s="198">
        <v>97.12959666679852</v>
      </c>
      <c r="D14" s="198">
        <v>97.532637675829733</v>
      </c>
      <c r="E14" s="198">
        <v>98.507756965703322</v>
      </c>
      <c r="F14" s="348">
        <v>98.343265288871976</v>
      </c>
      <c r="G14" s="348">
        <v>98.44739192915678</v>
      </c>
      <c r="H14" s="148" t="s">
        <v>509</v>
      </c>
      <c r="I14" s="152"/>
    </row>
    <row r="15" spans="1:9" ht="20.25" customHeight="1" thickTop="1" thickBot="1" x14ac:dyDescent="0.3">
      <c r="A15" s="52" t="s">
        <v>510</v>
      </c>
      <c r="B15" s="199">
        <v>94.220730000000003</v>
      </c>
      <c r="C15" s="199">
        <v>96.86327218139607</v>
      </c>
      <c r="D15" s="199">
        <v>96.16815672997231</v>
      </c>
      <c r="E15" s="199">
        <v>95.799475092111237</v>
      </c>
      <c r="F15" s="347">
        <v>96.420277088171702</v>
      </c>
      <c r="G15" s="347">
        <v>96.629232895646169</v>
      </c>
      <c r="H15" s="150" t="s">
        <v>510</v>
      </c>
      <c r="I15" s="152"/>
    </row>
    <row r="16" spans="1:9" ht="20.25" customHeight="1" thickTop="1" thickBot="1" x14ac:dyDescent="0.3">
      <c r="A16" s="53" t="s">
        <v>511</v>
      </c>
      <c r="B16" s="198">
        <v>82.350300000000004</v>
      </c>
      <c r="C16" s="198">
        <v>87.387145313843504</v>
      </c>
      <c r="D16" s="198">
        <v>91.094232845601098</v>
      </c>
      <c r="E16" s="198">
        <v>90.835969576630546</v>
      </c>
      <c r="F16" s="348">
        <v>87.961202904908134</v>
      </c>
      <c r="G16" s="348">
        <v>86.860745410717598</v>
      </c>
      <c r="H16" s="148" t="s">
        <v>511</v>
      </c>
      <c r="I16" s="152"/>
    </row>
    <row r="17" spans="1:9" ht="20.25" customHeight="1" thickTop="1" x14ac:dyDescent="0.25">
      <c r="A17" s="62" t="s">
        <v>607</v>
      </c>
      <c r="B17" s="200">
        <v>60.700699999999998</v>
      </c>
      <c r="C17" s="200">
        <v>41.769398114575779</v>
      </c>
      <c r="D17" s="200">
        <v>44.266780675502353</v>
      </c>
      <c r="E17" s="200">
        <v>67.235314808301098</v>
      </c>
      <c r="F17" s="350">
        <v>61.063483450895276</v>
      </c>
      <c r="G17" s="350">
        <v>50.584958217270199</v>
      </c>
      <c r="H17" s="158" t="s">
        <v>607</v>
      </c>
      <c r="I17" s="152"/>
    </row>
    <row r="18" spans="1:9" ht="20.25" customHeight="1" x14ac:dyDescent="0.25">
      <c r="A18" s="157" t="s">
        <v>478</v>
      </c>
      <c r="B18" s="201">
        <v>95.683760000000007</v>
      </c>
      <c r="C18" s="201">
        <v>96.173916023797361</v>
      </c>
      <c r="D18" s="201">
        <v>96.061428018129703</v>
      </c>
      <c r="E18" s="201">
        <v>96.259028373670958</v>
      </c>
      <c r="F18" s="351">
        <v>96.446742802481893</v>
      </c>
      <c r="G18" s="351">
        <v>96.08497494383964</v>
      </c>
      <c r="H18" s="156" t="s">
        <v>479</v>
      </c>
      <c r="I18" s="152"/>
    </row>
    <row r="19" spans="1:9" x14ac:dyDescent="0.25">
      <c r="A19" s="747"/>
      <c r="B19" s="747"/>
      <c r="C19" s="747"/>
      <c r="D19" s="747"/>
      <c r="E19" s="747"/>
      <c r="F19" s="747"/>
      <c r="G19" s="747"/>
      <c r="H19" s="747"/>
    </row>
    <row r="20" spans="1:9" x14ac:dyDescent="0.25">
      <c r="A20" s="747"/>
      <c r="B20" s="747"/>
      <c r="C20" s="747"/>
      <c r="D20" s="747"/>
      <c r="E20" s="747"/>
      <c r="F20" s="747"/>
      <c r="G20" s="747"/>
      <c r="H20" s="747"/>
    </row>
    <row r="21" spans="1:9" x14ac:dyDescent="0.25">
      <c r="A21" s="747"/>
      <c r="B21" s="747"/>
      <c r="C21" s="747"/>
      <c r="D21" s="747"/>
      <c r="E21" s="747"/>
      <c r="F21" s="747"/>
      <c r="G21" s="747"/>
      <c r="H21" s="747"/>
    </row>
    <row r="22" spans="1:9" x14ac:dyDescent="0.25">
      <c r="A22" s="747"/>
      <c r="B22" s="747"/>
      <c r="C22" s="747"/>
      <c r="D22" s="747"/>
      <c r="E22" s="747"/>
      <c r="F22" s="747"/>
      <c r="G22" s="747"/>
      <c r="H22" s="747"/>
    </row>
    <row r="23" spans="1:9" x14ac:dyDescent="0.25">
      <c r="A23" s="747"/>
      <c r="B23" s="747"/>
      <c r="C23" s="747"/>
      <c r="D23" s="747"/>
      <c r="E23" s="747"/>
      <c r="F23" s="747"/>
      <c r="G23" s="747"/>
      <c r="H23" s="747"/>
    </row>
    <row r="24" spans="1:9" x14ac:dyDescent="0.25">
      <c r="A24" s="747"/>
      <c r="B24" s="747"/>
      <c r="C24" s="747"/>
      <c r="D24" s="747"/>
      <c r="E24" s="747"/>
      <c r="F24" s="747"/>
      <c r="G24" s="747"/>
      <c r="H24" s="747"/>
    </row>
    <row r="25" spans="1:9" x14ac:dyDescent="0.25">
      <c r="A25" s="747"/>
      <c r="B25" s="747"/>
      <c r="C25" s="747"/>
      <c r="D25" s="747"/>
      <c r="E25" s="747"/>
      <c r="F25" s="747"/>
      <c r="G25" s="747"/>
      <c r="H25" s="747"/>
    </row>
    <row r="26" spans="1:9" x14ac:dyDescent="0.25">
      <c r="A26" s="747"/>
      <c r="B26" s="747"/>
      <c r="C26" s="747"/>
      <c r="D26" s="747"/>
      <c r="E26" s="747"/>
      <c r="F26" s="747"/>
      <c r="G26" s="747"/>
      <c r="H26" s="747"/>
    </row>
    <row r="27" spans="1:9" x14ac:dyDescent="0.25">
      <c r="A27" s="747"/>
      <c r="B27" s="747"/>
      <c r="C27" s="747"/>
      <c r="D27" s="747"/>
      <c r="E27" s="747"/>
      <c r="F27" s="747"/>
      <c r="G27" s="747"/>
      <c r="H27" s="747"/>
    </row>
    <row r="28" spans="1:9" x14ac:dyDescent="0.25">
      <c r="A28" s="747"/>
      <c r="B28" s="747"/>
      <c r="C28" s="747"/>
      <c r="D28" s="747"/>
      <c r="E28" s="747"/>
      <c r="F28" s="747"/>
      <c r="G28" s="747"/>
      <c r="H28" s="747"/>
    </row>
    <row r="29" spans="1:9" x14ac:dyDescent="0.25">
      <c r="A29" s="747"/>
      <c r="B29" s="747"/>
      <c r="C29" s="747"/>
      <c r="D29" s="747"/>
      <c r="E29" s="747"/>
      <c r="F29" s="747"/>
      <c r="G29" s="747"/>
      <c r="H29" s="747"/>
    </row>
    <row r="30" spans="1:9" x14ac:dyDescent="0.25">
      <c r="A30" s="747"/>
      <c r="B30" s="747"/>
      <c r="C30" s="747"/>
      <c r="D30" s="747"/>
      <c r="E30" s="747"/>
      <c r="F30" s="747"/>
      <c r="G30" s="747"/>
      <c r="H30" s="747"/>
    </row>
    <row r="31" spans="1:9" x14ac:dyDescent="0.25">
      <c r="A31" s="747"/>
      <c r="B31" s="747"/>
      <c r="C31" s="747"/>
      <c r="D31" s="747"/>
      <c r="E31" s="747"/>
      <c r="F31" s="747"/>
      <c r="G31" s="747"/>
      <c r="H31" s="747"/>
    </row>
    <row r="32" spans="1:9"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F1A18-89B9-4879-B78F-85691D943BA3}">
  <dimension ref="A1:H46"/>
  <sheetViews>
    <sheetView rightToLeft="1" view="pageBreakPreview" zoomScaleNormal="100" zoomScaleSheetLayoutView="100" workbookViewId="0">
      <selection sqref="A1:H1"/>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8" ht="19.5" customHeight="1" x14ac:dyDescent="0.25">
      <c r="A1" s="875" t="s">
        <v>901</v>
      </c>
      <c r="B1" s="875"/>
      <c r="C1" s="875"/>
      <c r="D1" s="875"/>
      <c r="E1" s="875"/>
      <c r="F1" s="875"/>
      <c r="G1" s="875"/>
      <c r="H1" s="875"/>
    </row>
    <row r="2" spans="1:8" ht="34.5" customHeight="1" x14ac:dyDescent="0.25">
      <c r="A2" s="887" t="s">
        <v>1626</v>
      </c>
      <c r="B2" s="874"/>
      <c r="C2" s="874"/>
      <c r="D2" s="874"/>
      <c r="E2" s="874"/>
      <c r="F2" s="874"/>
      <c r="G2" s="874"/>
      <c r="H2" s="874"/>
    </row>
    <row r="3" spans="1:8" ht="15.5" x14ac:dyDescent="0.25">
      <c r="A3" s="874" t="s">
        <v>1579</v>
      </c>
      <c r="B3" s="874"/>
      <c r="C3" s="874"/>
      <c r="D3" s="874"/>
      <c r="E3" s="874"/>
      <c r="F3" s="874"/>
      <c r="G3" s="874"/>
      <c r="H3" s="874"/>
    </row>
    <row r="4" spans="1:8" ht="15.5" x14ac:dyDescent="0.25">
      <c r="A4" s="745"/>
      <c r="B4" s="745"/>
      <c r="C4" s="745"/>
      <c r="D4" s="745"/>
      <c r="E4" s="745"/>
      <c r="F4" s="745"/>
      <c r="G4" s="745"/>
      <c r="H4" s="745"/>
    </row>
    <row r="5" spans="1:8" ht="15.5" x14ac:dyDescent="0.25">
      <c r="A5" s="300" t="s">
        <v>295</v>
      </c>
      <c r="B5" s="301"/>
      <c r="C5" s="301"/>
      <c r="D5" s="301"/>
      <c r="E5" s="301"/>
      <c r="F5" s="301"/>
      <c r="G5" s="301"/>
      <c r="H5" s="302" t="s">
        <v>1399</v>
      </c>
    </row>
    <row r="6" spans="1:8" ht="52.5" customHeight="1" x14ac:dyDescent="0.25">
      <c r="A6" s="160" t="s">
        <v>1616</v>
      </c>
      <c r="B6" s="151">
        <v>2012</v>
      </c>
      <c r="C6" s="151">
        <v>2013</v>
      </c>
      <c r="D6" s="151">
        <v>2014</v>
      </c>
      <c r="E6" s="151">
        <v>2015</v>
      </c>
      <c r="F6" s="346">
        <v>2016</v>
      </c>
      <c r="G6" s="346">
        <v>2017</v>
      </c>
      <c r="H6" s="159" t="s">
        <v>1620</v>
      </c>
    </row>
    <row r="7" spans="1:8" ht="20.25" customHeight="1" thickBot="1" x14ac:dyDescent="0.3">
      <c r="A7" s="52" t="s">
        <v>502</v>
      </c>
      <c r="B7" s="197">
        <v>29.126169999999998</v>
      </c>
      <c r="C7" s="197">
        <v>5.319818685469655</v>
      </c>
      <c r="D7" s="197">
        <v>1.7638155252834151</v>
      </c>
      <c r="E7" s="197">
        <v>8.5679863270852596</v>
      </c>
      <c r="F7" s="197">
        <v>4.4096429000841653</v>
      </c>
      <c r="G7" s="197">
        <v>2.6424856788363558</v>
      </c>
      <c r="H7" s="150" t="s">
        <v>502</v>
      </c>
    </row>
    <row r="8" spans="1:8" ht="20.25" customHeight="1" thickTop="1" thickBot="1" x14ac:dyDescent="0.3">
      <c r="A8" s="53" t="s">
        <v>503</v>
      </c>
      <c r="B8" s="198">
        <v>60.416939999999997</v>
      </c>
      <c r="C8" s="198">
        <v>50.306257067470781</v>
      </c>
      <c r="D8" s="198">
        <v>53.699522362136342</v>
      </c>
      <c r="E8" s="198">
        <v>64.737372042288982</v>
      </c>
      <c r="F8" s="198">
        <v>63.05992974116085</v>
      </c>
      <c r="G8" s="198">
        <v>66.315878378378372</v>
      </c>
      <c r="H8" s="148" t="s">
        <v>503</v>
      </c>
    </row>
    <row r="9" spans="1:8" ht="20.25" customHeight="1" thickTop="1" thickBot="1" x14ac:dyDescent="0.3">
      <c r="A9" s="54" t="s">
        <v>504</v>
      </c>
      <c r="B9" s="199">
        <v>67.178489999999996</v>
      </c>
      <c r="C9" s="199">
        <v>68.387226350672819</v>
      </c>
      <c r="D9" s="199">
        <v>71.46955201849299</v>
      </c>
      <c r="E9" s="199">
        <v>71.057913611304386</v>
      </c>
      <c r="F9" s="199">
        <v>68.724029593594821</v>
      </c>
      <c r="G9" s="199">
        <v>69.012358439027267</v>
      </c>
      <c r="H9" s="149" t="s">
        <v>504</v>
      </c>
    </row>
    <row r="10" spans="1:8" ht="20.25" customHeight="1" thickTop="1" thickBot="1" x14ac:dyDescent="0.3">
      <c r="A10" s="53" t="s">
        <v>505</v>
      </c>
      <c r="B10" s="198">
        <v>61.658349999999999</v>
      </c>
      <c r="C10" s="198">
        <v>66.306567229020345</v>
      </c>
      <c r="D10" s="198">
        <v>66.348786003332535</v>
      </c>
      <c r="E10" s="198">
        <v>74.95050222136372</v>
      </c>
      <c r="F10" s="198">
        <v>76.625022839393381</v>
      </c>
      <c r="G10" s="198">
        <v>74.421796645339796</v>
      </c>
      <c r="H10" s="148" t="s">
        <v>505</v>
      </c>
    </row>
    <row r="11" spans="1:8" ht="20.25" customHeight="1" thickTop="1" thickBot="1" x14ac:dyDescent="0.3">
      <c r="A11" s="52" t="s">
        <v>506</v>
      </c>
      <c r="B11" s="199">
        <v>55.635660000000001</v>
      </c>
      <c r="C11" s="199">
        <v>62.519397535371979</v>
      </c>
      <c r="D11" s="199">
        <v>61.031859248692342</v>
      </c>
      <c r="E11" s="199">
        <v>66.909469302809583</v>
      </c>
      <c r="F11" s="199">
        <v>74.033831973016817</v>
      </c>
      <c r="G11" s="199">
        <v>69.823765712064272</v>
      </c>
      <c r="H11" s="150" t="s">
        <v>506</v>
      </c>
    </row>
    <row r="12" spans="1:8" ht="20.25" customHeight="1" thickTop="1" thickBot="1" x14ac:dyDescent="0.3">
      <c r="A12" s="53" t="s">
        <v>507</v>
      </c>
      <c r="B12" s="198">
        <v>54.674489999999999</v>
      </c>
      <c r="C12" s="198">
        <v>57.906646319002263</v>
      </c>
      <c r="D12" s="198">
        <v>58.476010352379063</v>
      </c>
      <c r="E12" s="198">
        <v>62.582839374210472</v>
      </c>
      <c r="F12" s="198">
        <v>61.618706451993852</v>
      </c>
      <c r="G12" s="198">
        <v>69.117436959782836</v>
      </c>
      <c r="H12" s="148" t="s">
        <v>507</v>
      </c>
    </row>
    <row r="13" spans="1:8" ht="20.25" customHeight="1" thickTop="1" thickBot="1" x14ac:dyDescent="0.3">
      <c r="A13" s="54" t="s">
        <v>508</v>
      </c>
      <c r="B13" s="199">
        <v>47.150970000000001</v>
      </c>
      <c r="C13" s="199">
        <v>54.388740564949401</v>
      </c>
      <c r="D13" s="199">
        <v>53.958191098540262</v>
      </c>
      <c r="E13" s="199">
        <v>54.914040114613186</v>
      </c>
      <c r="F13" s="199">
        <v>51.248349353560783</v>
      </c>
      <c r="G13" s="199">
        <v>46.219854536174552</v>
      </c>
      <c r="H13" s="149" t="s">
        <v>508</v>
      </c>
    </row>
    <row r="14" spans="1:8" ht="20.25" customHeight="1" thickTop="1" thickBot="1" x14ac:dyDescent="0.3">
      <c r="A14" s="53" t="s">
        <v>509</v>
      </c>
      <c r="B14" s="198">
        <v>43.657179999999997</v>
      </c>
      <c r="C14" s="198">
        <v>38.886257171430074</v>
      </c>
      <c r="D14" s="198">
        <v>38.427566124727008</v>
      </c>
      <c r="E14" s="198">
        <v>42.755072877965134</v>
      </c>
      <c r="F14" s="198">
        <v>40.838356932566946</v>
      </c>
      <c r="G14" s="198">
        <v>39.419770426696374</v>
      </c>
      <c r="H14" s="148" t="s">
        <v>509</v>
      </c>
    </row>
    <row r="15" spans="1:8" ht="20.25" customHeight="1" thickTop="1" thickBot="1" x14ac:dyDescent="0.3">
      <c r="A15" s="52" t="s">
        <v>510</v>
      </c>
      <c r="B15" s="199">
        <v>31.035430000000002</v>
      </c>
      <c r="C15" s="199">
        <v>26.47390546498513</v>
      </c>
      <c r="D15" s="199">
        <v>28.811343523732901</v>
      </c>
      <c r="E15" s="199">
        <v>27.272057740462515</v>
      </c>
      <c r="F15" s="199">
        <v>32.554369850060787</v>
      </c>
      <c r="G15" s="199">
        <v>29.659215357856088</v>
      </c>
      <c r="H15" s="150" t="s">
        <v>510</v>
      </c>
    </row>
    <row r="16" spans="1:8" ht="20.25" customHeight="1" thickTop="1" thickBot="1" x14ac:dyDescent="0.3">
      <c r="A16" s="53" t="s">
        <v>511</v>
      </c>
      <c r="B16" s="198">
        <v>27.262779999999999</v>
      </c>
      <c r="C16" s="198">
        <v>11.619336657272925</v>
      </c>
      <c r="D16" s="198">
        <v>18.432460551413214</v>
      </c>
      <c r="E16" s="198">
        <v>20.026591324580355</v>
      </c>
      <c r="F16" s="198">
        <v>16.210560206052801</v>
      </c>
      <c r="G16" s="198">
        <v>15.859888105083922</v>
      </c>
      <c r="H16" s="148" t="s">
        <v>511</v>
      </c>
    </row>
    <row r="17" spans="1:8" ht="20.25" customHeight="1" thickTop="1" x14ac:dyDescent="0.25">
      <c r="A17" s="62" t="s">
        <v>607</v>
      </c>
      <c r="B17" s="200">
        <v>25.03248</v>
      </c>
      <c r="C17" s="200">
        <v>0</v>
      </c>
      <c r="D17" s="200">
        <v>3.8235294117647061</v>
      </c>
      <c r="E17" s="200">
        <v>11.386081096781689</v>
      </c>
      <c r="F17" s="200">
        <v>6.7385444743935308</v>
      </c>
      <c r="G17" s="200">
        <v>7.4784993144708958</v>
      </c>
      <c r="H17" s="158" t="s">
        <v>607</v>
      </c>
    </row>
    <row r="18" spans="1:8" ht="20.25" customHeight="1" x14ac:dyDescent="0.25">
      <c r="A18" s="157" t="s">
        <v>478</v>
      </c>
      <c r="B18" s="201">
        <v>52.397840000000002</v>
      </c>
      <c r="C18" s="201">
        <v>53.100745844849129</v>
      </c>
      <c r="D18" s="201">
        <v>53.678698364647936</v>
      </c>
      <c r="E18" s="201">
        <v>58.68993566648362</v>
      </c>
      <c r="F18" s="201">
        <v>59.408780730050381</v>
      </c>
      <c r="G18" s="201">
        <v>58.529092385058988</v>
      </c>
      <c r="H18" s="156" t="s">
        <v>479</v>
      </c>
    </row>
    <row r="19" spans="1:8" x14ac:dyDescent="0.25">
      <c r="A19" s="747"/>
      <c r="B19" s="747"/>
      <c r="C19" s="747"/>
      <c r="D19" s="747"/>
      <c r="E19" s="747"/>
      <c r="F19" s="747"/>
      <c r="G19" s="747"/>
      <c r="H19" s="747"/>
    </row>
    <row r="20" spans="1:8" x14ac:dyDescent="0.25">
      <c r="A20" s="747"/>
      <c r="B20" s="747"/>
      <c r="C20" s="747"/>
      <c r="D20" s="747"/>
      <c r="E20" s="747"/>
      <c r="F20" s="747"/>
      <c r="G20" s="747"/>
      <c r="H20" s="747"/>
    </row>
    <row r="21" spans="1:8" x14ac:dyDescent="0.25">
      <c r="A21" s="747"/>
      <c r="B21" s="747"/>
      <c r="C21" s="747"/>
      <c r="D21" s="747"/>
      <c r="E21" s="747"/>
      <c r="F21" s="747"/>
      <c r="G21" s="747"/>
      <c r="H21" s="747"/>
    </row>
    <row r="22" spans="1:8" x14ac:dyDescent="0.25">
      <c r="A22" s="747"/>
      <c r="B22" s="747"/>
      <c r="C22" s="747"/>
      <c r="D22" s="747"/>
      <c r="E22" s="747"/>
      <c r="F22" s="747"/>
      <c r="G22" s="747"/>
      <c r="H22" s="747"/>
    </row>
    <row r="23" spans="1:8" x14ac:dyDescent="0.25">
      <c r="A23" s="747"/>
      <c r="B23" s="747"/>
      <c r="C23" s="747"/>
      <c r="D23" s="747"/>
      <c r="E23" s="747"/>
      <c r="F23" s="747"/>
      <c r="G23" s="747"/>
      <c r="H23" s="747"/>
    </row>
    <row r="24" spans="1:8" x14ac:dyDescent="0.25">
      <c r="A24" s="747"/>
      <c r="B24" s="747"/>
      <c r="C24" s="747"/>
      <c r="D24" s="747"/>
      <c r="E24" s="747"/>
      <c r="F24" s="747"/>
      <c r="G24" s="747"/>
      <c r="H24" s="747"/>
    </row>
    <row r="25" spans="1:8" x14ac:dyDescent="0.25">
      <c r="A25" s="747"/>
      <c r="B25" s="747"/>
      <c r="C25" s="747"/>
      <c r="D25" s="747"/>
      <c r="E25" s="747"/>
      <c r="F25" s="747"/>
      <c r="G25" s="747"/>
      <c r="H25" s="747"/>
    </row>
    <row r="26" spans="1:8" x14ac:dyDescent="0.25">
      <c r="A26" s="747"/>
      <c r="B26" s="747"/>
      <c r="C26" s="747"/>
      <c r="D26" s="747"/>
      <c r="E26" s="747"/>
      <c r="F26" s="747"/>
      <c r="G26" s="747"/>
      <c r="H26" s="747"/>
    </row>
    <row r="27" spans="1:8" x14ac:dyDescent="0.25">
      <c r="A27" s="747"/>
      <c r="B27" s="747"/>
      <c r="C27" s="747"/>
      <c r="D27" s="747"/>
      <c r="E27" s="747"/>
      <c r="F27" s="747"/>
      <c r="G27" s="747"/>
      <c r="H27" s="747"/>
    </row>
    <row r="28" spans="1:8" x14ac:dyDescent="0.25">
      <c r="A28" s="747"/>
      <c r="B28" s="747"/>
      <c r="C28" s="747"/>
      <c r="D28" s="747"/>
      <c r="E28" s="747"/>
      <c r="F28" s="747"/>
      <c r="G28" s="747"/>
      <c r="H28" s="747"/>
    </row>
    <row r="29" spans="1:8" x14ac:dyDescent="0.25">
      <c r="A29" s="747"/>
      <c r="B29" s="747"/>
      <c r="C29" s="747"/>
      <c r="D29" s="747"/>
      <c r="E29" s="747"/>
      <c r="F29" s="747"/>
      <c r="G29" s="747"/>
      <c r="H29" s="747"/>
    </row>
    <row r="30" spans="1:8" x14ac:dyDescent="0.25">
      <c r="A30" s="747"/>
      <c r="B30" s="747"/>
      <c r="C30" s="747"/>
      <c r="D30" s="747"/>
      <c r="E30" s="747"/>
      <c r="F30" s="747"/>
      <c r="G30" s="747"/>
      <c r="H30" s="747"/>
    </row>
    <row r="31" spans="1:8" x14ac:dyDescent="0.25">
      <c r="A31" s="747"/>
      <c r="B31" s="747"/>
      <c r="C31" s="747"/>
      <c r="D31" s="747"/>
      <c r="E31" s="747"/>
      <c r="F31" s="747"/>
      <c r="G31" s="747"/>
      <c r="H31" s="747"/>
    </row>
    <row r="32" spans="1:8"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BDE6E-A00E-4917-94F2-5887BB74EA03}">
  <dimension ref="A1:H46"/>
  <sheetViews>
    <sheetView rightToLeft="1" view="pageBreakPreview" zoomScaleNormal="100" zoomScaleSheetLayoutView="100" workbookViewId="0">
      <selection sqref="A1:H1"/>
    </sheetView>
  </sheetViews>
  <sheetFormatPr defaultColWidth="9.1796875" defaultRowHeight="12.5" x14ac:dyDescent="0.25"/>
  <cols>
    <col min="1" max="1" width="17.453125" style="117" customWidth="1"/>
    <col min="2" max="7" width="9.1796875" style="117" customWidth="1"/>
    <col min="8" max="8" width="18.54296875" style="117" customWidth="1"/>
    <col min="9" max="16384" width="9.1796875" style="117"/>
  </cols>
  <sheetData>
    <row r="1" spans="1:8" ht="19.5" customHeight="1" x14ac:dyDescent="0.25">
      <c r="A1" s="875" t="s">
        <v>902</v>
      </c>
      <c r="B1" s="875"/>
      <c r="C1" s="875"/>
      <c r="D1" s="875"/>
      <c r="E1" s="875"/>
      <c r="F1" s="875"/>
      <c r="G1" s="875"/>
      <c r="H1" s="875"/>
    </row>
    <row r="2" spans="1:8" ht="34.5" customHeight="1" x14ac:dyDescent="0.25">
      <c r="A2" s="887" t="s">
        <v>1663</v>
      </c>
      <c r="B2" s="874"/>
      <c r="C2" s="874"/>
      <c r="D2" s="874"/>
      <c r="E2" s="874"/>
      <c r="F2" s="874"/>
      <c r="G2" s="874"/>
      <c r="H2" s="874"/>
    </row>
    <row r="3" spans="1:8" ht="15.5" x14ac:dyDescent="0.25">
      <c r="A3" s="874" t="s">
        <v>1579</v>
      </c>
      <c r="B3" s="874"/>
      <c r="C3" s="874"/>
      <c r="D3" s="874"/>
      <c r="E3" s="874"/>
      <c r="F3" s="874"/>
      <c r="G3" s="874"/>
      <c r="H3" s="874"/>
    </row>
    <row r="4" spans="1:8" ht="15.5" x14ac:dyDescent="0.25">
      <c r="A4" s="745"/>
      <c r="B4" s="745"/>
      <c r="C4" s="745"/>
      <c r="D4" s="745"/>
      <c r="E4" s="745"/>
      <c r="F4" s="745"/>
      <c r="G4" s="745"/>
      <c r="H4" s="745"/>
    </row>
    <row r="5" spans="1:8" ht="15.5" x14ac:dyDescent="0.25">
      <c r="A5" s="300" t="s">
        <v>82</v>
      </c>
      <c r="B5" s="301"/>
      <c r="C5" s="301"/>
      <c r="D5" s="301"/>
      <c r="E5" s="301"/>
      <c r="F5" s="301"/>
      <c r="G5" s="301"/>
      <c r="H5" s="302" t="s">
        <v>1398</v>
      </c>
    </row>
    <row r="6" spans="1:8" ht="52.5" customHeight="1" x14ac:dyDescent="0.25">
      <c r="A6" s="160" t="s">
        <v>1616</v>
      </c>
      <c r="B6" s="151">
        <v>2012</v>
      </c>
      <c r="C6" s="151">
        <v>2013</v>
      </c>
      <c r="D6" s="151">
        <v>2014</v>
      </c>
      <c r="E6" s="151">
        <v>2015</v>
      </c>
      <c r="F6" s="346">
        <v>2016</v>
      </c>
      <c r="G6" s="346">
        <v>2017</v>
      </c>
      <c r="H6" s="159" t="s">
        <v>1620</v>
      </c>
    </row>
    <row r="7" spans="1:8" ht="20.25" customHeight="1" thickBot="1" x14ac:dyDescent="0.3">
      <c r="A7" s="52" t="s">
        <v>502</v>
      </c>
      <c r="B7" s="197">
        <v>32.354140000000001</v>
      </c>
      <c r="C7" s="197">
        <v>18.601684472986101</v>
      </c>
      <c r="D7" s="197">
        <v>11.474835272676295</v>
      </c>
      <c r="E7" s="197">
        <v>13.054171416859878</v>
      </c>
      <c r="F7" s="197">
        <v>11.042735042735043</v>
      </c>
      <c r="G7" s="197">
        <v>9.4681143979026245</v>
      </c>
      <c r="H7" s="150" t="s">
        <v>502</v>
      </c>
    </row>
    <row r="8" spans="1:8" ht="20.25" customHeight="1" thickTop="1" thickBot="1" x14ac:dyDescent="0.3">
      <c r="A8" s="53" t="s">
        <v>503</v>
      </c>
      <c r="B8" s="198">
        <v>84.706890000000001</v>
      </c>
      <c r="C8" s="198">
        <v>84.671668055941467</v>
      </c>
      <c r="D8" s="198">
        <v>85.548683869778387</v>
      </c>
      <c r="E8" s="198">
        <v>87.105364178199821</v>
      </c>
      <c r="F8" s="198">
        <v>87.064104690256144</v>
      </c>
      <c r="G8" s="198">
        <v>86.790603294720739</v>
      </c>
      <c r="H8" s="148" t="s">
        <v>503</v>
      </c>
    </row>
    <row r="9" spans="1:8" ht="20.25" customHeight="1" thickTop="1" thickBot="1" x14ac:dyDescent="0.3">
      <c r="A9" s="54" t="s">
        <v>504</v>
      </c>
      <c r="B9" s="199">
        <v>93.187929999999994</v>
      </c>
      <c r="C9" s="199">
        <v>93.36706880249352</v>
      </c>
      <c r="D9" s="199">
        <v>93.788297217468894</v>
      </c>
      <c r="E9" s="199">
        <v>93.39103897905396</v>
      </c>
      <c r="F9" s="199">
        <v>93.948970037453179</v>
      </c>
      <c r="G9" s="199">
        <v>93.964979453905784</v>
      </c>
      <c r="H9" s="149" t="s">
        <v>504</v>
      </c>
    </row>
    <row r="10" spans="1:8" ht="20.25" customHeight="1" thickTop="1" thickBot="1" x14ac:dyDescent="0.3">
      <c r="A10" s="53" t="s">
        <v>505</v>
      </c>
      <c r="B10" s="198">
        <v>92.806650000000005</v>
      </c>
      <c r="C10" s="198">
        <v>93.423385649179636</v>
      </c>
      <c r="D10" s="198">
        <v>93.966073976854886</v>
      </c>
      <c r="E10" s="198">
        <v>94.959103861741923</v>
      </c>
      <c r="F10" s="198">
        <v>95.360018257104812</v>
      </c>
      <c r="G10" s="198">
        <v>94.920207830766387</v>
      </c>
      <c r="H10" s="148" t="s">
        <v>505</v>
      </c>
    </row>
    <row r="11" spans="1:8" ht="20.25" customHeight="1" thickTop="1" thickBot="1" x14ac:dyDescent="0.3">
      <c r="A11" s="52" t="s">
        <v>506</v>
      </c>
      <c r="B11" s="199">
        <v>91.986879999999999</v>
      </c>
      <c r="C11" s="199">
        <v>91.724923718666716</v>
      </c>
      <c r="D11" s="199">
        <v>91.880253420961196</v>
      </c>
      <c r="E11" s="199">
        <v>94.244188529374085</v>
      </c>
      <c r="F11" s="199">
        <v>94.856056342916347</v>
      </c>
      <c r="G11" s="199">
        <v>93.683425956194839</v>
      </c>
      <c r="H11" s="150" t="s">
        <v>506</v>
      </c>
    </row>
    <row r="12" spans="1:8" ht="20.25" customHeight="1" thickTop="1" thickBot="1" x14ac:dyDescent="0.3">
      <c r="A12" s="53" t="s">
        <v>507</v>
      </c>
      <c r="B12" s="198">
        <v>91.608800000000002</v>
      </c>
      <c r="C12" s="198">
        <v>91.472586990956003</v>
      </c>
      <c r="D12" s="198">
        <v>92.479351006908971</v>
      </c>
      <c r="E12" s="198">
        <v>92.455972985659983</v>
      </c>
      <c r="F12" s="198">
        <v>92.319425441975085</v>
      </c>
      <c r="G12" s="198">
        <v>93.774520768758279</v>
      </c>
      <c r="H12" s="148" t="s">
        <v>507</v>
      </c>
    </row>
    <row r="13" spans="1:8" ht="20.25" customHeight="1" thickTop="1" thickBot="1" x14ac:dyDescent="0.3">
      <c r="A13" s="54" t="s">
        <v>508</v>
      </c>
      <c r="B13" s="199">
        <v>89.132840000000002</v>
      </c>
      <c r="C13" s="199">
        <v>90.125573051624471</v>
      </c>
      <c r="D13" s="199">
        <v>90.723699672771318</v>
      </c>
      <c r="E13" s="199">
        <v>91.984609212237217</v>
      </c>
      <c r="F13" s="199">
        <v>91.098609839695143</v>
      </c>
      <c r="G13" s="199">
        <v>90.971961250991683</v>
      </c>
      <c r="H13" s="149" t="s">
        <v>508</v>
      </c>
    </row>
    <row r="14" spans="1:8" ht="20.25" customHeight="1" thickTop="1" thickBot="1" x14ac:dyDescent="0.3">
      <c r="A14" s="53" t="s">
        <v>509</v>
      </c>
      <c r="B14" s="198">
        <v>85.95044</v>
      </c>
      <c r="C14" s="198">
        <v>85.462137027899033</v>
      </c>
      <c r="D14" s="198">
        <v>86.216444745913904</v>
      </c>
      <c r="E14" s="198">
        <v>88.534326297940495</v>
      </c>
      <c r="F14" s="198">
        <v>87.73902777418715</v>
      </c>
      <c r="G14" s="198">
        <v>88.589800622800993</v>
      </c>
      <c r="H14" s="148" t="s">
        <v>509</v>
      </c>
    </row>
    <row r="15" spans="1:8" ht="20.25" customHeight="1" thickTop="1" thickBot="1" x14ac:dyDescent="0.3">
      <c r="A15" s="52" t="s">
        <v>510</v>
      </c>
      <c r="B15" s="199">
        <v>79.019040000000004</v>
      </c>
      <c r="C15" s="199">
        <v>86.623310760418832</v>
      </c>
      <c r="D15" s="199">
        <v>86.11915442665746</v>
      </c>
      <c r="E15" s="199">
        <v>85.776149951524289</v>
      </c>
      <c r="F15" s="199">
        <v>85.881776034236808</v>
      </c>
      <c r="G15" s="199">
        <v>82.466656676157655</v>
      </c>
      <c r="H15" s="150" t="s">
        <v>510</v>
      </c>
    </row>
    <row r="16" spans="1:8" ht="20.25" customHeight="1" thickTop="1" thickBot="1" x14ac:dyDescent="0.3">
      <c r="A16" s="53" t="s">
        <v>511</v>
      </c>
      <c r="B16" s="198">
        <v>64.513840000000002</v>
      </c>
      <c r="C16" s="198">
        <v>72.335386072951209</v>
      </c>
      <c r="D16" s="198">
        <v>78.25047508122357</v>
      </c>
      <c r="E16" s="198">
        <v>78.911869245193245</v>
      </c>
      <c r="F16" s="198">
        <v>71.285869280556696</v>
      </c>
      <c r="G16" s="198">
        <v>70.270270270270274</v>
      </c>
      <c r="H16" s="148" t="s">
        <v>511</v>
      </c>
    </row>
    <row r="17" spans="1:8" ht="20.25" customHeight="1" thickTop="1" x14ac:dyDescent="0.25">
      <c r="A17" s="62" t="s">
        <v>607</v>
      </c>
      <c r="B17" s="200">
        <v>47.852130000000002</v>
      </c>
      <c r="C17" s="200">
        <v>28.216275794501257</v>
      </c>
      <c r="D17" s="200">
        <v>30.889842632331906</v>
      </c>
      <c r="E17" s="200">
        <v>51.902650633153648</v>
      </c>
      <c r="F17" s="200">
        <v>43.871230946111339</v>
      </c>
      <c r="G17" s="200">
        <v>35.133806907027655</v>
      </c>
      <c r="H17" s="158" t="s">
        <v>607</v>
      </c>
    </row>
    <row r="18" spans="1:8" ht="20.25" customHeight="1" x14ac:dyDescent="0.25">
      <c r="A18" s="157" t="s">
        <v>478</v>
      </c>
      <c r="B18" s="201">
        <v>86.542000000000002</v>
      </c>
      <c r="C18" s="201">
        <v>87.176617856896726</v>
      </c>
      <c r="D18" s="201">
        <v>87.599285285898603</v>
      </c>
      <c r="E18" s="201">
        <v>88.635680080880263</v>
      </c>
      <c r="F18" s="201">
        <v>89.077032757720289</v>
      </c>
      <c r="G18" s="201">
        <v>88.427779485448852</v>
      </c>
      <c r="H18" s="156" t="s">
        <v>479</v>
      </c>
    </row>
    <row r="19" spans="1:8" x14ac:dyDescent="0.25">
      <c r="A19" s="747"/>
      <c r="B19" s="747"/>
      <c r="C19" s="747"/>
      <c r="D19" s="747"/>
      <c r="E19" s="747"/>
      <c r="F19" s="747"/>
      <c r="G19" s="747"/>
      <c r="H19" s="747"/>
    </row>
    <row r="20" spans="1:8" x14ac:dyDescent="0.25">
      <c r="A20" s="747"/>
      <c r="B20" s="747"/>
      <c r="C20" s="747"/>
      <c r="D20" s="747"/>
      <c r="E20" s="747"/>
      <c r="F20" s="747"/>
      <c r="G20" s="747"/>
      <c r="H20" s="747"/>
    </row>
    <row r="21" spans="1:8" x14ac:dyDescent="0.25">
      <c r="A21" s="747"/>
      <c r="B21" s="747"/>
      <c r="C21" s="747"/>
      <c r="D21" s="747"/>
      <c r="E21" s="747"/>
      <c r="F21" s="747"/>
      <c r="G21" s="747"/>
      <c r="H21" s="747"/>
    </row>
    <row r="22" spans="1:8" x14ac:dyDescent="0.25">
      <c r="A22" s="747"/>
      <c r="B22" s="747"/>
      <c r="C22" s="747"/>
      <c r="D22" s="747"/>
      <c r="E22" s="747"/>
      <c r="F22" s="747"/>
      <c r="G22" s="747"/>
      <c r="H22" s="747"/>
    </row>
    <row r="23" spans="1:8" x14ac:dyDescent="0.25">
      <c r="A23" s="747"/>
      <c r="B23" s="747"/>
      <c r="C23" s="747"/>
      <c r="D23" s="747"/>
      <c r="E23" s="747"/>
      <c r="F23" s="747"/>
      <c r="G23" s="747"/>
      <c r="H23" s="747"/>
    </row>
    <row r="24" spans="1:8" x14ac:dyDescent="0.25">
      <c r="A24" s="747"/>
      <c r="B24" s="747"/>
      <c r="C24" s="747"/>
      <c r="D24" s="747"/>
      <c r="E24" s="747"/>
      <c r="F24" s="747"/>
      <c r="G24" s="747"/>
      <c r="H24" s="747"/>
    </row>
    <row r="25" spans="1:8" x14ac:dyDescent="0.25">
      <c r="A25" s="747"/>
      <c r="B25" s="747"/>
      <c r="C25" s="747"/>
      <c r="D25" s="747"/>
      <c r="E25" s="747"/>
      <c r="F25" s="747"/>
      <c r="G25" s="747"/>
      <c r="H25" s="747"/>
    </row>
    <row r="26" spans="1:8" x14ac:dyDescent="0.25">
      <c r="A26" s="747"/>
      <c r="B26" s="747"/>
      <c r="C26" s="747"/>
      <c r="D26" s="747"/>
      <c r="E26" s="747"/>
      <c r="F26" s="747"/>
      <c r="G26" s="747"/>
      <c r="H26" s="747"/>
    </row>
    <row r="27" spans="1:8" x14ac:dyDescent="0.25">
      <c r="A27" s="747"/>
      <c r="B27" s="747"/>
      <c r="C27" s="747"/>
      <c r="D27" s="747"/>
      <c r="E27" s="747"/>
      <c r="F27" s="747"/>
      <c r="G27" s="747"/>
      <c r="H27" s="747"/>
    </row>
    <row r="28" spans="1:8" x14ac:dyDescent="0.25">
      <c r="A28" s="747"/>
      <c r="B28" s="747"/>
      <c r="C28" s="747"/>
      <c r="D28" s="747"/>
      <c r="E28" s="747"/>
      <c r="F28" s="747"/>
      <c r="G28" s="747"/>
      <c r="H28" s="747"/>
    </row>
    <row r="29" spans="1:8" x14ac:dyDescent="0.25">
      <c r="A29" s="747"/>
      <c r="B29" s="747"/>
      <c r="C29" s="747"/>
      <c r="D29" s="747"/>
      <c r="E29" s="747"/>
      <c r="F29" s="747"/>
      <c r="G29" s="747"/>
      <c r="H29" s="747"/>
    </row>
    <row r="30" spans="1:8" x14ac:dyDescent="0.25">
      <c r="A30" s="747"/>
      <c r="B30" s="747"/>
      <c r="C30" s="747"/>
      <c r="D30" s="747"/>
      <c r="E30" s="747"/>
      <c r="F30" s="747"/>
      <c r="G30" s="747"/>
      <c r="H30" s="747"/>
    </row>
    <row r="31" spans="1:8" x14ac:dyDescent="0.25">
      <c r="A31" s="747"/>
      <c r="B31" s="747"/>
      <c r="C31" s="747"/>
      <c r="D31" s="747"/>
      <c r="E31" s="747"/>
      <c r="F31" s="747"/>
      <c r="G31" s="747"/>
      <c r="H31" s="747"/>
    </row>
    <row r="32" spans="1:8" x14ac:dyDescent="0.25">
      <c r="A32" s="747"/>
      <c r="B32" s="747"/>
      <c r="C32" s="747"/>
      <c r="D32" s="747"/>
      <c r="E32" s="747"/>
      <c r="F32" s="747"/>
      <c r="G32" s="747"/>
      <c r="H32" s="747"/>
    </row>
    <row r="33" spans="1:8" x14ac:dyDescent="0.25">
      <c r="A33" s="747"/>
      <c r="B33" s="747"/>
      <c r="C33" s="747"/>
      <c r="D33" s="747"/>
      <c r="E33" s="747"/>
      <c r="F33" s="747"/>
      <c r="G33" s="747"/>
      <c r="H33" s="747"/>
    </row>
    <row r="34" spans="1:8" x14ac:dyDescent="0.25">
      <c r="A34" s="747"/>
      <c r="B34" s="747"/>
      <c r="C34" s="747"/>
      <c r="D34" s="747"/>
      <c r="E34" s="747"/>
      <c r="F34" s="747"/>
      <c r="G34" s="747"/>
      <c r="H34" s="747"/>
    </row>
    <row r="35" spans="1:8" x14ac:dyDescent="0.25">
      <c r="A35" s="747"/>
      <c r="B35" s="747"/>
      <c r="C35" s="747"/>
      <c r="D35" s="747"/>
      <c r="E35" s="747"/>
      <c r="F35" s="747"/>
      <c r="G35" s="747"/>
      <c r="H35" s="747"/>
    </row>
    <row r="36" spans="1:8" x14ac:dyDescent="0.25">
      <c r="A36" s="747"/>
      <c r="B36" s="747"/>
      <c r="C36" s="747"/>
      <c r="D36" s="747"/>
      <c r="E36" s="747"/>
      <c r="F36" s="747"/>
      <c r="G36" s="747"/>
      <c r="H36" s="747"/>
    </row>
    <row r="37" spans="1:8" x14ac:dyDescent="0.25">
      <c r="A37" s="747"/>
      <c r="B37" s="747"/>
      <c r="C37" s="747"/>
      <c r="D37" s="747"/>
      <c r="E37" s="747"/>
      <c r="F37" s="747"/>
      <c r="G37" s="747"/>
      <c r="H37" s="747"/>
    </row>
    <row r="38" spans="1:8" x14ac:dyDescent="0.25">
      <c r="A38" s="747"/>
      <c r="B38" s="747"/>
      <c r="C38" s="747"/>
      <c r="D38" s="747"/>
      <c r="E38" s="747"/>
      <c r="F38" s="747"/>
      <c r="G38" s="747"/>
      <c r="H38" s="747"/>
    </row>
    <row r="39" spans="1:8" x14ac:dyDescent="0.25">
      <c r="A39" s="747"/>
      <c r="B39" s="747"/>
      <c r="C39" s="747"/>
      <c r="D39" s="747"/>
      <c r="E39" s="747"/>
      <c r="F39" s="747"/>
      <c r="G39" s="747"/>
      <c r="H39" s="747"/>
    </row>
    <row r="40" spans="1:8" x14ac:dyDescent="0.25">
      <c r="A40" s="747"/>
      <c r="B40" s="747"/>
      <c r="C40" s="747"/>
      <c r="D40" s="747"/>
      <c r="E40" s="747"/>
      <c r="F40" s="747"/>
      <c r="G40" s="747"/>
      <c r="H40" s="747"/>
    </row>
    <row r="41" spans="1:8" x14ac:dyDescent="0.25">
      <c r="A41" s="747"/>
      <c r="B41" s="747"/>
      <c r="C41" s="747"/>
      <c r="D41" s="747"/>
      <c r="E41" s="747"/>
      <c r="F41" s="747"/>
      <c r="G41" s="747"/>
      <c r="H41" s="747"/>
    </row>
    <row r="42" spans="1:8" x14ac:dyDescent="0.25">
      <c r="A42" s="747"/>
      <c r="B42" s="747"/>
      <c r="C42" s="747"/>
      <c r="D42" s="747"/>
      <c r="E42" s="747"/>
      <c r="F42" s="747"/>
      <c r="G42" s="747"/>
      <c r="H42" s="747"/>
    </row>
    <row r="43" spans="1:8" x14ac:dyDescent="0.25">
      <c r="A43" s="747"/>
      <c r="B43" s="747"/>
      <c r="C43" s="747"/>
      <c r="D43" s="747"/>
      <c r="E43" s="747"/>
      <c r="F43" s="747"/>
      <c r="G43" s="747"/>
      <c r="H43" s="747"/>
    </row>
    <row r="44" spans="1:8" x14ac:dyDescent="0.25">
      <c r="A44" s="747"/>
      <c r="B44" s="747"/>
      <c r="C44" s="747"/>
      <c r="D44" s="747"/>
      <c r="E44" s="747"/>
      <c r="F44" s="747"/>
      <c r="G44" s="747"/>
      <c r="H44" s="747"/>
    </row>
    <row r="45" spans="1:8" x14ac:dyDescent="0.25">
      <c r="A45" s="747"/>
      <c r="B45" s="747"/>
      <c r="C45" s="747"/>
      <c r="D45" s="747"/>
      <c r="E45" s="747"/>
      <c r="F45" s="747"/>
      <c r="G45" s="747"/>
      <c r="H45" s="747"/>
    </row>
    <row r="46" spans="1:8" x14ac:dyDescent="0.25">
      <c r="A46" s="747"/>
      <c r="B46" s="747"/>
      <c r="C46" s="747"/>
      <c r="D46" s="747"/>
      <c r="E46" s="747"/>
      <c r="F46" s="747"/>
      <c r="G46" s="747"/>
      <c r="H46" s="747"/>
    </row>
  </sheetData>
  <mergeCells count="3">
    <mergeCell ref="A1:H1"/>
    <mergeCell ref="A2:H2"/>
    <mergeCell ref="A3:H3"/>
  </mergeCells>
  <printOptions horizontalCentered="1" verticalCentered="1"/>
  <pageMargins left="0" right="0" top="0.74803149606299213" bottom="0" header="0" footer="0"/>
  <pageSetup paperSize="9" scale="9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C0CF-D1D6-4FFE-8AF1-61BEEC8099A4}">
  <dimension ref="A1:E51"/>
  <sheetViews>
    <sheetView rightToLeft="1" view="pageBreakPreview" zoomScaleNormal="100" zoomScaleSheetLayoutView="100" workbookViewId="0">
      <selection activeCell="F13" sqref="F13"/>
    </sheetView>
  </sheetViews>
  <sheetFormatPr defaultColWidth="9.1796875" defaultRowHeight="12.5" x14ac:dyDescent="0.25"/>
  <cols>
    <col min="1" max="1" width="26" style="117" customWidth="1"/>
    <col min="2" max="4" width="13.54296875" style="117" customWidth="1"/>
    <col min="5" max="5" width="26.81640625" style="117" customWidth="1"/>
    <col min="6" max="16384" width="9.1796875" style="117"/>
  </cols>
  <sheetData>
    <row r="1" spans="1:5" ht="18" x14ac:dyDescent="0.25">
      <c r="A1" s="875" t="s">
        <v>903</v>
      </c>
      <c r="B1" s="875"/>
      <c r="C1" s="875"/>
      <c r="D1" s="875"/>
      <c r="E1" s="875"/>
    </row>
    <row r="2" spans="1:5" ht="15.5" x14ac:dyDescent="0.25">
      <c r="A2" s="874" t="s">
        <v>1096</v>
      </c>
      <c r="B2" s="874"/>
      <c r="C2" s="874"/>
      <c r="D2" s="874"/>
      <c r="E2" s="874"/>
    </row>
    <row r="3" spans="1:5" ht="15.5" x14ac:dyDescent="0.25">
      <c r="A3" s="874" t="s">
        <v>1579</v>
      </c>
      <c r="B3" s="874"/>
      <c r="C3" s="874"/>
      <c r="D3" s="874"/>
      <c r="E3" s="874"/>
    </row>
    <row r="4" spans="1:5" ht="15.5" x14ac:dyDescent="0.25">
      <c r="A4" s="745"/>
      <c r="B4" s="745"/>
      <c r="C4" s="745"/>
      <c r="D4" s="745"/>
      <c r="E4" s="745"/>
    </row>
    <row r="5" spans="1:5" ht="17.25" customHeight="1" x14ac:dyDescent="0.25">
      <c r="A5" s="300" t="s">
        <v>81</v>
      </c>
      <c r="B5" s="301"/>
      <c r="C5" s="301"/>
      <c r="D5" s="301"/>
      <c r="E5" s="302" t="s">
        <v>1397</v>
      </c>
    </row>
    <row r="6" spans="1:5" ht="35.25" customHeight="1" x14ac:dyDescent="0.25">
      <c r="A6" s="309" t="s">
        <v>841</v>
      </c>
      <c r="B6" s="309" t="s">
        <v>1270</v>
      </c>
      <c r="C6" s="309" t="s">
        <v>1271</v>
      </c>
      <c r="D6" s="310" t="s">
        <v>514</v>
      </c>
      <c r="E6" s="285" t="s">
        <v>840</v>
      </c>
    </row>
    <row r="7" spans="1:5" ht="24.75" customHeight="1" thickBot="1" x14ac:dyDescent="0.3">
      <c r="A7" s="311">
        <v>2012</v>
      </c>
      <c r="B7" s="312">
        <v>86.914619999999999</v>
      </c>
      <c r="C7" s="312">
        <v>39.162269999999999</v>
      </c>
      <c r="D7" s="388">
        <v>75.190979999999996</v>
      </c>
      <c r="E7" s="313">
        <v>2012</v>
      </c>
    </row>
    <row r="8" spans="1:5" ht="24.75" customHeight="1" thickTop="1" thickBot="1" x14ac:dyDescent="0.3">
      <c r="A8" s="154">
        <v>2013</v>
      </c>
      <c r="B8" s="202">
        <v>87.3</v>
      </c>
      <c r="C8" s="202">
        <v>38.9</v>
      </c>
      <c r="D8" s="389">
        <v>75.400000000000006</v>
      </c>
      <c r="E8" s="162">
        <v>2013</v>
      </c>
    </row>
    <row r="9" spans="1:5" ht="24.75" customHeight="1" thickTop="1" thickBot="1" x14ac:dyDescent="0.3">
      <c r="A9" s="153">
        <v>2014</v>
      </c>
      <c r="B9" s="203">
        <v>87.5</v>
      </c>
      <c r="C9" s="203">
        <v>39.4</v>
      </c>
      <c r="D9" s="390">
        <v>76.099999999999994</v>
      </c>
      <c r="E9" s="161">
        <v>2014</v>
      </c>
    </row>
    <row r="10" spans="1:5" ht="24.75" customHeight="1" thickTop="1" thickBot="1" x14ac:dyDescent="0.3">
      <c r="A10" s="154">
        <v>2015</v>
      </c>
      <c r="B10" s="202">
        <v>89.495100323686145</v>
      </c>
      <c r="C10" s="202">
        <v>43.512360168046641</v>
      </c>
      <c r="D10" s="389">
        <v>78.368777566475956</v>
      </c>
      <c r="E10" s="162">
        <v>2015</v>
      </c>
    </row>
    <row r="11" spans="1:5" ht="24.75" customHeight="1" thickTop="1" thickBot="1" x14ac:dyDescent="0.3">
      <c r="A11" s="153">
        <v>2016</v>
      </c>
      <c r="B11" s="203">
        <v>88.536199175927877</v>
      </c>
      <c r="C11" s="203">
        <v>44.022460158880286</v>
      </c>
      <c r="D11" s="390">
        <v>78.061429501382833</v>
      </c>
      <c r="E11" s="161">
        <v>2016</v>
      </c>
    </row>
    <row r="12" spans="1:5" ht="24.75" customHeight="1" thickTop="1" x14ac:dyDescent="0.25">
      <c r="A12" s="154">
        <v>2017</v>
      </c>
      <c r="B12" s="202">
        <v>88.313173420580725</v>
      </c>
      <c r="C12" s="202">
        <v>43.485542051653212</v>
      </c>
      <c r="D12" s="389">
        <v>77.527843412769997</v>
      </c>
      <c r="E12" s="162">
        <v>2017</v>
      </c>
    </row>
    <row r="13" spans="1:5" x14ac:dyDescent="0.25">
      <c r="A13" s="747"/>
      <c r="B13" s="747"/>
      <c r="C13" s="747"/>
      <c r="D13" s="747"/>
      <c r="E13" s="747"/>
    </row>
    <row r="14" spans="1:5" x14ac:dyDescent="0.25">
      <c r="A14" s="747"/>
      <c r="B14" s="747"/>
      <c r="C14" s="747"/>
      <c r="D14" s="747"/>
      <c r="E14" s="747"/>
    </row>
    <row r="15" spans="1:5" x14ac:dyDescent="0.25">
      <c r="A15" s="747"/>
      <c r="B15" s="747"/>
      <c r="C15" s="747"/>
      <c r="D15" s="747"/>
      <c r="E15" s="747"/>
    </row>
    <row r="16" spans="1:5" x14ac:dyDescent="0.25">
      <c r="A16" s="747"/>
      <c r="B16" s="747"/>
      <c r="C16" s="747"/>
      <c r="D16" s="747"/>
      <c r="E16" s="747"/>
    </row>
    <row r="17" spans="1:5" x14ac:dyDescent="0.25">
      <c r="A17" s="747"/>
      <c r="B17" s="747"/>
      <c r="C17" s="747"/>
      <c r="D17" s="747"/>
      <c r="E17" s="747"/>
    </row>
    <row r="18" spans="1:5" x14ac:dyDescent="0.25">
      <c r="A18" s="747"/>
      <c r="B18" s="747"/>
      <c r="C18" s="747"/>
      <c r="D18" s="747"/>
      <c r="E18" s="747"/>
    </row>
    <row r="19" spans="1:5" x14ac:dyDescent="0.25">
      <c r="A19" s="747"/>
      <c r="B19" s="747"/>
      <c r="C19" s="747"/>
      <c r="D19" s="747"/>
      <c r="E19" s="747"/>
    </row>
    <row r="20" spans="1:5" x14ac:dyDescent="0.25">
      <c r="A20" s="747"/>
      <c r="B20" s="747"/>
      <c r="C20" s="747"/>
      <c r="D20" s="747"/>
      <c r="E20" s="747"/>
    </row>
    <row r="21" spans="1:5" x14ac:dyDescent="0.25">
      <c r="A21" s="747"/>
      <c r="B21" s="747"/>
      <c r="C21" s="747"/>
      <c r="D21" s="747"/>
      <c r="E21" s="747"/>
    </row>
    <row r="22" spans="1:5" x14ac:dyDescent="0.25">
      <c r="A22" s="747"/>
      <c r="B22" s="747"/>
      <c r="C22" s="747"/>
      <c r="D22" s="747"/>
      <c r="E22" s="747"/>
    </row>
    <row r="23" spans="1:5" x14ac:dyDescent="0.25">
      <c r="A23" s="747"/>
      <c r="B23" s="747"/>
      <c r="C23" s="747"/>
      <c r="D23" s="747"/>
      <c r="E23" s="747"/>
    </row>
    <row r="24" spans="1:5" x14ac:dyDescent="0.25">
      <c r="A24" s="747"/>
      <c r="B24" s="747"/>
      <c r="C24" s="747"/>
      <c r="D24" s="747"/>
      <c r="E24" s="747"/>
    </row>
    <row r="25" spans="1:5" x14ac:dyDescent="0.25">
      <c r="A25" s="747"/>
      <c r="B25" s="747"/>
      <c r="C25" s="747"/>
      <c r="D25" s="747"/>
      <c r="E25" s="747"/>
    </row>
    <row r="26" spans="1:5" x14ac:dyDescent="0.25">
      <c r="A26" s="747"/>
      <c r="B26" s="747"/>
      <c r="C26" s="747"/>
      <c r="D26" s="747"/>
      <c r="E26" s="747"/>
    </row>
    <row r="27" spans="1:5" x14ac:dyDescent="0.25">
      <c r="A27" s="747"/>
      <c r="B27" s="747"/>
      <c r="C27" s="747"/>
      <c r="D27" s="747"/>
      <c r="E27" s="747"/>
    </row>
    <row r="28" spans="1:5" x14ac:dyDescent="0.25">
      <c r="A28" s="747"/>
      <c r="B28" s="747"/>
      <c r="C28" s="747"/>
      <c r="D28" s="747"/>
      <c r="E28" s="747"/>
    </row>
    <row r="29" spans="1:5" x14ac:dyDescent="0.25">
      <c r="A29" s="747"/>
      <c r="B29" s="747"/>
      <c r="C29" s="747"/>
      <c r="D29" s="747"/>
      <c r="E29" s="747"/>
    </row>
    <row r="30" spans="1:5" x14ac:dyDescent="0.25">
      <c r="A30" s="747"/>
      <c r="B30" s="747"/>
      <c r="C30" s="747"/>
      <c r="D30" s="747"/>
      <c r="E30" s="747"/>
    </row>
    <row r="31" spans="1:5" x14ac:dyDescent="0.25">
      <c r="A31" s="747"/>
      <c r="B31" s="747"/>
      <c r="C31" s="747"/>
      <c r="D31" s="747"/>
      <c r="E31" s="747"/>
    </row>
    <row r="32" spans="1:5" x14ac:dyDescent="0.25">
      <c r="A32" s="747"/>
      <c r="B32" s="747"/>
      <c r="C32" s="747"/>
      <c r="D32" s="747"/>
      <c r="E32" s="747"/>
    </row>
    <row r="33" spans="1:5" x14ac:dyDescent="0.25">
      <c r="A33" s="747"/>
      <c r="B33" s="747"/>
      <c r="C33" s="747"/>
      <c r="D33" s="747"/>
      <c r="E33" s="747"/>
    </row>
    <row r="34" spans="1:5" x14ac:dyDescent="0.25">
      <c r="A34" s="747"/>
      <c r="B34" s="747"/>
      <c r="C34" s="747"/>
      <c r="D34" s="747"/>
      <c r="E34" s="747"/>
    </row>
    <row r="35" spans="1:5" x14ac:dyDescent="0.25">
      <c r="A35" s="747"/>
      <c r="B35" s="747"/>
      <c r="C35" s="747"/>
      <c r="D35" s="747"/>
      <c r="E35" s="747"/>
    </row>
    <row r="36" spans="1:5" x14ac:dyDescent="0.25">
      <c r="A36" s="747"/>
      <c r="B36" s="747"/>
      <c r="C36" s="747"/>
      <c r="D36" s="747"/>
      <c r="E36" s="747"/>
    </row>
    <row r="37" spans="1:5" x14ac:dyDescent="0.25">
      <c r="A37" s="747"/>
      <c r="B37" s="747"/>
      <c r="C37" s="747"/>
      <c r="D37" s="747"/>
      <c r="E37" s="747"/>
    </row>
    <row r="38" spans="1:5" x14ac:dyDescent="0.25">
      <c r="A38" s="747"/>
      <c r="B38" s="747"/>
      <c r="C38" s="747"/>
      <c r="D38" s="747"/>
      <c r="E38" s="747"/>
    </row>
    <row r="39" spans="1:5" x14ac:dyDescent="0.25">
      <c r="A39" s="747"/>
      <c r="B39" s="747"/>
      <c r="C39" s="747"/>
      <c r="D39" s="747"/>
      <c r="E39" s="747"/>
    </row>
    <row r="40" spans="1:5" x14ac:dyDescent="0.25">
      <c r="A40" s="747"/>
      <c r="B40" s="747"/>
      <c r="C40" s="747"/>
      <c r="D40" s="747"/>
      <c r="E40" s="747"/>
    </row>
    <row r="41" spans="1:5" x14ac:dyDescent="0.25">
      <c r="A41" s="747"/>
      <c r="B41" s="747"/>
      <c r="C41" s="747"/>
      <c r="D41" s="747"/>
      <c r="E41" s="747"/>
    </row>
    <row r="42" spans="1:5" x14ac:dyDescent="0.25">
      <c r="A42" s="747"/>
      <c r="B42" s="747"/>
      <c r="C42" s="747"/>
      <c r="D42" s="747"/>
      <c r="E42" s="747"/>
    </row>
    <row r="43" spans="1:5" x14ac:dyDescent="0.25">
      <c r="A43" s="747"/>
      <c r="B43" s="747"/>
      <c r="C43" s="747"/>
      <c r="D43" s="747"/>
      <c r="E43" s="747"/>
    </row>
    <row r="44" spans="1:5" x14ac:dyDescent="0.25">
      <c r="A44" s="747"/>
      <c r="B44" s="747"/>
      <c r="C44" s="747"/>
      <c r="D44" s="747"/>
      <c r="E44" s="747"/>
    </row>
    <row r="45" spans="1:5" x14ac:dyDescent="0.25">
      <c r="A45" s="747"/>
      <c r="B45" s="747"/>
      <c r="C45" s="747"/>
      <c r="D45" s="747"/>
      <c r="E45" s="747"/>
    </row>
    <row r="46" spans="1:5" x14ac:dyDescent="0.25">
      <c r="A46" s="747"/>
      <c r="B46" s="747"/>
      <c r="C46" s="747"/>
      <c r="D46" s="747"/>
      <c r="E46" s="747"/>
    </row>
    <row r="47" spans="1:5" x14ac:dyDescent="0.25">
      <c r="A47" s="747"/>
      <c r="B47" s="747"/>
      <c r="C47" s="747"/>
      <c r="D47" s="747"/>
      <c r="E47" s="747"/>
    </row>
    <row r="48" spans="1:5" x14ac:dyDescent="0.25">
      <c r="A48" s="747"/>
      <c r="B48" s="747"/>
      <c r="C48" s="747"/>
      <c r="D48" s="747"/>
      <c r="E48" s="747"/>
    </row>
    <row r="49" spans="1:5" x14ac:dyDescent="0.25">
      <c r="A49" s="747"/>
      <c r="B49" s="747"/>
      <c r="C49" s="747"/>
      <c r="D49" s="747"/>
      <c r="E49" s="747"/>
    </row>
    <row r="50" spans="1:5" x14ac:dyDescent="0.25">
      <c r="A50" s="747"/>
      <c r="B50" s="747"/>
      <c r="C50" s="747"/>
      <c r="D50" s="747"/>
      <c r="E50" s="747"/>
    </row>
    <row r="51" spans="1:5" x14ac:dyDescent="0.25">
      <c r="A51" s="747"/>
      <c r="B51" s="747"/>
      <c r="C51" s="747"/>
      <c r="D51" s="747"/>
      <c r="E51" s="747"/>
    </row>
  </sheetData>
  <mergeCells count="3">
    <mergeCell ref="A1:E1"/>
    <mergeCell ref="A2:E2"/>
    <mergeCell ref="A3:E3"/>
  </mergeCells>
  <printOptions horizontalCentered="1" verticalCentered="1"/>
  <pageMargins left="0" right="0" top="0.74803149606299213" bottom="0" header="0" footer="0"/>
  <pageSetup paperSize="9" scale="95"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503C0-E542-4EBF-877C-6B75547CBD5F}">
  <dimension ref="A1:K53"/>
  <sheetViews>
    <sheetView rightToLeft="1" view="pageBreakPreview" zoomScaleNormal="100" zoomScaleSheetLayoutView="100" workbookViewId="0">
      <selection sqref="A1:K1"/>
    </sheetView>
  </sheetViews>
  <sheetFormatPr defaultColWidth="9.1796875" defaultRowHeight="12.5" x14ac:dyDescent="0.25"/>
  <cols>
    <col min="1" max="1" width="20.7265625" style="117" customWidth="1"/>
    <col min="2" max="2" width="10.26953125" style="117" bestFit="1" customWidth="1"/>
    <col min="3" max="4" width="9.453125" style="117" bestFit="1" customWidth="1"/>
    <col min="5" max="5" width="12" style="117" bestFit="1" customWidth="1"/>
    <col min="6" max="6" width="10.453125" style="117" bestFit="1" customWidth="1"/>
    <col min="7" max="8" width="12" style="117" bestFit="1" customWidth="1"/>
    <col min="9" max="9" width="10.453125" style="117" bestFit="1" customWidth="1"/>
    <col min="10" max="10" width="12" style="117" bestFit="1" customWidth="1"/>
    <col min="11" max="11" width="20.7265625" style="117" customWidth="1"/>
    <col min="12" max="16384" width="9.1796875" style="117"/>
  </cols>
  <sheetData>
    <row r="1" spans="1:11" ht="18" x14ac:dyDescent="0.25">
      <c r="A1" s="875" t="s">
        <v>1786</v>
      </c>
      <c r="B1" s="875"/>
      <c r="C1" s="875"/>
      <c r="D1" s="875"/>
      <c r="E1" s="875"/>
      <c r="F1" s="875"/>
      <c r="G1" s="875"/>
      <c r="H1" s="875"/>
      <c r="I1" s="875"/>
      <c r="J1" s="875"/>
      <c r="K1" s="875"/>
    </row>
    <row r="2" spans="1:11" ht="15.5" x14ac:dyDescent="0.25">
      <c r="A2" s="874" t="s">
        <v>1097</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5.5" x14ac:dyDescent="0.25">
      <c r="A4" s="745"/>
      <c r="B4" s="745"/>
      <c r="C4" s="745"/>
      <c r="D4" s="745"/>
      <c r="E4" s="745"/>
      <c r="F4" s="745"/>
      <c r="G4" s="745"/>
      <c r="H4" s="745"/>
      <c r="I4" s="745"/>
      <c r="J4" s="745"/>
      <c r="K4" s="745"/>
    </row>
    <row r="5" spans="1:11" ht="15.5" x14ac:dyDescent="0.25">
      <c r="A5" s="300" t="s">
        <v>80</v>
      </c>
      <c r="B5" s="301"/>
      <c r="C5" s="301"/>
      <c r="D5" s="301"/>
      <c r="E5" s="301"/>
      <c r="F5" s="301"/>
      <c r="G5" s="301"/>
      <c r="H5" s="301"/>
      <c r="I5" s="301"/>
      <c r="J5" s="301"/>
      <c r="K5" s="302" t="s">
        <v>1396</v>
      </c>
    </row>
    <row r="6" spans="1:11" ht="29.25" customHeight="1" thickBot="1" x14ac:dyDescent="0.3">
      <c r="A6" s="876" t="s">
        <v>894</v>
      </c>
      <c r="B6" s="878" t="s">
        <v>1345</v>
      </c>
      <c r="C6" s="879"/>
      <c r="D6" s="880"/>
      <c r="E6" s="878" t="s">
        <v>1346</v>
      </c>
      <c r="F6" s="879"/>
      <c r="G6" s="880"/>
      <c r="H6" s="881" t="s">
        <v>1347</v>
      </c>
      <c r="I6" s="882"/>
      <c r="J6" s="883"/>
      <c r="K6" s="889" t="s">
        <v>1825</v>
      </c>
    </row>
    <row r="7" spans="1:11" ht="41.25" customHeight="1" x14ac:dyDescent="0.25">
      <c r="A7" s="877"/>
      <c r="B7" s="285" t="s">
        <v>1312</v>
      </c>
      <c r="C7" s="285" t="s">
        <v>1311</v>
      </c>
      <c r="D7" s="285" t="s">
        <v>837</v>
      </c>
      <c r="E7" s="285" t="s">
        <v>1312</v>
      </c>
      <c r="F7" s="285" t="s">
        <v>1311</v>
      </c>
      <c r="G7" s="285" t="s">
        <v>837</v>
      </c>
      <c r="H7" s="285" t="s">
        <v>1312</v>
      </c>
      <c r="I7" s="285" t="s">
        <v>1311</v>
      </c>
      <c r="J7" s="285" t="s">
        <v>837</v>
      </c>
      <c r="K7" s="890"/>
    </row>
    <row r="8" spans="1:11" ht="21" customHeight="1" thickBot="1" x14ac:dyDescent="0.3">
      <c r="A8" s="311">
        <v>2012</v>
      </c>
      <c r="B8" s="314">
        <v>98.7</v>
      </c>
      <c r="C8" s="314">
        <v>93.6</v>
      </c>
      <c r="D8" s="391">
        <v>97</v>
      </c>
      <c r="E8" s="314">
        <v>99.9</v>
      </c>
      <c r="F8" s="314">
        <v>97.9</v>
      </c>
      <c r="G8" s="391">
        <v>99.7</v>
      </c>
      <c r="H8" s="391">
        <v>99.9</v>
      </c>
      <c r="I8" s="391">
        <v>97.2</v>
      </c>
      <c r="J8" s="391">
        <v>99.5</v>
      </c>
      <c r="K8" s="315">
        <v>2012</v>
      </c>
    </row>
    <row r="9" spans="1:11" ht="21" customHeight="1" thickTop="1" thickBot="1" x14ac:dyDescent="0.3">
      <c r="A9" s="154">
        <v>2013</v>
      </c>
      <c r="B9" s="204">
        <v>99.3</v>
      </c>
      <c r="C9" s="204">
        <v>96.7</v>
      </c>
      <c r="D9" s="392">
        <v>98.5</v>
      </c>
      <c r="E9" s="204">
        <v>99.9</v>
      </c>
      <c r="F9" s="204">
        <v>98.8</v>
      </c>
      <c r="G9" s="392">
        <v>99.8</v>
      </c>
      <c r="H9" s="392">
        <v>99.9</v>
      </c>
      <c r="I9" s="392">
        <v>98.5</v>
      </c>
      <c r="J9" s="392">
        <v>99.7</v>
      </c>
      <c r="K9" s="166">
        <v>2013</v>
      </c>
    </row>
    <row r="10" spans="1:11" ht="21" customHeight="1" thickTop="1" thickBot="1" x14ac:dyDescent="0.3">
      <c r="A10" s="153">
        <v>2014</v>
      </c>
      <c r="B10" s="205">
        <v>99.6</v>
      </c>
      <c r="C10" s="205">
        <v>98.2</v>
      </c>
      <c r="D10" s="393">
        <v>99.1</v>
      </c>
      <c r="E10" s="205">
        <v>99.9</v>
      </c>
      <c r="F10" s="205">
        <v>99.1</v>
      </c>
      <c r="G10" s="393">
        <v>99.8</v>
      </c>
      <c r="H10" s="393">
        <v>99.9</v>
      </c>
      <c r="I10" s="393">
        <v>98.9</v>
      </c>
      <c r="J10" s="393">
        <v>99.8</v>
      </c>
      <c r="K10" s="165">
        <v>2014</v>
      </c>
    </row>
    <row r="11" spans="1:11" ht="21" customHeight="1" thickTop="1" thickBot="1" x14ac:dyDescent="0.3">
      <c r="A11" s="154">
        <v>2015</v>
      </c>
      <c r="B11" s="204">
        <v>99.609957732471415</v>
      </c>
      <c r="C11" s="204">
        <v>98.479283828761623</v>
      </c>
      <c r="D11" s="392">
        <v>99.212733357525906</v>
      </c>
      <c r="E11" s="204">
        <v>99.951577535167658</v>
      </c>
      <c r="F11" s="204">
        <v>99.289955879902109</v>
      </c>
      <c r="G11" s="392">
        <v>99.870358017532894</v>
      </c>
      <c r="H11" s="392">
        <v>99.938598184749793</v>
      </c>
      <c r="I11" s="392">
        <v>99.182473199272636</v>
      </c>
      <c r="J11" s="392">
        <v>99.837015435236253</v>
      </c>
      <c r="K11" s="166">
        <v>2015</v>
      </c>
    </row>
    <row r="12" spans="1:11" ht="21" customHeight="1" thickTop="1" thickBot="1" x14ac:dyDescent="0.3">
      <c r="A12" s="153">
        <v>2016</v>
      </c>
      <c r="B12" s="205">
        <v>99.828049435787207</v>
      </c>
      <c r="C12" s="205">
        <v>99.312339682366428</v>
      </c>
      <c r="D12" s="393">
        <v>99.642369400968747</v>
      </c>
      <c r="E12" s="205">
        <v>99.945384685702848</v>
      </c>
      <c r="F12" s="205">
        <v>99.303717319396384</v>
      </c>
      <c r="G12" s="393">
        <v>99.867832254458236</v>
      </c>
      <c r="H12" s="393">
        <v>99.941097339731471</v>
      </c>
      <c r="I12" s="393">
        <v>99.304875768541237</v>
      </c>
      <c r="J12" s="393">
        <v>99.856667375383083</v>
      </c>
      <c r="K12" s="165">
        <v>2016</v>
      </c>
    </row>
    <row r="13" spans="1:11" ht="21" customHeight="1" thickTop="1" x14ac:dyDescent="0.25">
      <c r="A13" s="154">
        <v>2017</v>
      </c>
      <c r="B13" s="204">
        <v>99.832763434919585</v>
      </c>
      <c r="C13" s="204">
        <v>99.361844751307146</v>
      </c>
      <c r="D13" s="392">
        <v>99.664320104348491</v>
      </c>
      <c r="E13" s="204">
        <v>99.945981269224092</v>
      </c>
      <c r="F13" s="204">
        <v>99.391979624450656</v>
      </c>
      <c r="G13" s="392">
        <v>99.87780752072689</v>
      </c>
      <c r="H13" s="392">
        <v>99.941719963582003</v>
      </c>
      <c r="I13" s="392">
        <v>99.387930817088943</v>
      </c>
      <c r="J13" s="392">
        <v>99.86698578410568</v>
      </c>
      <c r="K13" s="166">
        <v>2017</v>
      </c>
    </row>
    <row r="14" spans="1:11" x14ac:dyDescent="0.25">
      <c r="A14" s="747"/>
      <c r="B14" s="747"/>
      <c r="C14" s="747"/>
      <c r="D14" s="747"/>
      <c r="E14" s="747"/>
      <c r="F14" s="747"/>
      <c r="G14" s="747"/>
      <c r="H14" s="747"/>
      <c r="I14" s="747"/>
      <c r="J14" s="747"/>
      <c r="K14" s="747"/>
    </row>
    <row r="15" spans="1:11" x14ac:dyDescent="0.25">
      <c r="A15" s="747"/>
      <c r="B15" s="747"/>
      <c r="C15" s="747"/>
      <c r="D15" s="747"/>
      <c r="E15" s="747"/>
      <c r="F15" s="747"/>
      <c r="G15" s="747"/>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7"/>
      <c r="C21" s="747"/>
      <c r="D21" s="747"/>
      <c r="E21" s="747"/>
      <c r="F21" s="747"/>
      <c r="G21" s="747"/>
      <c r="H21" s="747"/>
      <c r="I21" s="747"/>
      <c r="J21" s="747"/>
      <c r="K21" s="747"/>
    </row>
    <row r="22" spans="1:11" x14ac:dyDescent="0.25">
      <c r="A22" s="747"/>
      <c r="B22" s="747"/>
      <c r="C22" s="747"/>
      <c r="D22" s="747"/>
      <c r="E22" s="747"/>
      <c r="F22" s="747"/>
      <c r="G22" s="747"/>
      <c r="H22" s="747"/>
      <c r="I22" s="747"/>
      <c r="J22" s="747"/>
      <c r="K22" s="747"/>
    </row>
    <row r="23" spans="1:11" x14ac:dyDescent="0.25">
      <c r="A23" s="747"/>
      <c r="B23" s="747"/>
      <c r="C23" s="747"/>
      <c r="D23" s="747"/>
      <c r="E23" s="747"/>
      <c r="F23" s="747"/>
      <c r="G23" s="747"/>
      <c r="H23" s="747"/>
      <c r="I23" s="747"/>
      <c r="J23" s="747"/>
      <c r="K23" s="747"/>
    </row>
    <row r="24" spans="1:11" x14ac:dyDescent="0.25">
      <c r="A24" s="747"/>
      <c r="B24" s="747"/>
      <c r="C24" s="747"/>
      <c r="D24" s="747"/>
      <c r="E24" s="747"/>
      <c r="F24" s="747"/>
      <c r="G24" s="747"/>
      <c r="H24" s="747"/>
      <c r="I24" s="747"/>
      <c r="J24" s="747"/>
      <c r="K24" s="747"/>
    </row>
    <row r="25" spans="1:11" x14ac:dyDescent="0.25">
      <c r="A25" s="747"/>
      <c r="B25" s="747"/>
      <c r="C25" s="747"/>
      <c r="D25" s="747"/>
      <c r="E25" s="747"/>
      <c r="F25" s="747"/>
      <c r="G25" s="747"/>
      <c r="H25" s="747"/>
      <c r="I25" s="747"/>
      <c r="J25" s="747"/>
      <c r="K25" s="747"/>
    </row>
    <row r="26" spans="1:11" x14ac:dyDescent="0.25">
      <c r="A26" s="747"/>
      <c r="B26" s="747"/>
      <c r="C26" s="747"/>
      <c r="D26" s="747"/>
      <c r="E26" s="747"/>
      <c r="F26" s="747"/>
      <c r="G26" s="747"/>
      <c r="H26" s="747"/>
      <c r="I26" s="747"/>
      <c r="J26" s="747"/>
      <c r="K26" s="747"/>
    </row>
    <row r="27" spans="1:11" x14ac:dyDescent="0.25">
      <c r="A27" s="747"/>
      <c r="B27" s="747"/>
      <c r="C27" s="747"/>
      <c r="D27" s="747"/>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33" spans="1:11" x14ac:dyDescent="0.25">
      <c r="A33" s="747"/>
      <c r="B33" s="747"/>
      <c r="C33" s="747"/>
      <c r="D33" s="747"/>
      <c r="E33" s="747"/>
      <c r="F33" s="747"/>
      <c r="G33" s="747"/>
      <c r="H33" s="747"/>
      <c r="I33" s="747"/>
      <c r="J33" s="747"/>
      <c r="K33" s="747"/>
    </row>
    <row r="34" spans="1:11" x14ac:dyDescent="0.25">
      <c r="A34" s="747"/>
      <c r="B34" s="747"/>
      <c r="C34" s="747"/>
      <c r="D34" s="747"/>
      <c r="E34" s="747"/>
      <c r="F34" s="747"/>
      <c r="G34" s="747"/>
      <c r="H34" s="747"/>
      <c r="I34" s="747"/>
      <c r="J34" s="747"/>
      <c r="K34" s="747"/>
    </row>
    <row r="46" spans="1:11" x14ac:dyDescent="0.25">
      <c r="B46" s="117" t="s">
        <v>570</v>
      </c>
      <c r="C46" s="117" t="s">
        <v>895</v>
      </c>
    </row>
    <row r="47" spans="1:11" x14ac:dyDescent="0.25">
      <c r="A47" s="117">
        <f t="shared" ref="A47:A52" si="0">A8</f>
        <v>2012</v>
      </c>
      <c r="B47" s="147">
        <f t="shared" ref="B47:C52" si="1">H8</f>
        <v>99.9</v>
      </c>
      <c r="C47" s="147">
        <f t="shared" si="1"/>
        <v>97.2</v>
      </c>
    </row>
    <row r="48" spans="1:11" x14ac:dyDescent="0.25">
      <c r="A48" s="117">
        <f t="shared" si="0"/>
        <v>2013</v>
      </c>
      <c r="B48" s="147">
        <f t="shared" si="1"/>
        <v>99.9</v>
      </c>
      <c r="C48" s="147">
        <f t="shared" si="1"/>
        <v>98.5</v>
      </c>
    </row>
    <row r="49" spans="1:3" x14ac:dyDescent="0.25">
      <c r="A49" s="117">
        <f t="shared" si="0"/>
        <v>2014</v>
      </c>
      <c r="B49" s="147">
        <f t="shared" si="1"/>
        <v>99.9</v>
      </c>
      <c r="C49" s="147">
        <f t="shared" si="1"/>
        <v>98.9</v>
      </c>
    </row>
    <row r="50" spans="1:3" x14ac:dyDescent="0.25">
      <c r="A50" s="117">
        <f t="shared" si="0"/>
        <v>2015</v>
      </c>
      <c r="B50" s="147">
        <f t="shared" si="1"/>
        <v>99.938598184749793</v>
      </c>
      <c r="C50" s="147">
        <f t="shared" si="1"/>
        <v>99.182473199272636</v>
      </c>
    </row>
    <row r="51" spans="1:3" x14ac:dyDescent="0.25">
      <c r="A51" s="117">
        <f t="shared" si="0"/>
        <v>2016</v>
      </c>
      <c r="B51" s="147">
        <f t="shared" si="1"/>
        <v>99.941097339731471</v>
      </c>
      <c r="C51" s="147">
        <f t="shared" si="1"/>
        <v>99.304875768541237</v>
      </c>
    </row>
    <row r="52" spans="1:3" x14ac:dyDescent="0.25">
      <c r="A52" s="117">
        <f t="shared" si="0"/>
        <v>2017</v>
      </c>
      <c r="B52" s="147">
        <f t="shared" si="1"/>
        <v>99.941719963582003</v>
      </c>
      <c r="C52" s="147">
        <f t="shared" si="1"/>
        <v>99.387930817088943</v>
      </c>
    </row>
    <row r="53" spans="1:3" x14ac:dyDescent="0.25">
      <c r="B53" s="147"/>
      <c r="C53" s="147"/>
    </row>
  </sheetData>
  <mergeCells count="8">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1DDB-34F3-48B5-85C1-F7C70F3080EC}">
  <dimension ref="A1:E36"/>
  <sheetViews>
    <sheetView rightToLeft="1" view="pageBreakPreview" zoomScaleNormal="100" zoomScaleSheetLayoutView="100" workbookViewId="0">
      <selection activeCell="F26" sqref="F26"/>
    </sheetView>
  </sheetViews>
  <sheetFormatPr defaultColWidth="9.1796875" defaultRowHeight="12.5" x14ac:dyDescent="0.25"/>
  <cols>
    <col min="1" max="1" width="26.81640625" style="117" customWidth="1"/>
    <col min="2" max="4" width="12.54296875" style="117" customWidth="1"/>
    <col min="5" max="5" width="28.453125" style="117" customWidth="1"/>
    <col min="6" max="16384" width="9.1796875" style="117"/>
  </cols>
  <sheetData>
    <row r="1" spans="1:5" ht="18" x14ac:dyDescent="0.25">
      <c r="A1" s="875" t="s">
        <v>1080</v>
      </c>
      <c r="B1" s="875"/>
      <c r="C1" s="875"/>
      <c r="D1" s="875"/>
      <c r="E1" s="875"/>
    </row>
    <row r="2" spans="1:5" ht="15.5" x14ac:dyDescent="0.25">
      <c r="A2" s="874" t="s">
        <v>1098</v>
      </c>
      <c r="B2" s="874"/>
      <c r="C2" s="874"/>
      <c r="D2" s="874"/>
      <c r="E2" s="874"/>
    </row>
    <row r="3" spans="1:5" ht="15.5" x14ac:dyDescent="0.25">
      <c r="A3" s="874" t="s">
        <v>1579</v>
      </c>
      <c r="B3" s="874"/>
      <c r="C3" s="874"/>
      <c r="D3" s="874"/>
      <c r="E3" s="874"/>
    </row>
    <row r="4" spans="1:5" ht="15.5" x14ac:dyDescent="0.25">
      <c r="A4" s="745"/>
      <c r="B4" s="745"/>
      <c r="C4" s="745"/>
      <c r="D4" s="745"/>
      <c r="E4" s="745"/>
    </row>
    <row r="5" spans="1:5" ht="17.25" customHeight="1" x14ac:dyDescent="0.25">
      <c r="A5" s="300" t="s">
        <v>79</v>
      </c>
      <c r="B5" s="301"/>
      <c r="C5" s="301"/>
      <c r="D5" s="301"/>
      <c r="E5" s="302" t="s">
        <v>1395</v>
      </c>
    </row>
    <row r="6" spans="1:5" ht="35.25" customHeight="1" x14ac:dyDescent="0.25">
      <c r="A6" s="309" t="s">
        <v>841</v>
      </c>
      <c r="B6" s="309" t="s">
        <v>1270</v>
      </c>
      <c r="C6" s="309" t="s">
        <v>1271</v>
      </c>
      <c r="D6" s="310" t="s">
        <v>514</v>
      </c>
      <c r="E6" s="285" t="s">
        <v>840</v>
      </c>
    </row>
    <row r="7" spans="1:5" ht="24.75" customHeight="1" thickBot="1" x14ac:dyDescent="0.3">
      <c r="A7" s="311">
        <v>2012</v>
      </c>
      <c r="B7" s="312">
        <v>15.21481</v>
      </c>
      <c r="C7" s="312">
        <v>162.75059999999999</v>
      </c>
      <c r="D7" s="388">
        <v>33.637329999999999</v>
      </c>
      <c r="E7" s="313">
        <v>2012</v>
      </c>
    </row>
    <row r="8" spans="1:5" ht="24.75" customHeight="1" thickTop="1" thickBot="1" x14ac:dyDescent="0.3">
      <c r="A8" s="154">
        <v>2013</v>
      </c>
      <c r="B8" s="202">
        <v>14.6</v>
      </c>
      <c r="C8" s="202">
        <v>161.1</v>
      </c>
      <c r="D8" s="389">
        <v>33</v>
      </c>
      <c r="E8" s="162">
        <v>2013</v>
      </c>
    </row>
    <row r="9" spans="1:5" ht="24.75" customHeight="1" thickTop="1" thickBot="1" x14ac:dyDescent="0.3">
      <c r="A9" s="153">
        <v>2014</v>
      </c>
      <c r="B9" s="203">
        <v>14.4</v>
      </c>
      <c r="C9" s="203">
        <v>156.69999999999999</v>
      </c>
      <c r="D9" s="390">
        <v>31.7</v>
      </c>
      <c r="E9" s="161">
        <v>2014</v>
      </c>
    </row>
    <row r="10" spans="1:5" ht="24.75" customHeight="1" thickTop="1" thickBot="1" x14ac:dyDescent="0.3">
      <c r="A10" s="154">
        <v>2015</v>
      </c>
      <c r="B10" s="202">
        <v>11.806611957906826</v>
      </c>
      <c r="C10" s="202">
        <v>131.71408078491237</v>
      </c>
      <c r="D10" s="389">
        <v>27.810148056912993</v>
      </c>
      <c r="E10" s="162">
        <v>2015</v>
      </c>
    </row>
    <row r="11" spans="1:5" ht="24.75" customHeight="1" thickTop="1" thickBot="1" x14ac:dyDescent="0.3">
      <c r="A11" s="153">
        <v>2016</v>
      </c>
      <c r="B11" s="203">
        <v>13.014719749970812</v>
      </c>
      <c r="C11" s="203">
        <v>128.74684801429515</v>
      </c>
      <c r="D11" s="390">
        <v>28.288117450045387</v>
      </c>
      <c r="E11" s="161">
        <v>2016</v>
      </c>
    </row>
    <row r="12" spans="1:5" ht="24.75" customHeight="1" thickTop="1" x14ac:dyDescent="0.25">
      <c r="A12" s="154">
        <v>2017</v>
      </c>
      <c r="B12" s="202">
        <v>13.299420852351934</v>
      </c>
      <c r="C12" s="202">
        <v>131.37768047440227</v>
      </c>
      <c r="D12" s="389">
        <v>29.157715436812715</v>
      </c>
      <c r="E12" s="162">
        <v>2017</v>
      </c>
    </row>
    <row r="13" spans="1:5" x14ac:dyDescent="0.25">
      <c r="A13" s="747"/>
      <c r="B13" s="747"/>
      <c r="C13" s="747"/>
      <c r="D13" s="747"/>
      <c r="E13" s="747"/>
    </row>
    <row r="14" spans="1:5" x14ac:dyDescent="0.25">
      <c r="A14" s="747"/>
      <c r="B14" s="747"/>
      <c r="C14" s="747"/>
      <c r="D14" s="747"/>
      <c r="E14" s="747"/>
    </row>
    <row r="15" spans="1:5" x14ac:dyDescent="0.25">
      <c r="A15" s="747"/>
      <c r="B15" s="747"/>
      <c r="C15" s="747"/>
      <c r="D15" s="747"/>
      <c r="E15" s="747"/>
    </row>
    <row r="16" spans="1:5" x14ac:dyDescent="0.25">
      <c r="A16" s="747"/>
      <c r="B16" s="752"/>
      <c r="C16" s="747"/>
      <c r="D16" s="747"/>
      <c r="E16" s="747"/>
    </row>
    <row r="17" spans="1:5" x14ac:dyDescent="0.25">
      <c r="A17" s="747"/>
      <c r="B17" s="752"/>
      <c r="C17" s="747"/>
      <c r="D17" s="747"/>
      <c r="E17" s="747"/>
    </row>
    <row r="18" spans="1:5" x14ac:dyDescent="0.25">
      <c r="A18" s="747"/>
      <c r="B18" s="752"/>
      <c r="C18" s="747"/>
      <c r="D18" s="747"/>
      <c r="E18" s="747"/>
    </row>
    <row r="19" spans="1:5" x14ac:dyDescent="0.25">
      <c r="A19" s="747"/>
      <c r="B19" s="752"/>
      <c r="C19" s="747"/>
      <c r="D19" s="747"/>
      <c r="E19" s="747"/>
    </row>
    <row r="20" spans="1:5" x14ac:dyDescent="0.25">
      <c r="A20" s="747"/>
      <c r="B20" s="752"/>
      <c r="C20" s="747"/>
      <c r="D20" s="747"/>
      <c r="E20" s="747"/>
    </row>
    <row r="21" spans="1:5" x14ac:dyDescent="0.25">
      <c r="A21" s="747"/>
      <c r="B21" s="747"/>
      <c r="C21" s="747"/>
      <c r="D21" s="747"/>
      <c r="E21" s="747"/>
    </row>
    <row r="22" spans="1:5" x14ac:dyDescent="0.25">
      <c r="A22" s="747"/>
      <c r="B22" s="747"/>
      <c r="C22" s="747"/>
      <c r="D22" s="747"/>
      <c r="E22" s="747"/>
    </row>
    <row r="23" spans="1:5" x14ac:dyDescent="0.25">
      <c r="A23" s="747"/>
      <c r="B23" s="747"/>
      <c r="C23" s="747"/>
      <c r="D23" s="747"/>
      <c r="E23" s="747"/>
    </row>
    <row r="24" spans="1:5" x14ac:dyDescent="0.25">
      <c r="A24" s="747"/>
      <c r="B24" s="747"/>
      <c r="C24" s="747"/>
      <c r="D24" s="747"/>
      <c r="E24" s="747"/>
    </row>
    <row r="25" spans="1:5" x14ac:dyDescent="0.25">
      <c r="A25" s="747"/>
      <c r="B25" s="747"/>
      <c r="C25" s="747"/>
      <c r="D25" s="747"/>
      <c r="E25" s="747"/>
    </row>
    <row r="26" spans="1:5" x14ac:dyDescent="0.25">
      <c r="A26" s="747"/>
      <c r="B26" s="747"/>
      <c r="C26" s="747"/>
      <c r="D26" s="747"/>
      <c r="E26" s="747"/>
    </row>
    <row r="27" spans="1:5" x14ac:dyDescent="0.25">
      <c r="A27" s="747"/>
      <c r="B27" s="747"/>
      <c r="C27" s="747"/>
      <c r="D27" s="747"/>
      <c r="E27" s="747"/>
    </row>
    <row r="28" spans="1:5" x14ac:dyDescent="0.25">
      <c r="A28" s="747"/>
      <c r="B28" s="747"/>
      <c r="C28" s="747"/>
      <c r="D28" s="747"/>
      <c r="E28" s="747"/>
    </row>
    <row r="29" spans="1:5" x14ac:dyDescent="0.25">
      <c r="A29" s="747"/>
      <c r="B29" s="747"/>
      <c r="C29" s="747"/>
      <c r="D29" s="747"/>
      <c r="E29" s="747"/>
    </row>
    <row r="30" spans="1:5" x14ac:dyDescent="0.25">
      <c r="A30" s="747"/>
      <c r="B30" s="747"/>
      <c r="C30" s="747"/>
      <c r="D30" s="747"/>
      <c r="E30" s="747"/>
    </row>
    <row r="31" spans="1:5" x14ac:dyDescent="0.25">
      <c r="A31" s="747"/>
      <c r="B31" s="747"/>
      <c r="C31" s="747"/>
      <c r="D31" s="747"/>
      <c r="E31" s="747"/>
    </row>
    <row r="32" spans="1:5" x14ac:dyDescent="0.25">
      <c r="A32" s="747"/>
      <c r="B32" s="747"/>
      <c r="C32" s="747"/>
      <c r="D32" s="747"/>
      <c r="E32" s="747"/>
    </row>
    <row r="33" spans="1:5" x14ac:dyDescent="0.25">
      <c r="A33" s="747"/>
      <c r="B33" s="747"/>
      <c r="C33" s="747"/>
      <c r="D33" s="747"/>
      <c r="E33" s="747"/>
    </row>
    <row r="34" spans="1:5" x14ac:dyDescent="0.25">
      <c r="A34" s="747"/>
      <c r="B34" s="747"/>
      <c r="C34" s="747"/>
      <c r="D34" s="747"/>
      <c r="E34" s="747"/>
    </row>
    <row r="35" spans="1:5" x14ac:dyDescent="0.25">
      <c r="A35" s="747"/>
      <c r="B35" s="747"/>
      <c r="C35" s="747"/>
      <c r="D35" s="747"/>
      <c r="E35" s="747"/>
    </row>
    <row r="36" spans="1:5" x14ac:dyDescent="0.25">
      <c r="A36" s="747"/>
      <c r="B36" s="747"/>
      <c r="C36" s="747"/>
      <c r="D36" s="747"/>
      <c r="E36" s="747"/>
    </row>
  </sheetData>
  <mergeCells count="3">
    <mergeCell ref="A1:E1"/>
    <mergeCell ref="A2:E2"/>
    <mergeCell ref="A3:E3"/>
  </mergeCells>
  <printOptions horizontalCentered="1" verticalCentered="1"/>
  <pageMargins left="0" right="0" top="0.74803149606299213" bottom="0" header="0" footer="0"/>
  <pageSetup paperSize="9" scale="9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75F0-70C7-4361-B59F-E3A98EC7F38F}">
  <dimension ref="A2:G16"/>
  <sheetViews>
    <sheetView rightToLeft="1" view="pageBreakPreview" topLeftCell="A4" zoomScaleNormal="100" zoomScaleSheetLayoutView="100" workbookViewId="0">
      <selection activeCell="C4" sqref="C4"/>
    </sheetView>
  </sheetViews>
  <sheetFormatPr defaultColWidth="9.1796875" defaultRowHeight="12.5" x14ac:dyDescent="0.25"/>
  <cols>
    <col min="1" max="1" width="43.7265625" style="171" customWidth="1"/>
    <col min="2" max="2" width="3.1796875" style="171" customWidth="1"/>
    <col min="3" max="3" width="43.7265625" style="171" customWidth="1"/>
    <col min="4" max="16384" width="9.1796875" style="171"/>
  </cols>
  <sheetData>
    <row r="2" spans="1:7" ht="35.5" x14ac:dyDescent="0.25">
      <c r="A2" s="560" t="s">
        <v>1385</v>
      </c>
      <c r="B2" s="561"/>
      <c r="C2" s="562" t="s">
        <v>1386</v>
      </c>
    </row>
    <row r="3" spans="1:7" x14ac:dyDescent="0.25">
      <c r="A3" s="563"/>
      <c r="B3" s="563"/>
      <c r="C3" s="115"/>
    </row>
    <row r="4" spans="1:7" ht="124" x14ac:dyDescent="0.25">
      <c r="A4" s="564" t="s">
        <v>1240</v>
      </c>
      <c r="B4" s="565"/>
      <c r="C4" s="566" t="s">
        <v>1241</v>
      </c>
    </row>
    <row r="5" spans="1:7" ht="217" x14ac:dyDescent="0.25">
      <c r="A5" s="564" t="s">
        <v>1379</v>
      </c>
      <c r="B5" s="565"/>
      <c r="C5" s="566" t="s">
        <v>1380</v>
      </c>
    </row>
    <row r="6" spans="1:7" ht="93" x14ac:dyDescent="0.25">
      <c r="A6" s="564" t="s">
        <v>1383</v>
      </c>
      <c r="B6" s="565"/>
      <c r="C6" s="566" t="s">
        <v>1384</v>
      </c>
    </row>
    <row r="7" spans="1:7" ht="93" x14ac:dyDescent="0.25">
      <c r="A7" s="564" t="s">
        <v>1381</v>
      </c>
      <c r="C7" s="566" t="s">
        <v>1382</v>
      </c>
    </row>
    <row r="15" spans="1:7" ht="21" x14ac:dyDescent="0.25">
      <c r="A15" s="567" t="s">
        <v>1577</v>
      </c>
      <c r="B15" s="568"/>
      <c r="C15" s="569" t="s">
        <v>1578</v>
      </c>
      <c r="D15"/>
      <c r="E15"/>
      <c r="F15"/>
      <c r="G15"/>
    </row>
    <row r="16" spans="1:7" ht="21" x14ac:dyDescent="0.25">
      <c r="A16" s="567" t="s">
        <v>1410</v>
      </c>
      <c r="B16" s="568"/>
      <c r="C16" s="569" t="s">
        <v>1411</v>
      </c>
      <c r="D16"/>
      <c r="E16"/>
      <c r="F16"/>
      <c r="G16"/>
    </row>
  </sheetData>
  <printOptions horizontalCentered="1" verticalCentered="1"/>
  <pageMargins left="0" right="0" top="0.55118110236220474" bottom="0" header="0" footer="0"/>
  <pageSetup paperSize="9" scale="95"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DD2BA-CC29-4EAF-8C4A-6DAB18F0D4E1}">
  <dimension ref="A1:N53"/>
  <sheetViews>
    <sheetView rightToLeft="1" view="pageBreakPreview" zoomScaleNormal="100" zoomScaleSheetLayoutView="100" workbookViewId="0">
      <selection activeCell="N6" sqref="N6:N7"/>
    </sheetView>
  </sheetViews>
  <sheetFormatPr defaultColWidth="9.1796875" defaultRowHeight="12.5" x14ac:dyDescent="0.25"/>
  <cols>
    <col min="1" max="1" width="28.7265625" style="117" customWidth="1"/>
    <col min="2" max="13" width="7.54296875" style="117" customWidth="1"/>
    <col min="14" max="14" width="30.7265625" style="117" customWidth="1"/>
    <col min="15" max="16384" width="9.1796875" style="117"/>
  </cols>
  <sheetData>
    <row r="1" spans="1:14" ht="18" x14ac:dyDescent="0.25">
      <c r="A1" s="875" t="s">
        <v>1824</v>
      </c>
      <c r="B1" s="875"/>
      <c r="C1" s="875"/>
      <c r="D1" s="875"/>
      <c r="E1" s="875"/>
      <c r="F1" s="875"/>
      <c r="G1" s="875"/>
      <c r="H1" s="875"/>
      <c r="I1" s="875"/>
      <c r="J1" s="875"/>
      <c r="K1" s="875"/>
      <c r="L1" s="875"/>
      <c r="M1" s="875"/>
      <c r="N1" s="875"/>
    </row>
    <row r="2" spans="1:14" ht="15.5" x14ac:dyDescent="0.25">
      <c r="A2" s="874" t="s">
        <v>1560</v>
      </c>
      <c r="B2" s="874"/>
      <c r="C2" s="874"/>
      <c r="D2" s="874"/>
      <c r="E2" s="874"/>
      <c r="F2" s="874"/>
      <c r="G2" s="874"/>
      <c r="H2" s="874"/>
      <c r="I2" s="874"/>
      <c r="J2" s="874"/>
      <c r="K2" s="874"/>
      <c r="L2" s="874"/>
      <c r="M2" s="874"/>
      <c r="N2" s="874"/>
    </row>
    <row r="3" spans="1:14" ht="15.5" x14ac:dyDescent="0.25">
      <c r="A3" s="874" t="s">
        <v>1579</v>
      </c>
      <c r="B3" s="874"/>
      <c r="C3" s="874"/>
      <c r="D3" s="874"/>
      <c r="E3" s="874"/>
      <c r="F3" s="874"/>
      <c r="G3" s="874"/>
      <c r="H3" s="874"/>
      <c r="I3" s="874"/>
      <c r="J3" s="874"/>
      <c r="K3" s="874"/>
      <c r="L3" s="874"/>
      <c r="M3" s="874"/>
      <c r="N3" s="874"/>
    </row>
    <row r="4" spans="1:14" ht="15.5" x14ac:dyDescent="0.25">
      <c r="A4" s="745"/>
      <c r="B4" s="745"/>
      <c r="C4" s="745"/>
      <c r="D4" s="745"/>
      <c r="E4" s="745"/>
      <c r="F4" s="745"/>
      <c r="G4" s="745"/>
      <c r="H4" s="745"/>
      <c r="I4" s="745"/>
      <c r="J4" s="745"/>
      <c r="K4" s="745"/>
      <c r="L4" s="745"/>
      <c r="M4" s="745"/>
      <c r="N4" s="745"/>
    </row>
    <row r="5" spans="1:14" ht="15.5" x14ac:dyDescent="0.25">
      <c r="A5" s="300" t="s">
        <v>128</v>
      </c>
      <c r="B5" s="301"/>
      <c r="C5" s="301"/>
      <c r="D5" s="301"/>
      <c r="E5" s="301"/>
      <c r="F5" s="301"/>
      <c r="G5" s="301"/>
      <c r="H5" s="301"/>
      <c r="I5" s="301"/>
      <c r="J5" s="301"/>
      <c r="K5" s="301"/>
      <c r="L5" s="301"/>
      <c r="M5" s="301"/>
      <c r="N5" s="302" t="s">
        <v>129</v>
      </c>
    </row>
    <row r="6" spans="1:14" ht="30" customHeight="1" thickBot="1" x14ac:dyDescent="0.3">
      <c r="A6" s="876" t="s">
        <v>1232</v>
      </c>
      <c r="B6" s="892" t="s">
        <v>1348</v>
      </c>
      <c r="C6" s="892"/>
      <c r="D6" s="892"/>
      <c r="E6" s="892" t="s">
        <v>1349</v>
      </c>
      <c r="F6" s="892"/>
      <c r="G6" s="892"/>
      <c r="H6" s="892" t="s">
        <v>1350</v>
      </c>
      <c r="I6" s="892"/>
      <c r="J6" s="892"/>
      <c r="K6" s="892" t="s">
        <v>1351</v>
      </c>
      <c r="L6" s="892"/>
      <c r="M6" s="892"/>
      <c r="N6" s="893" t="s">
        <v>1231</v>
      </c>
    </row>
    <row r="7" spans="1:14" ht="36.75" customHeight="1" x14ac:dyDescent="0.25">
      <c r="A7" s="877"/>
      <c r="B7" s="285" t="s">
        <v>1312</v>
      </c>
      <c r="C7" s="285" t="s">
        <v>1311</v>
      </c>
      <c r="D7" s="285" t="s">
        <v>837</v>
      </c>
      <c r="E7" s="285" t="s">
        <v>1312</v>
      </c>
      <c r="F7" s="285" t="s">
        <v>1311</v>
      </c>
      <c r="G7" s="285" t="s">
        <v>837</v>
      </c>
      <c r="H7" s="285" t="s">
        <v>1312</v>
      </c>
      <c r="I7" s="285" t="s">
        <v>1311</v>
      </c>
      <c r="J7" s="285" t="s">
        <v>837</v>
      </c>
      <c r="K7" s="285" t="s">
        <v>1312</v>
      </c>
      <c r="L7" s="285" t="s">
        <v>1311</v>
      </c>
      <c r="M7" s="285" t="s">
        <v>837</v>
      </c>
      <c r="N7" s="894"/>
    </row>
    <row r="8" spans="1:14" ht="18.75" customHeight="1" thickBot="1" x14ac:dyDescent="0.3">
      <c r="A8" s="311">
        <v>2012</v>
      </c>
      <c r="B8" s="314">
        <v>1.6</v>
      </c>
      <c r="C8" s="314">
        <v>0</v>
      </c>
      <c r="D8" s="391">
        <v>1.4</v>
      </c>
      <c r="E8" s="314">
        <v>58.5</v>
      </c>
      <c r="F8" s="314">
        <v>4.3</v>
      </c>
      <c r="G8" s="391">
        <v>51.8</v>
      </c>
      <c r="H8" s="314">
        <v>39.9</v>
      </c>
      <c r="I8" s="314">
        <v>95.7</v>
      </c>
      <c r="J8" s="391">
        <v>46.8</v>
      </c>
      <c r="K8" s="391">
        <v>100</v>
      </c>
      <c r="L8" s="391">
        <v>100</v>
      </c>
      <c r="M8" s="391">
        <v>100</v>
      </c>
      <c r="N8" s="313">
        <v>2012</v>
      </c>
    </row>
    <row r="9" spans="1:14" ht="18.75" customHeight="1" thickTop="1" thickBot="1" x14ac:dyDescent="0.3">
      <c r="A9" s="154">
        <v>2013</v>
      </c>
      <c r="B9" s="204">
        <v>1.6</v>
      </c>
      <c r="C9" s="204">
        <v>0</v>
      </c>
      <c r="D9" s="392">
        <v>1.4</v>
      </c>
      <c r="E9" s="204">
        <v>58.4</v>
      </c>
      <c r="F9" s="204">
        <v>4.4000000000000004</v>
      </c>
      <c r="G9" s="392">
        <v>51.6</v>
      </c>
      <c r="H9" s="204">
        <v>40</v>
      </c>
      <c r="I9" s="204">
        <v>95.6</v>
      </c>
      <c r="J9" s="392">
        <v>47</v>
      </c>
      <c r="K9" s="392">
        <v>100</v>
      </c>
      <c r="L9" s="392">
        <v>100</v>
      </c>
      <c r="M9" s="392">
        <v>100</v>
      </c>
      <c r="N9" s="162">
        <v>2013</v>
      </c>
    </row>
    <row r="10" spans="1:14" ht="18.75" customHeight="1" thickTop="1" thickBot="1" x14ac:dyDescent="0.3">
      <c r="A10" s="153">
        <v>2014</v>
      </c>
      <c r="B10" s="205">
        <v>1.6</v>
      </c>
      <c r="C10" s="205">
        <v>0</v>
      </c>
      <c r="D10" s="393">
        <v>1.4</v>
      </c>
      <c r="E10" s="205">
        <v>60.1</v>
      </c>
      <c r="F10" s="205">
        <v>6.3</v>
      </c>
      <c r="G10" s="393">
        <v>53.6</v>
      </c>
      <c r="H10" s="205">
        <v>38.299999999999997</v>
      </c>
      <c r="I10" s="205">
        <v>93.7</v>
      </c>
      <c r="J10" s="393">
        <v>45</v>
      </c>
      <c r="K10" s="393">
        <v>100</v>
      </c>
      <c r="L10" s="393">
        <v>100</v>
      </c>
      <c r="M10" s="393">
        <v>100</v>
      </c>
      <c r="N10" s="161">
        <v>2014</v>
      </c>
    </row>
    <row r="11" spans="1:14" ht="18.75" customHeight="1" thickTop="1" thickBot="1" x14ac:dyDescent="0.3">
      <c r="A11" s="154">
        <v>2015</v>
      </c>
      <c r="B11" s="204">
        <v>1.4180743936736608</v>
      </c>
      <c r="C11" s="204">
        <v>0</v>
      </c>
      <c r="D11" s="392">
        <v>1.2287907421474302</v>
      </c>
      <c r="E11" s="204">
        <v>61.41781447834699</v>
      </c>
      <c r="F11" s="204">
        <v>5.9811557355360492</v>
      </c>
      <c r="G11" s="392">
        <v>54.018165177812769</v>
      </c>
      <c r="H11" s="204">
        <v>37.164111127979353</v>
      </c>
      <c r="I11" s="204">
        <v>94.018844264463951</v>
      </c>
      <c r="J11" s="392">
        <v>44.753044080039807</v>
      </c>
      <c r="K11" s="392">
        <v>100</v>
      </c>
      <c r="L11" s="392">
        <v>100</v>
      </c>
      <c r="M11" s="392">
        <v>100</v>
      </c>
      <c r="N11" s="162">
        <v>2015</v>
      </c>
    </row>
    <row r="12" spans="1:14" ht="18.75" customHeight="1" thickTop="1" thickBot="1" x14ac:dyDescent="0.3">
      <c r="A12" s="153">
        <v>2016</v>
      </c>
      <c r="B12" s="205">
        <v>1.3984318435660126</v>
      </c>
      <c r="C12" s="205">
        <v>0</v>
      </c>
      <c r="D12" s="393">
        <v>1.2138236370182107</v>
      </c>
      <c r="E12" s="205">
        <v>61.794175258599878</v>
      </c>
      <c r="F12" s="205">
        <v>6.4186259350424573</v>
      </c>
      <c r="G12" s="393">
        <v>54.484000726852166</v>
      </c>
      <c r="H12" s="205">
        <v>36.807392897834099</v>
      </c>
      <c r="I12" s="205">
        <v>93.581374064957544</v>
      </c>
      <c r="J12" s="393">
        <v>44.302175636129618</v>
      </c>
      <c r="K12" s="393">
        <v>100</v>
      </c>
      <c r="L12" s="393">
        <v>100</v>
      </c>
      <c r="M12" s="393">
        <v>100</v>
      </c>
      <c r="N12" s="161">
        <v>2016</v>
      </c>
    </row>
    <row r="13" spans="1:14" ht="18.75" customHeight="1" thickTop="1" x14ac:dyDescent="0.25">
      <c r="A13" s="154">
        <v>2017</v>
      </c>
      <c r="B13" s="204">
        <v>1.4363012431562867</v>
      </c>
      <c r="C13" s="204">
        <v>0</v>
      </c>
      <c r="D13" s="392">
        <v>1.2</v>
      </c>
      <c r="E13" s="204">
        <v>61.841810063442637</v>
      </c>
      <c r="F13" s="204">
        <v>6.4130848231266633</v>
      </c>
      <c r="G13" s="392">
        <v>54.39434957960615</v>
      </c>
      <c r="H13" s="204">
        <v>36.721888693401077</v>
      </c>
      <c r="I13" s="204">
        <v>93.586915176873333</v>
      </c>
      <c r="J13" s="392">
        <v>44.362332088262754</v>
      </c>
      <c r="K13" s="392">
        <v>100</v>
      </c>
      <c r="L13" s="392">
        <v>100</v>
      </c>
      <c r="M13" s="392">
        <v>100</v>
      </c>
      <c r="N13" s="162">
        <v>2017</v>
      </c>
    </row>
    <row r="14" spans="1:14" x14ac:dyDescent="0.25">
      <c r="A14" s="747"/>
      <c r="B14" s="747"/>
      <c r="C14" s="747"/>
      <c r="D14" s="747"/>
      <c r="E14" s="747"/>
      <c r="F14" s="747"/>
      <c r="G14" s="747"/>
      <c r="H14" s="747"/>
      <c r="I14" s="747"/>
      <c r="J14" s="747"/>
      <c r="K14" s="747"/>
      <c r="L14" s="747"/>
      <c r="M14" s="747"/>
      <c r="N14" s="747"/>
    </row>
    <row r="15" spans="1:14" ht="12.75" customHeight="1" x14ac:dyDescent="0.25">
      <c r="A15" s="747"/>
      <c r="B15" s="747"/>
      <c r="C15" s="753"/>
      <c r="D15" s="747"/>
      <c r="E15" s="753"/>
      <c r="F15" s="747"/>
      <c r="G15" s="753"/>
      <c r="H15" s="747"/>
      <c r="I15" s="747"/>
      <c r="J15" s="747"/>
      <c r="K15" s="747"/>
      <c r="L15" s="747"/>
      <c r="M15" s="747"/>
      <c r="N15" s="747"/>
    </row>
    <row r="16" spans="1:14" x14ac:dyDescent="0.25">
      <c r="A16" s="747"/>
      <c r="B16" s="747"/>
      <c r="C16" s="747"/>
      <c r="D16" s="747"/>
      <c r="E16" s="747"/>
      <c r="F16" s="747"/>
      <c r="G16" s="747"/>
      <c r="H16" s="747"/>
      <c r="I16" s="747"/>
      <c r="J16" s="747"/>
      <c r="K16" s="747"/>
      <c r="L16" s="747"/>
      <c r="M16" s="747"/>
      <c r="N16" s="747"/>
    </row>
    <row r="17" spans="1:14" x14ac:dyDescent="0.25">
      <c r="A17" s="747"/>
      <c r="B17" s="748"/>
      <c r="C17" s="748"/>
      <c r="D17" s="747"/>
      <c r="E17" s="747"/>
      <c r="F17" s="747"/>
      <c r="G17" s="747"/>
      <c r="H17" s="747"/>
      <c r="I17" s="747"/>
      <c r="J17" s="747"/>
      <c r="K17" s="747"/>
      <c r="L17" s="747"/>
      <c r="M17" s="747"/>
      <c r="N17" s="747"/>
    </row>
    <row r="18" spans="1:14" x14ac:dyDescent="0.25">
      <c r="A18" s="747"/>
      <c r="B18" s="748"/>
      <c r="C18" s="748"/>
      <c r="D18" s="747"/>
      <c r="E18" s="747"/>
      <c r="F18" s="747"/>
      <c r="G18" s="747"/>
      <c r="H18" s="747"/>
      <c r="I18" s="747"/>
      <c r="J18" s="747"/>
      <c r="K18" s="747"/>
      <c r="L18" s="747"/>
      <c r="M18" s="747"/>
      <c r="N18" s="747"/>
    </row>
    <row r="19" spans="1:14" x14ac:dyDescent="0.25">
      <c r="A19" s="747"/>
      <c r="B19" s="747"/>
      <c r="C19" s="747"/>
      <c r="D19" s="747"/>
      <c r="E19" s="747"/>
      <c r="F19" s="747"/>
      <c r="G19" s="747"/>
      <c r="H19" s="747"/>
      <c r="I19" s="747"/>
      <c r="J19" s="747"/>
      <c r="K19" s="747"/>
      <c r="L19" s="747"/>
      <c r="M19" s="747"/>
      <c r="N19" s="747"/>
    </row>
    <row r="20" spans="1:14" x14ac:dyDescent="0.25">
      <c r="A20" s="747"/>
      <c r="B20" s="747"/>
      <c r="C20" s="747"/>
      <c r="D20" s="747"/>
      <c r="E20" s="747"/>
      <c r="F20" s="747"/>
      <c r="G20" s="747"/>
      <c r="H20" s="747"/>
      <c r="I20" s="747"/>
      <c r="J20" s="747"/>
      <c r="K20" s="747"/>
      <c r="L20" s="747"/>
      <c r="M20" s="747"/>
      <c r="N20" s="747"/>
    </row>
    <row r="21" spans="1:14" x14ac:dyDescent="0.25">
      <c r="A21" s="747"/>
      <c r="B21" s="747"/>
      <c r="C21" s="747"/>
      <c r="D21" s="747"/>
      <c r="E21" s="747"/>
      <c r="F21" s="747"/>
      <c r="G21" s="747"/>
      <c r="H21" s="747"/>
      <c r="I21" s="747"/>
      <c r="J21" s="747"/>
      <c r="K21" s="747"/>
      <c r="L21" s="747"/>
      <c r="M21" s="747"/>
      <c r="N21" s="747"/>
    </row>
    <row r="22" spans="1:14" ht="25.5" customHeight="1" x14ac:dyDescent="0.25">
      <c r="A22" s="747"/>
      <c r="B22" s="747"/>
      <c r="C22" s="747"/>
      <c r="D22" s="747"/>
      <c r="E22" s="747"/>
      <c r="F22" s="747"/>
      <c r="G22" s="747"/>
      <c r="H22" s="747"/>
      <c r="I22" s="747"/>
      <c r="J22" s="747"/>
      <c r="K22" s="747"/>
      <c r="L22" s="747"/>
      <c r="M22" s="747"/>
      <c r="N22" s="747"/>
    </row>
    <row r="23" spans="1:14" x14ac:dyDescent="0.25">
      <c r="A23" s="747"/>
      <c r="B23" s="747"/>
      <c r="C23" s="747"/>
      <c r="D23" s="747"/>
      <c r="E23" s="747"/>
      <c r="F23" s="747"/>
      <c r="G23" s="747"/>
      <c r="H23" s="747"/>
      <c r="I23" s="747"/>
      <c r="J23" s="747"/>
      <c r="K23" s="747"/>
      <c r="L23" s="747"/>
      <c r="M23" s="747"/>
      <c r="N23" s="747"/>
    </row>
    <row r="24" spans="1:14" ht="25.5" customHeight="1" x14ac:dyDescent="0.25">
      <c r="A24" s="747"/>
      <c r="B24" s="747"/>
      <c r="C24" s="747"/>
      <c r="D24" s="747"/>
      <c r="E24" s="747"/>
      <c r="F24" s="747"/>
      <c r="G24" s="747"/>
      <c r="H24" s="747"/>
      <c r="I24" s="747"/>
      <c r="J24" s="747"/>
      <c r="K24" s="747"/>
      <c r="L24" s="747"/>
      <c r="M24" s="747"/>
      <c r="N24" s="747"/>
    </row>
    <row r="25" spans="1:14" x14ac:dyDescent="0.25">
      <c r="A25" s="747"/>
      <c r="B25" s="747"/>
      <c r="C25" s="747"/>
      <c r="D25" s="747"/>
      <c r="E25" s="747"/>
      <c r="F25" s="747"/>
      <c r="G25" s="747"/>
      <c r="H25" s="747"/>
      <c r="I25" s="747"/>
      <c r="J25" s="747"/>
      <c r="K25" s="747"/>
      <c r="L25" s="747"/>
      <c r="M25" s="747"/>
      <c r="N25" s="747"/>
    </row>
    <row r="26" spans="1:14" ht="25.5" customHeight="1" x14ac:dyDescent="0.25">
      <c r="A26" s="747"/>
      <c r="B26" s="747"/>
      <c r="C26" s="747"/>
      <c r="D26" s="747"/>
      <c r="E26" s="747"/>
      <c r="F26" s="747"/>
      <c r="G26" s="747"/>
      <c r="H26" s="747"/>
      <c r="I26" s="747"/>
      <c r="J26" s="747"/>
      <c r="K26" s="747"/>
      <c r="L26" s="747"/>
      <c r="M26" s="747"/>
      <c r="N26" s="747"/>
    </row>
    <row r="27" spans="1:14" x14ac:dyDescent="0.25">
      <c r="A27" s="747"/>
      <c r="B27" s="747"/>
      <c r="C27" s="747"/>
      <c r="D27" s="747"/>
      <c r="E27" s="747"/>
      <c r="F27" s="747"/>
      <c r="G27" s="747"/>
      <c r="H27" s="747"/>
      <c r="I27" s="747"/>
      <c r="J27" s="747"/>
      <c r="K27" s="747"/>
      <c r="L27" s="747"/>
      <c r="M27" s="747"/>
      <c r="N27" s="747"/>
    </row>
    <row r="28" spans="1:14" x14ac:dyDescent="0.25">
      <c r="A28" s="747"/>
      <c r="B28" s="747"/>
      <c r="C28" s="747"/>
      <c r="D28" s="747"/>
      <c r="E28" s="747"/>
      <c r="F28" s="747"/>
      <c r="G28" s="747"/>
      <c r="H28" s="747"/>
      <c r="I28" s="747"/>
      <c r="J28" s="747"/>
      <c r="K28" s="747"/>
      <c r="L28" s="747"/>
      <c r="M28" s="747"/>
      <c r="N28" s="747"/>
    </row>
    <row r="29" spans="1:14" x14ac:dyDescent="0.25">
      <c r="A29" s="747"/>
      <c r="B29" s="747"/>
      <c r="C29" s="747"/>
      <c r="D29" s="747"/>
      <c r="E29" s="747"/>
      <c r="F29" s="747"/>
      <c r="G29" s="747"/>
      <c r="H29" s="747"/>
      <c r="I29" s="747"/>
      <c r="J29" s="747"/>
      <c r="K29" s="747"/>
      <c r="L29" s="747"/>
      <c r="M29" s="747"/>
      <c r="N29" s="747"/>
    </row>
    <row r="30" spans="1:14" x14ac:dyDescent="0.25">
      <c r="A30" s="747"/>
      <c r="B30" s="747"/>
      <c r="C30" s="747"/>
      <c r="D30" s="747"/>
      <c r="E30" s="747"/>
      <c r="F30" s="747"/>
      <c r="G30" s="747"/>
      <c r="H30" s="747"/>
      <c r="I30" s="747"/>
      <c r="J30" s="747"/>
      <c r="K30" s="747"/>
      <c r="L30" s="747"/>
      <c r="M30" s="747"/>
      <c r="N30" s="747"/>
    </row>
    <row r="31" spans="1:14" x14ac:dyDescent="0.25">
      <c r="A31" s="747"/>
      <c r="B31" s="747"/>
      <c r="C31" s="747"/>
      <c r="D31" s="747"/>
      <c r="E31" s="747"/>
      <c r="F31" s="747"/>
      <c r="G31" s="747"/>
      <c r="H31" s="747"/>
      <c r="I31" s="747"/>
      <c r="J31" s="747"/>
      <c r="K31" s="747"/>
      <c r="L31" s="747"/>
      <c r="M31" s="747"/>
      <c r="N31" s="747"/>
    </row>
    <row r="32" spans="1:14" x14ac:dyDescent="0.25">
      <c r="A32" s="747"/>
      <c r="B32" s="747"/>
      <c r="C32" s="747"/>
      <c r="D32" s="747"/>
      <c r="E32" s="747"/>
      <c r="F32" s="747"/>
      <c r="G32" s="747"/>
      <c r="H32" s="747"/>
      <c r="I32" s="747"/>
      <c r="J32" s="747"/>
      <c r="K32" s="747"/>
      <c r="L32" s="747"/>
      <c r="M32" s="747"/>
      <c r="N32" s="747"/>
    </row>
    <row r="47" spans="1:4" x14ac:dyDescent="0.25">
      <c r="C47" s="117">
        <f>A8</f>
        <v>2012</v>
      </c>
      <c r="D47" s="117">
        <f>A13</f>
        <v>2017</v>
      </c>
    </row>
    <row r="48" spans="1:4" ht="25" x14ac:dyDescent="0.25">
      <c r="A48" s="891" t="s">
        <v>844</v>
      </c>
      <c r="B48" s="174" t="s">
        <v>1314</v>
      </c>
      <c r="C48" s="164">
        <f>B8</f>
        <v>1.6</v>
      </c>
      <c r="D48" s="164">
        <f>B13</f>
        <v>1.4363012431562867</v>
      </c>
    </row>
    <row r="49" spans="1:4" ht="25" x14ac:dyDescent="0.25">
      <c r="A49" s="891"/>
      <c r="B49" s="174" t="s">
        <v>1315</v>
      </c>
      <c r="C49" s="164">
        <f>C8</f>
        <v>0</v>
      </c>
      <c r="D49" s="164">
        <f>C13</f>
        <v>0</v>
      </c>
    </row>
    <row r="50" spans="1:4" ht="25" x14ac:dyDescent="0.25">
      <c r="A50" s="891" t="s">
        <v>843</v>
      </c>
      <c r="B50" s="174" t="s">
        <v>1314</v>
      </c>
      <c r="C50" s="164">
        <f>E8</f>
        <v>58.5</v>
      </c>
      <c r="D50" s="164">
        <f>E13</f>
        <v>61.841810063442637</v>
      </c>
    </row>
    <row r="51" spans="1:4" ht="25" x14ac:dyDescent="0.25">
      <c r="A51" s="891"/>
      <c r="B51" s="174" t="s">
        <v>1315</v>
      </c>
      <c r="C51" s="164">
        <f>F8</f>
        <v>4.3</v>
      </c>
      <c r="D51" s="164">
        <f>F13</f>
        <v>6.4130848231266633</v>
      </c>
    </row>
    <row r="52" spans="1:4" ht="25" x14ac:dyDescent="0.25">
      <c r="A52" s="891" t="s">
        <v>842</v>
      </c>
      <c r="B52" s="174" t="s">
        <v>1314</v>
      </c>
      <c r="C52" s="164">
        <f>H8</f>
        <v>39.9</v>
      </c>
      <c r="D52" s="164">
        <f>H13</f>
        <v>36.721888693401077</v>
      </c>
    </row>
    <row r="53" spans="1:4" ht="25" x14ac:dyDescent="0.25">
      <c r="A53" s="891"/>
      <c r="B53" s="174" t="s">
        <v>1315</v>
      </c>
      <c r="C53" s="164">
        <f>I8</f>
        <v>95.7</v>
      </c>
      <c r="D53" s="164">
        <f>I13</f>
        <v>93.586915176873333</v>
      </c>
    </row>
  </sheetData>
  <mergeCells count="12">
    <mergeCell ref="A48:A49"/>
    <mergeCell ref="A50:A51"/>
    <mergeCell ref="A52:A53"/>
    <mergeCell ref="A1:N1"/>
    <mergeCell ref="A2:N2"/>
    <mergeCell ref="A3:N3"/>
    <mergeCell ref="A6:A7"/>
    <mergeCell ref="B6:D6"/>
    <mergeCell ref="E6:G6"/>
    <mergeCell ref="H6:J6"/>
    <mergeCell ref="K6:M6"/>
    <mergeCell ref="N6:N7"/>
  </mergeCells>
  <printOptions horizontalCentered="1" verticalCentered="1"/>
  <pageMargins left="0" right="0" top="0.74803149606299213" bottom="0" header="0" footer="0"/>
  <pageSetup paperSize="9" scale="95"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71CA-2125-4D1D-8215-6A03EE1C72B2}">
  <dimension ref="A1:K52"/>
  <sheetViews>
    <sheetView rightToLeft="1" view="pageBreakPreview" zoomScaleNormal="100" zoomScaleSheetLayoutView="100" workbookViewId="0">
      <selection activeCell="A20" sqref="A20"/>
    </sheetView>
  </sheetViews>
  <sheetFormatPr defaultColWidth="9.1796875" defaultRowHeight="12.5" x14ac:dyDescent="0.25"/>
  <cols>
    <col min="1" max="1" width="30.7265625" style="117" customWidth="1"/>
    <col min="2" max="2" width="6.81640625" style="117" customWidth="1"/>
    <col min="3" max="3" width="7.453125" style="117" customWidth="1"/>
    <col min="4" max="5" width="6.81640625" style="117" customWidth="1"/>
    <col min="6" max="6" width="7.453125" style="117" customWidth="1"/>
    <col min="7" max="8" width="6.81640625" style="117" customWidth="1"/>
    <col min="9" max="9" width="7.453125" style="117" customWidth="1"/>
    <col min="10" max="10" width="6.81640625" style="117" customWidth="1"/>
    <col min="11" max="11" width="30.7265625" style="117" customWidth="1"/>
    <col min="12" max="16384" width="9.1796875" style="117"/>
  </cols>
  <sheetData>
    <row r="1" spans="1:11" ht="18" x14ac:dyDescent="0.25">
      <c r="A1" s="875" t="s">
        <v>904</v>
      </c>
      <c r="B1" s="875"/>
      <c r="C1" s="875"/>
      <c r="D1" s="875"/>
      <c r="E1" s="875"/>
      <c r="F1" s="875"/>
      <c r="G1" s="875"/>
      <c r="H1" s="875"/>
      <c r="I1" s="875"/>
      <c r="J1" s="875"/>
      <c r="K1" s="875"/>
    </row>
    <row r="2" spans="1:11" ht="15.5" x14ac:dyDescent="0.25">
      <c r="A2" s="874" t="s">
        <v>1561</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5.5" x14ac:dyDescent="0.25">
      <c r="A4" s="745"/>
      <c r="B4" s="745"/>
      <c r="C4" s="745"/>
      <c r="D4" s="745"/>
      <c r="E4" s="745"/>
      <c r="F4" s="745"/>
      <c r="G4" s="745"/>
      <c r="H4" s="745"/>
      <c r="I4" s="745"/>
      <c r="J4" s="745"/>
      <c r="K4" s="745"/>
    </row>
    <row r="5" spans="1:11" ht="15.5" x14ac:dyDescent="0.25">
      <c r="A5" s="300" t="s">
        <v>148</v>
      </c>
      <c r="B5" s="301"/>
      <c r="C5" s="301"/>
      <c r="D5" s="301"/>
      <c r="E5" s="301"/>
      <c r="F5" s="301"/>
      <c r="G5" s="301"/>
      <c r="H5" s="301"/>
      <c r="I5" s="301"/>
      <c r="J5" s="301"/>
      <c r="K5" s="302" t="s">
        <v>149</v>
      </c>
    </row>
    <row r="6" spans="1:11" ht="30" customHeight="1" thickBot="1" x14ac:dyDescent="0.3">
      <c r="A6" s="876" t="s">
        <v>1234</v>
      </c>
      <c r="B6" s="878" t="s">
        <v>1345</v>
      </c>
      <c r="C6" s="879"/>
      <c r="D6" s="880"/>
      <c r="E6" s="878" t="s">
        <v>1346</v>
      </c>
      <c r="F6" s="879"/>
      <c r="G6" s="880"/>
      <c r="H6" s="881" t="s">
        <v>1347</v>
      </c>
      <c r="I6" s="882"/>
      <c r="J6" s="883"/>
      <c r="K6" s="893" t="s">
        <v>1233</v>
      </c>
    </row>
    <row r="7" spans="1:11" ht="36.75" customHeight="1" x14ac:dyDescent="0.25">
      <c r="A7" s="877"/>
      <c r="B7" s="285" t="s">
        <v>1312</v>
      </c>
      <c r="C7" s="285" t="s">
        <v>1311</v>
      </c>
      <c r="D7" s="285" t="s">
        <v>837</v>
      </c>
      <c r="E7" s="285" t="s">
        <v>1312</v>
      </c>
      <c r="F7" s="285" t="s">
        <v>1311</v>
      </c>
      <c r="G7" s="285" t="s">
        <v>837</v>
      </c>
      <c r="H7" s="285" t="s">
        <v>1312</v>
      </c>
      <c r="I7" s="285" t="s">
        <v>1311</v>
      </c>
      <c r="J7" s="285" t="s">
        <v>837</v>
      </c>
      <c r="K7" s="896"/>
    </row>
    <row r="8" spans="1:11" ht="22.5" customHeight="1" thickBot="1" x14ac:dyDescent="0.3">
      <c r="A8" s="311">
        <v>2012</v>
      </c>
      <c r="B8" s="314">
        <v>1.3</v>
      </c>
      <c r="C8" s="314">
        <v>6.4</v>
      </c>
      <c r="D8" s="391">
        <v>3</v>
      </c>
      <c r="E8" s="314">
        <v>0.1</v>
      </c>
      <c r="F8" s="314">
        <v>2.1</v>
      </c>
      <c r="G8" s="391">
        <v>0.3</v>
      </c>
      <c r="H8" s="391">
        <v>0.1</v>
      </c>
      <c r="I8" s="391">
        <v>2.8</v>
      </c>
      <c r="J8" s="391">
        <v>0.5</v>
      </c>
      <c r="K8" s="315">
        <v>2012</v>
      </c>
    </row>
    <row r="9" spans="1:11" ht="22.5" customHeight="1" thickTop="1" thickBot="1" x14ac:dyDescent="0.3">
      <c r="A9" s="154">
        <v>2013</v>
      </c>
      <c r="B9" s="204">
        <v>0.7</v>
      </c>
      <c r="C9" s="204">
        <v>3.3</v>
      </c>
      <c r="D9" s="392">
        <v>1.5</v>
      </c>
      <c r="E9" s="204">
        <v>0.1</v>
      </c>
      <c r="F9" s="204">
        <v>1.2</v>
      </c>
      <c r="G9" s="392">
        <v>0.2</v>
      </c>
      <c r="H9" s="392">
        <v>0.1</v>
      </c>
      <c r="I9" s="392">
        <v>1.5</v>
      </c>
      <c r="J9" s="392">
        <v>0.3</v>
      </c>
      <c r="K9" s="166">
        <v>2013</v>
      </c>
    </row>
    <row r="10" spans="1:11" ht="22.5" customHeight="1" thickTop="1" thickBot="1" x14ac:dyDescent="0.3">
      <c r="A10" s="153">
        <v>2014</v>
      </c>
      <c r="B10" s="205">
        <v>0.4</v>
      </c>
      <c r="C10" s="205">
        <v>1.8</v>
      </c>
      <c r="D10" s="393">
        <v>0.9</v>
      </c>
      <c r="E10" s="205">
        <v>0.1</v>
      </c>
      <c r="F10" s="205">
        <v>0.9</v>
      </c>
      <c r="G10" s="393">
        <v>0.2</v>
      </c>
      <c r="H10" s="393">
        <v>0.1</v>
      </c>
      <c r="I10" s="393">
        <v>1.1000000000000001</v>
      </c>
      <c r="J10" s="393">
        <v>0.2</v>
      </c>
      <c r="K10" s="165">
        <v>2014</v>
      </c>
    </row>
    <row r="11" spans="1:11" ht="22.5" customHeight="1" thickTop="1" thickBot="1" x14ac:dyDescent="0.3">
      <c r="A11" s="154">
        <v>2015</v>
      </c>
      <c r="B11" s="204">
        <v>0.39004226752859278</v>
      </c>
      <c r="C11" s="204">
        <v>1.5207161712383794</v>
      </c>
      <c r="D11" s="392">
        <v>0.78726664247409373</v>
      </c>
      <c r="E11" s="204">
        <v>4.8422464832341056E-2</v>
      </c>
      <c r="F11" s="204">
        <v>0.71004412009788875</v>
      </c>
      <c r="G11" s="392">
        <v>0.12964198246710631</v>
      </c>
      <c r="H11" s="392">
        <v>6.1401815250203544E-2</v>
      </c>
      <c r="I11" s="392">
        <v>0.81752680072736672</v>
      </c>
      <c r="J11" s="392">
        <v>0.16298456476374906</v>
      </c>
      <c r="K11" s="166">
        <v>2015</v>
      </c>
    </row>
    <row r="12" spans="1:11" ht="22.5" customHeight="1" thickTop="1" thickBot="1" x14ac:dyDescent="0.3">
      <c r="A12" s="153">
        <v>2016</v>
      </c>
      <c r="B12" s="205">
        <v>0.17195056421278881</v>
      </c>
      <c r="C12" s="205">
        <v>0.68766031763357527</v>
      </c>
      <c r="D12" s="393">
        <v>0.35763059903125338</v>
      </c>
      <c r="E12" s="205">
        <v>5.4615314297159712E-2</v>
      </c>
      <c r="F12" s="205">
        <v>0.69628268060361442</v>
      </c>
      <c r="G12" s="393">
        <v>0.13216774554177002</v>
      </c>
      <c r="H12" s="393">
        <v>5.8902660268528813E-2</v>
      </c>
      <c r="I12" s="393">
        <v>0.695124231458771</v>
      </c>
      <c r="J12" s="393">
        <v>0.14333262461691607</v>
      </c>
      <c r="K12" s="165">
        <v>2016</v>
      </c>
    </row>
    <row r="13" spans="1:11" ht="22.5" customHeight="1" thickTop="1" x14ac:dyDescent="0.25">
      <c r="A13" s="154">
        <v>2017</v>
      </c>
      <c r="B13" s="204">
        <v>0.16723656508040793</v>
      </c>
      <c r="C13" s="204">
        <v>0.63815524869285434</v>
      </c>
      <c r="D13" s="392">
        <v>0.33567989565150669</v>
      </c>
      <c r="E13" s="204">
        <v>5.4018730775901684E-2</v>
      </c>
      <c r="F13" s="204">
        <v>0.60802037554934074</v>
      </c>
      <c r="G13" s="392">
        <v>0.1221924792731135</v>
      </c>
      <c r="H13" s="392">
        <v>5.8280036417997685E-2</v>
      </c>
      <c r="I13" s="392">
        <v>0.61206918291105716</v>
      </c>
      <c r="J13" s="392">
        <v>0.13301421589432372</v>
      </c>
      <c r="K13" s="166">
        <v>2017</v>
      </c>
    </row>
    <row r="14" spans="1:11" x14ac:dyDescent="0.25">
      <c r="A14" s="747"/>
      <c r="B14" s="747"/>
      <c r="C14" s="747"/>
      <c r="D14" s="747"/>
      <c r="E14" s="747"/>
      <c r="F14" s="747"/>
      <c r="G14" s="747"/>
      <c r="H14" s="747"/>
      <c r="I14" s="747"/>
      <c r="J14" s="747"/>
      <c r="K14" s="747"/>
    </row>
    <row r="15" spans="1:11" ht="12.75" customHeight="1" x14ac:dyDescent="0.25">
      <c r="A15" s="747"/>
      <c r="B15" s="747"/>
      <c r="C15" s="753"/>
      <c r="D15" s="747"/>
      <c r="E15" s="753"/>
      <c r="F15" s="747"/>
      <c r="G15" s="753"/>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7"/>
      <c r="C21" s="747"/>
      <c r="D21" s="747"/>
      <c r="E21" s="747"/>
      <c r="F21" s="747"/>
      <c r="G21" s="747"/>
      <c r="H21" s="747"/>
      <c r="I21" s="747"/>
      <c r="J21" s="747"/>
      <c r="K21" s="747"/>
    </row>
    <row r="22" spans="1:11" x14ac:dyDescent="0.25">
      <c r="A22" s="747"/>
      <c r="B22" s="747"/>
      <c r="C22" s="747"/>
      <c r="D22" s="754"/>
      <c r="E22" s="747"/>
      <c r="F22" s="747"/>
      <c r="G22" s="747"/>
      <c r="H22" s="747"/>
      <c r="I22" s="747"/>
      <c r="J22" s="747"/>
      <c r="K22" s="747"/>
    </row>
    <row r="23" spans="1:11" x14ac:dyDescent="0.25">
      <c r="A23" s="755"/>
      <c r="B23" s="747"/>
      <c r="C23" s="754"/>
      <c r="D23" s="754"/>
      <c r="E23" s="747"/>
      <c r="F23" s="747"/>
      <c r="G23" s="747"/>
      <c r="H23" s="747"/>
      <c r="I23" s="747"/>
      <c r="J23" s="747"/>
      <c r="K23" s="747"/>
    </row>
    <row r="24" spans="1:11" ht="25.5" customHeight="1" x14ac:dyDescent="0.25">
      <c r="A24" s="895"/>
      <c r="B24" s="747"/>
      <c r="C24" s="754"/>
      <c r="D24" s="754"/>
      <c r="E24" s="747"/>
      <c r="F24" s="747"/>
      <c r="G24" s="747"/>
      <c r="H24" s="747"/>
      <c r="I24" s="747"/>
      <c r="J24" s="747"/>
      <c r="K24" s="747"/>
    </row>
    <row r="25" spans="1:11" x14ac:dyDescent="0.25">
      <c r="A25" s="895"/>
      <c r="B25" s="747"/>
      <c r="C25" s="754"/>
      <c r="D25" s="754"/>
      <c r="E25" s="747"/>
      <c r="F25" s="747"/>
      <c r="G25" s="747"/>
      <c r="H25" s="747"/>
      <c r="I25" s="747"/>
      <c r="J25" s="747"/>
      <c r="K25" s="747"/>
    </row>
    <row r="26" spans="1:11" ht="25.5" customHeight="1" x14ac:dyDescent="0.25">
      <c r="A26" s="895"/>
      <c r="B26" s="747"/>
      <c r="C26" s="754"/>
      <c r="D26" s="754"/>
      <c r="E26" s="747"/>
      <c r="F26" s="747"/>
      <c r="G26" s="747"/>
      <c r="H26" s="747"/>
      <c r="I26" s="747"/>
      <c r="J26" s="747"/>
      <c r="K26" s="747"/>
    </row>
    <row r="27" spans="1:11" x14ac:dyDescent="0.25">
      <c r="A27" s="895"/>
      <c r="B27" s="747"/>
      <c r="C27" s="754"/>
      <c r="D27" s="754"/>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46" spans="1:3" x14ac:dyDescent="0.25">
      <c r="B46" s="117" t="s">
        <v>570</v>
      </c>
      <c r="C46" s="117" t="s">
        <v>895</v>
      </c>
    </row>
    <row r="47" spans="1:3" x14ac:dyDescent="0.25">
      <c r="A47" s="117">
        <f t="shared" ref="A47:A52" si="0">A8</f>
        <v>2012</v>
      </c>
      <c r="B47" s="152">
        <f t="shared" ref="B47:C52" si="1">H8</f>
        <v>0.1</v>
      </c>
      <c r="C47" s="152">
        <f t="shared" si="1"/>
        <v>2.8</v>
      </c>
    </row>
    <row r="48" spans="1:3" x14ac:dyDescent="0.25">
      <c r="A48" s="117">
        <f t="shared" si="0"/>
        <v>2013</v>
      </c>
      <c r="B48" s="152">
        <f t="shared" si="1"/>
        <v>0.1</v>
      </c>
      <c r="C48" s="152">
        <f t="shared" si="1"/>
        <v>1.5</v>
      </c>
    </row>
    <row r="49" spans="1:3" x14ac:dyDescent="0.25">
      <c r="A49" s="117">
        <f t="shared" si="0"/>
        <v>2014</v>
      </c>
      <c r="B49" s="152">
        <f t="shared" si="1"/>
        <v>0.1</v>
      </c>
      <c r="C49" s="152">
        <f t="shared" si="1"/>
        <v>1.1000000000000001</v>
      </c>
    </row>
    <row r="50" spans="1:3" x14ac:dyDescent="0.25">
      <c r="A50" s="117">
        <f t="shared" si="0"/>
        <v>2015</v>
      </c>
      <c r="B50" s="152">
        <f t="shared" si="1"/>
        <v>6.1401815250203544E-2</v>
      </c>
      <c r="C50" s="152">
        <f t="shared" si="1"/>
        <v>0.81752680072736672</v>
      </c>
    </row>
    <row r="51" spans="1:3" x14ac:dyDescent="0.25">
      <c r="A51" s="117">
        <f t="shared" si="0"/>
        <v>2016</v>
      </c>
      <c r="B51" s="152">
        <f t="shared" si="1"/>
        <v>5.8902660268528813E-2</v>
      </c>
      <c r="C51" s="152">
        <f t="shared" si="1"/>
        <v>0.695124231458771</v>
      </c>
    </row>
    <row r="52" spans="1:3" x14ac:dyDescent="0.25">
      <c r="A52" s="117">
        <f t="shared" si="0"/>
        <v>2017</v>
      </c>
      <c r="B52" s="152">
        <f t="shared" si="1"/>
        <v>5.8280036417997685E-2</v>
      </c>
      <c r="C52" s="152">
        <f t="shared" si="1"/>
        <v>0.61206918291105716</v>
      </c>
    </row>
  </sheetData>
  <mergeCells count="10">
    <mergeCell ref="A24:A25"/>
    <mergeCell ref="A26:A27"/>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5C90-A6BA-4315-8A98-1892CB5F19C8}">
  <dimension ref="A1:K52"/>
  <sheetViews>
    <sheetView rightToLeft="1" view="pageBreakPreview" zoomScaleNormal="100" zoomScaleSheetLayoutView="100" workbookViewId="0">
      <selection activeCell="A15" sqref="A15"/>
    </sheetView>
  </sheetViews>
  <sheetFormatPr defaultColWidth="9.1796875" defaultRowHeight="12.5" x14ac:dyDescent="0.25"/>
  <cols>
    <col min="1" max="1" width="30.7265625" style="117" customWidth="1"/>
    <col min="2" max="2" width="6.81640625" style="117" customWidth="1"/>
    <col min="3" max="3" width="7.453125" style="117" customWidth="1"/>
    <col min="4" max="5" width="6.81640625" style="117" customWidth="1"/>
    <col min="6" max="6" width="7.453125" style="117" customWidth="1"/>
    <col min="7" max="8" width="6.81640625" style="117" customWidth="1"/>
    <col min="9" max="9" width="7.453125" style="117" customWidth="1"/>
    <col min="10" max="10" width="6.81640625" style="117" customWidth="1"/>
    <col min="11" max="11" width="30.7265625" style="117" customWidth="1"/>
    <col min="12" max="16384" width="9.1796875" style="117"/>
  </cols>
  <sheetData>
    <row r="1" spans="1:11" ht="18" x14ac:dyDescent="0.25">
      <c r="A1" s="875" t="s">
        <v>848</v>
      </c>
      <c r="B1" s="875"/>
      <c r="C1" s="875"/>
      <c r="D1" s="875"/>
      <c r="E1" s="875"/>
      <c r="F1" s="875"/>
      <c r="G1" s="875"/>
      <c r="H1" s="875"/>
      <c r="I1" s="875"/>
      <c r="J1" s="875"/>
      <c r="K1" s="875"/>
    </row>
    <row r="2" spans="1:11" ht="15.5" x14ac:dyDescent="0.25">
      <c r="A2" s="874" t="s">
        <v>1823</v>
      </c>
      <c r="B2" s="874"/>
      <c r="C2" s="874"/>
      <c r="D2" s="874"/>
      <c r="E2" s="874"/>
      <c r="F2" s="874"/>
      <c r="G2" s="874"/>
      <c r="H2" s="874"/>
      <c r="I2" s="874"/>
      <c r="J2" s="874"/>
      <c r="K2" s="874"/>
    </row>
    <row r="3" spans="1:11" ht="15.5" x14ac:dyDescent="0.25">
      <c r="A3" s="874" t="s">
        <v>1579</v>
      </c>
      <c r="B3" s="874"/>
      <c r="C3" s="874"/>
      <c r="D3" s="874"/>
      <c r="E3" s="874"/>
      <c r="F3" s="874"/>
      <c r="G3" s="874"/>
      <c r="H3" s="874"/>
      <c r="I3" s="874"/>
      <c r="J3" s="874"/>
      <c r="K3" s="874"/>
    </row>
    <row r="4" spans="1:11" ht="15.5" x14ac:dyDescent="0.25">
      <c r="A4" s="745"/>
      <c r="B4" s="745"/>
      <c r="C4" s="745"/>
      <c r="D4" s="745"/>
      <c r="E4" s="745"/>
      <c r="F4" s="745"/>
      <c r="G4" s="745"/>
      <c r="H4" s="745"/>
      <c r="I4" s="745"/>
      <c r="J4" s="745"/>
      <c r="K4" s="745"/>
    </row>
    <row r="5" spans="1:11" ht="15.5" x14ac:dyDescent="0.25">
      <c r="A5" s="300" t="s">
        <v>150</v>
      </c>
      <c r="B5" s="301"/>
      <c r="C5" s="301"/>
      <c r="D5" s="301"/>
      <c r="E5" s="301"/>
      <c r="F5" s="301"/>
      <c r="G5" s="301"/>
      <c r="H5" s="301"/>
      <c r="I5" s="301"/>
      <c r="J5" s="301"/>
      <c r="K5" s="302" t="s">
        <v>151</v>
      </c>
    </row>
    <row r="6" spans="1:11" ht="30" customHeight="1" thickBot="1" x14ac:dyDescent="0.3">
      <c r="A6" s="876" t="s">
        <v>1352</v>
      </c>
      <c r="B6" s="878" t="s">
        <v>1345</v>
      </c>
      <c r="C6" s="879"/>
      <c r="D6" s="880"/>
      <c r="E6" s="878" t="s">
        <v>1346</v>
      </c>
      <c r="F6" s="879"/>
      <c r="G6" s="880"/>
      <c r="H6" s="881" t="s">
        <v>1347</v>
      </c>
      <c r="I6" s="882"/>
      <c r="J6" s="883"/>
      <c r="K6" s="893" t="s">
        <v>1353</v>
      </c>
    </row>
    <row r="7" spans="1:11" ht="36.75" customHeight="1" x14ac:dyDescent="0.25">
      <c r="A7" s="877"/>
      <c r="B7" s="285" t="s">
        <v>1267</v>
      </c>
      <c r="C7" s="285" t="s">
        <v>1269</v>
      </c>
      <c r="D7" s="387" t="s">
        <v>1268</v>
      </c>
      <c r="E7" s="285" t="s">
        <v>1267</v>
      </c>
      <c r="F7" s="285" t="s">
        <v>1269</v>
      </c>
      <c r="G7" s="387" t="s">
        <v>1268</v>
      </c>
      <c r="H7" s="285" t="s">
        <v>1267</v>
      </c>
      <c r="I7" s="285" t="s">
        <v>1269</v>
      </c>
      <c r="J7" s="387" t="s">
        <v>1268</v>
      </c>
      <c r="K7" s="896"/>
    </row>
    <row r="8" spans="1:11" ht="22.5" customHeight="1" thickBot="1" x14ac:dyDescent="0.3">
      <c r="A8" s="311">
        <v>2012</v>
      </c>
      <c r="B8" s="314">
        <v>3.1568132997104699</v>
      </c>
      <c r="C8" s="314">
        <v>18.606296427308099</v>
      </c>
      <c r="D8" s="391">
        <v>8.4958132143512</v>
      </c>
      <c r="E8" s="314">
        <v>0.44486455262230001</v>
      </c>
      <c r="F8" s="314">
        <v>2.9579265457926502</v>
      </c>
      <c r="G8" s="391">
        <v>0.96055808961631295</v>
      </c>
      <c r="H8" s="391">
        <v>0.64650084024276799</v>
      </c>
      <c r="I8" s="391">
        <v>5.1659595707511894</v>
      </c>
      <c r="J8" s="391">
        <v>1.63030487407375</v>
      </c>
      <c r="K8" s="315">
        <v>2012</v>
      </c>
    </row>
    <row r="9" spans="1:11" ht="22.5" customHeight="1" thickTop="1" thickBot="1" x14ac:dyDescent="0.3">
      <c r="A9" s="154">
        <v>2013</v>
      </c>
      <c r="B9" s="204">
        <v>1.0788883134817899</v>
      </c>
      <c r="C9" s="204">
        <v>14.026629935720845</v>
      </c>
      <c r="D9" s="392">
        <v>4.6532212176771832</v>
      </c>
      <c r="E9" s="204">
        <v>0.36208031599736701</v>
      </c>
      <c r="F9" s="204">
        <v>4.7395561735905902</v>
      </c>
      <c r="G9" s="392">
        <v>0.80481476905699001</v>
      </c>
      <c r="H9" s="392">
        <v>0.41287939028418302</v>
      </c>
      <c r="I9" s="392">
        <v>6.6111496645847794</v>
      </c>
      <c r="J9" s="392">
        <v>1.1279686913633198</v>
      </c>
      <c r="K9" s="166">
        <v>2013</v>
      </c>
    </row>
    <row r="10" spans="1:11" ht="22.5" customHeight="1" thickTop="1" thickBot="1" x14ac:dyDescent="0.3">
      <c r="A10" s="153">
        <v>2014</v>
      </c>
      <c r="B10" s="205">
        <v>0.6</v>
      </c>
      <c r="C10" s="205">
        <v>6.6220581449007847</v>
      </c>
      <c r="D10" s="393">
        <v>2.2000000000000002</v>
      </c>
      <c r="E10" s="205">
        <v>0.3</v>
      </c>
      <c r="F10" s="205">
        <v>3.5287051403974172</v>
      </c>
      <c r="G10" s="393">
        <v>0.7</v>
      </c>
      <c r="H10" s="393">
        <v>0.3</v>
      </c>
      <c r="I10" s="393">
        <v>4.0801217455682144</v>
      </c>
      <c r="J10" s="393">
        <v>0.8</v>
      </c>
      <c r="K10" s="165">
        <v>2014</v>
      </c>
    </row>
    <row r="11" spans="1:11" ht="22.5" customHeight="1" thickTop="1" thickBot="1" x14ac:dyDescent="0.3">
      <c r="A11" s="154">
        <v>2015</v>
      </c>
      <c r="B11" s="204">
        <v>1.1517145826117077</v>
      </c>
      <c r="C11" s="204">
        <v>4.7300125575554626</v>
      </c>
      <c r="D11" s="392">
        <v>2.1989464657601374</v>
      </c>
      <c r="E11" s="204">
        <v>0.17951548248416896</v>
      </c>
      <c r="F11" s="204">
        <v>1.8999666184488708</v>
      </c>
      <c r="G11" s="392">
        <v>0.47674429781139765</v>
      </c>
      <c r="H11" s="392">
        <v>0.2406385086945633</v>
      </c>
      <c r="I11" s="392">
        <v>2.2319893925256595</v>
      </c>
      <c r="J11" s="392">
        <v>0.60203917933726669</v>
      </c>
      <c r="K11" s="166">
        <v>2015</v>
      </c>
    </row>
    <row r="12" spans="1:11" ht="22.5" customHeight="1" thickTop="1" thickBot="1" x14ac:dyDescent="0.3">
      <c r="A12" s="153">
        <v>2016</v>
      </c>
      <c r="B12" s="205">
        <v>0.37290242386575512</v>
      </c>
      <c r="C12" s="205">
        <v>1.5381798205456876</v>
      </c>
      <c r="D12" s="393">
        <v>0.75340827553216938</v>
      </c>
      <c r="E12" s="205">
        <v>0.17239657519486595</v>
      </c>
      <c r="F12" s="205">
        <v>2.1441705363542867</v>
      </c>
      <c r="G12" s="393">
        <v>0.45694548136687868</v>
      </c>
      <c r="H12" s="393">
        <v>0.18360278282271911</v>
      </c>
      <c r="I12" s="393">
        <v>2.056034941940982</v>
      </c>
      <c r="J12" s="393">
        <v>0.47768436022922156</v>
      </c>
      <c r="K12" s="165">
        <v>2016</v>
      </c>
    </row>
    <row r="13" spans="1:11" ht="22.5" customHeight="1" thickTop="1" x14ac:dyDescent="0.25">
      <c r="A13" s="154">
        <v>2017</v>
      </c>
      <c r="B13" s="204">
        <v>0.20604901022886157</v>
      </c>
      <c r="C13" s="204">
        <v>1.529497450837582</v>
      </c>
      <c r="D13" s="392">
        <v>0.5869713327393743</v>
      </c>
      <c r="E13" s="204">
        <v>0.2130019479193683</v>
      </c>
      <c r="F13" s="204">
        <v>2.056343820686819</v>
      </c>
      <c r="G13" s="392">
        <v>0.50450617857474678</v>
      </c>
      <c r="H13" s="392">
        <v>0.2125169397560675</v>
      </c>
      <c r="I13" s="392">
        <v>1.9831533149520655</v>
      </c>
      <c r="J13" s="392">
        <v>0.51122082776808164</v>
      </c>
      <c r="K13" s="166">
        <v>2017</v>
      </c>
    </row>
    <row r="14" spans="1:11" x14ac:dyDescent="0.25">
      <c r="A14" s="747"/>
      <c r="B14" s="747"/>
      <c r="C14" s="747"/>
      <c r="D14" s="747"/>
      <c r="E14" s="747"/>
      <c r="F14" s="747"/>
      <c r="G14" s="747"/>
      <c r="H14" s="747"/>
      <c r="I14" s="747"/>
      <c r="J14" s="747"/>
      <c r="K14" s="747"/>
    </row>
    <row r="15" spans="1:11" ht="12.75" customHeight="1" x14ac:dyDescent="0.25">
      <c r="A15" s="747"/>
      <c r="B15" s="747"/>
      <c r="C15" s="753"/>
      <c r="D15" s="747"/>
      <c r="E15" s="753"/>
      <c r="F15" s="747"/>
      <c r="G15" s="753"/>
      <c r="H15" s="747"/>
      <c r="I15" s="747"/>
      <c r="J15" s="747"/>
      <c r="K15" s="747"/>
    </row>
    <row r="16" spans="1:11" x14ac:dyDescent="0.25">
      <c r="A16" s="747"/>
      <c r="B16" s="747"/>
      <c r="C16" s="747"/>
      <c r="D16" s="747"/>
      <c r="E16" s="747"/>
      <c r="F16" s="747"/>
      <c r="G16" s="747"/>
      <c r="H16" s="747"/>
      <c r="I16" s="747"/>
      <c r="J16" s="747"/>
      <c r="K16" s="747"/>
    </row>
    <row r="17" spans="1:11" x14ac:dyDescent="0.25">
      <c r="A17" s="747"/>
      <c r="B17" s="747"/>
      <c r="C17" s="747"/>
      <c r="D17" s="747"/>
      <c r="E17" s="747"/>
      <c r="F17" s="747"/>
      <c r="G17" s="747"/>
      <c r="H17" s="747"/>
      <c r="I17" s="747"/>
      <c r="J17" s="747"/>
      <c r="K17" s="747"/>
    </row>
    <row r="18" spans="1:11" x14ac:dyDescent="0.25">
      <c r="A18" s="747"/>
      <c r="B18" s="747"/>
      <c r="C18" s="747"/>
      <c r="D18" s="747"/>
      <c r="E18" s="747"/>
      <c r="F18" s="747"/>
      <c r="G18" s="747"/>
      <c r="H18" s="747"/>
      <c r="I18" s="747"/>
      <c r="J18" s="747"/>
      <c r="K18" s="747"/>
    </row>
    <row r="19" spans="1:11" x14ac:dyDescent="0.25">
      <c r="A19" s="747"/>
      <c r="B19" s="747"/>
      <c r="C19" s="747"/>
      <c r="D19" s="747"/>
      <c r="E19" s="747"/>
      <c r="F19" s="747"/>
      <c r="G19" s="747"/>
      <c r="H19" s="747"/>
      <c r="I19" s="747"/>
      <c r="J19" s="747"/>
      <c r="K19" s="747"/>
    </row>
    <row r="20" spans="1:11" x14ac:dyDescent="0.25">
      <c r="A20" s="747"/>
      <c r="B20" s="747"/>
      <c r="C20" s="747"/>
      <c r="D20" s="747"/>
      <c r="E20" s="747"/>
      <c r="F20" s="747"/>
      <c r="G20" s="747"/>
      <c r="H20" s="747"/>
      <c r="I20" s="747"/>
      <c r="J20" s="747"/>
      <c r="K20" s="747"/>
    </row>
    <row r="21" spans="1:11" x14ac:dyDescent="0.25">
      <c r="A21" s="747"/>
      <c r="B21" s="747"/>
      <c r="C21" s="747"/>
      <c r="D21" s="747"/>
      <c r="E21" s="747"/>
      <c r="F21" s="747"/>
      <c r="G21" s="747"/>
      <c r="H21" s="747"/>
      <c r="I21" s="747"/>
      <c r="J21" s="747"/>
      <c r="K21" s="747"/>
    </row>
    <row r="22" spans="1:11" x14ac:dyDescent="0.25">
      <c r="A22" s="747"/>
      <c r="B22" s="747"/>
      <c r="C22" s="747"/>
      <c r="D22" s="754"/>
      <c r="E22" s="747"/>
      <c r="F22" s="747"/>
      <c r="G22" s="747"/>
      <c r="H22" s="747"/>
      <c r="I22" s="747"/>
      <c r="J22" s="747"/>
      <c r="K22" s="747"/>
    </row>
    <row r="23" spans="1:11" x14ac:dyDescent="0.25">
      <c r="A23" s="755"/>
      <c r="B23" s="747"/>
      <c r="C23" s="754"/>
      <c r="D23" s="754"/>
      <c r="E23" s="747"/>
      <c r="F23" s="747"/>
      <c r="G23" s="747"/>
      <c r="H23" s="747"/>
      <c r="I23" s="747"/>
      <c r="J23" s="747"/>
      <c r="K23" s="747"/>
    </row>
    <row r="24" spans="1:11" ht="25.5" customHeight="1" x14ac:dyDescent="0.25">
      <c r="A24" s="895"/>
      <c r="B24" s="747"/>
      <c r="C24" s="754"/>
      <c r="D24" s="754"/>
      <c r="E24" s="747"/>
      <c r="F24" s="747"/>
      <c r="G24" s="747"/>
      <c r="H24" s="747"/>
      <c r="I24" s="747"/>
      <c r="J24" s="747"/>
      <c r="K24" s="747"/>
    </row>
    <row r="25" spans="1:11" x14ac:dyDescent="0.25">
      <c r="A25" s="895"/>
      <c r="B25" s="747"/>
      <c r="C25" s="754"/>
      <c r="D25" s="754"/>
      <c r="E25" s="747"/>
      <c r="F25" s="747"/>
      <c r="G25" s="747"/>
      <c r="H25" s="747"/>
      <c r="I25" s="747"/>
      <c r="J25" s="747"/>
      <c r="K25" s="747"/>
    </row>
    <row r="26" spans="1:11" ht="25.5" customHeight="1" x14ac:dyDescent="0.25">
      <c r="A26" s="895"/>
      <c r="B26" s="747"/>
      <c r="C26" s="754"/>
      <c r="D26" s="754"/>
      <c r="E26" s="747"/>
      <c r="F26" s="747"/>
      <c r="G26" s="747"/>
      <c r="H26" s="747"/>
      <c r="I26" s="747"/>
      <c r="J26" s="747"/>
      <c r="K26" s="747"/>
    </row>
    <row r="27" spans="1:11" x14ac:dyDescent="0.25">
      <c r="A27" s="895"/>
      <c r="B27" s="747"/>
      <c r="C27" s="754"/>
      <c r="D27" s="754"/>
      <c r="E27" s="747"/>
      <c r="F27" s="747"/>
      <c r="G27" s="747"/>
      <c r="H27" s="747"/>
      <c r="I27" s="747"/>
      <c r="J27" s="747"/>
      <c r="K27" s="747"/>
    </row>
    <row r="28" spans="1:11" x14ac:dyDescent="0.25">
      <c r="A28" s="747"/>
      <c r="B28" s="747"/>
      <c r="C28" s="747"/>
      <c r="D28" s="747"/>
      <c r="E28" s="747"/>
      <c r="F28" s="747"/>
      <c r="G28" s="747"/>
      <c r="H28" s="747"/>
      <c r="I28" s="747"/>
      <c r="J28" s="747"/>
      <c r="K28" s="747"/>
    </row>
    <row r="29" spans="1:11" x14ac:dyDescent="0.25">
      <c r="A29" s="747"/>
      <c r="B29" s="747"/>
      <c r="C29" s="747"/>
      <c r="D29" s="747"/>
      <c r="E29" s="747"/>
      <c r="F29" s="747"/>
      <c r="G29" s="747"/>
      <c r="H29" s="747"/>
      <c r="I29" s="747"/>
      <c r="J29" s="747"/>
      <c r="K29" s="747"/>
    </row>
    <row r="30" spans="1:11" x14ac:dyDescent="0.25">
      <c r="A30" s="747"/>
      <c r="B30" s="747"/>
      <c r="C30" s="747"/>
      <c r="D30" s="747"/>
      <c r="E30" s="747"/>
      <c r="F30" s="747"/>
      <c r="G30" s="747"/>
      <c r="H30" s="747"/>
      <c r="I30" s="747"/>
      <c r="J30" s="747"/>
      <c r="K30" s="747"/>
    </row>
    <row r="31" spans="1:11" x14ac:dyDescent="0.25">
      <c r="A31" s="747"/>
      <c r="B31" s="747"/>
      <c r="C31" s="747"/>
      <c r="D31" s="747"/>
      <c r="E31" s="747"/>
      <c r="F31" s="747"/>
      <c r="G31" s="747"/>
      <c r="H31" s="747"/>
      <c r="I31" s="747"/>
      <c r="J31" s="747"/>
      <c r="K31" s="747"/>
    </row>
    <row r="32" spans="1:11" x14ac:dyDescent="0.25">
      <c r="A32" s="747"/>
      <c r="B32" s="747"/>
      <c r="C32" s="747"/>
      <c r="D32" s="747"/>
      <c r="E32" s="747"/>
      <c r="F32" s="747"/>
      <c r="G32" s="747"/>
      <c r="H32" s="747"/>
      <c r="I32" s="747"/>
      <c r="J32" s="747"/>
      <c r="K32" s="747"/>
    </row>
    <row r="46" spans="1:3" x14ac:dyDescent="0.25">
      <c r="B46" s="117" t="s">
        <v>570</v>
      </c>
      <c r="C46" s="117" t="s">
        <v>895</v>
      </c>
    </row>
    <row r="47" spans="1:3" x14ac:dyDescent="0.25">
      <c r="A47" s="117">
        <f t="shared" ref="A47:A52" si="0">A8</f>
        <v>2012</v>
      </c>
      <c r="B47" s="152">
        <f t="shared" ref="B47:C52" si="1">H8</f>
        <v>0.64650084024276799</v>
      </c>
      <c r="C47" s="152">
        <f t="shared" si="1"/>
        <v>5.1659595707511894</v>
      </c>
    </row>
    <row r="48" spans="1:3" x14ac:dyDescent="0.25">
      <c r="A48" s="117">
        <f t="shared" si="0"/>
        <v>2013</v>
      </c>
      <c r="B48" s="152">
        <f t="shared" si="1"/>
        <v>0.41287939028418302</v>
      </c>
      <c r="C48" s="152">
        <f t="shared" si="1"/>
        <v>6.6111496645847794</v>
      </c>
    </row>
    <row r="49" spans="1:3" x14ac:dyDescent="0.25">
      <c r="A49" s="117">
        <f t="shared" si="0"/>
        <v>2014</v>
      </c>
      <c r="B49" s="152">
        <f t="shared" si="1"/>
        <v>0.3</v>
      </c>
      <c r="C49" s="152">
        <f t="shared" si="1"/>
        <v>4.0801217455682144</v>
      </c>
    </row>
    <row r="50" spans="1:3" x14ac:dyDescent="0.25">
      <c r="A50" s="117">
        <f t="shared" si="0"/>
        <v>2015</v>
      </c>
      <c r="B50" s="152">
        <f t="shared" si="1"/>
        <v>0.2406385086945633</v>
      </c>
      <c r="C50" s="152">
        <f t="shared" si="1"/>
        <v>2.2319893925256595</v>
      </c>
    </row>
    <row r="51" spans="1:3" x14ac:dyDescent="0.25">
      <c r="A51" s="117">
        <f t="shared" si="0"/>
        <v>2016</v>
      </c>
      <c r="B51" s="152">
        <f t="shared" si="1"/>
        <v>0.18360278282271911</v>
      </c>
      <c r="C51" s="152">
        <f t="shared" si="1"/>
        <v>2.056034941940982</v>
      </c>
    </row>
    <row r="52" spans="1:3" x14ac:dyDescent="0.25">
      <c r="A52" s="117">
        <f t="shared" si="0"/>
        <v>2017</v>
      </c>
      <c r="B52" s="152">
        <f t="shared" si="1"/>
        <v>0.2125169397560675</v>
      </c>
      <c r="C52" s="152">
        <f t="shared" si="1"/>
        <v>1.9831533149520655</v>
      </c>
    </row>
  </sheetData>
  <mergeCells count="10">
    <mergeCell ref="A24:A25"/>
    <mergeCell ref="A26:A27"/>
    <mergeCell ref="A1:K1"/>
    <mergeCell ref="A2:K2"/>
    <mergeCell ref="A3:K3"/>
    <mergeCell ref="A6:A7"/>
    <mergeCell ref="B6:D6"/>
    <mergeCell ref="E6:G6"/>
    <mergeCell ref="H6:J6"/>
    <mergeCell ref="K6:K7"/>
  </mergeCells>
  <printOptions horizontalCentered="1" verticalCentered="1"/>
  <pageMargins left="0" right="0" top="0.74803149606299213" bottom="0" header="0" footer="0"/>
  <pageSetup paperSize="9" scale="9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55AF-61AA-42C9-ADF1-4EBD2C3DA3FA}">
  <dimension ref="A1:F41"/>
  <sheetViews>
    <sheetView rightToLeft="1" view="pageBreakPreview" zoomScaleNormal="100" zoomScaleSheetLayoutView="100" workbookViewId="0">
      <selection activeCell="H19" sqref="H19"/>
    </sheetView>
  </sheetViews>
  <sheetFormatPr defaultColWidth="9.1796875" defaultRowHeight="12.5" x14ac:dyDescent="0.25"/>
  <cols>
    <col min="1" max="1" width="24.1796875" style="117" customWidth="1"/>
    <col min="2" max="4" width="11.453125" style="117" customWidth="1"/>
    <col min="5" max="5" width="15.26953125" style="117" customWidth="1"/>
    <col min="6" max="6" width="21.81640625" style="117" customWidth="1"/>
    <col min="7" max="16384" width="9.1796875" style="117"/>
  </cols>
  <sheetData>
    <row r="1" spans="1:6" ht="40.5" customHeight="1" x14ac:dyDescent="0.25">
      <c r="A1" s="888" t="s">
        <v>1099</v>
      </c>
      <c r="B1" s="875"/>
      <c r="C1" s="875"/>
      <c r="D1" s="875"/>
      <c r="E1" s="875"/>
      <c r="F1" s="875"/>
    </row>
    <row r="2" spans="1:6" ht="34.5" customHeight="1" x14ac:dyDescent="0.25">
      <c r="A2" s="897" t="s">
        <v>1629</v>
      </c>
      <c r="B2" s="898"/>
      <c r="C2" s="898"/>
      <c r="D2" s="898"/>
      <c r="E2" s="898"/>
      <c r="F2" s="898"/>
    </row>
    <row r="3" spans="1:6" ht="15.5" x14ac:dyDescent="0.25">
      <c r="A3" s="874" t="s">
        <v>1579</v>
      </c>
      <c r="B3" s="874"/>
      <c r="C3" s="874"/>
      <c r="D3" s="874"/>
      <c r="E3" s="874"/>
      <c r="F3" s="874"/>
    </row>
    <row r="4" spans="1:6" ht="15.5" x14ac:dyDescent="0.25">
      <c r="A4" s="745"/>
      <c r="B4" s="745"/>
      <c r="C4" s="745"/>
      <c r="D4" s="745"/>
      <c r="E4" s="745"/>
      <c r="F4" s="745"/>
    </row>
    <row r="5" spans="1:6" ht="17.25" customHeight="1" x14ac:dyDescent="0.25">
      <c r="A5" s="300" t="s">
        <v>152</v>
      </c>
      <c r="B5" s="301"/>
      <c r="C5" s="301"/>
      <c r="D5" s="301"/>
      <c r="E5" s="301"/>
      <c r="F5" s="302" t="s">
        <v>153</v>
      </c>
    </row>
    <row r="6" spans="1:6" ht="45" customHeight="1" x14ac:dyDescent="0.25">
      <c r="A6" s="309" t="s">
        <v>841</v>
      </c>
      <c r="B6" s="309" t="s">
        <v>1270</v>
      </c>
      <c r="C6" s="309" t="s">
        <v>1271</v>
      </c>
      <c r="D6" s="309" t="s">
        <v>514</v>
      </c>
      <c r="E6" s="310" t="s">
        <v>1272</v>
      </c>
      <c r="F6" s="285" t="s">
        <v>840</v>
      </c>
    </row>
    <row r="7" spans="1:6" ht="26.25" customHeight="1" thickBot="1" x14ac:dyDescent="0.3">
      <c r="A7" s="311">
        <v>2012</v>
      </c>
      <c r="B7" s="316">
        <v>9089</v>
      </c>
      <c r="C7" s="316">
        <v>7445</v>
      </c>
      <c r="D7" s="394">
        <v>8654</v>
      </c>
      <c r="E7" s="317">
        <v>0.81912201562328091</v>
      </c>
      <c r="F7" s="313">
        <v>2012</v>
      </c>
    </row>
    <row r="8" spans="1:6" ht="26.25" customHeight="1" thickTop="1" thickBot="1" x14ac:dyDescent="0.3">
      <c r="A8" s="154">
        <v>2013</v>
      </c>
      <c r="B8" s="206">
        <v>10075</v>
      </c>
      <c r="C8" s="206">
        <v>8510</v>
      </c>
      <c r="D8" s="395">
        <v>9667</v>
      </c>
      <c r="E8" s="207">
        <v>0.84466501240694791</v>
      </c>
      <c r="F8" s="162">
        <v>2013</v>
      </c>
    </row>
    <row r="9" spans="1:6" ht="26.25" customHeight="1" thickTop="1" thickBot="1" x14ac:dyDescent="0.3">
      <c r="A9" s="153">
        <v>2014</v>
      </c>
      <c r="B9" s="208">
        <v>10893</v>
      </c>
      <c r="C9" s="208">
        <v>9294</v>
      </c>
      <c r="D9" s="396">
        <v>10483</v>
      </c>
      <c r="E9" s="209">
        <v>0.85320848251170478</v>
      </c>
      <c r="F9" s="161">
        <v>2014</v>
      </c>
    </row>
    <row r="10" spans="1:6" ht="26.25" customHeight="1" thickTop="1" thickBot="1" x14ac:dyDescent="0.3">
      <c r="A10" s="154">
        <v>2015</v>
      </c>
      <c r="B10" s="206">
        <v>11034</v>
      </c>
      <c r="C10" s="206">
        <v>9406</v>
      </c>
      <c r="D10" s="395">
        <v>10568</v>
      </c>
      <c r="E10" s="207">
        <v>0.8524560449519667</v>
      </c>
      <c r="F10" s="162">
        <v>2015</v>
      </c>
    </row>
    <row r="11" spans="1:6" ht="26.25" customHeight="1" thickTop="1" thickBot="1" x14ac:dyDescent="0.3">
      <c r="A11" s="153">
        <v>2016</v>
      </c>
      <c r="B11" s="208">
        <v>11166</v>
      </c>
      <c r="C11" s="208">
        <v>9845</v>
      </c>
      <c r="D11" s="396">
        <v>10793</v>
      </c>
      <c r="E11" s="209">
        <v>0.88169442951818022</v>
      </c>
      <c r="F11" s="161">
        <v>2016</v>
      </c>
    </row>
    <row r="12" spans="1:6" ht="26.25" customHeight="1" thickTop="1" x14ac:dyDescent="0.25">
      <c r="A12" s="154">
        <v>2017</v>
      </c>
      <c r="B12" s="206">
        <v>11560</v>
      </c>
      <c r="C12" s="206">
        <v>9960</v>
      </c>
      <c r="D12" s="395">
        <v>11099</v>
      </c>
      <c r="E12" s="207">
        <v>0.86159169550173009</v>
      </c>
      <c r="F12" s="162">
        <v>2017</v>
      </c>
    </row>
    <row r="13" spans="1:6" x14ac:dyDescent="0.25">
      <c r="A13" s="747"/>
      <c r="B13" s="747"/>
      <c r="C13" s="747"/>
      <c r="D13" s="747"/>
      <c r="E13" s="747"/>
      <c r="F13" s="747"/>
    </row>
    <row r="14" spans="1:6" x14ac:dyDescent="0.25">
      <c r="A14" s="747"/>
      <c r="B14" s="747"/>
      <c r="C14" s="747"/>
      <c r="D14" s="747"/>
      <c r="E14" s="747"/>
      <c r="F14" s="747"/>
    </row>
    <row r="15" spans="1:6" x14ac:dyDescent="0.25">
      <c r="A15" s="747"/>
      <c r="B15" s="747"/>
      <c r="C15" s="747"/>
      <c r="D15" s="747"/>
      <c r="E15" s="747"/>
      <c r="F15" s="747"/>
    </row>
    <row r="16" spans="1:6" x14ac:dyDescent="0.25">
      <c r="A16" s="747"/>
      <c r="B16" s="752"/>
      <c r="C16" s="747"/>
      <c r="D16" s="747"/>
      <c r="E16" s="747"/>
      <c r="F16" s="747"/>
    </row>
    <row r="17" spans="1:6" x14ac:dyDescent="0.25">
      <c r="A17" s="747"/>
      <c r="B17" s="752"/>
      <c r="C17" s="747"/>
      <c r="D17" s="747"/>
      <c r="E17" s="747"/>
      <c r="F17" s="747"/>
    </row>
    <row r="18" spans="1:6" x14ac:dyDescent="0.25">
      <c r="A18" s="747"/>
      <c r="B18" s="752"/>
      <c r="C18" s="747"/>
      <c r="D18" s="747"/>
      <c r="E18" s="747"/>
      <c r="F18" s="747"/>
    </row>
    <row r="19" spans="1:6" x14ac:dyDescent="0.25">
      <c r="A19" s="747"/>
      <c r="B19" s="752"/>
      <c r="C19" s="747"/>
      <c r="D19" s="747"/>
      <c r="E19" s="747"/>
      <c r="F19" s="747"/>
    </row>
    <row r="20" spans="1:6" x14ac:dyDescent="0.25">
      <c r="A20" s="747"/>
      <c r="B20" s="752"/>
      <c r="C20" s="747"/>
      <c r="D20" s="747"/>
      <c r="E20" s="747"/>
      <c r="F20" s="747"/>
    </row>
    <row r="21" spans="1:6" x14ac:dyDescent="0.25">
      <c r="A21" s="747"/>
      <c r="B21" s="747"/>
      <c r="C21" s="747"/>
      <c r="D21" s="747"/>
      <c r="E21" s="747"/>
      <c r="F21" s="747"/>
    </row>
    <row r="22" spans="1:6" x14ac:dyDescent="0.25">
      <c r="A22" s="747"/>
      <c r="B22" s="747"/>
      <c r="C22" s="747"/>
      <c r="D22" s="747"/>
      <c r="E22" s="747"/>
      <c r="F22" s="747"/>
    </row>
    <row r="23" spans="1:6" x14ac:dyDescent="0.25">
      <c r="A23" s="747"/>
      <c r="B23" s="747"/>
      <c r="C23" s="747"/>
      <c r="D23" s="747"/>
      <c r="E23" s="747"/>
      <c r="F23" s="747"/>
    </row>
    <row r="24" spans="1:6" x14ac:dyDescent="0.25">
      <c r="A24" s="747"/>
      <c r="B24" s="747"/>
      <c r="C24" s="747"/>
      <c r="D24" s="747"/>
      <c r="E24" s="747"/>
      <c r="F24" s="747"/>
    </row>
    <row r="25" spans="1:6" x14ac:dyDescent="0.25">
      <c r="A25" s="747"/>
      <c r="B25" s="747"/>
      <c r="C25" s="747"/>
      <c r="D25" s="747"/>
      <c r="E25" s="747"/>
      <c r="F25" s="747"/>
    </row>
    <row r="26" spans="1:6" x14ac:dyDescent="0.25">
      <c r="A26" s="747"/>
      <c r="B26" s="747"/>
      <c r="C26" s="747"/>
      <c r="D26" s="747"/>
      <c r="E26" s="747"/>
      <c r="F26" s="747"/>
    </row>
    <row r="27" spans="1:6" x14ac:dyDescent="0.25">
      <c r="A27" s="747"/>
      <c r="B27" s="747"/>
      <c r="C27" s="747"/>
      <c r="D27" s="747"/>
      <c r="E27" s="747"/>
      <c r="F27" s="747"/>
    </row>
    <row r="28" spans="1:6" x14ac:dyDescent="0.25">
      <c r="A28" s="747"/>
      <c r="B28" s="747"/>
      <c r="C28" s="747"/>
      <c r="D28" s="747"/>
      <c r="E28" s="747"/>
      <c r="F28" s="747"/>
    </row>
    <row r="29" spans="1:6" x14ac:dyDescent="0.25">
      <c r="A29" s="747"/>
      <c r="B29" s="747"/>
      <c r="C29" s="747"/>
      <c r="D29" s="747"/>
      <c r="E29" s="747"/>
      <c r="F29" s="747"/>
    </row>
    <row r="30" spans="1:6" x14ac:dyDescent="0.25">
      <c r="A30" s="747"/>
      <c r="B30" s="747"/>
      <c r="C30" s="747"/>
      <c r="D30" s="747"/>
      <c r="E30" s="747"/>
      <c r="F30" s="747"/>
    </row>
    <row r="31" spans="1:6" x14ac:dyDescent="0.25">
      <c r="A31" s="747"/>
      <c r="B31" s="747"/>
      <c r="C31" s="747"/>
      <c r="D31" s="747"/>
      <c r="E31" s="747"/>
      <c r="F31" s="747"/>
    </row>
    <row r="32" spans="1:6" x14ac:dyDescent="0.25">
      <c r="A32" s="747"/>
      <c r="B32" s="747"/>
      <c r="C32" s="747"/>
      <c r="D32" s="747"/>
      <c r="E32" s="747"/>
      <c r="F32" s="747"/>
    </row>
    <row r="33" spans="1:6" x14ac:dyDescent="0.25">
      <c r="A33" s="747"/>
      <c r="B33" s="747"/>
      <c r="C33" s="747"/>
      <c r="D33" s="747"/>
      <c r="E33" s="747"/>
      <c r="F33" s="747"/>
    </row>
    <row r="34" spans="1:6" x14ac:dyDescent="0.25">
      <c r="A34" s="747"/>
      <c r="B34" s="747"/>
      <c r="C34" s="747"/>
      <c r="D34" s="747"/>
      <c r="E34" s="747"/>
      <c r="F34" s="747"/>
    </row>
    <row r="35" spans="1:6" x14ac:dyDescent="0.25">
      <c r="A35" s="747"/>
      <c r="B35" s="747"/>
      <c r="C35" s="747"/>
      <c r="D35" s="747"/>
      <c r="E35" s="747"/>
      <c r="F35" s="747"/>
    </row>
    <row r="36" spans="1:6" x14ac:dyDescent="0.25">
      <c r="A36" s="747"/>
      <c r="B36" s="747"/>
      <c r="C36" s="747"/>
      <c r="D36" s="747"/>
      <c r="E36" s="747"/>
      <c r="F36" s="747"/>
    </row>
    <row r="37" spans="1:6" x14ac:dyDescent="0.25">
      <c r="A37" s="747"/>
      <c r="B37" s="747"/>
      <c r="C37" s="747"/>
      <c r="D37" s="747"/>
      <c r="E37" s="747"/>
      <c r="F37" s="747"/>
    </row>
    <row r="38" spans="1:6" x14ac:dyDescent="0.25">
      <c r="A38" s="747"/>
      <c r="B38" s="747"/>
      <c r="C38" s="747"/>
      <c r="D38" s="747"/>
      <c r="E38" s="747"/>
      <c r="F38" s="747"/>
    </row>
    <row r="39" spans="1:6" x14ac:dyDescent="0.25">
      <c r="A39" s="747"/>
      <c r="B39" s="747"/>
      <c r="C39" s="747"/>
      <c r="D39" s="747"/>
      <c r="E39" s="747"/>
      <c r="F39" s="747"/>
    </row>
    <row r="40" spans="1:6" x14ac:dyDescent="0.25">
      <c r="A40" s="747"/>
      <c r="B40" s="747"/>
      <c r="C40" s="747"/>
      <c r="D40" s="747"/>
      <c r="E40" s="747"/>
      <c r="F40" s="747"/>
    </row>
    <row r="41" spans="1:6" x14ac:dyDescent="0.25">
      <c r="A41" s="747"/>
      <c r="B41" s="747"/>
      <c r="C41" s="747"/>
      <c r="D41" s="747"/>
      <c r="E41" s="747"/>
      <c r="F41" s="747"/>
    </row>
  </sheetData>
  <mergeCells count="3">
    <mergeCell ref="A1:F1"/>
    <mergeCell ref="A2:F2"/>
    <mergeCell ref="A3:F3"/>
  </mergeCells>
  <printOptions horizontalCentered="1" verticalCentered="1"/>
  <pageMargins left="0" right="0" top="0.74803149606299213" bottom="0" header="0" footer="0"/>
  <pageSetup paperSize="9" scale="95"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2E6EC-37C6-4C06-A662-EF7C7A49BA11}">
  <dimension ref="A1:D40"/>
  <sheetViews>
    <sheetView rightToLeft="1" view="pageBreakPreview" zoomScaleNormal="100" zoomScaleSheetLayoutView="100" workbookViewId="0">
      <selection activeCell="D18" sqref="D18"/>
    </sheetView>
  </sheetViews>
  <sheetFormatPr defaultColWidth="9.1796875" defaultRowHeight="12.5" x14ac:dyDescent="0.25"/>
  <cols>
    <col min="1" max="1" width="33.54296875" style="117" customWidth="1"/>
    <col min="2" max="2" width="26.453125" style="117" customWidth="1"/>
    <col min="3" max="3" width="33.54296875" style="117" customWidth="1"/>
    <col min="4" max="16384" width="9.1796875" style="117"/>
  </cols>
  <sheetData>
    <row r="1" spans="1:4" ht="20" x14ac:dyDescent="0.25">
      <c r="A1" s="888" t="s">
        <v>845</v>
      </c>
      <c r="B1" s="875"/>
      <c r="C1" s="875"/>
      <c r="D1" s="167"/>
    </row>
    <row r="2" spans="1:4" ht="32.25" customHeight="1" x14ac:dyDescent="0.25">
      <c r="A2" s="887" t="s">
        <v>1627</v>
      </c>
      <c r="B2" s="874"/>
      <c r="C2" s="874"/>
      <c r="D2" s="168"/>
    </row>
    <row r="3" spans="1:4" ht="15.5" x14ac:dyDescent="0.25">
      <c r="A3" s="874" t="s">
        <v>1579</v>
      </c>
      <c r="B3" s="874"/>
      <c r="C3" s="874"/>
      <c r="D3" s="168"/>
    </row>
    <row r="4" spans="1:4" ht="15.5" x14ac:dyDescent="0.25">
      <c r="A4" s="745"/>
      <c r="B4" s="745"/>
      <c r="C4" s="745"/>
      <c r="D4" s="168"/>
    </row>
    <row r="5" spans="1:4" ht="17.25" customHeight="1" x14ac:dyDescent="0.25">
      <c r="A5" s="300" t="s">
        <v>154</v>
      </c>
      <c r="B5" s="301"/>
      <c r="C5" s="302" t="s">
        <v>155</v>
      </c>
    </row>
    <row r="6" spans="1:4" ht="51.75" customHeight="1" x14ac:dyDescent="0.25">
      <c r="A6" s="309" t="s">
        <v>841</v>
      </c>
      <c r="B6" s="309" t="s">
        <v>846</v>
      </c>
      <c r="C6" s="285" t="s">
        <v>840</v>
      </c>
    </row>
    <row r="7" spans="1:4" ht="24.75" customHeight="1" thickBot="1" x14ac:dyDescent="0.3">
      <c r="A7" s="311">
        <v>2012</v>
      </c>
      <c r="B7" s="312">
        <v>12.7</v>
      </c>
      <c r="C7" s="313">
        <v>2012</v>
      </c>
    </row>
    <row r="8" spans="1:4" ht="24.75" customHeight="1" thickTop="1" thickBot="1" x14ac:dyDescent="0.3">
      <c r="A8" s="154">
        <v>2013</v>
      </c>
      <c r="B8" s="202">
        <v>12.8</v>
      </c>
      <c r="C8" s="162">
        <v>2013</v>
      </c>
    </row>
    <row r="9" spans="1:4" ht="24.75" customHeight="1" thickTop="1" thickBot="1" x14ac:dyDescent="0.3">
      <c r="A9" s="153">
        <v>2014</v>
      </c>
      <c r="B9" s="203">
        <v>12.3</v>
      </c>
      <c r="C9" s="161">
        <v>2014</v>
      </c>
    </row>
    <row r="10" spans="1:4" ht="24.75" customHeight="1" thickTop="1" thickBot="1" x14ac:dyDescent="0.3">
      <c r="A10" s="154">
        <v>2015</v>
      </c>
      <c r="B10" s="202">
        <v>13.516618097349257</v>
      </c>
      <c r="C10" s="162">
        <v>2015</v>
      </c>
    </row>
    <row r="11" spans="1:4" ht="24.75" customHeight="1" thickTop="1" thickBot="1" x14ac:dyDescent="0.3">
      <c r="A11" s="153">
        <v>2016</v>
      </c>
      <c r="B11" s="203">
        <v>13.362335162290886</v>
      </c>
      <c r="C11" s="161">
        <v>2016</v>
      </c>
    </row>
    <row r="12" spans="1:4" ht="24.75" customHeight="1" thickTop="1" x14ac:dyDescent="0.25">
      <c r="A12" s="154">
        <v>2017</v>
      </c>
      <c r="B12" s="202">
        <v>13.602226937569819</v>
      </c>
      <c r="C12" s="162">
        <v>2017</v>
      </c>
    </row>
    <row r="13" spans="1:4" x14ac:dyDescent="0.25">
      <c r="A13" s="747"/>
      <c r="B13" s="747"/>
      <c r="C13" s="747"/>
    </row>
    <row r="14" spans="1:4" x14ac:dyDescent="0.25">
      <c r="A14" s="747"/>
      <c r="B14" s="747"/>
      <c r="C14" s="747"/>
    </row>
    <row r="15" spans="1:4" x14ac:dyDescent="0.25">
      <c r="A15" s="747"/>
      <c r="B15" s="747"/>
      <c r="C15" s="747"/>
    </row>
    <row r="16" spans="1:4" x14ac:dyDescent="0.25">
      <c r="A16" s="747"/>
      <c r="B16" s="747"/>
      <c r="C16" s="747"/>
    </row>
    <row r="17" spans="1:3" x14ac:dyDescent="0.25">
      <c r="A17" s="747"/>
      <c r="B17" s="747"/>
      <c r="C17" s="747"/>
    </row>
    <row r="18" spans="1:3" x14ac:dyDescent="0.25">
      <c r="A18" s="747"/>
      <c r="B18" s="747"/>
      <c r="C18" s="747"/>
    </row>
    <row r="19" spans="1:3" x14ac:dyDescent="0.25">
      <c r="A19" s="747"/>
      <c r="B19" s="747"/>
      <c r="C19" s="747"/>
    </row>
    <row r="20" spans="1:3" x14ac:dyDescent="0.25">
      <c r="A20" s="747"/>
      <c r="B20" s="747"/>
      <c r="C20" s="747"/>
    </row>
    <row r="21" spans="1:3" x14ac:dyDescent="0.25">
      <c r="A21" s="747"/>
      <c r="B21" s="747"/>
      <c r="C21" s="747"/>
    </row>
    <row r="22" spans="1:3" x14ac:dyDescent="0.25">
      <c r="A22" s="747"/>
      <c r="B22" s="747"/>
      <c r="C22" s="747"/>
    </row>
    <row r="23" spans="1:3" x14ac:dyDescent="0.25">
      <c r="A23" s="747"/>
      <c r="B23" s="747"/>
      <c r="C23" s="747"/>
    </row>
    <row r="24" spans="1:3" x14ac:dyDescent="0.25">
      <c r="A24" s="747"/>
      <c r="B24" s="747"/>
      <c r="C24" s="747"/>
    </row>
    <row r="25" spans="1:3" x14ac:dyDescent="0.25">
      <c r="A25" s="747"/>
      <c r="B25" s="747"/>
      <c r="C25" s="747"/>
    </row>
    <row r="26" spans="1:3" x14ac:dyDescent="0.25">
      <c r="A26" s="747"/>
      <c r="B26" s="747"/>
      <c r="C26" s="747"/>
    </row>
    <row r="27" spans="1:3" x14ac:dyDescent="0.25">
      <c r="A27" s="747"/>
      <c r="B27" s="747"/>
      <c r="C27" s="747"/>
    </row>
    <row r="28" spans="1:3" x14ac:dyDescent="0.25">
      <c r="A28" s="747"/>
      <c r="B28" s="747"/>
      <c r="C28" s="747"/>
    </row>
    <row r="29" spans="1:3" x14ac:dyDescent="0.25">
      <c r="A29" s="747"/>
      <c r="B29" s="747"/>
      <c r="C29" s="747"/>
    </row>
    <row r="30" spans="1:3" x14ac:dyDescent="0.25">
      <c r="A30" s="747"/>
      <c r="B30" s="747"/>
      <c r="C30" s="747"/>
    </row>
    <row r="31" spans="1:3" x14ac:dyDescent="0.25">
      <c r="A31" s="747"/>
      <c r="B31" s="747"/>
      <c r="C31" s="747"/>
    </row>
    <row r="32" spans="1:3" x14ac:dyDescent="0.25">
      <c r="A32" s="747"/>
      <c r="B32" s="747"/>
      <c r="C32" s="747"/>
    </row>
    <row r="33" spans="1:3" x14ac:dyDescent="0.25">
      <c r="A33" s="747"/>
      <c r="B33" s="747"/>
      <c r="C33" s="747"/>
    </row>
    <row r="34" spans="1:3" x14ac:dyDescent="0.25">
      <c r="A34" s="747"/>
      <c r="B34" s="747"/>
      <c r="C34" s="747"/>
    </row>
    <row r="35" spans="1:3" x14ac:dyDescent="0.25">
      <c r="A35" s="747"/>
      <c r="B35" s="747"/>
      <c r="C35" s="747"/>
    </row>
    <row r="36" spans="1:3" x14ac:dyDescent="0.25">
      <c r="A36" s="747"/>
      <c r="B36" s="747"/>
      <c r="C36" s="747"/>
    </row>
    <row r="37" spans="1:3" x14ac:dyDescent="0.25">
      <c r="A37" s="747"/>
      <c r="B37" s="747"/>
      <c r="C37" s="747"/>
    </row>
    <row r="38" spans="1:3" x14ac:dyDescent="0.25">
      <c r="A38" s="747"/>
      <c r="B38" s="747"/>
      <c r="C38" s="747"/>
    </row>
    <row r="39" spans="1:3" x14ac:dyDescent="0.25">
      <c r="A39" s="747"/>
      <c r="B39" s="747"/>
      <c r="C39" s="747"/>
    </row>
    <row r="40" spans="1:3" x14ac:dyDescent="0.25">
      <c r="A40" s="747"/>
      <c r="B40" s="747"/>
      <c r="C40" s="747"/>
    </row>
  </sheetData>
  <mergeCells count="3">
    <mergeCell ref="A1:C1"/>
    <mergeCell ref="A2:C2"/>
    <mergeCell ref="A3:C3"/>
  </mergeCells>
  <printOptions horizontalCentered="1" verticalCentered="1"/>
  <pageMargins left="0" right="0" top="0.74803149606299213" bottom="0" header="0" footer="0"/>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992B-5954-49B6-82E5-933B61022D53}">
  <dimension ref="A1:D40"/>
  <sheetViews>
    <sheetView rightToLeft="1" view="pageBreakPreview" zoomScaleNormal="100" zoomScaleSheetLayoutView="100" workbookViewId="0">
      <selection sqref="A1:C1"/>
    </sheetView>
  </sheetViews>
  <sheetFormatPr defaultColWidth="9.1796875" defaultRowHeight="12.5" x14ac:dyDescent="0.25"/>
  <cols>
    <col min="1" max="1" width="33.54296875" style="117" customWidth="1"/>
    <col min="2" max="2" width="26.453125" style="117" customWidth="1"/>
    <col min="3" max="3" width="33.54296875" style="117" customWidth="1"/>
    <col min="4" max="16384" width="9.1796875" style="117"/>
  </cols>
  <sheetData>
    <row r="1" spans="1:4" ht="35.25" customHeight="1" x14ac:dyDescent="0.25">
      <c r="A1" s="888" t="s">
        <v>847</v>
      </c>
      <c r="B1" s="875"/>
      <c r="C1" s="875"/>
      <c r="D1" s="167"/>
    </row>
    <row r="2" spans="1:4" ht="32.25" customHeight="1" x14ac:dyDescent="0.25">
      <c r="A2" s="887" t="s">
        <v>1100</v>
      </c>
      <c r="B2" s="874"/>
      <c r="C2" s="874"/>
      <c r="D2" s="168"/>
    </row>
    <row r="3" spans="1:4" ht="15.5" x14ac:dyDescent="0.25">
      <c r="A3" s="874" t="s">
        <v>1579</v>
      </c>
      <c r="B3" s="874"/>
      <c r="C3" s="874"/>
      <c r="D3" s="168"/>
    </row>
    <row r="4" spans="1:4" ht="15.5" x14ac:dyDescent="0.25">
      <c r="A4" s="745"/>
      <c r="B4" s="745"/>
      <c r="C4" s="745"/>
      <c r="D4" s="168"/>
    </row>
    <row r="5" spans="1:4" ht="17.25" customHeight="1" x14ac:dyDescent="0.25">
      <c r="A5" s="300" t="s">
        <v>156</v>
      </c>
      <c r="B5" s="301"/>
      <c r="C5" s="302" t="s">
        <v>157</v>
      </c>
    </row>
    <row r="6" spans="1:4" ht="51.75" customHeight="1" x14ac:dyDescent="0.25">
      <c r="A6" s="309" t="s">
        <v>841</v>
      </c>
      <c r="B6" s="309" t="s">
        <v>846</v>
      </c>
      <c r="C6" s="285" t="s">
        <v>840</v>
      </c>
    </row>
    <row r="7" spans="1:4" ht="24.75" customHeight="1" thickBot="1" x14ac:dyDescent="0.3">
      <c r="A7" s="311">
        <v>2012</v>
      </c>
      <c r="B7" s="317">
        <v>0.21</v>
      </c>
      <c r="C7" s="313">
        <v>2012</v>
      </c>
    </row>
    <row r="8" spans="1:4" ht="24.75" customHeight="1" thickTop="1" thickBot="1" x14ac:dyDescent="0.3">
      <c r="A8" s="154">
        <v>2013</v>
      </c>
      <c r="B8" s="207">
        <v>0.19</v>
      </c>
      <c r="C8" s="162">
        <v>2013</v>
      </c>
    </row>
    <row r="9" spans="1:4" ht="24.75" customHeight="1" thickTop="1" thickBot="1" x14ac:dyDescent="0.3">
      <c r="A9" s="153">
        <v>2014</v>
      </c>
      <c r="B9" s="209">
        <v>0.2</v>
      </c>
      <c r="C9" s="161">
        <v>2014</v>
      </c>
    </row>
    <row r="10" spans="1:4" ht="24.75" customHeight="1" thickTop="1" thickBot="1" x14ac:dyDescent="0.3">
      <c r="A10" s="154">
        <v>2015</v>
      </c>
      <c r="B10" s="207">
        <v>0.14460275958370786</v>
      </c>
      <c r="C10" s="162">
        <v>2015</v>
      </c>
    </row>
    <row r="11" spans="1:4" ht="24.75" customHeight="1" thickTop="1" thickBot="1" x14ac:dyDescent="0.3">
      <c r="A11" s="153">
        <v>2016</v>
      </c>
      <c r="B11" s="209">
        <v>0.13855010530100303</v>
      </c>
      <c r="C11" s="161">
        <v>2016</v>
      </c>
    </row>
    <row r="12" spans="1:4" ht="24.75" customHeight="1" thickTop="1" x14ac:dyDescent="0.25">
      <c r="A12" s="154">
        <v>2017</v>
      </c>
      <c r="B12" s="207">
        <v>0.13185677112993807</v>
      </c>
      <c r="C12" s="162">
        <v>2017</v>
      </c>
    </row>
    <row r="13" spans="1:4" x14ac:dyDescent="0.25">
      <c r="A13" s="747"/>
      <c r="B13" s="747"/>
      <c r="C13" s="747"/>
    </row>
    <row r="14" spans="1:4" x14ac:dyDescent="0.25">
      <c r="A14" s="747"/>
      <c r="B14" s="747"/>
      <c r="C14" s="747"/>
    </row>
    <row r="15" spans="1:4" x14ac:dyDescent="0.25">
      <c r="A15" s="747"/>
      <c r="B15" s="747"/>
      <c r="C15" s="747"/>
    </row>
    <row r="16" spans="1:4" x14ac:dyDescent="0.25">
      <c r="A16" s="747"/>
      <c r="B16" s="747"/>
      <c r="C16" s="747"/>
    </row>
    <row r="17" spans="1:3" x14ac:dyDescent="0.25">
      <c r="A17" s="747"/>
      <c r="B17" s="747"/>
      <c r="C17" s="747"/>
    </row>
    <row r="18" spans="1:3" x14ac:dyDescent="0.25">
      <c r="A18" s="747"/>
      <c r="B18" s="747"/>
      <c r="C18" s="747"/>
    </row>
    <row r="19" spans="1:3" x14ac:dyDescent="0.25">
      <c r="A19" s="747"/>
      <c r="B19" s="747"/>
      <c r="C19" s="747"/>
    </row>
    <row r="20" spans="1:3" x14ac:dyDescent="0.25">
      <c r="A20" s="747"/>
      <c r="B20" s="747"/>
      <c r="C20" s="747"/>
    </row>
    <row r="21" spans="1:3" x14ac:dyDescent="0.25">
      <c r="A21" s="747"/>
      <c r="B21" s="747"/>
      <c r="C21" s="747"/>
    </row>
    <row r="22" spans="1:3" x14ac:dyDescent="0.25">
      <c r="A22" s="747"/>
      <c r="B22" s="747"/>
      <c r="C22" s="747"/>
    </row>
    <row r="23" spans="1:3" x14ac:dyDescent="0.25">
      <c r="A23" s="747"/>
      <c r="B23" s="747"/>
      <c r="C23" s="747"/>
    </row>
    <row r="24" spans="1:3" x14ac:dyDescent="0.25">
      <c r="A24" s="747"/>
      <c r="B24" s="747"/>
      <c r="C24" s="747"/>
    </row>
    <row r="25" spans="1:3" x14ac:dyDescent="0.25">
      <c r="A25" s="747"/>
      <c r="B25" s="747"/>
      <c r="C25" s="747"/>
    </row>
    <row r="26" spans="1:3" x14ac:dyDescent="0.25">
      <c r="A26" s="747"/>
      <c r="B26" s="747"/>
      <c r="C26" s="747"/>
    </row>
    <row r="27" spans="1:3" x14ac:dyDescent="0.25">
      <c r="A27" s="747"/>
      <c r="B27" s="747"/>
      <c r="C27" s="747"/>
    </row>
    <row r="28" spans="1:3" x14ac:dyDescent="0.25">
      <c r="A28" s="747"/>
      <c r="B28" s="747"/>
      <c r="C28" s="747"/>
    </row>
    <row r="29" spans="1:3" x14ac:dyDescent="0.25">
      <c r="A29" s="747"/>
      <c r="B29" s="747"/>
      <c r="C29" s="747"/>
    </row>
    <row r="30" spans="1:3" x14ac:dyDescent="0.25">
      <c r="A30" s="747"/>
      <c r="B30" s="747"/>
      <c r="C30" s="747"/>
    </row>
    <row r="31" spans="1:3" x14ac:dyDescent="0.25">
      <c r="A31" s="747"/>
      <c r="B31" s="747"/>
      <c r="C31" s="747"/>
    </row>
    <row r="32" spans="1:3" x14ac:dyDescent="0.25">
      <c r="A32" s="747"/>
      <c r="B32" s="747"/>
      <c r="C32" s="747"/>
    </row>
    <row r="33" spans="1:3" x14ac:dyDescent="0.25">
      <c r="A33" s="747"/>
      <c r="B33" s="747"/>
      <c r="C33" s="747"/>
    </row>
    <row r="34" spans="1:3" x14ac:dyDescent="0.25">
      <c r="A34" s="747"/>
      <c r="B34" s="747"/>
      <c r="C34" s="747"/>
    </row>
    <row r="35" spans="1:3" x14ac:dyDescent="0.25">
      <c r="A35" s="747"/>
      <c r="B35" s="747"/>
      <c r="C35" s="747"/>
    </row>
    <row r="36" spans="1:3" x14ac:dyDescent="0.25">
      <c r="A36" s="747"/>
      <c r="B36" s="747"/>
      <c r="C36" s="747"/>
    </row>
    <row r="37" spans="1:3" x14ac:dyDescent="0.25">
      <c r="A37" s="747"/>
      <c r="B37" s="747"/>
      <c r="C37" s="747"/>
    </row>
    <row r="38" spans="1:3" x14ac:dyDescent="0.25">
      <c r="A38" s="747"/>
      <c r="B38" s="747"/>
      <c r="C38" s="747"/>
    </row>
    <row r="39" spans="1:3" x14ac:dyDescent="0.25">
      <c r="A39" s="747"/>
      <c r="B39" s="747"/>
      <c r="C39" s="747"/>
    </row>
    <row r="40" spans="1:3" x14ac:dyDescent="0.25">
      <c r="A40" s="747"/>
      <c r="B40" s="747"/>
      <c r="C40" s="747"/>
    </row>
  </sheetData>
  <mergeCells count="3">
    <mergeCell ref="A1:C1"/>
    <mergeCell ref="A2:C2"/>
    <mergeCell ref="A3:C3"/>
  </mergeCells>
  <printOptions horizontalCentered="1" verticalCentered="1"/>
  <pageMargins left="0" right="0" top="0.74803149606299213" bottom="0" header="0" footer="0"/>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FCD77-B1A1-4888-AF3F-BDD4BD226DB5}">
  <dimension ref="A1"/>
  <sheetViews>
    <sheetView rightToLeft="1" view="pageBreakPreview" zoomScaleNormal="100" zoomScaleSheetLayoutView="100" workbookViewId="0">
      <selection activeCell="F18" sqref="F18"/>
    </sheetView>
  </sheetViews>
  <sheetFormatPr defaultRowHeight="12.5" x14ac:dyDescent="0.25"/>
  <cols>
    <col min="1" max="1" width="103" customWidth="1"/>
  </cols>
  <sheetData/>
  <printOptions horizontalCentered="1" verticalCentered="1"/>
  <pageMargins left="0" right="0" top="0" bottom="0" header="0" footer="0"/>
  <pageSetup paperSize="9" scale="95"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6FAAD-65CF-4BED-BB24-18D452F758AF}">
  <dimension ref="A1"/>
  <sheetViews>
    <sheetView rightToLeft="1" view="pageBreakPreview" topLeftCell="A13" zoomScale="90" zoomScaleNormal="100" zoomScaleSheetLayoutView="90" workbookViewId="0">
      <selection activeCell="C24" sqref="C24"/>
    </sheetView>
  </sheetViews>
  <sheetFormatPr defaultRowHeight="12.5" x14ac:dyDescent="0.25"/>
  <cols>
    <col min="1" max="1" width="105.81640625" customWidth="1"/>
  </cols>
  <sheetData/>
  <printOptions horizontalCentered="1" verticalCentered="1"/>
  <pageMargins left="0" right="0" top="0" bottom="0" header="0" footer="0"/>
  <pageSetup paperSize="9" scale="95"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D5DFA-E0E4-4102-8706-50FC9C2F25B4}">
  <dimension ref="A1:G26"/>
  <sheetViews>
    <sheetView rightToLeft="1" view="pageBreakPreview" zoomScaleNormal="100" zoomScaleSheetLayoutView="100" workbookViewId="0">
      <selection activeCell="E15" sqref="E15"/>
    </sheetView>
  </sheetViews>
  <sheetFormatPr defaultColWidth="9.1796875" defaultRowHeight="25" customHeight="1" x14ac:dyDescent="0.25"/>
  <cols>
    <col min="1" max="1" width="25.7265625" style="11" customWidth="1"/>
    <col min="2" max="6" width="15.7265625" style="11" customWidth="1"/>
    <col min="7" max="7" width="25.7265625" style="11" customWidth="1"/>
    <col min="8" max="16384" width="9.1796875" style="11"/>
  </cols>
  <sheetData>
    <row r="1" spans="1:7" s="7" customFormat="1" ht="20" x14ac:dyDescent="0.25">
      <c r="A1" s="903" t="s">
        <v>698</v>
      </c>
      <c r="B1" s="903"/>
      <c r="C1" s="903"/>
      <c r="D1" s="903"/>
      <c r="E1" s="903"/>
      <c r="F1" s="903"/>
      <c r="G1" s="903"/>
    </row>
    <row r="2" spans="1:7" s="7" customFormat="1" ht="20" x14ac:dyDescent="0.25">
      <c r="A2" s="904" t="s">
        <v>1101</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376</v>
      </c>
      <c r="B4" s="606"/>
      <c r="C4" s="607"/>
      <c r="D4" s="607"/>
      <c r="E4" s="607"/>
      <c r="F4" s="607"/>
      <c r="G4" s="608" t="s">
        <v>377</v>
      </c>
    </row>
    <row r="5" spans="1:7" s="10" customFormat="1" ht="33" customHeight="1" x14ac:dyDescent="0.35">
      <c r="A5" s="899" t="s">
        <v>83</v>
      </c>
      <c r="B5" s="56" t="s">
        <v>5</v>
      </c>
      <c r="C5" s="56" t="s">
        <v>86</v>
      </c>
      <c r="D5" s="56" t="s">
        <v>1225</v>
      </c>
      <c r="E5" s="56" t="s">
        <v>87</v>
      </c>
      <c r="F5" s="56" t="s">
        <v>1224</v>
      </c>
      <c r="G5" s="901" t="s">
        <v>84</v>
      </c>
    </row>
    <row r="6" spans="1:7" s="10" customFormat="1" ht="30.75" customHeight="1" x14ac:dyDescent="0.25">
      <c r="A6" s="900"/>
      <c r="B6" s="55" t="s">
        <v>6</v>
      </c>
      <c r="C6" s="55" t="s">
        <v>88</v>
      </c>
      <c r="D6" s="55" t="s">
        <v>486</v>
      </c>
      <c r="E6" s="55" t="s">
        <v>89</v>
      </c>
      <c r="F6" s="55" t="s">
        <v>90</v>
      </c>
      <c r="G6" s="902"/>
    </row>
    <row r="7" spans="1:7" s="1" customFormat="1" ht="27" customHeight="1" thickBot="1" x14ac:dyDescent="0.3">
      <c r="A7" s="39" t="s">
        <v>91</v>
      </c>
      <c r="B7" s="210">
        <v>1049897</v>
      </c>
      <c r="C7" s="210">
        <v>923742</v>
      </c>
      <c r="D7" s="210">
        <v>818101</v>
      </c>
      <c r="E7" s="210">
        <v>816754</v>
      </c>
      <c r="F7" s="210">
        <v>105641</v>
      </c>
      <c r="G7" s="619" t="s">
        <v>98</v>
      </c>
    </row>
    <row r="8" spans="1:7" s="1" customFormat="1" ht="27" customHeight="1" thickBot="1" x14ac:dyDescent="0.3">
      <c r="A8" s="40" t="s">
        <v>92</v>
      </c>
      <c r="B8" s="211">
        <v>656974</v>
      </c>
      <c r="C8" s="211">
        <v>539641</v>
      </c>
      <c r="D8" s="211">
        <v>439738</v>
      </c>
      <c r="E8" s="211">
        <v>439302</v>
      </c>
      <c r="F8" s="211">
        <v>99903</v>
      </c>
      <c r="G8" s="620" t="s">
        <v>99</v>
      </c>
    </row>
    <row r="9" spans="1:7" s="1" customFormat="1" ht="27" customHeight="1" thickBot="1" x14ac:dyDescent="0.3">
      <c r="A9" s="39" t="s">
        <v>93</v>
      </c>
      <c r="B9" s="210">
        <v>335499</v>
      </c>
      <c r="C9" s="210">
        <v>303768</v>
      </c>
      <c r="D9" s="210">
        <v>278460</v>
      </c>
      <c r="E9" s="210">
        <v>277917</v>
      </c>
      <c r="F9" s="210">
        <v>25308</v>
      </c>
      <c r="G9" s="619" t="s">
        <v>100</v>
      </c>
    </row>
    <row r="10" spans="1:7" s="1" customFormat="1" ht="27" customHeight="1" thickBot="1" x14ac:dyDescent="0.3">
      <c r="A10" s="40" t="s">
        <v>1261</v>
      </c>
      <c r="B10" s="211">
        <v>80513</v>
      </c>
      <c r="C10" s="211">
        <v>63499</v>
      </c>
      <c r="D10" s="211">
        <v>52792</v>
      </c>
      <c r="E10" s="211">
        <v>52567</v>
      </c>
      <c r="F10" s="211">
        <v>10707</v>
      </c>
      <c r="G10" s="620" t="s">
        <v>101</v>
      </c>
    </row>
    <row r="11" spans="1:7" s="1" customFormat="1" ht="27" customHeight="1" thickBot="1" x14ac:dyDescent="0.3">
      <c r="A11" s="39" t="s">
        <v>95</v>
      </c>
      <c r="B11" s="210">
        <v>214767</v>
      </c>
      <c r="C11" s="210">
        <v>201351</v>
      </c>
      <c r="D11" s="210">
        <v>191973</v>
      </c>
      <c r="E11" s="210">
        <v>191845</v>
      </c>
      <c r="F11" s="210">
        <v>9378</v>
      </c>
      <c r="G11" s="619" t="s">
        <v>103</v>
      </c>
    </row>
    <row r="12" spans="1:7" s="1" customFormat="1" ht="27" customHeight="1" thickBot="1" x14ac:dyDescent="0.3">
      <c r="A12" s="40" t="s">
        <v>96</v>
      </c>
      <c r="B12" s="211">
        <v>13487</v>
      </c>
      <c r="C12" s="211">
        <v>10526</v>
      </c>
      <c r="D12" s="211">
        <v>9602</v>
      </c>
      <c r="E12" s="211">
        <v>9602</v>
      </c>
      <c r="F12" s="211">
        <v>924</v>
      </c>
      <c r="G12" s="620" t="s">
        <v>102</v>
      </c>
    </row>
    <row r="13" spans="1:7" s="1" customFormat="1" ht="27" customHeight="1" thickBot="1" x14ac:dyDescent="0.3">
      <c r="A13" s="39" t="s">
        <v>97</v>
      </c>
      <c r="B13" s="210">
        <v>65716</v>
      </c>
      <c r="C13" s="210">
        <v>55661</v>
      </c>
      <c r="D13" s="210">
        <v>47854</v>
      </c>
      <c r="E13" s="210">
        <v>47797</v>
      </c>
      <c r="F13" s="210">
        <v>7807</v>
      </c>
      <c r="G13" s="619" t="s">
        <v>327</v>
      </c>
    </row>
    <row r="14" spans="1:7" s="1" customFormat="1" ht="27" customHeight="1" x14ac:dyDescent="0.25">
      <c r="A14" s="49" t="s">
        <v>1262</v>
      </c>
      <c r="B14" s="332">
        <v>236288</v>
      </c>
      <c r="C14" s="332">
        <v>227917</v>
      </c>
      <c r="D14" s="332">
        <v>218403</v>
      </c>
      <c r="E14" s="332">
        <v>218403</v>
      </c>
      <c r="F14" s="332">
        <v>9514</v>
      </c>
      <c r="G14" s="621" t="s">
        <v>1263</v>
      </c>
    </row>
    <row r="15" spans="1:7" s="1" customFormat="1" ht="27" customHeight="1" x14ac:dyDescent="0.25">
      <c r="A15" s="333" t="s">
        <v>478</v>
      </c>
      <c r="B15" s="334">
        <f>SUM(B7:B14)</f>
        <v>2653141</v>
      </c>
      <c r="C15" s="334">
        <f>SUM(C7:C14)</f>
        <v>2326105</v>
      </c>
      <c r="D15" s="334">
        <f>SUM(D7:D14)</f>
        <v>2056923</v>
      </c>
      <c r="E15" s="334">
        <f>SUM(E7:E14)</f>
        <v>2054187</v>
      </c>
      <c r="F15" s="334">
        <f>SUM(F7:F14)</f>
        <v>269182</v>
      </c>
      <c r="G15" s="335" t="s">
        <v>479</v>
      </c>
    </row>
    <row r="17" spans="1:4" ht="25" customHeight="1" x14ac:dyDescent="0.25">
      <c r="A17" s="36"/>
      <c r="B17" s="11" t="s">
        <v>1235</v>
      </c>
      <c r="C17" s="11" t="s">
        <v>1236</v>
      </c>
    </row>
    <row r="18" spans="1:4" ht="25" customHeight="1" x14ac:dyDescent="0.25">
      <c r="A18" s="24" t="s">
        <v>612</v>
      </c>
      <c r="B18" s="100">
        <f>D7</f>
        <v>818101</v>
      </c>
      <c r="C18" s="100">
        <f>F7</f>
        <v>105641</v>
      </c>
    </row>
    <row r="19" spans="1:4" ht="25" customHeight="1" x14ac:dyDescent="0.25">
      <c r="A19" s="24" t="s">
        <v>613</v>
      </c>
      <c r="B19" s="11">
        <f>D8</f>
        <v>439738</v>
      </c>
      <c r="C19" s="100">
        <f>F8</f>
        <v>99903</v>
      </c>
    </row>
    <row r="20" spans="1:4" ht="25" customHeight="1" x14ac:dyDescent="0.25">
      <c r="A20" s="24" t="s">
        <v>614</v>
      </c>
      <c r="B20" s="11">
        <f>D9</f>
        <v>278460</v>
      </c>
      <c r="C20" s="11">
        <f>F9</f>
        <v>25308</v>
      </c>
    </row>
    <row r="21" spans="1:4" ht="25" customHeight="1" x14ac:dyDescent="0.25">
      <c r="A21" s="24" t="s">
        <v>1264</v>
      </c>
      <c r="B21" s="100">
        <f>D14</f>
        <v>218403</v>
      </c>
      <c r="C21" s="100">
        <f>F14</f>
        <v>9514</v>
      </c>
    </row>
    <row r="22" spans="1:4" ht="25" customHeight="1" x14ac:dyDescent="0.25">
      <c r="A22" s="24" t="s">
        <v>615</v>
      </c>
      <c r="B22" s="11">
        <f>D11</f>
        <v>191973</v>
      </c>
      <c r="C22" s="11">
        <f>F11</f>
        <v>9378</v>
      </c>
    </row>
    <row r="23" spans="1:4" ht="25" customHeight="1" x14ac:dyDescent="0.25">
      <c r="A23" s="24" t="s">
        <v>618</v>
      </c>
      <c r="B23" s="11">
        <f>D13</f>
        <v>47854</v>
      </c>
      <c r="C23" s="11">
        <f>F13</f>
        <v>7807</v>
      </c>
    </row>
    <row r="24" spans="1:4" ht="25" customHeight="1" x14ac:dyDescent="0.25">
      <c r="A24" s="24" t="s">
        <v>616</v>
      </c>
      <c r="B24" s="11">
        <f>D10</f>
        <v>52792</v>
      </c>
      <c r="C24" s="11">
        <f>F10</f>
        <v>10707</v>
      </c>
    </row>
    <row r="25" spans="1:4" ht="25" customHeight="1" x14ac:dyDescent="0.25">
      <c r="A25" s="24" t="s">
        <v>617</v>
      </c>
      <c r="B25" s="100">
        <f>D12</f>
        <v>9602</v>
      </c>
      <c r="C25" s="11">
        <f>F12</f>
        <v>924</v>
      </c>
    </row>
    <row r="26" spans="1:4" ht="25" customHeight="1" x14ac:dyDescent="0.25">
      <c r="B26" s="323">
        <f>SUM(B18:B25)</f>
        <v>2056923</v>
      </c>
      <c r="C26" s="323">
        <f>SUM(C18:C25)</f>
        <v>269182</v>
      </c>
      <c r="D26" s="323">
        <f>SUM(B26:C26)</f>
        <v>2326105</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orientation="landscape" horizontalDpi="4294967295" verticalDpi="4294967295"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0276E-2F91-4D73-A118-2B7500CA6EBD}">
  <dimension ref="A1:G26"/>
  <sheetViews>
    <sheetView rightToLeft="1" view="pageBreakPreview" zoomScaleNormal="100" zoomScaleSheetLayoutView="100" workbookViewId="0">
      <selection activeCell="H5" sqref="H5"/>
    </sheetView>
  </sheetViews>
  <sheetFormatPr defaultColWidth="9.1796875" defaultRowHeight="25" customHeight="1" x14ac:dyDescent="0.25"/>
  <cols>
    <col min="1" max="1" width="25.7265625" style="11" customWidth="1"/>
    <col min="2" max="6" width="15.7265625" style="11" customWidth="1"/>
    <col min="7" max="7" width="25.7265625" style="11" customWidth="1"/>
    <col min="8" max="16384" width="9.1796875" style="11"/>
  </cols>
  <sheetData>
    <row r="1" spans="1:7" s="7" customFormat="1" ht="20" x14ac:dyDescent="0.25">
      <c r="A1" s="903" t="s">
        <v>699</v>
      </c>
      <c r="B1" s="903"/>
      <c r="C1" s="903"/>
      <c r="D1" s="903"/>
      <c r="E1" s="903"/>
      <c r="F1" s="903"/>
      <c r="G1" s="903"/>
    </row>
    <row r="2" spans="1:7" s="7" customFormat="1" ht="20" x14ac:dyDescent="0.25">
      <c r="A2" s="904" t="s">
        <v>1102</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68</v>
      </c>
      <c r="B4" s="606"/>
      <c r="C4" s="607"/>
      <c r="D4" s="607"/>
      <c r="E4" s="607"/>
      <c r="F4" s="607"/>
      <c r="G4" s="608" t="s">
        <v>85</v>
      </c>
    </row>
    <row r="5" spans="1:7" s="10" customFormat="1" ht="33" customHeight="1" x14ac:dyDescent="0.35">
      <c r="A5" s="899" t="s">
        <v>83</v>
      </c>
      <c r="B5" s="56" t="s">
        <v>7</v>
      </c>
      <c r="C5" s="56" t="s">
        <v>449</v>
      </c>
      <c r="D5" s="56" t="s">
        <v>1225</v>
      </c>
      <c r="E5" s="56" t="s">
        <v>87</v>
      </c>
      <c r="F5" s="56" t="s">
        <v>1224</v>
      </c>
      <c r="G5" s="901" t="s">
        <v>84</v>
      </c>
    </row>
    <row r="6" spans="1:7" s="10" customFormat="1" ht="41.25" customHeight="1" x14ac:dyDescent="0.25">
      <c r="A6" s="900"/>
      <c r="B6" s="55" t="s">
        <v>528</v>
      </c>
      <c r="C6" s="55" t="s">
        <v>450</v>
      </c>
      <c r="D6" s="55" t="s">
        <v>486</v>
      </c>
      <c r="E6" s="55" t="s">
        <v>89</v>
      </c>
      <c r="F6" s="55" t="s">
        <v>90</v>
      </c>
      <c r="G6" s="902"/>
    </row>
    <row r="7" spans="1:7" s="1" customFormat="1" ht="27" customHeight="1" thickBot="1" x14ac:dyDescent="0.3">
      <c r="A7" s="39" t="s">
        <v>91</v>
      </c>
      <c r="B7" s="210">
        <v>773426</v>
      </c>
      <c r="C7" s="210">
        <v>711043</v>
      </c>
      <c r="D7" s="210">
        <v>684708</v>
      </c>
      <c r="E7" s="210">
        <v>684195</v>
      </c>
      <c r="F7" s="210">
        <v>26335</v>
      </c>
      <c r="G7" s="616" t="s">
        <v>98</v>
      </c>
    </row>
    <row r="8" spans="1:7" s="1" customFormat="1" ht="27" customHeight="1" thickBot="1" x14ac:dyDescent="0.3">
      <c r="A8" s="40" t="s">
        <v>92</v>
      </c>
      <c r="B8" s="211">
        <v>442628</v>
      </c>
      <c r="C8" s="211">
        <v>384038</v>
      </c>
      <c r="D8" s="211">
        <v>355708</v>
      </c>
      <c r="E8" s="211">
        <v>355511</v>
      </c>
      <c r="F8" s="211">
        <v>28330</v>
      </c>
      <c r="G8" s="617" t="s">
        <v>99</v>
      </c>
    </row>
    <row r="9" spans="1:7" s="1" customFormat="1" ht="27" customHeight="1" thickBot="1" x14ac:dyDescent="0.3">
      <c r="A9" s="39" t="s">
        <v>93</v>
      </c>
      <c r="B9" s="210">
        <v>276715</v>
      </c>
      <c r="C9" s="210">
        <v>261479</v>
      </c>
      <c r="D9" s="210">
        <v>254606</v>
      </c>
      <c r="E9" s="210">
        <v>254392</v>
      </c>
      <c r="F9" s="210">
        <v>6873</v>
      </c>
      <c r="G9" s="616" t="s">
        <v>100</v>
      </c>
    </row>
    <row r="10" spans="1:7" s="1" customFormat="1" ht="27" customHeight="1" thickBot="1" x14ac:dyDescent="0.3">
      <c r="A10" s="40" t="s">
        <v>94</v>
      </c>
      <c r="B10" s="211">
        <v>52148</v>
      </c>
      <c r="C10" s="211">
        <v>43361</v>
      </c>
      <c r="D10" s="211">
        <v>40606</v>
      </c>
      <c r="E10" s="211">
        <v>40493</v>
      </c>
      <c r="F10" s="211">
        <v>2755</v>
      </c>
      <c r="G10" s="617" t="s">
        <v>101</v>
      </c>
    </row>
    <row r="11" spans="1:7" s="1" customFormat="1" ht="27" customHeight="1" thickBot="1" x14ac:dyDescent="0.3">
      <c r="A11" s="39" t="s">
        <v>95</v>
      </c>
      <c r="B11" s="210">
        <v>193850</v>
      </c>
      <c r="C11" s="210">
        <v>186986</v>
      </c>
      <c r="D11" s="210">
        <v>184434</v>
      </c>
      <c r="E11" s="210">
        <v>184434</v>
      </c>
      <c r="F11" s="210">
        <v>2552</v>
      </c>
      <c r="G11" s="616" t="s">
        <v>103</v>
      </c>
    </row>
    <row r="12" spans="1:7" s="1" customFormat="1" ht="27" customHeight="1" thickBot="1" x14ac:dyDescent="0.3">
      <c r="A12" s="40" t="s">
        <v>96</v>
      </c>
      <c r="B12" s="211">
        <v>9854</v>
      </c>
      <c r="C12" s="211">
        <v>8001</v>
      </c>
      <c r="D12" s="211">
        <v>7702</v>
      </c>
      <c r="E12" s="211">
        <v>7702</v>
      </c>
      <c r="F12" s="211">
        <v>299</v>
      </c>
      <c r="G12" s="617" t="s">
        <v>102</v>
      </c>
    </row>
    <row r="13" spans="1:7" s="1" customFormat="1" ht="27" customHeight="1" thickBot="1" x14ac:dyDescent="0.3">
      <c r="A13" s="39" t="s">
        <v>97</v>
      </c>
      <c r="B13" s="210">
        <v>45862</v>
      </c>
      <c r="C13" s="210">
        <v>40598</v>
      </c>
      <c r="D13" s="210">
        <v>38240</v>
      </c>
      <c r="E13" s="210">
        <v>38240</v>
      </c>
      <c r="F13" s="210">
        <v>2358</v>
      </c>
      <c r="G13" s="616" t="s">
        <v>327</v>
      </c>
    </row>
    <row r="14" spans="1:7" s="6" customFormat="1" ht="30" customHeight="1" x14ac:dyDescent="0.25">
      <c r="A14" s="49" t="s">
        <v>1262</v>
      </c>
      <c r="B14" s="332">
        <v>220324</v>
      </c>
      <c r="C14" s="332">
        <v>216334</v>
      </c>
      <c r="D14" s="332">
        <v>213336</v>
      </c>
      <c r="E14" s="332">
        <v>213336</v>
      </c>
      <c r="F14" s="332">
        <v>2998</v>
      </c>
      <c r="G14" s="618" t="s">
        <v>1263</v>
      </c>
    </row>
    <row r="15" spans="1:7" ht="25" customHeight="1" x14ac:dyDescent="0.25">
      <c r="A15" s="333" t="s">
        <v>478</v>
      </c>
      <c r="B15" s="334">
        <f>SUM(B7:B14)</f>
        <v>2014807</v>
      </c>
      <c r="C15" s="334">
        <f>SUM(C7:C14)</f>
        <v>1851840</v>
      </c>
      <c r="D15" s="334">
        <f>SUM(D7:D14)</f>
        <v>1779340</v>
      </c>
      <c r="E15" s="334">
        <f>SUM(E7:E14)</f>
        <v>1778303</v>
      </c>
      <c r="F15" s="334">
        <f>SUM(F7:F14)</f>
        <v>72500</v>
      </c>
      <c r="G15" s="397" t="s">
        <v>479</v>
      </c>
    </row>
    <row r="16" spans="1:7" ht="25" customHeight="1" x14ac:dyDescent="0.25">
      <c r="A16" s="36"/>
    </row>
    <row r="17" spans="1:5" ht="25" customHeight="1" x14ac:dyDescent="0.25">
      <c r="A17" s="24"/>
      <c r="B17" s="11" t="s">
        <v>1235</v>
      </c>
      <c r="C17" s="11" t="s">
        <v>1236</v>
      </c>
    </row>
    <row r="18" spans="1:5" ht="25" customHeight="1" x14ac:dyDescent="0.25">
      <c r="A18" s="24" t="s">
        <v>612</v>
      </c>
      <c r="B18" s="100">
        <f>D7</f>
        <v>684708</v>
      </c>
      <c r="C18" s="100">
        <f>F7</f>
        <v>26335</v>
      </c>
    </row>
    <row r="19" spans="1:5" ht="25" customHeight="1" x14ac:dyDescent="0.25">
      <c r="A19" s="24" t="s">
        <v>613</v>
      </c>
      <c r="B19" s="100">
        <f>D8</f>
        <v>355708</v>
      </c>
      <c r="C19" s="11">
        <f>F8</f>
        <v>28330</v>
      </c>
    </row>
    <row r="20" spans="1:5" ht="25" customHeight="1" x14ac:dyDescent="0.25">
      <c r="A20" s="24" t="s">
        <v>614</v>
      </c>
      <c r="B20" s="100">
        <f>D9</f>
        <v>254606</v>
      </c>
      <c r="C20" s="11">
        <f>F9</f>
        <v>6873</v>
      </c>
    </row>
    <row r="21" spans="1:5" ht="25" customHeight="1" x14ac:dyDescent="0.25">
      <c r="A21" s="60" t="s">
        <v>1264</v>
      </c>
      <c r="B21" s="100">
        <f>D14</f>
        <v>213336</v>
      </c>
      <c r="C21" s="100">
        <f>F14</f>
        <v>2998</v>
      </c>
    </row>
    <row r="22" spans="1:5" ht="25" customHeight="1" x14ac:dyDescent="0.25">
      <c r="A22" s="24" t="s">
        <v>615</v>
      </c>
      <c r="B22" s="100">
        <f>D11</f>
        <v>184434</v>
      </c>
      <c r="C22" s="11">
        <f>F11</f>
        <v>2552</v>
      </c>
    </row>
    <row r="23" spans="1:5" ht="25" customHeight="1" x14ac:dyDescent="0.25">
      <c r="A23" s="24" t="s">
        <v>619</v>
      </c>
      <c r="B23" s="100">
        <f>D13</f>
        <v>38240</v>
      </c>
      <c r="C23" s="100">
        <f>F13</f>
        <v>2358</v>
      </c>
    </row>
    <row r="24" spans="1:5" ht="25" customHeight="1" x14ac:dyDescent="0.25">
      <c r="A24" s="24" t="s">
        <v>616</v>
      </c>
      <c r="B24" s="100">
        <f>D10</f>
        <v>40606</v>
      </c>
      <c r="C24" s="11">
        <f>F10</f>
        <v>2755</v>
      </c>
    </row>
    <row r="25" spans="1:5" ht="25" customHeight="1" x14ac:dyDescent="0.25">
      <c r="A25" s="60" t="s">
        <v>620</v>
      </c>
      <c r="B25" s="11">
        <f>D12</f>
        <v>7702</v>
      </c>
      <c r="C25" s="11">
        <f>F12</f>
        <v>299</v>
      </c>
    </row>
    <row r="26" spans="1:5" ht="25" customHeight="1" x14ac:dyDescent="0.25">
      <c r="B26" s="323">
        <f>SUM(B18:B25)</f>
        <v>1779340</v>
      </c>
      <c r="C26" s="323">
        <f>SUM(C18:C25)</f>
        <v>72500</v>
      </c>
      <c r="D26" s="324"/>
      <c r="E26" s="323">
        <f>SUM(B26:C26)</f>
        <v>1851840</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scale="95" orientation="landscape" horizontalDpi="4294967295" verticalDpi="4294967295"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54BBE-35E9-4617-90DB-186CB687C94C}">
  <sheetPr>
    <pageSetUpPr fitToPage="1"/>
  </sheetPr>
  <dimension ref="J13"/>
  <sheetViews>
    <sheetView rightToLeft="1" view="pageBreakPreview" zoomScale="85" zoomScaleNormal="100" zoomScaleSheetLayoutView="85" workbookViewId="0">
      <selection activeCell="O35" sqref="O35"/>
    </sheetView>
  </sheetViews>
  <sheetFormatPr defaultRowHeight="12.5" x14ac:dyDescent="0.25"/>
  <sheetData>
    <row r="13" spans="10:10" ht="25" x14ac:dyDescent="0.5">
      <c r="J13" s="536"/>
    </row>
  </sheetData>
  <printOptions horizontalCentered="1" verticalCentered="1"/>
  <pageMargins left="0" right="0" top="0" bottom="0" header="0" footer="0"/>
  <pageSetup paperSize="9" scale="9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488D1-A934-4118-9C4E-058452BE75A5}">
  <dimension ref="A1:G26"/>
  <sheetViews>
    <sheetView rightToLeft="1" view="pageBreakPreview" zoomScaleNormal="100" zoomScaleSheetLayoutView="100" workbookViewId="0">
      <selection activeCell="G14" sqref="G14"/>
    </sheetView>
  </sheetViews>
  <sheetFormatPr defaultColWidth="9.1796875" defaultRowHeight="25" customHeight="1" x14ac:dyDescent="0.25"/>
  <cols>
    <col min="1" max="1" width="25.7265625" style="11" customWidth="1"/>
    <col min="2" max="6" width="15.7265625" style="11" customWidth="1"/>
    <col min="7" max="7" width="25.7265625" style="11" customWidth="1"/>
    <col min="8" max="16384" width="9.1796875" style="11"/>
  </cols>
  <sheetData>
    <row r="1" spans="1:7" s="7" customFormat="1" ht="20" x14ac:dyDescent="0.25">
      <c r="A1" s="903" t="s">
        <v>700</v>
      </c>
      <c r="B1" s="903"/>
      <c r="C1" s="903"/>
      <c r="D1" s="903"/>
      <c r="E1" s="903"/>
      <c r="F1" s="903"/>
      <c r="G1" s="903"/>
    </row>
    <row r="2" spans="1:7" s="7" customFormat="1" ht="20" x14ac:dyDescent="0.25">
      <c r="A2" s="904" t="s">
        <v>1103</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69</v>
      </c>
      <c r="B4" s="606"/>
      <c r="C4" s="607"/>
      <c r="D4" s="607"/>
      <c r="E4" s="607"/>
      <c r="F4" s="607"/>
      <c r="G4" s="608" t="s">
        <v>113</v>
      </c>
    </row>
    <row r="5" spans="1:7" s="10" customFormat="1" ht="33" customHeight="1" x14ac:dyDescent="0.35">
      <c r="A5" s="899" t="s">
        <v>83</v>
      </c>
      <c r="B5" s="56" t="s">
        <v>8</v>
      </c>
      <c r="C5" s="56" t="s">
        <v>447</v>
      </c>
      <c r="D5" s="56" t="s">
        <v>1238</v>
      </c>
      <c r="E5" s="56" t="s">
        <v>125</v>
      </c>
      <c r="F5" s="56" t="s">
        <v>1239</v>
      </c>
      <c r="G5" s="901" t="s">
        <v>84</v>
      </c>
    </row>
    <row r="6" spans="1:7" s="10" customFormat="1" ht="41.25" customHeight="1" x14ac:dyDescent="0.25">
      <c r="A6" s="900"/>
      <c r="B6" s="55" t="s">
        <v>529</v>
      </c>
      <c r="C6" s="55" t="s">
        <v>448</v>
      </c>
      <c r="D6" s="55" t="s">
        <v>486</v>
      </c>
      <c r="E6" s="55" t="s">
        <v>89</v>
      </c>
      <c r="F6" s="55" t="s">
        <v>90</v>
      </c>
      <c r="G6" s="902"/>
    </row>
    <row r="7" spans="1:7" s="1" customFormat="1" ht="27" customHeight="1" thickBot="1" x14ac:dyDescent="0.3">
      <c r="A7" s="39" t="s">
        <v>91</v>
      </c>
      <c r="B7" s="210">
        <v>276471</v>
      </c>
      <c r="C7" s="210">
        <v>212699</v>
      </c>
      <c r="D7" s="210">
        <v>133393</v>
      </c>
      <c r="E7" s="210">
        <v>132559</v>
      </c>
      <c r="F7" s="210">
        <v>79306</v>
      </c>
      <c r="G7" s="57" t="s">
        <v>98</v>
      </c>
    </row>
    <row r="8" spans="1:7" s="1" customFormat="1" ht="27" customHeight="1" thickBot="1" x14ac:dyDescent="0.3">
      <c r="A8" s="40" t="s">
        <v>92</v>
      </c>
      <c r="B8" s="211">
        <v>214346</v>
      </c>
      <c r="C8" s="211">
        <v>155603</v>
      </c>
      <c r="D8" s="211">
        <v>84030</v>
      </c>
      <c r="E8" s="211">
        <v>83791</v>
      </c>
      <c r="F8" s="211">
        <v>71573</v>
      </c>
      <c r="G8" s="58" t="s">
        <v>99</v>
      </c>
    </row>
    <row r="9" spans="1:7" s="1" customFormat="1" ht="27" customHeight="1" thickBot="1" x14ac:dyDescent="0.3">
      <c r="A9" s="41" t="s">
        <v>93</v>
      </c>
      <c r="B9" s="212">
        <v>58784</v>
      </c>
      <c r="C9" s="212">
        <v>42289</v>
      </c>
      <c r="D9" s="212">
        <v>23854</v>
      </c>
      <c r="E9" s="212">
        <v>23525</v>
      </c>
      <c r="F9" s="212">
        <v>18435</v>
      </c>
      <c r="G9" s="59" t="s">
        <v>100</v>
      </c>
    </row>
    <row r="10" spans="1:7" s="1" customFormat="1" ht="27" customHeight="1" thickBot="1" x14ac:dyDescent="0.3">
      <c r="A10" s="40" t="s">
        <v>94</v>
      </c>
      <c r="B10" s="211">
        <v>28365</v>
      </c>
      <c r="C10" s="211">
        <v>20138</v>
      </c>
      <c r="D10" s="211">
        <v>12186</v>
      </c>
      <c r="E10" s="211">
        <v>12074</v>
      </c>
      <c r="F10" s="211">
        <v>7952</v>
      </c>
      <c r="G10" s="58" t="s">
        <v>101</v>
      </c>
    </row>
    <row r="11" spans="1:7" s="1" customFormat="1" ht="27" customHeight="1" thickBot="1" x14ac:dyDescent="0.3">
      <c r="A11" s="41" t="s">
        <v>95</v>
      </c>
      <c r="B11" s="212">
        <v>20917</v>
      </c>
      <c r="C11" s="212">
        <v>14365</v>
      </c>
      <c r="D11" s="212">
        <v>7539</v>
      </c>
      <c r="E11" s="212">
        <v>7411</v>
      </c>
      <c r="F11" s="212">
        <v>6826</v>
      </c>
      <c r="G11" s="59" t="s">
        <v>103</v>
      </c>
    </row>
    <row r="12" spans="1:7" s="1" customFormat="1" ht="27" customHeight="1" thickBot="1" x14ac:dyDescent="0.3">
      <c r="A12" s="40" t="s">
        <v>96</v>
      </c>
      <c r="B12" s="211">
        <v>3633</v>
      </c>
      <c r="C12" s="211">
        <v>2525</v>
      </c>
      <c r="D12" s="211">
        <v>1900</v>
      </c>
      <c r="E12" s="211">
        <v>1900</v>
      </c>
      <c r="F12" s="211">
        <v>625</v>
      </c>
      <c r="G12" s="58" t="s">
        <v>102</v>
      </c>
    </row>
    <row r="13" spans="1:7" s="1" customFormat="1" ht="27" customHeight="1" thickBot="1" x14ac:dyDescent="0.3">
      <c r="A13" s="41" t="s">
        <v>97</v>
      </c>
      <c r="B13" s="212">
        <v>19854</v>
      </c>
      <c r="C13" s="212">
        <v>15063</v>
      </c>
      <c r="D13" s="212">
        <v>9614</v>
      </c>
      <c r="E13" s="212">
        <v>9557</v>
      </c>
      <c r="F13" s="212">
        <v>5449</v>
      </c>
      <c r="G13" s="59" t="s">
        <v>327</v>
      </c>
    </row>
    <row r="14" spans="1:7" s="6" customFormat="1" ht="30" customHeight="1" x14ac:dyDescent="0.25">
      <c r="A14" s="49" t="s">
        <v>1262</v>
      </c>
      <c r="B14" s="332">
        <v>15964</v>
      </c>
      <c r="C14" s="332">
        <v>11583</v>
      </c>
      <c r="D14" s="332">
        <v>5067</v>
      </c>
      <c r="E14" s="332">
        <v>5067</v>
      </c>
      <c r="F14" s="332">
        <v>6516</v>
      </c>
      <c r="G14" s="336" t="s">
        <v>1263</v>
      </c>
    </row>
    <row r="15" spans="1:7" ht="25" customHeight="1" x14ac:dyDescent="0.25">
      <c r="A15" s="333" t="s">
        <v>478</v>
      </c>
      <c r="B15" s="334">
        <f>SUM(B7:B14)</f>
        <v>638334</v>
      </c>
      <c r="C15" s="334">
        <f>SUM(C7:C14)</f>
        <v>474265</v>
      </c>
      <c r="D15" s="334">
        <f>SUM(D7:D14)</f>
        <v>277583</v>
      </c>
      <c r="E15" s="334">
        <f>SUM(E7:E14)</f>
        <v>275884</v>
      </c>
      <c r="F15" s="334">
        <f>SUM(F7:F14)</f>
        <v>196682</v>
      </c>
      <c r="G15" s="397" t="s">
        <v>479</v>
      </c>
    </row>
    <row r="16" spans="1:7" ht="25" customHeight="1" x14ac:dyDescent="0.25">
      <c r="A16" s="36"/>
    </row>
    <row r="17" spans="1:4" ht="25" customHeight="1" x14ac:dyDescent="0.25">
      <c r="A17" s="24"/>
      <c r="B17" s="11" t="s">
        <v>1237</v>
      </c>
      <c r="C17" s="11" t="s">
        <v>1226</v>
      </c>
    </row>
    <row r="18" spans="1:4" ht="25" customHeight="1" x14ac:dyDescent="0.25">
      <c r="A18" s="24" t="s">
        <v>612</v>
      </c>
      <c r="B18" s="100">
        <f>D7</f>
        <v>133393</v>
      </c>
      <c r="C18" s="11">
        <f>F7</f>
        <v>79306</v>
      </c>
    </row>
    <row r="19" spans="1:4" ht="25" customHeight="1" x14ac:dyDescent="0.25">
      <c r="A19" s="24" t="s">
        <v>613</v>
      </c>
      <c r="B19" s="11">
        <f>D8</f>
        <v>84030</v>
      </c>
      <c r="C19" s="11">
        <f>F8</f>
        <v>71573</v>
      </c>
    </row>
    <row r="20" spans="1:4" ht="25" customHeight="1" x14ac:dyDescent="0.25">
      <c r="A20" s="24" t="s">
        <v>614</v>
      </c>
      <c r="B20" s="11">
        <f>D9</f>
        <v>23854</v>
      </c>
      <c r="C20" s="11">
        <f>F9</f>
        <v>18435</v>
      </c>
    </row>
    <row r="21" spans="1:4" ht="25" customHeight="1" x14ac:dyDescent="0.25">
      <c r="A21" s="24" t="s">
        <v>616</v>
      </c>
      <c r="B21" s="11">
        <f>D10</f>
        <v>12186</v>
      </c>
      <c r="C21" s="11">
        <f>F10</f>
        <v>7952</v>
      </c>
    </row>
    <row r="22" spans="1:4" ht="25" customHeight="1" x14ac:dyDescent="0.25">
      <c r="A22" s="24" t="s">
        <v>615</v>
      </c>
      <c r="B22" s="100">
        <f>D11</f>
        <v>7539</v>
      </c>
      <c r="C22" s="11">
        <f>F11</f>
        <v>6826</v>
      </c>
    </row>
    <row r="23" spans="1:4" ht="25" customHeight="1" x14ac:dyDescent="0.25">
      <c r="A23" s="60" t="s">
        <v>619</v>
      </c>
      <c r="B23" s="100">
        <f>D13</f>
        <v>9614</v>
      </c>
      <c r="C23" s="100">
        <f>F13</f>
        <v>5449</v>
      </c>
    </row>
    <row r="24" spans="1:4" ht="25" customHeight="1" x14ac:dyDescent="0.25">
      <c r="A24" s="60" t="s">
        <v>620</v>
      </c>
      <c r="B24" s="100">
        <f>D12</f>
        <v>1900</v>
      </c>
      <c r="C24" s="11">
        <f>F12</f>
        <v>625</v>
      </c>
    </row>
    <row r="25" spans="1:4" ht="25" customHeight="1" x14ac:dyDescent="0.25">
      <c r="A25" s="60" t="s">
        <v>1264</v>
      </c>
      <c r="B25" s="338">
        <f>D14</f>
        <v>5067</v>
      </c>
      <c r="C25" s="338">
        <f>F14</f>
        <v>6516</v>
      </c>
      <c r="D25" s="338"/>
    </row>
    <row r="26" spans="1:4" ht="25" customHeight="1" x14ac:dyDescent="0.25">
      <c r="B26" s="100">
        <f>SUM(B18:B25)</f>
        <v>277583</v>
      </c>
      <c r="C26" s="100">
        <f>SUM(C18:C25)</f>
        <v>196682</v>
      </c>
      <c r="D26" s="100">
        <f>SUM(B26:C26)</f>
        <v>474265</v>
      </c>
    </row>
  </sheetData>
  <mergeCells count="5">
    <mergeCell ref="A5:A6"/>
    <mergeCell ref="G5:G6"/>
    <mergeCell ref="A1:G1"/>
    <mergeCell ref="A2:G2"/>
    <mergeCell ref="A3:G3"/>
  </mergeCells>
  <phoneticPr fontId="0" type="noConversion"/>
  <printOptions horizontalCentered="1" verticalCentered="1"/>
  <pageMargins left="0" right="0" top="0" bottom="0" header="0" footer="0"/>
  <pageSetup paperSize="9" scale="95" orientation="landscape" horizontalDpi="4294967295" verticalDpi="4294967295"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D31B8-D351-4A3D-A43C-9DAA88B99E51}">
  <dimension ref="A1:R16"/>
  <sheetViews>
    <sheetView rightToLeft="1" view="pageBreakPreview" zoomScaleNormal="100" zoomScaleSheetLayoutView="100" workbookViewId="0">
      <selection activeCell="M7" sqref="M7"/>
    </sheetView>
  </sheetViews>
  <sheetFormatPr defaultColWidth="9.1796875" defaultRowHeight="12.5" x14ac:dyDescent="0.25"/>
  <cols>
    <col min="1" max="1" width="9.453125" style="1" customWidth="1"/>
    <col min="2" max="2" width="9.7265625" style="1" customWidth="1"/>
    <col min="3" max="3" width="11.54296875" style="1" customWidth="1"/>
    <col min="4" max="4" width="10.7265625" style="1" customWidth="1"/>
    <col min="5" max="6" width="11.453125" style="1" customWidth="1"/>
    <col min="7" max="11" width="10.7265625" style="1" customWidth="1"/>
    <col min="12" max="12" width="11.453125" style="1" customWidth="1"/>
    <col min="13" max="13" width="12.1796875" style="1" bestFit="1" customWidth="1"/>
    <col min="14" max="14" width="11.1796875" style="1" customWidth="1"/>
    <col min="15" max="15" width="12" style="1" customWidth="1"/>
    <col min="16" max="16" width="9.54296875" style="1" bestFit="1" customWidth="1"/>
    <col min="17" max="17" width="10.81640625" style="1" bestFit="1" customWidth="1"/>
    <col min="18" max="16384" width="9.1796875" style="1"/>
  </cols>
  <sheetData>
    <row r="1" spans="1:18" s="4" customFormat="1" ht="20" x14ac:dyDescent="0.25">
      <c r="A1" s="923" t="s">
        <v>706</v>
      </c>
      <c r="B1" s="923"/>
      <c r="C1" s="923"/>
      <c r="D1" s="923"/>
      <c r="E1" s="923"/>
      <c r="F1" s="923"/>
      <c r="G1" s="923"/>
      <c r="H1" s="923"/>
      <c r="I1" s="923"/>
      <c r="J1" s="923"/>
      <c r="K1" s="923"/>
      <c r="L1" s="923"/>
      <c r="M1" s="923"/>
      <c r="N1" s="923"/>
      <c r="O1" s="923"/>
    </row>
    <row r="2" spans="1:18" s="4" customFormat="1" ht="36.75" customHeight="1" x14ac:dyDescent="0.25">
      <c r="A2" s="924" t="s">
        <v>1104</v>
      </c>
      <c r="B2" s="924"/>
      <c r="C2" s="924"/>
      <c r="D2" s="924"/>
      <c r="E2" s="924"/>
      <c r="F2" s="924"/>
      <c r="G2" s="924"/>
      <c r="H2" s="924"/>
      <c r="I2" s="924"/>
      <c r="J2" s="924"/>
      <c r="K2" s="924"/>
      <c r="L2" s="924"/>
      <c r="M2" s="924"/>
      <c r="N2" s="924"/>
      <c r="O2" s="924"/>
    </row>
    <row r="3" spans="1:18" s="4" customFormat="1" ht="17.5" x14ac:dyDescent="0.25">
      <c r="A3" s="928">
        <v>2017</v>
      </c>
      <c r="B3" s="928"/>
      <c r="C3" s="928"/>
      <c r="D3" s="928"/>
      <c r="E3" s="928"/>
      <c r="F3" s="928"/>
      <c r="G3" s="928"/>
      <c r="H3" s="928"/>
      <c r="I3" s="928"/>
      <c r="J3" s="928"/>
      <c r="K3" s="928"/>
      <c r="L3" s="928"/>
      <c r="M3" s="928"/>
      <c r="N3" s="928"/>
      <c r="O3" s="928"/>
    </row>
    <row r="4" spans="1:18" s="4" customFormat="1" ht="15.5" x14ac:dyDescent="0.25">
      <c r="A4" s="609" t="s">
        <v>517</v>
      </c>
      <c r="B4" s="610"/>
      <c r="C4" s="610"/>
      <c r="D4" s="611"/>
      <c r="E4" s="611"/>
      <c r="F4" s="611"/>
      <c r="G4" s="611"/>
      <c r="H4" s="611"/>
      <c r="I4" s="611"/>
      <c r="J4" s="611"/>
      <c r="K4" s="611"/>
      <c r="L4" s="611"/>
      <c r="M4" s="611"/>
      <c r="N4" s="611"/>
      <c r="O4" s="608" t="s">
        <v>518</v>
      </c>
    </row>
    <row r="5" spans="1:18" s="4" customFormat="1" ht="34.5" customHeight="1" thickBot="1" x14ac:dyDescent="0.3">
      <c r="A5" s="908" t="s">
        <v>484</v>
      </c>
      <c r="B5" s="926" t="s">
        <v>849</v>
      </c>
      <c r="C5" s="925" t="s">
        <v>1273</v>
      </c>
      <c r="D5" s="925"/>
      <c r="E5" s="925"/>
      <c r="F5" s="925"/>
      <c r="G5" s="925" t="s">
        <v>1274</v>
      </c>
      <c r="H5" s="925"/>
      <c r="I5" s="925"/>
      <c r="J5" s="925"/>
      <c r="K5" s="925"/>
      <c r="L5" s="925"/>
      <c r="M5" s="913" t="s">
        <v>1279</v>
      </c>
      <c r="N5" s="913" t="s">
        <v>697</v>
      </c>
      <c r="O5" s="915" t="s">
        <v>59</v>
      </c>
    </row>
    <row r="6" spans="1:18" ht="93.75" customHeight="1" x14ac:dyDescent="0.25">
      <c r="A6" s="909"/>
      <c r="B6" s="927"/>
      <c r="C6" s="151" t="s">
        <v>1287</v>
      </c>
      <c r="D6" s="151" t="s">
        <v>1286</v>
      </c>
      <c r="E6" s="151" t="s">
        <v>1285</v>
      </c>
      <c r="F6" s="151" t="s">
        <v>1280</v>
      </c>
      <c r="G6" s="151" t="s">
        <v>1284</v>
      </c>
      <c r="H6" s="151" t="s">
        <v>1283</v>
      </c>
      <c r="I6" s="151" t="s">
        <v>1278</v>
      </c>
      <c r="J6" s="151" t="s">
        <v>1282</v>
      </c>
      <c r="K6" s="151" t="s">
        <v>1281</v>
      </c>
      <c r="L6" s="151" t="s">
        <v>1280</v>
      </c>
      <c r="M6" s="914"/>
      <c r="N6" s="914"/>
      <c r="O6" s="916"/>
    </row>
    <row r="7" spans="1:18" ht="25" customHeight="1" thickBot="1" x14ac:dyDescent="0.4">
      <c r="A7" s="910" t="s">
        <v>485</v>
      </c>
      <c r="B7" s="508" t="s">
        <v>482</v>
      </c>
      <c r="C7" s="402">
        <v>66859</v>
      </c>
      <c r="D7" s="402">
        <v>84</v>
      </c>
      <c r="E7" s="402">
        <v>28</v>
      </c>
      <c r="F7" s="230">
        <f t="shared" ref="F7:F12" si="0">SUM(C7:E7)</f>
        <v>66971</v>
      </c>
      <c r="G7" s="402">
        <v>0</v>
      </c>
      <c r="H7" s="402">
        <v>18666</v>
      </c>
      <c r="I7" s="402">
        <v>1079</v>
      </c>
      <c r="J7" s="402">
        <v>10648</v>
      </c>
      <c r="K7" s="402">
        <v>854</v>
      </c>
      <c r="L7" s="230">
        <f>SUM(G7:K7)</f>
        <v>31247</v>
      </c>
      <c r="M7" s="230">
        <f>L7+F7</f>
        <v>98218</v>
      </c>
      <c r="N7" s="509" t="s">
        <v>481</v>
      </c>
      <c r="O7" s="917" t="s">
        <v>328</v>
      </c>
      <c r="P7" s="720"/>
      <c r="Q7" s="99"/>
      <c r="R7" s="295"/>
    </row>
    <row r="8" spans="1:18" ht="25" customHeight="1" x14ac:dyDescent="0.35">
      <c r="A8" s="911"/>
      <c r="B8" s="510" t="s">
        <v>483</v>
      </c>
      <c r="C8" s="403">
        <v>37057</v>
      </c>
      <c r="D8" s="403">
        <v>238</v>
      </c>
      <c r="E8" s="403">
        <v>0</v>
      </c>
      <c r="F8" s="231">
        <f t="shared" si="0"/>
        <v>37295</v>
      </c>
      <c r="G8" s="403">
        <v>28738</v>
      </c>
      <c r="H8" s="403">
        <v>25304</v>
      </c>
      <c r="I8" s="403">
        <v>2086</v>
      </c>
      <c r="J8" s="403">
        <v>6166</v>
      </c>
      <c r="K8" s="403">
        <v>2115</v>
      </c>
      <c r="L8" s="231">
        <f>SUM(G8:K8)</f>
        <v>64409</v>
      </c>
      <c r="M8" s="231">
        <f>L8+F8</f>
        <v>101704</v>
      </c>
      <c r="N8" s="511" t="s">
        <v>480</v>
      </c>
      <c r="O8" s="918"/>
      <c r="P8" s="720"/>
      <c r="Q8" s="99"/>
      <c r="R8" s="295"/>
    </row>
    <row r="9" spans="1:18" s="32" customFormat="1" ht="25" customHeight="1" x14ac:dyDescent="0.35">
      <c r="A9" s="912"/>
      <c r="B9" s="512" t="s">
        <v>478</v>
      </c>
      <c r="C9" s="513">
        <f>C7+C8</f>
        <v>103916</v>
      </c>
      <c r="D9" s="513">
        <f t="shared" ref="D9:K9" si="1">D7+D8</f>
        <v>322</v>
      </c>
      <c r="E9" s="513">
        <f>E7+E8</f>
        <v>28</v>
      </c>
      <c r="F9" s="513">
        <f t="shared" si="0"/>
        <v>104266</v>
      </c>
      <c r="G9" s="513">
        <f t="shared" si="1"/>
        <v>28738</v>
      </c>
      <c r="H9" s="513">
        <f t="shared" si="1"/>
        <v>43970</v>
      </c>
      <c r="I9" s="513">
        <f t="shared" si="1"/>
        <v>3165</v>
      </c>
      <c r="J9" s="513">
        <f t="shared" si="1"/>
        <v>16814</v>
      </c>
      <c r="K9" s="513">
        <f t="shared" si="1"/>
        <v>2969</v>
      </c>
      <c r="L9" s="513">
        <f>G9+H9+I9+J9+K9</f>
        <v>95656</v>
      </c>
      <c r="M9" s="513">
        <f>M7+M8</f>
        <v>199922</v>
      </c>
      <c r="N9" s="514" t="s">
        <v>479</v>
      </c>
      <c r="O9" s="919"/>
      <c r="P9" s="720"/>
      <c r="Q9" s="99"/>
      <c r="R9" s="295"/>
    </row>
    <row r="10" spans="1:18" ht="25" customHeight="1" thickBot="1" x14ac:dyDescent="0.4">
      <c r="A10" s="905" t="s">
        <v>487</v>
      </c>
      <c r="B10" s="515" t="s">
        <v>482</v>
      </c>
      <c r="C10" s="516">
        <v>1711444</v>
      </c>
      <c r="D10" s="516">
        <v>799</v>
      </c>
      <c r="E10" s="516">
        <v>126</v>
      </c>
      <c r="F10" s="517">
        <f t="shared" si="0"/>
        <v>1712369</v>
      </c>
      <c r="G10" s="516">
        <v>0</v>
      </c>
      <c r="H10" s="516">
        <v>36927</v>
      </c>
      <c r="I10" s="516">
        <v>1192</v>
      </c>
      <c r="J10" s="516">
        <v>0</v>
      </c>
      <c r="K10" s="516">
        <v>3134</v>
      </c>
      <c r="L10" s="517">
        <f>SUM(G10:K10)</f>
        <v>41253</v>
      </c>
      <c r="M10" s="517">
        <f>L10+F10</f>
        <v>1753622</v>
      </c>
      <c r="N10" s="518" t="s">
        <v>481</v>
      </c>
      <c r="O10" s="920" t="s">
        <v>329</v>
      </c>
      <c r="P10" s="720"/>
      <c r="Q10" s="99"/>
      <c r="R10" s="295"/>
    </row>
    <row r="11" spans="1:18" ht="25" customHeight="1" x14ac:dyDescent="0.35">
      <c r="A11" s="906"/>
      <c r="B11" s="519" t="s">
        <v>483</v>
      </c>
      <c r="C11" s="520">
        <v>238827</v>
      </c>
      <c r="D11" s="520">
        <v>1300</v>
      </c>
      <c r="E11" s="520">
        <v>161</v>
      </c>
      <c r="F11" s="521">
        <f t="shared" si="0"/>
        <v>240288</v>
      </c>
      <c r="G11" s="520">
        <v>97163</v>
      </c>
      <c r="H11" s="520">
        <v>28962</v>
      </c>
      <c r="I11" s="520">
        <v>1664</v>
      </c>
      <c r="J11" s="520">
        <v>0</v>
      </c>
      <c r="K11" s="520">
        <v>4484</v>
      </c>
      <c r="L11" s="521">
        <f>SUM(G11:K11)</f>
        <v>132273</v>
      </c>
      <c r="M11" s="521">
        <f>L11+F11</f>
        <v>372561</v>
      </c>
      <c r="N11" s="522" t="s">
        <v>480</v>
      </c>
      <c r="O11" s="921"/>
      <c r="P11" s="720"/>
      <c r="Q11" s="99"/>
      <c r="R11" s="295"/>
    </row>
    <row r="12" spans="1:18" s="32" customFormat="1" ht="25" customHeight="1" x14ac:dyDescent="0.35">
      <c r="A12" s="907"/>
      <c r="B12" s="523" t="s">
        <v>478</v>
      </c>
      <c r="C12" s="524">
        <f>C10+C11</f>
        <v>1950271</v>
      </c>
      <c r="D12" s="524">
        <f t="shared" ref="D12:K12" si="2">D10+D11</f>
        <v>2099</v>
      </c>
      <c r="E12" s="524">
        <f>E10+E11</f>
        <v>287</v>
      </c>
      <c r="F12" s="524">
        <f t="shared" si="0"/>
        <v>1952657</v>
      </c>
      <c r="G12" s="524">
        <f t="shared" si="2"/>
        <v>97163</v>
      </c>
      <c r="H12" s="524">
        <f t="shared" si="2"/>
        <v>65889</v>
      </c>
      <c r="I12" s="524">
        <f t="shared" si="2"/>
        <v>2856</v>
      </c>
      <c r="J12" s="524">
        <f t="shared" si="2"/>
        <v>0</v>
      </c>
      <c r="K12" s="524">
        <f t="shared" si="2"/>
        <v>7618</v>
      </c>
      <c r="L12" s="524">
        <f>L10+L11</f>
        <v>173526</v>
      </c>
      <c r="M12" s="524">
        <f>L12+F12</f>
        <v>2126183</v>
      </c>
      <c r="N12" s="525" t="s">
        <v>479</v>
      </c>
      <c r="O12" s="922"/>
      <c r="P12" s="720"/>
      <c r="Q12" s="99"/>
      <c r="R12" s="295"/>
    </row>
    <row r="13" spans="1:18" s="6" customFormat="1" ht="25" customHeight="1" thickBot="1" x14ac:dyDescent="0.4">
      <c r="A13" s="910" t="s">
        <v>478</v>
      </c>
      <c r="B13" s="526" t="s">
        <v>482</v>
      </c>
      <c r="C13" s="399">
        <f t="shared" ref="C13:M15" si="3">C7+C10</f>
        <v>1778303</v>
      </c>
      <c r="D13" s="399">
        <f t="shared" si="3"/>
        <v>883</v>
      </c>
      <c r="E13" s="399">
        <f>E7+E10</f>
        <v>154</v>
      </c>
      <c r="F13" s="227">
        <f t="shared" si="3"/>
        <v>1779340</v>
      </c>
      <c r="G13" s="399">
        <f t="shared" si="3"/>
        <v>0</v>
      </c>
      <c r="H13" s="399">
        <f t="shared" si="3"/>
        <v>55593</v>
      </c>
      <c r="I13" s="399">
        <f t="shared" si="3"/>
        <v>2271</v>
      </c>
      <c r="J13" s="399">
        <f t="shared" si="3"/>
        <v>10648</v>
      </c>
      <c r="K13" s="399">
        <f t="shared" si="3"/>
        <v>3988</v>
      </c>
      <c r="L13" s="227">
        <f>L7+L10</f>
        <v>72500</v>
      </c>
      <c r="M13" s="227">
        <f>M7+M10</f>
        <v>1851840</v>
      </c>
      <c r="N13" s="527" t="s">
        <v>481</v>
      </c>
      <c r="O13" s="917" t="s">
        <v>479</v>
      </c>
      <c r="P13" s="720"/>
      <c r="Q13" s="99"/>
      <c r="R13" s="295"/>
    </row>
    <row r="14" spans="1:18" s="6" customFormat="1" ht="25" customHeight="1" x14ac:dyDescent="0.35">
      <c r="A14" s="911"/>
      <c r="B14" s="510" t="s">
        <v>483</v>
      </c>
      <c r="C14" s="403">
        <f t="shared" si="3"/>
        <v>275884</v>
      </c>
      <c r="D14" s="403">
        <f t="shared" si="3"/>
        <v>1538</v>
      </c>
      <c r="E14" s="403">
        <f>E8+E11</f>
        <v>161</v>
      </c>
      <c r="F14" s="231">
        <f t="shared" si="3"/>
        <v>277583</v>
      </c>
      <c r="G14" s="403">
        <f t="shared" si="3"/>
        <v>125901</v>
      </c>
      <c r="H14" s="403">
        <f t="shared" si="3"/>
        <v>54266</v>
      </c>
      <c r="I14" s="403">
        <f t="shared" si="3"/>
        <v>3750</v>
      </c>
      <c r="J14" s="403">
        <f t="shared" si="3"/>
        <v>6166</v>
      </c>
      <c r="K14" s="403">
        <f t="shared" si="3"/>
        <v>6599</v>
      </c>
      <c r="L14" s="231">
        <f>L8+L11</f>
        <v>196682</v>
      </c>
      <c r="M14" s="231">
        <f t="shared" si="3"/>
        <v>474265</v>
      </c>
      <c r="N14" s="511" t="s">
        <v>480</v>
      </c>
      <c r="O14" s="918"/>
      <c r="P14" s="720"/>
      <c r="Q14" s="99"/>
      <c r="R14" s="295"/>
    </row>
    <row r="15" spans="1:18" s="6" customFormat="1" ht="24.75" customHeight="1" x14ac:dyDescent="0.35">
      <c r="A15" s="912"/>
      <c r="B15" s="512" t="s">
        <v>478</v>
      </c>
      <c r="C15" s="513">
        <f t="shared" si="3"/>
        <v>2054187</v>
      </c>
      <c r="D15" s="513">
        <f t="shared" si="3"/>
        <v>2421</v>
      </c>
      <c r="E15" s="513">
        <f>E9+E12</f>
        <v>315</v>
      </c>
      <c r="F15" s="513">
        <f t="shared" si="3"/>
        <v>2056923</v>
      </c>
      <c r="G15" s="513">
        <f t="shared" si="3"/>
        <v>125901</v>
      </c>
      <c r="H15" s="513">
        <f t="shared" si="3"/>
        <v>109859</v>
      </c>
      <c r="I15" s="513">
        <f t="shared" si="3"/>
        <v>6021</v>
      </c>
      <c r="J15" s="513">
        <f t="shared" si="3"/>
        <v>16814</v>
      </c>
      <c r="K15" s="513">
        <f t="shared" si="3"/>
        <v>10587</v>
      </c>
      <c r="L15" s="513">
        <f>L9+L12</f>
        <v>269182</v>
      </c>
      <c r="M15" s="513">
        <f>M9+M12</f>
        <v>2326105</v>
      </c>
      <c r="N15" s="514" t="s">
        <v>479</v>
      </c>
      <c r="O15" s="919"/>
      <c r="P15" s="720"/>
      <c r="Q15" s="99"/>
      <c r="R15" s="295"/>
    </row>
    <row r="16" spans="1:18" x14ac:dyDescent="0.25">
      <c r="R16" s="295"/>
    </row>
  </sheetData>
  <mergeCells count="16">
    <mergeCell ref="A1:O1"/>
    <mergeCell ref="A2:O2"/>
    <mergeCell ref="M5:M6"/>
    <mergeCell ref="C5:F5"/>
    <mergeCell ref="G5:L5"/>
    <mergeCell ref="B5:B6"/>
    <mergeCell ref="A3:O3"/>
    <mergeCell ref="A10:A12"/>
    <mergeCell ref="A5:A6"/>
    <mergeCell ref="A13:A15"/>
    <mergeCell ref="N5:N6"/>
    <mergeCell ref="O5:O6"/>
    <mergeCell ref="O13:O15"/>
    <mergeCell ref="O7:O9"/>
    <mergeCell ref="O10:O12"/>
    <mergeCell ref="A7:A9"/>
  </mergeCells>
  <printOptions horizontalCentered="1" verticalCentered="1"/>
  <pageMargins left="0" right="0" top="0" bottom="0" header="0" footer="0"/>
  <pageSetup paperSize="9" scale="85" orientation="landscape" horizontalDpi="72" verticalDpi="72"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C40ED-EA8C-462C-BF5E-9D106B38291E}">
  <dimension ref="A1:K27"/>
  <sheetViews>
    <sheetView rightToLeft="1" view="pageBreakPreview" zoomScaleNormal="100" zoomScaleSheetLayoutView="100" workbookViewId="0">
      <selection sqref="A1:J19"/>
    </sheetView>
  </sheetViews>
  <sheetFormatPr defaultColWidth="9.1796875" defaultRowHeight="12.5" x14ac:dyDescent="0.25"/>
  <cols>
    <col min="1" max="1" width="14.81640625" style="1" customWidth="1"/>
    <col min="2" max="2" width="14.26953125" style="1" customWidth="1"/>
    <col min="3" max="9" width="12.7265625" style="1" customWidth="1"/>
    <col min="10" max="10" width="14.54296875" style="1" customWidth="1"/>
    <col min="11" max="16384" width="9.1796875" style="1"/>
  </cols>
  <sheetData>
    <row r="1" spans="1:11" s="4" customFormat="1" ht="20" x14ac:dyDescent="0.25">
      <c r="A1" s="923" t="s">
        <v>522</v>
      </c>
      <c r="B1" s="923"/>
      <c r="C1" s="923"/>
      <c r="D1" s="923"/>
      <c r="E1" s="923"/>
      <c r="F1" s="923"/>
      <c r="G1" s="923"/>
      <c r="H1" s="923"/>
      <c r="I1" s="923"/>
      <c r="J1" s="923"/>
    </row>
    <row r="2" spans="1:11" s="4" customFormat="1" ht="33.75" customHeight="1" x14ac:dyDescent="0.25">
      <c r="A2" s="924" t="s">
        <v>1105</v>
      </c>
      <c r="B2" s="924"/>
      <c r="C2" s="924"/>
      <c r="D2" s="924"/>
      <c r="E2" s="924"/>
      <c r="F2" s="924"/>
      <c r="G2" s="924"/>
      <c r="H2" s="924"/>
      <c r="I2" s="924"/>
      <c r="J2" s="924"/>
    </row>
    <row r="3" spans="1:11" s="4" customFormat="1" ht="17.5" x14ac:dyDescent="0.25">
      <c r="A3" s="928">
        <v>2017</v>
      </c>
      <c r="B3" s="928"/>
      <c r="C3" s="928"/>
      <c r="D3" s="928"/>
      <c r="E3" s="928"/>
      <c r="F3" s="928"/>
      <c r="G3" s="928"/>
      <c r="H3" s="928"/>
      <c r="I3" s="928"/>
      <c r="J3" s="928"/>
    </row>
    <row r="4" spans="1:11" s="4" customFormat="1" ht="21" customHeight="1" x14ac:dyDescent="0.25">
      <c r="A4" s="610" t="s">
        <v>378</v>
      </c>
      <c r="B4" s="610"/>
      <c r="C4" s="611"/>
      <c r="D4" s="611"/>
      <c r="E4" s="611"/>
      <c r="F4" s="611"/>
      <c r="G4" s="611"/>
      <c r="H4" s="611"/>
      <c r="I4" s="611"/>
      <c r="J4" s="612" t="s">
        <v>608</v>
      </c>
    </row>
    <row r="5" spans="1:11" s="4" customFormat="1" ht="26.25" customHeight="1" x14ac:dyDescent="0.25">
      <c r="A5" s="934" t="s">
        <v>489</v>
      </c>
      <c r="B5" s="929" t="s">
        <v>1276</v>
      </c>
      <c r="C5" s="933" t="s">
        <v>1277</v>
      </c>
      <c r="D5" s="933"/>
      <c r="E5" s="933"/>
      <c r="F5" s="933"/>
      <c r="G5" s="933"/>
      <c r="H5" s="929"/>
      <c r="I5" s="929" t="s">
        <v>1275</v>
      </c>
      <c r="J5" s="931" t="s">
        <v>490</v>
      </c>
    </row>
    <row r="6" spans="1:11" ht="24" customHeight="1" x14ac:dyDescent="0.25">
      <c r="A6" s="935"/>
      <c r="B6" s="930"/>
      <c r="C6" s="428" t="s">
        <v>1297</v>
      </c>
      <c r="D6" s="428" t="s">
        <v>1293</v>
      </c>
      <c r="E6" s="428" t="s">
        <v>1294</v>
      </c>
      <c r="F6" s="428" t="s">
        <v>1295</v>
      </c>
      <c r="G6" s="428" t="s">
        <v>712</v>
      </c>
      <c r="H6" s="428" t="s">
        <v>1296</v>
      </c>
      <c r="I6" s="930"/>
      <c r="J6" s="932"/>
    </row>
    <row r="7" spans="1:11" ht="18" customHeight="1" x14ac:dyDescent="0.25">
      <c r="A7" s="935"/>
      <c r="B7" s="930"/>
      <c r="C7" s="429" t="s">
        <v>1288</v>
      </c>
      <c r="D7" s="429" t="s">
        <v>1289</v>
      </c>
      <c r="E7" s="429" t="s">
        <v>1290</v>
      </c>
      <c r="F7" s="429" t="s">
        <v>1291</v>
      </c>
      <c r="G7" s="429" t="s">
        <v>713</v>
      </c>
      <c r="H7" s="374" t="s">
        <v>479</v>
      </c>
      <c r="I7" s="930"/>
      <c r="J7" s="932"/>
    </row>
    <row r="8" spans="1:11" ht="22" customHeight="1" thickBot="1" x14ac:dyDescent="0.3">
      <c r="A8" s="409" t="s">
        <v>502</v>
      </c>
      <c r="B8" s="410">
        <v>7909</v>
      </c>
      <c r="C8" s="410">
        <v>355</v>
      </c>
      <c r="D8" s="410">
        <v>75141</v>
      </c>
      <c r="E8" s="410">
        <v>57</v>
      </c>
      <c r="F8" s="410">
        <v>0</v>
      </c>
      <c r="G8" s="410">
        <v>71</v>
      </c>
      <c r="H8" s="226">
        <f>C8+D8+E8+F8+G8</f>
        <v>75624</v>
      </c>
      <c r="I8" s="226">
        <f>H8+B8</f>
        <v>83533</v>
      </c>
      <c r="J8" s="67" t="s">
        <v>502</v>
      </c>
      <c r="K8" s="295"/>
    </row>
    <row r="9" spans="1:11" ht="22" customHeight="1" thickTop="1" thickBot="1" x14ac:dyDescent="0.3">
      <c r="A9" s="53" t="s">
        <v>503</v>
      </c>
      <c r="B9" s="218">
        <v>227545</v>
      </c>
      <c r="C9" s="218">
        <v>5666</v>
      </c>
      <c r="D9" s="218">
        <v>28291</v>
      </c>
      <c r="E9" s="218">
        <v>324</v>
      </c>
      <c r="F9" s="218">
        <v>0</v>
      </c>
      <c r="G9" s="218">
        <v>351</v>
      </c>
      <c r="H9" s="217">
        <f t="shared" ref="H9:H18" si="0">C9+D9+E9+F9+G9</f>
        <v>34632</v>
      </c>
      <c r="I9" s="217">
        <f t="shared" ref="I9:I18" si="1">H9+B9</f>
        <v>262177</v>
      </c>
      <c r="J9" s="64" t="s">
        <v>503</v>
      </c>
    </row>
    <row r="10" spans="1:11" ht="22" customHeight="1" thickTop="1" thickBot="1" x14ac:dyDescent="0.3">
      <c r="A10" s="54" t="s">
        <v>504</v>
      </c>
      <c r="B10" s="221">
        <v>372044</v>
      </c>
      <c r="C10" s="221">
        <v>16567</v>
      </c>
      <c r="D10" s="221">
        <v>6242</v>
      </c>
      <c r="E10" s="221">
        <v>394</v>
      </c>
      <c r="F10" s="221">
        <v>0</v>
      </c>
      <c r="G10" s="221">
        <v>692</v>
      </c>
      <c r="H10" s="220">
        <f t="shared" si="0"/>
        <v>23895</v>
      </c>
      <c r="I10" s="220">
        <f t="shared" si="1"/>
        <v>395939</v>
      </c>
      <c r="J10" s="65" t="s">
        <v>504</v>
      </c>
    </row>
    <row r="11" spans="1:11" ht="22" customHeight="1" thickTop="1" thickBot="1" x14ac:dyDescent="0.3">
      <c r="A11" s="53" t="s">
        <v>505</v>
      </c>
      <c r="B11" s="218">
        <v>450142</v>
      </c>
      <c r="C11" s="218">
        <v>23256</v>
      </c>
      <c r="D11" s="218">
        <v>142</v>
      </c>
      <c r="E11" s="218">
        <v>98</v>
      </c>
      <c r="F11" s="218">
        <v>0</v>
      </c>
      <c r="G11" s="218">
        <v>594</v>
      </c>
      <c r="H11" s="217">
        <f t="shared" si="0"/>
        <v>24090</v>
      </c>
      <c r="I11" s="217">
        <f t="shared" si="1"/>
        <v>474232</v>
      </c>
      <c r="J11" s="64" t="s">
        <v>505</v>
      </c>
    </row>
    <row r="12" spans="1:11" ht="22" customHeight="1" thickTop="1" thickBot="1" x14ac:dyDescent="0.3">
      <c r="A12" s="52" t="s">
        <v>506</v>
      </c>
      <c r="B12" s="221">
        <v>358222</v>
      </c>
      <c r="C12" s="221">
        <v>21993</v>
      </c>
      <c r="D12" s="221">
        <v>0</v>
      </c>
      <c r="E12" s="221">
        <v>239</v>
      </c>
      <c r="F12" s="221">
        <v>0</v>
      </c>
      <c r="G12" s="221">
        <v>1921</v>
      </c>
      <c r="H12" s="220">
        <f t="shared" si="0"/>
        <v>24153</v>
      </c>
      <c r="I12" s="220">
        <f t="shared" si="1"/>
        <v>382375</v>
      </c>
      <c r="J12" s="65" t="s">
        <v>506</v>
      </c>
    </row>
    <row r="13" spans="1:11" ht="22" customHeight="1" thickTop="1" thickBot="1" x14ac:dyDescent="0.3">
      <c r="A13" s="53" t="s">
        <v>507</v>
      </c>
      <c r="B13" s="218">
        <v>264115</v>
      </c>
      <c r="C13" s="218">
        <v>16997</v>
      </c>
      <c r="D13" s="218">
        <v>0</v>
      </c>
      <c r="E13" s="218">
        <v>84</v>
      </c>
      <c r="F13" s="218">
        <v>0</v>
      </c>
      <c r="G13" s="218">
        <v>453</v>
      </c>
      <c r="H13" s="217">
        <f t="shared" si="0"/>
        <v>17534</v>
      </c>
      <c r="I13" s="217">
        <f t="shared" si="1"/>
        <v>281649</v>
      </c>
      <c r="J13" s="64" t="s">
        <v>507</v>
      </c>
    </row>
    <row r="14" spans="1:11" ht="22" customHeight="1" thickTop="1" thickBot="1" x14ac:dyDescent="0.3">
      <c r="A14" s="54" t="s">
        <v>508</v>
      </c>
      <c r="B14" s="216">
        <v>174295</v>
      </c>
      <c r="C14" s="216">
        <v>14621</v>
      </c>
      <c r="D14" s="216">
        <v>43</v>
      </c>
      <c r="E14" s="216">
        <v>253</v>
      </c>
      <c r="F14" s="216">
        <v>826</v>
      </c>
      <c r="G14" s="216">
        <v>1554</v>
      </c>
      <c r="H14" s="215">
        <f t="shared" si="0"/>
        <v>17297</v>
      </c>
      <c r="I14" s="215">
        <f t="shared" si="1"/>
        <v>191592</v>
      </c>
      <c r="J14" s="63" t="s">
        <v>508</v>
      </c>
    </row>
    <row r="15" spans="1:11" s="6" customFormat="1" ht="22" customHeight="1" thickTop="1" thickBot="1" x14ac:dyDescent="0.3">
      <c r="A15" s="53" t="s">
        <v>509</v>
      </c>
      <c r="B15" s="218">
        <v>109528</v>
      </c>
      <c r="C15" s="218">
        <v>10844</v>
      </c>
      <c r="D15" s="218">
        <v>0</v>
      </c>
      <c r="E15" s="218">
        <v>521</v>
      </c>
      <c r="F15" s="218">
        <v>2059</v>
      </c>
      <c r="G15" s="218">
        <v>683</v>
      </c>
      <c r="H15" s="217">
        <f t="shared" si="0"/>
        <v>14107</v>
      </c>
      <c r="I15" s="217">
        <f t="shared" si="1"/>
        <v>123635</v>
      </c>
      <c r="J15" s="64" t="s">
        <v>509</v>
      </c>
      <c r="K15" s="1"/>
    </row>
    <row r="16" spans="1:11" s="6" customFormat="1" ht="22" customHeight="1" thickTop="1" thickBot="1" x14ac:dyDescent="0.3">
      <c r="A16" s="52" t="s">
        <v>510</v>
      </c>
      <c r="B16" s="221">
        <v>60533</v>
      </c>
      <c r="C16" s="221">
        <v>6874</v>
      </c>
      <c r="D16" s="221">
        <v>0</v>
      </c>
      <c r="E16" s="221">
        <v>611</v>
      </c>
      <c r="F16" s="221">
        <v>4554</v>
      </c>
      <c r="G16" s="221">
        <v>831</v>
      </c>
      <c r="H16" s="220">
        <f t="shared" si="0"/>
        <v>12870</v>
      </c>
      <c r="I16" s="220">
        <f t="shared" si="1"/>
        <v>73403</v>
      </c>
      <c r="J16" s="65" t="s">
        <v>510</v>
      </c>
      <c r="K16" s="1"/>
    </row>
    <row r="17" spans="1:11" s="6" customFormat="1" ht="22" customHeight="1" thickTop="1" thickBot="1" x14ac:dyDescent="0.3">
      <c r="A17" s="53" t="s">
        <v>511</v>
      </c>
      <c r="B17" s="218">
        <v>24726</v>
      </c>
      <c r="C17" s="218">
        <v>4813</v>
      </c>
      <c r="D17" s="218">
        <v>0</v>
      </c>
      <c r="E17" s="218">
        <v>1057</v>
      </c>
      <c r="F17" s="218">
        <v>3910</v>
      </c>
      <c r="G17" s="218">
        <v>681</v>
      </c>
      <c r="H17" s="217">
        <f t="shared" si="0"/>
        <v>10461</v>
      </c>
      <c r="I17" s="217">
        <f t="shared" si="1"/>
        <v>35187</v>
      </c>
      <c r="J17" s="64" t="s">
        <v>511</v>
      </c>
      <c r="K17" s="1"/>
    </row>
    <row r="18" spans="1:11" ht="22" customHeight="1" thickTop="1" x14ac:dyDescent="0.25">
      <c r="A18" s="62" t="s">
        <v>607</v>
      </c>
      <c r="B18" s="339">
        <v>7864</v>
      </c>
      <c r="C18" s="339">
        <v>3915</v>
      </c>
      <c r="D18" s="339">
        <v>0</v>
      </c>
      <c r="E18" s="339">
        <v>2383</v>
      </c>
      <c r="F18" s="339">
        <v>5465</v>
      </c>
      <c r="G18" s="339">
        <v>2756</v>
      </c>
      <c r="H18" s="398">
        <f t="shared" si="0"/>
        <v>14519</v>
      </c>
      <c r="I18" s="398">
        <f t="shared" si="1"/>
        <v>22383</v>
      </c>
      <c r="J18" s="66" t="s">
        <v>501</v>
      </c>
    </row>
    <row r="19" spans="1:11" s="6" customFormat="1" ht="25" customHeight="1" x14ac:dyDescent="0.25">
      <c r="A19" s="69" t="s">
        <v>478</v>
      </c>
      <c r="B19" s="225">
        <f t="shared" ref="B19:I19" si="2">SUM(B8:B18)</f>
        <v>2056923</v>
      </c>
      <c r="C19" s="225">
        <f t="shared" si="2"/>
        <v>125901</v>
      </c>
      <c r="D19" s="225">
        <f t="shared" si="2"/>
        <v>109859</v>
      </c>
      <c r="E19" s="225">
        <f t="shared" si="2"/>
        <v>6021</v>
      </c>
      <c r="F19" s="225">
        <f t="shared" si="2"/>
        <v>16814</v>
      </c>
      <c r="G19" s="225">
        <f t="shared" si="2"/>
        <v>10587</v>
      </c>
      <c r="H19" s="296">
        <f t="shared" si="2"/>
        <v>269182</v>
      </c>
      <c r="I19" s="225">
        <f t="shared" si="2"/>
        <v>2326105</v>
      </c>
      <c r="J19" s="68" t="s">
        <v>479</v>
      </c>
    </row>
    <row r="20" spans="1:11" x14ac:dyDescent="0.25">
      <c r="A20" s="2"/>
      <c r="B20" s="2"/>
      <c r="C20" s="2"/>
      <c r="D20" s="2"/>
      <c r="E20" s="2"/>
      <c r="F20" s="2"/>
      <c r="G20" s="2"/>
      <c r="H20" s="2"/>
      <c r="I20" s="2"/>
      <c r="J20" s="2"/>
    </row>
    <row r="21" spans="1:11" ht="12.75" customHeight="1" x14ac:dyDescent="0.25">
      <c r="A21" s="3"/>
      <c r="B21" s="3"/>
      <c r="C21" s="3"/>
      <c r="D21" s="3"/>
      <c r="E21" s="3"/>
      <c r="F21" s="2"/>
      <c r="G21" s="3"/>
      <c r="H21" s="3"/>
      <c r="I21" s="3"/>
      <c r="J21" s="2"/>
    </row>
    <row r="24" spans="1:11" x14ac:dyDescent="0.25">
      <c r="B24" s="295"/>
      <c r="J24" s="295"/>
    </row>
    <row r="25" spans="1:11" x14ac:dyDescent="0.25">
      <c r="B25" s="295"/>
      <c r="J25" s="295"/>
    </row>
    <row r="26" spans="1:11" x14ac:dyDescent="0.25">
      <c r="B26" s="723"/>
    </row>
    <row r="27" spans="1:11" x14ac:dyDescent="0.25">
      <c r="J27" s="723"/>
    </row>
  </sheetData>
  <mergeCells count="8">
    <mergeCell ref="I5:I7"/>
    <mergeCell ref="J5:J7"/>
    <mergeCell ref="A1:J1"/>
    <mergeCell ref="A2:J2"/>
    <mergeCell ref="C5:H5"/>
    <mergeCell ref="A3:J3"/>
    <mergeCell ref="A5:A7"/>
    <mergeCell ref="B5:B7"/>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46946-6A8A-4D9A-BCC4-CA16AC08BEC2}">
  <dimension ref="A1:K32"/>
  <sheetViews>
    <sheetView rightToLeft="1" view="pageBreakPreview" zoomScaleNormal="100" zoomScaleSheetLayoutView="100" workbookViewId="0">
      <selection sqref="A1:J19"/>
    </sheetView>
  </sheetViews>
  <sheetFormatPr defaultColWidth="9.1796875" defaultRowHeight="12.5" x14ac:dyDescent="0.25"/>
  <cols>
    <col min="1" max="1" width="14.81640625" style="1" customWidth="1"/>
    <col min="2" max="2" width="14.26953125" style="1" customWidth="1"/>
    <col min="3" max="9" width="12.7265625" style="1" customWidth="1"/>
    <col min="10" max="10" width="14.54296875" style="1" customWidth="1"/>
    <col min="11" max="16384" width="9.1796875" style="1"/>
  </cols>
  <sheetData>
    <row r="1" spans="1:11" s="4" customFormat="1" ht="20" x14ac:dyDescent="0.25">
      <c r="A1" s="923" t="s">
        <v>526</v>
      </c>
      <c r="B1" s="923"/>
      <c r="C1" s="923"/>
      <c r="D1" s="923"/>
      <c r="E1" s="923"/>
      <c r="F1" s="923"/>
      <c r="G1" s="923"/>
      <c r="H1" s="923"/>
      <c r="I1" s="923"/>
      <c r="J1" s="923"/>
    </row>
    <row r="2" spans="1:11" s="4" customFormat="1" ht="34.5" customHeight="1" x14ac:dyDescent="0.25">
      <c r="A2" s="924" t="s">
        <v>1106</v>
      </c>
      <c r="B2" s="924"/>
      <c r="C2" s="924"/>
      <c r="D2" s="924"/>
      <c r="E2" s="924"/>
      <c r="F2" s="924"/>
      <c r="G2" s="924"/>
      <c r="H2" s="924"/>
      <c r="I2" s="924"/>
      <c r="J2" s="924"/>
    </row>
    <row r="3" spans="1:11" s="4" customFormat="1" ht="17.5" x14ac:dyDescent="0.25">
      <c r="A3" s="928">
        <v>2017</v>
      </c>
      <c r="B3" s="928"/>
      <c r="C3" s="928"/>
      <c r="D3" s="928"/>
      <c r="E3" s="928"/>
      <c r="F3" s="928"/>
      <c r="G3" s="928"/>
      <c r="H3" s="928"/>
      <c r="I3" s="928"/>
      <c r="J3" s="928"/>
    </row>
    <row r="4" spans="1:11" s="4" customFormat="1" ht="21" customHeight="1" x14ac:dyDescent="0.25">
      <c r="A4" s="610" t="s">
        <v>70</v>
      </c>
      <c r="B4" s="610"/>
      <c r="C4" s="611"/>
      <c r="D4" s="611"/>
      <c r="E4" s="611"/>
      <c r="F4" s="611"/>
      <c r="G4" s="611"/>
      <c r="H4" s="611"/>
      <c r="I4" s="611"/>
      <c r="J4" s="612" t="s">
        <v>609</v>
      </c>
    </row>
    <row r="5" spans="1:11" s="4" customFormat="1" ht="26.25" customHeight="1" x14ac:dyDescent="0.25">
      <c r="A5" s="934" t="s">
        <v>489</v>
      </c>
      <c r="B5" s="929" t="s">
        <v>1276</v>
      </c>
      <c r="C5" s="933" t="s">
        <v>1277</v>
      </c>
      <c r="D5" s="933"/>
      <c r="E5" s="933"/>
      <c r="F5" s="933"/>
      <c r="G5" s="933"/>
      <c r="H5" s="929"/>
      <c r="I5" s="929" t="s">
        <v>1275</v>
      </c>
      <c r="J5" s="931" t="s">
        <v>490</v>
      </c>
    </row>
    <row r="6" spans="1:11" ht="26" x14ac:dyDescent="0.25">
      <c r="A6" s="935"/>
      <c r="B6" s="930"/>
      <c r="C6" s="428" t="s">
        <v>1292</v>
      </c>
      <c r="D6" s="428" t="s">
        <v>1293</v>
      </c>
      <c r="E6" s="428" t="s">
        <v>1294</v>
      </c>
      <c r="F6" s="428" t="s">
        <v>1295</v>
      </c>
      <c r="G6" s="428" t="s">
        <v>712</v>
      </c>
      <c r="H6" s="428" t="s">
        <v>1296</v>
      </c>
      <c r="I6" s="930"/>
      <c r="J6" s="932"/>
    </row>
    <row r="7" spans="1:11" ht="18" customHeight="1" x14ac:dyDescent="0.25">
      <c r="A7" s="938"/>
      <c r="B7" s="936"/>
      <c r="C7" s="427" t="s">
        <v>1288</v>
      </c>
      <c r="D7" s="427" t="s">
        <v>1289</v>
      </c>
      <c r="E7" s="427" t="s">
        <v>1290</v>
      </c>
      <c r="F7" s="427" t="s">
        <v>1291</v>
      </c>
      <c r="G7" s="427" t="s">
        <v>713</v>
      </c>
      <c r="H7" s="374" t="s">
        <v>479</v>
      </c>
      <c r="I7" s="936"/>
      <c r="J7" s="937"/>
    </row>
    <row r="8" spans="1:11" ht="22" customHeight="1" thickBot="1" x14ac:dyDescent="0.3">
      <c r="A8" s="109" t="s">
        <v>502</v>
      </c>
      <c r="B8" s="399">
        <v>6908</v>
      </c>
      <c r="C8" s="399">
        <v>0</v>
      </c>
      <c r="D8" s="399">
        <v>38630</v>
      </c>
      <c r="E8" s="399">
        <v>43</v>
      </c>
      <c r="F8" s="399">
        <v>0</v>
      </c>
      <c r="G8" s="399">
        <v>71</v>
      </c>
      <c r="H8" s="227">
        <f t="shared" ref="H8:H18" si="0">C8+D8+E8+F8+G8</f>
        <v>38744</v>
      </c>
      <c r="I8" s="226">
        <f t="shared" ref="I8:I18" si="1">H8+B8</f>
        <v>45652</v>
      </c>
      <c r="J8" s="67" t="s">
        <v>502</v>
      </c>
      <c r="K8" s="295"/>
    </row>
    <row r="9" spans="1:11" ht="22" customHeight="1" thickTop="1" thickBot="1" x14ac:dyDescent="0.3">
      <c r="A9" s="110" t="s">
        <v>503</v>
      </c>
      <c r="B9" s="400">
        <v>188286</v>
      </c>
      <c r="C9" s="400">
        <v>0</v>
      </c>
      <c r="D9" s="400">
        <v>14480</v>
      </c>
      <c r="E9" s="400">
        <v>126</v>
      </c>
      <c r="F9" s="400">
        <v>0</v>
      </c>
      <c r="G9" s="400">
        <v>85</v>
      </c>
      <c r="H9" s="228">
        <f t="shared" si="0"/>
        <v>14691</v>
      </c>
      <c r="I9" s="217">
        <f t="shared" si="1"/>
        <v>202977</v>
      </c>
      <c r="J9" s="64" t="s">
        <v>503</v>
      </c>
    </row>
    <row r="10" spans="1:11" ht="22" customHeight="1" thickTop="1" thickBot="1" x14ac:dyDescent="0.3">
      <c r="A10" s="111" t="s">
        <v>504</v>
      </c>
      <c r="B10" s="401">
        <v>325304</v>
      </c>
      <c r="C10" s="401">
        <v>0</v>
      </c>
      <c r="D10" s="401">
        <v>2369</v>
      </c>
      <c r="E10" s="401">
        <v>114</v>
      </c>
      <c r="F10" s="401">
        <v>0</v>
      </c>
      <c r="G10" s="401">
        <v>425</v>
      </c>
      <c r="H10" s="229">
        <f t="shared" si="0"/>
        <v>2908</v>
      </c>
      <c r="I10" s="220">
        <f t="shared" si="1"/>
        <v>328212</v>
      </c>
      <c r="J10" s="65" t="s">
        <v>504</v>
      </c>
    </row>
    <row r="11" spans="1:11" ht="22" customHeight="1" thickTop="1" thickBot="1" x14ac:dyDescent="0.3">
      <c r="A11" s="110" t="s">
        <v>505</v>
      </c>
      <c r="B11" s="400">
        <v>381281</v>
      </c>
      <c r="C11" s="400">
        <v>0</v>
      </c>
      <c r="D11" s="400">
        <v>71</v>
      </c>
      <c r="E11" s="400">
        <v>42</v>
      </c>
      <c r="F11" s="400">
        <v>0</v>
      </c>
      <c r="G11" s="400">
        <v>310</v>
      </c>
      <c r="H11" s="228">
        <f t="shared" si="0"/>
        <v>423</v>
      </c>
      <c r="I11" s="217">
        <f t="shared" si="1"/>
        <v>381704</v>
      </c>
      <c r="J11" s="64" t="s">
        <v>505</v>
      </c>
    </row>
    <row r="12" spans="1:11" ht="22" customHeight="1" thickTop="1" thickBot="1" x14ac:dyDescent="0.3">
      <c r="A12" s="112" t="s">
        <v>506</v>
      </c>
      <c r="B12" s="401">
        <v>304339</v>
      </c>
      <c r="C12" s="401">
        <v>0</v>
      </c>
      <c r="D12" s="401">
        <v>0</v>
      </c>
      <c r="E12" s="401">
        <v>183</v>
      </c>
      <c r="F12" s="401">
        <v>0</v>
      </c>
      <c r="G12" s="401">
        <v>683</v>
      </c>
      <c r="H12" s="229">
        <f t="shared" si="0"/>
        <v>866</v>
      </c>
      <c r="I12" s="220">
        <f t="shared" si="1"/>
        <v>305205</v>
      </c>
      <c r="J12" s="65" t="s">
        <v>506</v>
      </c>
    </row>
    <row r="13" spans="1:11" ht="22" customHeight="1" thickTop="1" thickBot="1" x14ac:dyDescent="0.3">
      <c r="A13" s="110" t="s">
        <v>507</v>
      </c>
      <c r="B13" s="400">
        <v>225412</v>
      </c>
      <c r="C13" s="400">
        <v>0</v>
      </c>
      <c r="D13" s="400">
        <v>0</v>
      </c>
      <c r="E13" s="400">
        <v>42</v>
      </c>
      <c r="F13" s="400">
        <v>0</v>
      </c>
      <c r="G13" s="400">
        <v>199</v>
      </c>
      <c r="H13" s="228">
        <f t="shared" si="0"/>
        <v>241</v>
      </c>
      <c r="I13" s="217">
        <f t="shared" si="1"/>
        <v>225653</v>
      </c>
      <c r="J13" s="64" t="s">
        <v>507</v>
      </c>
    </row>
    <row r="14" spans="1:11" ht="22" customHeight="1" thickTop="1" thickBot="1" x14ac:dyDescent="0.3">
      <c r="A14" s="111" t="s">
        <v>508</v>
      </c>
      <c r="B14" s="402">
        <v>159806</v>
      </c>
      <c r="C14" s="402">
        <v>0</v>
      </c>
      <c r="D14" s="402">
        <v>43</v>
      </c>
      <c r="E14" s="402">
        <v>169</v>
      </c>
      <c r="F14" s="402">
        <v>56</v>
      </c>
      <c r="G14" s="402">
        <v>170</v>
      </c>
      <c r="H14" s="230">
        <f t="shared" si="0"/>
        <v>438</v>
      </c>
      <c r="I14" s="215">
        <f t="shared" si="1"/>
        <v>160244</v>
      </c>
      <c r="J14" s="63" t="s">
        <v>508</v>
      </c>
    </row>
    <row r="15" spans="1:11" s="6" customFormat="1" ht="22" customHeight="1" thickTop="1" thickBot="1" x14ac:dyDescent="0.3">
      <c r="A15" s="110" t="s">
        <v>509</v>
      </c>
      <c r="B15" s="400">
        <v>101389</v>
      </c>
      <c r="C15" s="400">
        <v>0</v>
      </c>
      <c r="D15" s="400">
        <v>0</v>
      </c>
      <c r="E15" s="400">
        <v>379</v>
      </c>
      <c r="F15" s="400">
        <v>1078</v>
      </c>
      <c r="G15" s="400">
        <v>142</v>
      </c>
      <c r="H15" s="228">
        <f t="shared" si="0"/>
        <v>1599</v>
      </c>
      <c r="I15" s="217">
        <f t="shared" si="1"/>
        <v>102988</v>
      </c>
      <c r="J15" s="64" t="s">
        <v>509</v>
      </c>
      <c r="K15" s="1"/>
    </row>
    <row r="16" spans="1:11" s="6" customFormat="1" ht="22" customHeight="1" thickTop="1" thickBot="1" x14ac:dyDescent="0.3">
      <c r="A16" s="112" t="s">
        <v>510</v>
      </c>
      <c r="B16" s="401">
        <v>55929</v>
      </c>
      <c r="C16" s="401">
        <v>0</v>
      </c>
      <c r="D16" s="401">
        <v>0</v>
      </c>
      <c r="E16" s="401">
        <v>127</v>
      </c>
      <c r="F16" s="401">
        <v>1596</v>
      </c>
      <c r="G16" s="401">
        <v>228</v>
      </c>
      <c r="H16" s="230">
        <f>C16+D16+E16+F16+G16</f>
        <v>1951</v>
      </c>
      <c r="I16" s="215">
        <f>H16+B16</f>
        <v>57880</v>
      </c>
      <c r="J16" s="65" t="s">
        <v>510</v>
      </c>
      <c r="K16" s="1"/>
    </row>
    <row r="17" spans="1:11" s="6" customFormat="1" ht="22" customHeight="1" thickTop="1" thickBot="1" x14ac:dyDescent="0.3">
      <c r="A17" s="110" t="s">
        <v>511</v>
      </c>
      <c r="B17" s="400">
        <v>23422</v>
      </c>
      <c r="C17" s="400">
        <v>0</v>
      </c>
      <c r="D17" s="400">
        <v>0</v>
      </c>
      <c r="E17" s="400">
        <v>243</v>
      </c>
      <c r="F17" s="400">
        <v>3000</v>
      </c>
      <c r="G17" s="400">
        <v>300</v>
      </c>
      <c r="H17" s="228">
        <f t="shared" si="0"/>
        <v>3543</v>
      </c>
      <c r="I17" s="217">
        <f t="shared" si="1"/>
        <v>26965</v>
      </c>
      <c r="J17" s="64" t="s">
        <v>511</v>
      </c>
      <c r="K17" s="1"/>
    </row>
    <row r="18" spans="1:11" ht="22" customHeight="1" thickTop="1" x14ac:dyDescent="0.25">
      <c r="A18" s="113" t="s">
        <v>607</v>
      </c>
      <c r="B18" s="403">
        <v>7264</v>
      </c>
      <c r="C18" s="403">
        <v>0</v>
      </c>
      <c r="D18" s="403">
        <v>0</v>
      </c>
      <c r="E18" s="403">
        <v>803</v>
      </c>
      <c r="F18" s="403">
        <v>4918</v>
      </c>
      <c r="G18" s="403">
        <v>1375</v>
      </c>
      <c r="H18" s="231">
        <f t="shared" si="0"/>
        <v>7096</v>
      </c>
      <c r="I18" s="223">
        <f t="shared" si="1"/>
        <v>14360</v>
      </c>
      <c r="J18" s="66" t="s">
        <v>501</v>
      </c>
    </row>
    <row r="19" spans="1:11" s="6" customFormat="1" ht="25" customHeight="1" x14ac:dyDescent="0.25">
      <c r="A19" s="69" t="s">
        <v>478</v>
      </c>
      <c r="B19" s="225">
        <f>SUM(B8:B18)</f>
        <v>1779340</v>
      </c>
      <c r="C19" s="225">
        <f t="shared" ref="C19:H19" si="2">SUM(C8:C18)</f>
        <v>0</v>
      </c>
      <c r="D19" s="225">
        <f t="shared" si="2"/>
        <v>55593</v>
      </c>
      <c r="E19" s="225">
        <f t="shared" si="2"/>
        <v>2271</v>
      </c>
      <c r="F19" s="225">
        <f t="shared" si="2"/>
        <v>10648</v>
      </c>
      <c r="G19" s="225">
        <f t="shared" si="2"/>
        <v>3988</v>
      </c>
      <c r="H19" s="225">
        <f t="shared" si="2"/>
        <v>72500</v>
      </c>
      <c r="I19" s="225">
        <f>SUM(I8:I18)</f>
        <v>1851840</v>
      </c>
      <c r="J19" s="68" t="s">
        <v>479</v>
      </c>
    </row>
    <row r="20" spans="1:11" x14ac:dyDescent="0.25">
      <c r="A20" s="2"/>
      <c r="B20" s="2"/>
      <c r="C20" s="2"/>
      <c r="D20" s="2"/>
      <c r="E20" s="2"/>
      <c r="F20" s="2"/>
      <c r="G20" s="2"/>
      <c r="H20" s="2"/>
      <c r="I20" s="2"/>
      <c r="J20" s="2"/>
    </row>
    <row r="22" spans="1:11" ht="15.5" x14ac:dyDescent="0.35">
      <c r="B22" s="615"/>
      <c r="C22" s="615"/>
      <c r="D22" s="615"/>
      <c r="E22" s="614"/>
      <c r="F22" s="615"/>
      <c r="G22" s="614"/>
    </row>
    <row r="23" spans="1:11" ht="15.5" x14ac:dyDescent="0.35">
      <c r="B23" s="615"/>
      <c r="C23" s="615"/>
      <c r="D23" s="615"/>
      <c r="E23" s="614"/>
      <c r="F23" s="615"/>
      <c r="G23" s="614"/>
    </row>
    <row r="24" spans="1:11" ht="15.5" x14ac:dyDescent="0.35">
      <c r="B24" s="615"/>
      <c r="C24" s="615"/>
      <c r="D24" s="615"/>
      <c r="E24" s="614"/>
      <c r="F24" s="615"/>
      <c r="G24" s="614"/>
    </row>
    <row r="25" spans="1:11" ht="15.5" x14ac:dyDescent="0.35">
      <c r="B25" s="615"/>
      <c r="C25" s="615"/>
      <c r="D25" s="615"/>
      <c r="E25" s="615"/>
      <c r="F25" s="615"/>
      <c r="G25" s="614"/>
    </row>
    <row r="26" spans="1:11" ht="15.5" x14ac:dyDescent="0.35">
      <c r="B26" s="615"/>
      <c r="C26" s="721"/>
      <c r="D26" s="615"/>
      <c r="E26" s="615"/>
      <c r="F26" s="615"/>
      <c r="G26" s="614"/>
    </row>
    <row r="27" spans="1:11" ht="15.5" x14ac:dyDescent="0.35">
      <c r="B27" s="615"/>
      <c r="C27" s="615"/>
      <c r="D27" s="615"/>
      <c r="E27" s="615"/>
      <c r="F27" s="615"/>
      <c r="G27" s="614"/>
    </row>
    <row r="28" spans="1:11" ht="15.5" x14ac:dyDescent="0.35">
      <c r="B28" s="615"/>
      <c r="C28" s="615"/>
      <c r="D28" s="615"/>
      <c r="E28" s="615"/>
      <c r="F28" s="615"/>
      <c r="G28" s="614"/>
    </row>
    <row r="29" spans="1:11" ht="15.5" x14ac:dyDescent="0.35">
      <c r="B29" s="615"/>
      <c r="C29" s="614"/>
      <c r="D29" s="615"/>
      <c r="E29" s="615"/>
      <c r="F29" s="615"/>
      <c r="G29" s="614"/>
    </row>
    <row r="30" spans="1:11" ht="15.5" x14ac:dyDescent="0.35">
      <c r="B30" s="615"/>
      <c r="C30" s="614"/>
      <c r="D30" s="615"/>
      <c r="E30" s="615"/>
      <c r="F30" s="615"/>
      <c r="G30" s="614"/>
    </row>
    <row r="31" spans="1:11" ht="15.5" x14ac:dyDescent="0.35">
      <c r="B31" s="615"/>
      <c r="C31" s="614"/>
      <c r="D31" s="615"/>
      <c r="E31" s="615"/>
      <c r="F31" s="615"/>
      <c r="G31" s="614"/>
    </row>
    <row r="32" spans="1:11" ht="15.5" x14ac:dyDescent="0.35">
      <c r="B32" s="614"/>
      <c r="C32" s="614"/>
      <c r="D32" s="615"/>
      <c r="E32" s="615"/>
      <c r="F32" s="615"/>
      <c r="G32" s="614"/>
    </row>
  </sheetData>
  <mergeCells count="8">
    <mergeCell ref="I5:I7"/>
    <mergeCell ref="J5:J7"/>
    <mergeCell ref="A1:J1"/>
    <mergeCell ref="A2:J2"/>
    <mergeCell ref="C5:H5"/>
    <mergeCell ref="A3:J3"/>
    <mergeCell ref="A5:A7"/>
    <mergeCell ref="B5:B7"/>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DB27-3880-4F8E-9E46-D999F9563E26}">
  <dimension ref="A1:K32"/>
  <sheetViews>
    <sheetView rightToLeft="1" view="pageBreakPreview" zoomScaleNormal="100" zoomScaleSheetLayoutView="100" workbookViewId="0">
      <selection sqref="A1:J19"/>
    </sheetView>
  </sheetViews>
  <sheetFormatPr defaultColWidth="9.1796875" defaultRowHeight="12.5" x14ac:dyDescent="0.25"/>
  <cols>
    <col min="1" max="1" width="14.81640625" style="1" customWidth="1"/>
    <col min="2" max="2" width="14.26953125" style="1" customWidth="1"/>
    <col min="3" max="9" width="12.7265625" style="1" customWidth="1"/>
    <col min="10" max="10" width="14.54296875" style="1" customWidth="1"/>
    <col min="11" max="16384" width="9.1796875" style="1"/>
  </cols>
  <sheetData>
    <row r="1" spans="1:11" s="4" customFormat="1" ht="20" x14ac:dyDescent="0.25">
      <c r="A1" s="923" t="s">
        <v>527</v>
      </c>
      <c r="B1" s="923"/>
      <c r="C1" s="923"/>
      <c r="D1" s="923"/>
      <c r="E1" s="923"/>
      <c r="F1" s="923"/>
      <c r="G1" s="923"/>
      <c r="H1" s="923"/>
      <c r="I1" s="923"/>
      <c r="J1" s="923"/>
    </row>
    <row r="2" spans="1:11" s="4" customFormat="1" ht="35.25" customHeight="1" x14ac:dyDescent="0.25">
      <c r="A2" s="924" t="s">
        <v>1107</v>
      </c>
      <c r="B2" s="924"/>
      <c r="C2" s="924"/>
      <c r="D2" s="924"/>
      <c r="E2" s="924"/>
      <c r="F2" s="924"/>
      <c r="G2" s="924"/>
      <c r="H2" s="924"/>
      <c r="I2" s="924"/>
      <c r="J2" s="924"/>
    </row>
    <row r="3" spans="1:11" s="4" customFormat="1" ht="17.5" x14ac:dyDescent="0.25">
      <c r="A3" s="928">
        <v>2017</v>
      </c>
      <c r="B3" s="928"/>
      <c r="C3" s="928"/>
      <c r="D3" s="928"/>
      <c r="E3" s="928"/>
      <c r="F3" s="928"/>
      <c r="G3" s="928"/>
      <c r="H3" s="928"/>
      <c r="I3" s="928"/>
      <c r="J3" s="928"/>
    </row>
    <row r="4" spans="1:11" s="4" customFormat="1" ht="21" customHeight="1" x14ac:dyDescent="0.25">
      <c r="A4" s="610" t="s">
        <v>15</v>
      </c>
      <c r="B4" s="610"/>
      <c r="C4" s="611"/>
      <c r="D4" s="611"/>
      <c r="E4" s="611"/>
      <c r="F4" s="611"/>
      <c r="G4" s="611"/>
      <c r="H4" s="611"/>
      <c r="I4" s="611"/>
      <c r="J4" s="612" t="s">
        <v>611</v>
      </c>
    </row>
    <row r="5" spans="1:11" s="4" customFormat="1" ht="26.25" customHeight="1" x14ac:dyDescent="0.25">
      <c r="A5" s="934" t="s">
        <v>489</v>
      </c>
      <c r="B5" s="929" t="s">
        <v>1276</v>
      </c>
      <c r="C5" s="933" t="s">
        <v>1277</v>
      </c>
      <c r="D5" s="933"/>
      <c r="E5" s="933"/>
      <c r="F5" s="933"/>
      <c r="G5" s="933"/>
      <c r="H5" s="929"/>
      <c r="I5" s="929" t="s">
        <v>1275</v>
      </c>
      <c r="J5" s="931" t="s">
        <v>490</v>
      </c>
    </row>
    <row r="6" spans="1:11" ht="24" customHeight="1" x14ac:dyDescent="0.25">
      <c r="A6" s="935"/>
      <c r="B6" s="930"/>
      <c r="C6" s="428" t="s">
        <v>1292</v>
      </c>
      <c r="D6" s="428" t="s">
        <v>1293</v>
      </c>
      <c r="E6" s="428" t="s">
        <v>1294</v>
      </c>
      <c r="F6" s="428" t="s">
        <v>1295</v>
      </c>
      <c r="G6" s="428" t="s">
        <v>712</v>
      </c>
      <c r="H6" s="428" t="s">
        <v>1296</v>
      </c>
      <c r="I6" s="930"/>
      <c r="J6" s="932"/>
    </row>
    <row r="7" spans="1:11" ht="18.75" customHeight="1" x14ac:dyDescent="0.25">
      <c r="A7" s="938"/>
      <c r="B7" s="936"/>
      <c r="C7" s="427" t="s">
        <v>1288</v>
      </c>
      <c r="D7" s="427" t="s">
        <v>1289</v>
      </c>
      <c r="E7" s="427" t="s">
        <v>1290</v>
      </c>
      <c r="F7" s="427" t="s">
        <v>1291</v>
      </c>
      <c r="G7" s="427" t="s">
        <v>713</v>
      </c>
      <c r="H7" s="374" t="s">
        <v>479</v>
      </c>
      <c r="I7" s="936"/>
      <c r="J7" s="937"/>
    </row>
    <row r="8" spans="1:11" ht="22" customHeight="1" thickBot="1" x14ac:dyDescent="0.3">
      <c r="A8" s="52" t="s">
        <v>502</v>
      </c>
      <c r="B8" s="216">
        <v>1001</v>
      </c>
      <c r="C8" s="216">
        <v>355</v>
      </c>
      <c r="D8" s="216">
        <v>36511</v>
      </c>
      <c r="E8" s="216">
        <v>14</v>
      </c>
      <c r="F8" s="216">
        <v>0</v>
      </c>
      <c r="G8" s="216">
        <v>0</v>
      </c>
      <c r="H8" s="213">
        <f>SUM(C8:G8)</f>
        <v>36880</v>
      </c>
      <c r="I8" s="215">
        <f t="shared" ref="I8:I18" si="0">H8+B8</f>
        <v>37881</v>
      </c>
      <c r="J8" s="63" t="s">
        <v>502</v>
      </c>
    </row>
    <row r="9" spans="1:11" ht="22" customHeight="1" thickTop="1" thickBot="1" x14ac:dyDescent="0.3">
      <c r="A9" s="53" t="s">
        <v>503</v>
      </c>
      <c r="B9" s="218">
        <v>39259</v>
      </c>
      <c r="C9" s="218">
        <v>5666</v>
      </c>
      <c r="D9" s="218">
        <v>13811</v>
      </c>
      <c r="E9" s="218">
        <v>198</v>
      </c>
      <c r="F9" s="218">
        <v>0</v>
      </c>
      <c r="G9" s="218">
        <v>266</v>
      </c>
      <c r="H9" s="219">
        <f t="shared" ref="H9:H18" si="1">SUM(C9:G9)</f>
        <v>19941</v>
      </c>
      <c r="I9" s="217">
        <f t="shared" si="0"/>
        <v>59200</v>
      </c>
      <c r="J9" s="64" t="s">
        <v>503</v>
      </c>
    </row>
    <row r="10" spans="1:11" ht="22" customHeight="1" thickTop="1" thickBot="1" x14ac:dyDescent="0.3">
      <c r="A10" s="54" t="s">
        <v>504</v>
      </c>
      <c r="B10" s="221">
        <v>46740</v>
      </c>
      <c r="C10" s="221">
        <v>16567</v>
      </c>
      <c r="D10" s="221">
        <v>3873</v>
      </c>
      <c r="E10" s="221">
        <v>280</v>
      </c>
      <c r="F10" s="221">
        <v>0</v>
      </c>
      <c r="G10" s="221">
        <v>267</v>
      </c>
      <c r="H10" s="222">
        <f t="shared" si="1"/>
        <v>20987</v>
      </c>
      <c r="I10" s="220">
        <f t="shared" si="0"/>
        <v>67727</v>
      </c>
      <c r="J10" s="65" t="s">
        <v>504</v>
      </c>
    </row>
    <row r="11" spans="1:11" ht="22" customHeight="1" thickTop="1" thickBot="1" x14ac:dyDescent="0.3">
      <c r="A11" s="53" t="s">
        <v>505</v>
      </c>
      <c r="B11" s="218">
        <v>68861</v>
      </c>
      <c r="C11" s="218">
        <v>23256</v>
      </c>
      <c r="D11" s="218">
        <v>71</v>
      </c>
      <c r="E11" s="218">
        <v>56</v>
      </c>
      <c r="F11" s="218">
        <v>0</v>
      </c>
      <c r="G11" s="218">
        <v>284</v>
      </c>
      <c r="H11" s="219">
        <f t="shared" si="1"/>
        <v>23667</v>
      </c>
      <c r="I11" s="217">
        <f t="shared" si="0"/>
        <v>92528</v>
      </c>
      <c r="J11" s="64" t="s">
        <v>505</v>
      </c>
    </row>
    <row r="12" spans="1:11" ht="22" customHeight="1" thickTop="1" thickBot="1" x14ac:dyDescent="0.3">
      <c r="A12" s="52" t="s">
        <v>506</v>
      </c>
      <c r="B12" s="221">
        <v>53883</v>
      </c>
      <c r="C12" s="221">
        <v>21993</v>
      </c>
      <c r="D12" s="221">
        <v>0</v>
      </c>
      <c r="E12" s="221">
        <v>56</v>
      </c>
      <c r="F12" s="221">
        <v>0</v>
      </c>
      <c r="G12" s="221">
        <v>1238</v>
      </c>
      <c r="H12" s="222">
        <f t="shared" si="1"/>
        <v>23287</v>
      </c>
      <c r="I12" s="220">
        <f t="shared" si="0"/>
        <v>77170</v>
      </c>
      <c r="J12" s="65" t="s">
        <v>506</v>
      </c>
    </row>
    <row r="13" spans="1:11" ht="22" customHeight="1" thickTop="1" thickBot="1" x14ac:dyDescent="0.3">
      <c r="A13" s="53" t="s">
        <v>507</v>
      </c>
      <c r="B13" s="218">
        <v>38703</v>
      </c>
      <c r="C13" s="218">
        <v>16997</v>
      </c>
      <c r="D13" s="218">
        <v>0</v>
      </c>
      <c r="E13" s="218">
        <v>42</v>
      </c>
      <c r="F13" s="218">
        <v>0</v>
      </c>
      <c r="G13" s="218">
        <v>254</v>
      </c>
      <c r="H13" s="219">
        <f t="shared" si="1"/>
        <v>17293</v>
      </c>
      <c r="I13" s="217">
        <f t="shared" si="0"/>
        <v>55996</v>
      </c>
      <c r="J13" s="64" t="s">
        <v>507</v>
      </c>
    </row>
    <row r="14" spans="1:11" ht="22" customHeight="1" thickTop="1" thickBot="1" x14ac:dyDescent="0.3">
      <c r="A14" s="54" t="s">
        <v>508</v>
      </c>
      <c r="B14" s="216">
        <v>14489</v>
      </c>
      <c r="C14" s="216">
        <v>14621</v>
      </c>
      <c r="D14" s="216">
        <v>0</v>
      </c>
      <c r="E14" s="216">
        <v>84</v>
      </c>
      <c r="F14" s="216">
        <v>770</v>
      </c>
      <c r="G14" s="216">
        <v>1384</v>
      </c>
      <c r="H14" s="213">
        <f t="shared" si="1"/>
        <v>16859</v>
      </c>
      <c r="I14" s="215">
        <f t="shared" si="0"/>
        <v>31348</v>
      </c>
      <c r="J14" s="63" t="s">
        <v>508</v>
      </c>
    </row>
    <row r="15" spans="1:11" s="6" customFormat="1" ht="22" customHeight="1" thickTop="1" thickBot="1" x14ac:dyDescent="0.3">
      <c r="A15" s="53" t="s">
        <v>509</v>
      </c>
      <c r="B15" s="218">
        <v>8139</v>
      </c>
      <c r="C15" s="218">
        <v>10844</v>
      </c>
      <c r="D15" s="218">
        <v>0</v>
      </c>
      <c r="E15" s="218">
        <v>142</v>
      </c>
      <c r="F15" s="218">
        <v>981</v>
      </c>
      <c r="G15" s="218">
        <v>541</v>
      </c>
      <c r="H15" s="219">
        <f t="shared" si="1"/>
        <v>12508</v>
      </c>
      <c r="I15" s="217">
        <f t="shared" si="0"/>
        <v>20647</v>
      </c>
      <c r="J15" s="64" t="s">
        <v>509</v>
      </c>
      <c r="K15" s="1"/>
    </row>
    <row r="16" spans="1:11" s="6" customFormat="1" ht="22" customHeight="1" thickTop="1" thickBot="1" x14ac:dyDescent="0.3">
      <c r="A16" s="52" t="s">
        <v>510</v>
      </c>
      <c r="B16" s="221">
        <v>4604</v>
      </c>
      <c r="C16" s="221">
        <v>6874</v>
      </c>
      <c r="D16" s="221">
        <v>0</v>
      </c>
      <c r="E16" s="221">
        <v>484</v>
      </c>
      <c r="F16" s="221">
        <v>2958</v>
      </c>
      <c r="G16" s="221">
        <v>603</v>
      </c>
      <c r="H16" s="222">
        <f>SUM(C16:G16)</f>
        <v>10919</v>
      </c>
      <c r="I16" s="220">
        <f t="shared" si="0"/>
        <v>15523</v>
      </c>
      <c r="J16" s="65" t="s">
        <v>510</v>
      </c>
      <c r="K16" s="1"/>
    </row>
    <row r="17" spans="1:11" s="6" customFormat="1" ht="22" customHeight="1" thickTop="1" thickBot="1" x14ac:dyDescent="0.3">
      <c r="A17" s="53" t="s">
        <v>511</v>
      </c>
      <c r="B17" s="218">
        <v>1304</v>
      </c>
      <c r="C17" s="218">
        <v>4813</v>
      </c>
      <c r="D17" s="218">
        <v>0</v>
      </c>
      <c r="E17" s="218">
        <v>814</v>
      </c>
      <c r="F17" s="218">
        <v>910</v>
      </c>
      <c r="G17" s="218">
        <v>381</v>
      </c>
      <c r="H17" s="219">
        <f t="shared" si="1"/>
        <v>6918</v>
      </c>
      <c r="I17" s="217">
        <f t="shared" si="0"/>
        <v>8222</v>
      </c>
      <c r="J17" s="64" t="s">
        <v>511</v>
      </c>
      <c r="K17" s="1"/>
    </row>
    <row r="18" spans="1:11" ht="22" customHeight="1" thickTop="1" x14ac:dyDescent="0.25">
      <c r="A18" s="62" t="s">
        <v>607</v>
      </c>
      <c r="B18" s="224">
        <v>600</v>
      </c>
      <c r="C18" s="224">
        <v>3915</v>
      </c>
      <c r="D18" s="224">
        <v>0</v>
      </c>
      <c r="E18" s="224">
        <v>1580</v>
      </c>
      <c r="F18" s="224">
        <v>547</v>
      </c>
      <c r="G18" s="224">
        <v>1381</v>
      </c>
      <c r="H18" s="214">
        <f t="shared" si="1"/>
        <v>7423</v>
      </c>
      <c r="I18" s="223">
        <f t="shared" si="0"/>
        <v>8023</v>
      </c>
      <c r="J18" s="66" t="s">
        <v>501</v>
      </c>
    </row>
    <row r="19" spans="1:11" s="6" customFormat="1" ht="25" customHeight="1" x14ac:dyDescent="0.25">
      <c r="A19" s="69" t="s">
        <v>478</v>
      </c>
      <c r="B19" s="225">
        <f t="shared" ref="B19:I19" si="2">SUM(B8:B18)</f>
        <v>277583</v>
      </c>
      <c r="C19" s="225">
        <f t="shared" si="2"/>
        <v>125901</v>
      </c>
      <c r="D19" s="225">
        <f t="shared" si="2"/>
        <v>54266</v>
      </c>
      <c r="E19" s="225">
        <f t="shared" si="2"/>
        <v>3750</v>
      </c>
      <c r="F19" s="225">
        <f t="shared" si="2"/>
        <v>6166</v>
      </c>
      <c r="G19" s="225">
        <f t="shared" si="2"/>
        <v>6599</v>
      </c>
      <c r="H19" s="296">
        <f t="shared" si="2"/>
        <v>196682</v>
      </c>
      <c r="I19" s="225">
        <f t="shared" si="2"/>
        <v>474265</v>
      </c>
      <c r="J19" s="68" t="s">
        <v>479</v>
      </c>
    </row>
    <row r="20" spans="1:11" x14ac:dyDescent="0.25">
      <c r="A20" s="2"/>
      <c r="B20" s="2"/>
      <c r="C20" s="2"/>
      <c r="D20" s="2"/>
      <c r="E20" s="2"/>
      <c r="F20" s="2"/>
      <c r="G20" s="2"/>
      <c r="H20" s="2"/>
      <c r="I20" s="2"/>
      <c r="J20" s="2"/>
    </row>
    <row r="21" spans="1:11" ht="12.75" customHeight="1" x14ac:dyDescent="0.25">
      <c r="A21" s="3"/>
      <c r="B21" s="3"/>
      <c r="C21" s="3"/>
      <c r="D21" s="3"/>
      <c r="E21" s="3"/>
      <c r="F21" s="2"/>
      <c r="G21" s="3"/>
      <c r="H21" s="3"/>
      <c r="I21" s="3"/>
      <c r="J21" s="2"/>
    </row>
    <row r="22" spans="1:11" ht="15.5" x14ac:dyDescent="0.35">
      <c r="B22" s="615"/>
      <c r="C22" s="615"/>
      <c r="D22" s="615"/>
      <c r="E22" s="614"/>
      <c r="F22" s="615"/>
      <c r="G22" s="614"/>
    </row>
    <row r="23" spans="1:11" ht="15.5" x14ac:dyDescent="0.35">
      <c r="B23" s="615"/>
      <c r="C23" s="615"/>
      <c r="D23" s="615"/>
      <c r="E23" s="614"/>
      <c r="F23" s="614"/>
      <c r="G23" s="614"/>
    </row>
    <row r="24" spans="1:11" ht="15.5" x14ac:dyDescent="0.35">
      <c r="B24" s="615"/>
      <c r="C24" s="615"/>
      <c r="D24" s="615"/>
      <c r="E24" s="614"/>
      <c r="F24" s="614"/>
      <c r="G24" s="614"/>
    </row>
    <row r="25" spans="1:11" ht="15.5" x14ac:dyDescent="0.35">
      <c r="B25" s="615"/>
      <c r="C25" s="615"/>
      <c r="D25" s="615"/>
      <c r="E25" s="615"/>
      <c r="F25" s="614"/>
      <c r="G25" s="614"/>
    </row>
    <row r="26" spans="1:11" ht="15.5" x14ac:dyDescent="0.35">
      <c r="B26" s="722"/>
      <c r="C26" s="615"/>
      <c r="D26" s="615"/>
      <c r="E26" s="615"/>
      <c r="F26" s="614"/>
      <c r="G26" s="614"/>
    </row>
    <row r="27" spans="1:11" ht="15.5" x14ac:dyDescent="0.35">
      <c r="B27" s="615"/>
      <c r="C27" s="615"/>
      <c r="D27" s="615"/>
      <c r="E27" s="615"/>
      <c r="F27" s="614"/>
      <c r="G27" s="614"/>
    </row>
    <row r="28" spans="1:11" ht="15.5" x14ac:dyDescent="0.35">
      <c r="B28" s="614"/>
      <c r="C28" s="615"/>
      <c r="D28" s="615"/>
      <c r="E28" s="615"/>
      <c r="F28" s="614"/>
      <c r="G28" s="614"/>
    </row>
    <row r="29" spans="1:11" ht="15.5" x14ac:dyDescent="0.35">
      <c r="B29" s="615"/>
      <c r="C29" s="615"/>
      <c r="D29" s="615"/>
      <c r="E29" s="615"/>
      <c r="F29" s="614"/>
      <c r="G29" s="614"/>
    </row>
    <row r="30" spans="1:11" ht="15.5" x14ac:dyDescent="0.35">
      <c r="B30" s="615"/>
      <c r="C30" s="614"/>
      <c r="D30" s="615"/>
      <c r="E30" s="615"/>
      <c r="F30" s="614"/>
      <c r="G30" s="614"/>
    </row>
    <row r="31" spans="1:11" ht="15.5" x14ac:dyDescent="0.35">
      <c r="B31" s="615"/>
      <c r="C31" s="615"/>
      <c r="D31" s="615"/>
      <c r="E31" s="615"/>
      <c r="F31" s="614"/>
      <c r="G31" s="614"/>
    </row>
    <row r="32" spans="1:11" ht="15.5" x14ac:dyDescent="0.35">
      <c r="B32" s="614"/>
      <c r="C32" s="615"/>
      <c r="D32" s="614"/>
      <c r="E32" s="615"/>
      <c r="F32" s="614"/>
      <c r="G32" s="615"/>
    </row>
  </sheetData>
  <mergeCells count="8">
    <mergeCell ref="I5:I7"/>
    <mergeCell ref="J5:J7"/>
    <mergeCell ref="A1:J1"/>
    <mergeCell ref="A2:J2"/>
    <mergeCell ref="C5:H5"/>
    <mergeCell ref="A3:J3"/>
    <mergeCell ref="A5:A7"/>
    <mergeCell ref="B5:B7"/>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E199A-DCDC-4CAB-A7C4-BDB90901996C}">
  <dimension ref="A1:J36"/>
  <sheetViews>
    <sheetView rightToLeft="1" view="pageBreakPreview" zoomScaleNormal="100" zoomScaleSheetLayoutView="100" workbookViewId="0">
      <selection activeCell="I21" sqref="I2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104</v>
      </c>
      <c r="B1" s="923"/>
      <c r="C1" s="923"/>
      <c r="D1" s="923"/>
      <c r="E1" s="923"/>
      <c r="F1" s="923"/>
      <c r="G1" s="923"/>
      <c r="H1" s="923"/>
      <c r="I1" s="923"/>
      <c r="J1" s="923"/>
    </row>
    <row r="2" spans="1:10" s="4" customFormat="1" ht="17.25" customHeight="1" x14ac:dyDescent="0.25">
      <c r="A2" s="924" t="s">
        <v>1108</v>
      </c>
      <c r="B2" s="924"/>
      <c r="C2" s="924"/>
      <c r="D2" s="924"/>
      <c r="E2" s="924"/>
      <c r="F2" s="924"/>
      <c r="G2" s="924"/>
      <c r="H2" s="924"/>
      <c r="I2" s="924"/>
      <c r="J2" s="924"/>
    </row>
    <row r="3" spans="1:10" s="4" customFormat="1" ht="17.5" x14ac:dyDescent="0.25">
      <c r="A3" s="928">
        <v>2017</v>
      </c>
      <c r="B3" s="928"/>
      <c r="C3" s="928"/>
      <c r="D3" s="928"/>
      <c r="E3" s="928"/>
      <c r="F3" s="928"/>
      <c r="G3" s="928"/>
      <c r="H3" s="928"/>
      <c r="I3" s="928"/>
      <c r="J3" s="928"/>
    </row>
    <row r="4" spans="1:10" s="4" customFormat="1" ht="26.25" customHeight="1" x14ac:dyDescent="0.35">
      <c r="A4" s="636" t="s">
        <v>75</v>
      </c>
      <c r="B4" s="637"/>
      <c r="C4" s="637"/>
      <c r="D4" s="637"/>
      <c r="E4" s="637"/>
      <c r="F4" s="637"/>
      <c r="G4" s="637"/>
      <c r="H4" s="637"/>
      <c r="I4" s="637"/>
      <c r="J4" s="638" t="s">
        <v>610</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91" t="s">
        <v>479</v>
      </c>
      <c r="J7" s="945"/>
    </row>
    <row r="8" spans="1:10" ht="20.149999999999999" customHeight="1" thickBot="1" x14ac:dyDescent="0.3">
      <c r="A8" s="52" t="s">
        <v>502</v>
      </c>
      <c r="B8" s="264">
        <v>0</v>
      </c>
      <c r="C8" s="264">
        <v>770</v>
      </c>
      <c r="D8" s="264">
        <v>3458</v>
      </c>
      <c r="E8" s="264">
        <v>17169</v>
      </c>
      <c r="F8" s="264">
        <v>10503</v>
      </c>
      <c r="G8" s="264">
        <v>56</v>
      </c>
      <c r="H8" s="264">
        <v>0</v>
      </c>
      <c r="I8" s="238">
        <f t="shared" ref="I8:I20" si="0">SUM(B8:H8)</f>
        <v>31956</v>
      </c>
      <c r="J8" s="67" t="s">
        <v>502</v>
      </c>
    </row>
    <row r="9" spans="1:10" ht="20.149999999999999" customHeight="1" thickTop="1" thickBot="1" x14ac:dyDescent="0.3">
      <c r="A9" s="53" t="s">
        <v>503</v>
      </c>
      <c r="B9" s="265">
        <v>28</v>
      </c>
      <c r="C9" s="265">
        <v>126</v>
      </c>
      <c r="D9" s="265">
        <v>756</v>
      </c>
      <c r="E9" s="265">
        <v>2254</v>
      </c>
      <c r="F9" s="265">
        <v>21388</v>
      </c>
      <c r="G9" s="265">
        <v>784</v>
      </c>
      <c r="H9" s="265">
        <v>6487</v>
      </c>
      <c r="I9" s="241">
        <f t="shared" si="0"/>
        <v>31823</v>
      </c>
      <c r="J9" s="64" t="s">
        <v>503</v>
      </c>
    </row>
    <row r="10" spans="1:10" ht="20.149999999999999" customHeight="1" thickTop="1" thickBot="1" x14ac:dyDescent="0.3">
      <c r="A10" s="54" t="s">
        <v>504</v>
      </c>
      <c r="B10" s="404">
        <v>14</v>
      </c>
      <c r="C10" s="404">
        <v>126</v>
      </c>
      <c r="D10" s="404">
        <v>658</v>
      </c>
      <c r="E10" s="404">
        <v>2772</v>
      </c>
      <c r="F10" s="404">
        <v>9255</v>
      </c>
      <c r="G10" s="404">
        <v>1274</v>
      </c>
      <c r="H10" s="404">
        <v>10981</v>
      </c>
      <c r="I10" s="243">
        <f t="shared" si="0"/>
        <v>25080</v>
      </c>
      <c r="J10" s="65" t="s">
        <v>504</v>
      </c>
    </row>
    <row r="11" spans="1:10" ht="20.149999999999999" customHeight="1" thickTop="1" thickBot="1" x14ac:dyDescent="0.3">
      <c r="A11" s="53" t="s">
        <v>505</v>
      </c>
      <c r="B11" s="265">
        <v>28</v>
      </c>
      <c r="C11" s="265">
        <v>196</v>
      </c>
      <c r="D11" s="265">
        <v>910</v>
      </c>
      <c r="E11" s="265">
        <v>2409</v>
      </c>
      <c r="F11" s="265">
        <v>7423</v>
      </c>
      <c r="G11" s="265">
        <v>1191</v>
      </c>
      <c r="H11" s="265">
        <v>11389</v>
      </c>
      <c r="I11" s="241">
        <f t="shared" si="0"/>
        <v>23546</v>
      </c>
      <c r="J11" s="64" t="s">
        <v>505</v>
      </c>
    </row>
    <row r="12" spans="1:10" ht="20.149999999999999" customHeight="1" thickTop="1" thickBot="1" x14ac:dyDescent="0.3">
      <c r="A12" s="52" t="s">
        <v>506</v>
      </c>
      <c r="B12" s="404">
        <v>0</v>
      </c>
      <c r="C12" s="404">
        <v>224</v>
      </c>
      <c r="D12" s="404">
        <v>574</v>
      </c>
      <c r="E12" s="404">
        <v>1948</v>
      </c>
      <c r="F12" s="404">
        <v>4511</v>
      </c>
      <c r="G12" s="404">
        <v>588</v>
      </c>
      <c r="H12" s="404">
        <v>6777</v>
      </c>
      <c r="I12" s="243">
        <f t="shared" si="0"/>
        <v>14622</v>
      </c>
      <c r="J12" s="65" t="s">
        <v>506</v>
      </c>
    </row>
    <row r="13" spans="1:10" ht="20.149999999999999" customHeight="1" thickTop="1" thickBot="1" x14ac:dyDescent="0.3">
      <c r="A13" s="53" t="s">
        <v>507</v>
      </c>
      <c r="B13" s="265">
        <v>28</v>
      </c>
      <c r="C13" s="265">
        <v>518</v>
      </c>
      <c r="D13" s="265">
        <v>966</v>
      </c>
      <c r="E13" s="265">
        <v>2087</v>
      </c>
      <c r="F13" s="265">
        <v>3907</v>
      </c>
      <c r="G13" s="265">
        <v>798</v>
      </c>
      <c r="H13" s="265">
        <v>8236</v>
      </c>
      <c r="I13" s="241">
        <f t="shared" si="0"/>
        <v>16540</v>
      </c>
      <c r="J13" s="64" t="s">
        <v>507</v>
      </c>
    </row>
    <row r="14" spans="1:10" ht="20.149999999999999" customHeight="1" thickTop="1" thickBot="1" x14ac:dyDescent="0.3">
      <c r="A14" s="54" t="s">
        <v>508</v>
      </c>
      <c r="B14" s="264">
        <v>42</v>
      </c>
      <c r="C14" s="264">
        <v>448</v>
      </c>
      <c r="D14" s="264">
        <v>910</v>
      </c>
      <c r="E14" s="264">
        <v>1386</v>
      </c>
      <c r="F14" s="264">
        <v>2255</v>
      </c>
      <c r="G14" s="264">
        <v>854</v>
      </c>
      <c r="H14" s="264">
        <v>6753</v>
      </c>
      <c r="I14" s="238">
        <f t="shared" si="0"/>
        <v>12648</v>
      </c>
      <c r="J14" s="63" t="s">
        <v>508</v>
      </c>
    </row>
    <row r="15" spans="1:10" s="6" customFormat="1" ht="20.149999999999999" customHeight="1" thickTop="1" thickBot="1" x14ac:dyDescent="0.3">
      <c r="A15" s="53" t="s">
        <v>509</v>
      </c>
      <c r="B15" s="265">
        <v>112</v>
      </c>
      <c r="C15" s="265">
        <v>1050</v>
      </c>
      <c r="D15" s="265">
        <v>1260</v>
      </c>
      <c r="E15" s="265">
        <v>2240</v>
      </c>
      <c r="F15" s="265">
        <v>2353</v>
      </c>
      <c r="G15" s="265">
        <v>883</v>
      </c>
      <c r="H15" s="265">
        <v>6962</v>
      </c>
      <c r="I15" s="241">
        <f t="shared" si="0"/>
        <v>14860</v>
      </c>
      <c r="J15" s="64" t="s">
        <v>509</v>
      </c>
    </row>
    <row r="16" spans="1:10" s="6" customFormat="1" ht="20.149999999999999" customHeight="1" thickTop="1" thickBot="1" x14ac:dyDescent="0.3">
      <c r="A16" s="52" t="s">
        <v>510</v>
      </c>
      <c r="B16" s="404">
        <v>392</v>
      </c>
      <c r="C16" s="404">
        <v>855</v>
      </c>
      <c r="D16" s="404">
        <v>1064</v>
      </c>
      <c r="E16" s="404">
        <v>1248</v>
      </c>
      <c r="F16" s="404">
        <v>980</v>
      </c>
      <c r="G16" s="404">
        <v>588</v>
      </c>
      <c r="H16" s="404">
        <v>4678</v>
      </c>
      <c r="I16" s="243">
        <f t="shared" si="0"/>
        <v>9805</v>
      </c>
      <c r="J16" s="65" t="s">
        <v>510</v>
      </c>
    </row>
    <row r="17" spans="1:10" s="6" customFormat="1" ht="20.149999999999999" customHeight="1" thickTop="1" thickBot="1" x14ac:dyDescent="0.3">
      <c r="A17" s="53" t="s">
        <v>511</v>
      </c>
      <c r="B17" s="265">
        <v>364</v>
      </c>
      <c r="C17" s="265">
        <v>1654</v>
      </c>
      <c r="D17" s="265">
        <v>1387</v>
      </c>
      <c r="E17" s="265">
        <v>785</v>
      </c>
      <c r="F17" s="265">
        <v>967</v>
      </c>
      <c r="G17" s="265">
        <v>477</v>
      </c>
      <c r="H17" s="265">
        <v>2731</v>
      </c>
      <c r="I17" s="241">
        <f t="shared" si="0"/>
        <v>8365</v>
      </c>
      <c r="J17" s="64" t="s">
        <v>511</v>
      </c>
    </row>
    <row r="18" spans="1:10" s="6" customFormat="1" ht="20.149999999999999" customHeight="1" thickTop="1" thickBot="1" x14ac:dyDescent="0.3">
      <c r="A18" s="62" t="s">
        <v>127</v>
      </c>
      <c r="B18" s="404">
        <v>448</v>
      </c>
      <c r="C18" s="404">
        <v>1652</v>
      </c>
      <c r="D18" s="404">
        <v>660</v>
      </c>
      <c r="E18" s="404">
        <v>434</v>
      </c>
      <c r="F18" s="404">
        <v>365</v>
      </c>
      <c r="G18" s="404">
        <v>252</v>
      </c>
      <c r="H18" s="404">
        <v>897</v>
      </c>
      <c r="I18" s="243">
        <f t="shared" si="0"/>
        <v>4708</v>
      </c>
      <c r="J18" s="65" t="s">
        <v>127</v>
      </c>
    </row>
    <row r="19" spans="1:10" s="6" customFormat="1" ht="20.149999999999999" customHeight="1" thickTop="1" thickBot="1" x14ac:dyDescent="0.3">
      <c r="A19" s="53" t="s">
        <v>124</v>
      </c>
      <c r="B19" s="265">
        <v>588</v>
      </c>
      <c r="C19" s="265">
        <v>1176</v>
      </c>
      <c r="D19" s="265">
        <v>309</v>
      </c>
      <c r="E19" s="265">
        <v>126</v>
      </c>
      <c r="F19" s="265">
        <v>140</v>
      </c>
      <c r="G19" s="265">
        <v>28</v>
      </c>
      <c r="H19" s="265">
        <v>224</v>
      </c>
      <c r="I19" s="241">
        <f t="shared" si="0"/>
        <v>2591</v>
      </c>
      <c r="J19" s="64" t="s">
        <v>124</v>
      </c>
    </row>
    <row r="20" spans="1:10" ht="20.149999999999999" customHeight="1" thickTop="1" x14ac:dyDescent="0.25">
      <c r="A20" s="62" t="s">
        <v>621</v>
      </c>
      <c r="B20" s="405">
        <v>1092</v>
      </c>
      <c r="C20" s="405">
        <v>1344</v>
      </c>
      <c r="D20" s="405">
        <v>633</v>
      </c>
      <c r="E20" s="405">
        <v>56</v>
      </c>
      <c r="F20" s="405">
        <v>42</v>
      </c>
      <c r="G20" s="405">
        <v>28</v>
      </c>
      <c r="H20" s="405">
        <v>183</v>
      </c>
      <c r="I20" s="406">
        <f t="shared" si="0"/>
        <v>3378</v>
      </c>
      <c r="J20" s="66" t="s">
        <v>123</v>
      </c>
    </row>
    <row r="21" spans="1:10" s="6" customFormat="1" ht="25" customHeight="1" x14ac:dyDescent="0.25">
      <c r="A21" s="69" t="s">
        <v>478</v>
      </c>
      <c r="B21" s="236">
        <f t="shared" ref="B21:I21" si="1">SUM(B8:B20)</f>
        <v>3136</v>
      </c>
      <c r="C21" s="236">
        <f t="shared" si="1"/>
        <v>10139</v>
      </c>
      <c r="D21" s="236">
        <f t="shared" si="1"/>
        <v>13545</v>
      </c>
      <c r="E21" s="236">
        <f t="shared" si="1"/>
        <v>34914</v>
      </c>
      <c r="F21" s="236">
        <f t="shared" si="1"/>
        <v>64089</v>
      </c>
      <c r="G21" s="236">
        <f t="shared" si="1"/>
        <v>7801</v>
      </c>
      <c r="H21" s="267">
        <f t="shared" si="1"/>
        <v>66298</v>
      </c>
      <c r="I21" s="253">
        <f t="shared" si="1"/>
        <v>199922</v>
      </c>
      <c r="J21" s="68" t="s">
        <v>479</v>
      </c>
    </row>
    <row r="22" spans="1:10" ht="12.75" customHeight="1" x14ac:dyDescent="0.25">
      <c r="A22" s="2"/>
    </row>
    <row r="24" spans="1:10" ht="15.5" x14ac:dyDescent="0.35">
      <c r="B24" s="615"/>
      <c r="C24" s="615"/>
      <c r="D24" s="615"/>
      <c r="E24" s="614"/>
      <c r="F24" s="614"/>
      <c r="G24" s="614"/>
      <c r="H24" s="615"/>
      <c r="I24" s="615"/>
    </row>
    <row r="25" spans="1:10" ht="15.5" x14ac:dyDescent="0.35">
      <c r="B25" s="615"/>
      <c r="C25" s="614"/>
      <c r="D25" s="615"/>
      <c r="E25" s="614"/>
      <c r="F25" s="614"/>
      <c r="G25" s="615"/>
      <c r="H25" s="615"/>
      <c r="I25" s="615"/>
    </row>
    <row r="26" spans="1:10" ht="15.5" x14ac:dyDescent="0.35">
      <c r="B26" s="615"/>
      <c r="C26" s="614"/>
      <c r="D26" s="614"/>
      <c r="E26" s="614"/>
      <c r="F26" s="614"/>
      <c r="G26" s="615"/>
      <c r="H26" s="615"/>
      <c r="I26" s="615"/>
    </row>
    <row r="27" spans="1:10" ht="15.5" x14ac:dyDescent="0.35">
      <c r="B27" s="615"/>
      <c r="C27" s="614"/>
      <c r="D27" s="614"/>
      <c r="E27" s="614"/>
      <c r="F27" s="614"/>
      <c r="G27" s="615"/>
      <c r="H27" s="615"/>
      <c r="I27" s="615"/>
    </row>
    <row r="28" spans="1:10" ht="15.5" x14ac:dyDescent="0.35">
      <c r="B28" s="615"/>
      <c r="C28" s="614"/>
      <c r="D28" s="615"/>
      <c r="E28" s="614"/>
      <c r="F28" s="614"/>
      <c r="G28" s="615"/>
      <c r="H28" s="615"/>
      <c r="I28" s="615"/>
    </row>
    <row r="29" spans="1:10" ht="15.5" x14ac:dyDescent="0.35">
      <c r="B29" s="615"/>
      <c r="C29" s="614"/>
      <c r="D29" s="615"/>
      <c r="E29" s="614"/>
      <c r="F29" s="614"/>
      <c r="G29" s="615"/>
      <c r="H29" s="615"/>
      <c r="I29" s="615"/>
    </row>
    <row r="30" spans="1:10" ht="15.5" x14ac:dyDescent="0.35">
      <c r="B30" s="615"/>
      <c r="C30" s="614"/>
      <c r="D30" s="615"/>
      <c r="E30" s="614"/>
      <c r="F30" s="614"/>
      <c r="G30" s="615"/>
      <c r="H30" s="615"/>
      <c r="I30" s="615"/>
    </row>
    <row r="31" spans="1:10" ht="15.5" x14ac:dyDescent="0.35">
      <c r="B31" s="615"/>
      <c r="C31" s="614"/>
      <c r="D31" s="615"/>
      <c r="E31" s="614"/>
      <c r="F31" s="614"/>
      <c r="G31" s="614"/>
      <c r="H31" s="614"/>
      <c r="I31" s="615"/>
    </row>
    <row r="32" spans="1:10" ht="15.5" x14ac:dyDescent="0.35">
      <c r="B32" s="615"/>
      <c r="C32" s="614"/>
      <c r="D32" s="615"/>
      <c r="E32" s="615"/>
      <c r="F32" s="614"/>
      <c r="G32" s="614"/>
      <c r="H32" s="615"/>
      <c r="I32" s="615"/>
    </row>
    <row r="33" spans="2:9" ht="15.5" x14ac:dyDescent="0.35">
      <c r="B33" s="615"/>
      <c r="C33" s="614"/>
      <c r="D33" s="615"/>
      <c r="E33" s="615"/>
      <c r="F33" s="615"/>
      <c r="G33" s="614"/>
      <c r="H33" s="614"/>
      <c r="I33" s="615"/>
    </row>
    <row r="34" spans="2:9" ht="15.5" x14ac:dyDescent="0.35">
      <c r="B34" s="615"/>
      <c r="C34" s="615"/>
      <c r="D34" s="615"/>
      <c r="E34" s="615"/>
      <c r="F34" s="615"/>
      <c r="G34" s="615"/>
      <c r="H34" s="614"/>
      <c r="I34" s="615"/>
    </row>
    <row r="35" spans="2:9" ht="15.5" x14ac:dyDescent="0.35">
      <c r="B35" s="615"/>
      <c r="C35" s="615"/>
      <c r="D35" s="615"/>
      <c r="E35" s="615"/>
      <c r="F35" s="615"/>
      <c r="G35" s="615"/>
      <c r="H35" s="614"/>
      <c r="I35" s="615"/>
    </row>
    <row r="36" spans="2:9" ht="15.5" x14ac:dyDescent="0.35">
      <c r="B36" s="615"/>
      <c r="C36" s="615"/>
      <c r="D36" s="615"/>
      <c r="E36" s="615"/>
      <c r="F36" s="615"/>
      <c r="G36" s="615"/>
      <c r="H36" s="614"/>
      <c r="I36" s="614"/>
    </row>
  </sheetData>
  <mergeCells count="6">
    <mergeCell ref="A1:J1"/>
    <mergeCell ref="A3:J3"/>
    <mergeCell ref="A5:A7"/>
    <mergeCell ref="B5:I5"/>
    <mergeCell ref="J5:J7"/>
    <mergeCell ref="A2:J2"/>
  </mergeCells>
  <phoneticPr fontId="5" type="noConversion"/>
  <printOptions horizontalCentered="1"/>
  <pageMargins left="0" right="0" top="0.74803149606299213" bottom="0" header="0" footer="0"/>
  <pageSetup paperSize="9" orientation="landscape"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7CBEC-3EF6-44B4-A4B6-7DC8C51C32B1}">
  <dimension ref="A1:J36"/>
  <sheetViews>
    <sheetView rightToLeft="1" view="pageBreakPreview" zoomScaleNormal="100" zoomScaleSheetLayoutView="100" workbookViewId="0">
      <selection sqref="A1:J2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105</v>
      </c>
      <c r="B1" s="923"/>
      <c r="C1" s="923"/>
      <c r="D1" s="923"/>
      <c r="E1" s="923"/>
      <c r="F1" s="923"/>
      <c r="G1" s="923"/>
      <c r="H1" s="923"/>
      <c r="I1" s="923"/>
      <c r="J1" s="923"/>
    </row>
    <row r="2" spans="1:10" s="4" customFormat="1" ht="17.25" customHeight="1" x14ac:dyDescent="0.25">
      <c r="A2" s="924" t="s">
        <v>1109</v>
      </c>
      <c r="B2" s="928"/>
      <c r="C2" s="928"/>
      <c r="D2" s="928"/>
      <c r="E2" s="928"/>
      <c r="F2" s="928"/>
      <c r="G2" s="928"/>
      <c r="H2" s="928"/>
      <c r="I2" s="928"/>
      <c r="J2" s="928"/>
    </row>
    <row r="3" spans="1:10" s="4" customFormat="1" ht="17.5" x14ac:dyDescent="0.25">
      <c r="A3" s="928">
        <v>2017</v>
      </c>
      <c r="B3" s="928"/>
      <c r="C3" s="928"/>
      <c r="D3" s="928"/>
      <c r="E3" s="928"/>
      <c r="F3" s="928"/>
      <c r="G3" s="928"/>
      <c r="H3" s="928"/>
      <c r="I3" s="928"/>
      <c r="J3" s="928"/>
    </row>
    <row r="4" spans="1:10" s="639" customFormat="1" ht="26.25" customHeight="1" x14ac:dyDescent="0.35">
      <c r="A4" s="636" t="s">
        <v>76</v>
      </c>
      <c r="B4" s="637"/>
      <c r="C4" s="637"/>
      <c r="D4" s="637"/>
      <c r="E4" s="637"/>
      <c r="F4" s="637"/>
      <c r="G4" s="637"/>
      <c r="H4" s="637"/>
      <c r="I4" s="637"/>
      <c r="J4" s="638" t="s">
        <v>379</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52" t="s">
        <v>502</v>
      </c>
      <c r="B8" s="82">
        <v>0</v>
      </c>
      <c r="C8" s="82">
        <v>392</v>
      </c>
      <c r="D8" s="82">
        <v>1596</v>
      </c>
      <c r="E8" s="82">
        <v>8109</v>
      </c>
      <c r="F8" s="82">
        <v>5083</v>
      </c>
      <c r="G8" s="82">
        <v>28</v>
      </c>
      <c r="H8" s="82">
        <v>0</v>
      </c>
      <c r="I8" s="238">
        <f t="shared" ref="I8:I20" si="0">SUM(B8:H8)</f>
        <v>15208</v>
      </c>
      <c r="J8" s="67" t="s">
        <v>502</v>
      </c>
    </row>
    <row r="9" spans="1:10" ht="20.149999999999999" customHeight="1" thickTop="1" thickBot="1" x14ac:dyDescent="0.3">
      <c r="A9" s="53" t="s">
        <v>503</v>
      </c>
      <c r="B9" s="83">
        <v>14</v>
      </c>
      <c r="C9" s="83">
        <v>14</v>
      </c>
      <c r="D9" s="83">
        <v>574</v>
      </c>
      <c r="E9" s="83">
        <v>1260</v>
      </c>
      <c r="F9" s="83">
        <v>11767</v>
      </c>
      <c r="G9" s="83">
        <v>322</v>
      </c>
      <c r="H9" s="83">
        <v>2886</v>
      </c>
      <c r="I9" s="241">
        <f t="shared" si="0"/>
        <v>16837</v>
      </c>
      <c r="J9" s="64" t="s">
        <v>503</v>
      </c>
    </row>
    <row r="10" spans="1:10" ht="20.149999999999999" customHeight="1" thickTop="1" thickBot="1" x14ac:dyDescent="0.3">
      <c r="A10" s="54" t="s">
        <v>504</v>
      </c>
      <c r="B10" s="407">
        <v>14</v>
      </c>
      <c r="C10" s="407">
        <v>84</v>
      </c>
      <c r="D10" s="407">
        <v>574</v>
      </c>
      <c r="E10" s="407">
        <v>1526</v>
      </c>
      <c r="F10" s="407">
        <v>5741</v>
      </c>
      <c r="G10" s="407">
        <v>448</v>
      </c>
      <c r="H10" s="407">
        <v>4341</v>
      </c>
      <c r="I10" s="243">
        <f t="shared" si="0"/>
        <v>12728</v>
      </c>
      <c r="J10" s="65" t="s">
        <v>504</v>
      </c>
    </row>
    <row r="11" spans="1:10" ht="20.149999999999999" customHeight="1" thickTop="1" thickBot="1" x14ac:dyDescent="0.3">
      <c r="A11" s="53" t="s">
        <v>505</v>
      </c>
      <c r="B11" s="83">
        <v>14</v>
      </c>
      <c r="C11" s="83">
        <v>42</v>
      </c>
      <c r="D11" s="83">
        <v>462</v>
      </c>
      <c r="E11" s="83">
        <v>1331</v>
      </c>
      <c r="F11" s="83">
        <v>3795</v>
      </c>
      <c r="G11" s="83">
        <v>421</v>
      </c>
      <c r="H11" s="83">
        <v>3968</v>
      </c>
      <c r="I11" s="241">
        <f t="shared" si="0"/>
        <v>10033</v>
      </c>
      <c r="J11" s="64" t="s">
        <v>505</v>
      </c>
    </row>
    <row r="12" spans="1:10" ht="20.149999999999999" customHeight="1" thickTop="1" thickBot="1" x14ac:dyDescent="0.3">
      <c r="A12" s="52" t="s">
        <v>506</v>
      </c>
      <c r="B12" s="407">
        <v>0</v>
      </c>
      <c r="C12" s="407">
        <v>70</v>
      </c>
      <c r="D12" s="407">
        <v>378</v>
      </c>
      <c r="E12" s="407">
        <v>1262</v>
      </c>
      <c r="F12" s="407">
        <v>3096</v>
      </c>
      <c r="G12" s="407">
        <v>294</v>
      </c>
      <c r="H12" s="407">
        <v>3235</v>
      </c>
      <c r="I12" s="243">
        <f t="shared" si="0"/>
        <v>8335</v>
      </c>
      <c r="J12" s="65" t="s">
        <v>506</v>
      </c>
    </row>
    <row r="13" spans="1:10" ht="20.149999999999999" customHeight="1" thickTop="1" thickBot="1" x14ac:dyDescent="0.3">
      <c r="A13" s="53" t="s">
        <v>507</v>
      </c>
      <c r="B13" s="83">
        <v>0</v>
      </c>
      <c r="C13" s="83">
        <v>84</v>
      </c>
      <c r="D13" s="83">
        <v>420</v>
      </c>
      <c r="E13" s="83">
        <v>953</v>
      </c>
      <c r="F13" s="83">
        <v>2423</v>
      </c>
      <c r="G13" s="83">
        <v>336</v>
      </c>
      <c r="H13" s="83">
        <v>3152</v>
      </c>
      <c r="I13" s="241">
        <f t="shared" si="0"/>
        <v>7368</v>
      </c>
      <c r="J13" s="64" t="s">
        <v>507</v>
      </c>
    </row>
    <row r="14" spans="1:10" ht="20.149999999999999" customHeight="1" thickTop="1" thickBot="1" x14ac:dyDescent="0.3">
      <c r="A14" s="54" t="s">
        <v>508</v>
      </c>
      <c r="B14" s="82">
        <v>0</v>
      </c>
      <c r="C14" s="82">
        <v>126</v>
      </c>
      <c r="D14" s="82">
        <v>364</v>
      </c>
      <c r="E14" s="82">
        <v>686</v>
      </c>
      <c r="F14" s="82">
        <v>1569</v>
      </c>
      <c r="G14" s="82">
        <v>378</v>
      </c>
      <c r="H14" s="82">
        <v>2998</v>
      </c>
      <c r="I14" s="238">
        <f t="shared" si="0"/>
        <v>6121</v>
      </c>
      <c r="J14" s="63" t="s">
        <v>508</v>
      </c>
    </row>
    <row r="15" spans="1:10" s="6" customFormat="1" ht="20.149999999999999" customHeight="1" thickTop="1" thickBot="1" x14ac:dyDescent="0.3">
      <c r="A15" s="53" t="s">
        <v>509</v>
      </c>
      <c r="B15" s="83">
        <v>14</v>
      </c>
      <c r="C15" s="83">
        <v>280</v>
      </c>
      <c r="D15" s="83">
        <v>560</v>
      </c>
      <c r="E15" s="83">
        <v>1092</v>
      </c>
      <c r="F15" s="83">
        <v>1667</v>
      </c>
      <c r="G15" s="83">
        <v>589</v>
      </c>
      <c r="H15" s="83">
        <v>3881</v>
      </c>
      <c r="I15" s="241">
        <f t="shared" si="0"/>
        <v>8083</v>
      </c>
      <c r="J15" s="64" t="s">
        <v>509</v>
      </c>
    </row>
    <row r="16" spans="1:10" s="6" customFormat="1" ht="20.149999999999999" customHeight="1" thickTop="1" thickBot="1" x14ac:dyDescent="0.3">
      <c r="A16" s="52" t="s">
        <v>510</v>
      </c>
      <c r="B16" s="407">
        <v>98</v>
      </c>
      <c r="C16" s="407">
        <v>140</v>
      </c>
      <c r="D16" s="407">
        <v>350</v>
      </c>
      <c r="E16" s="407">
        <v>532</v>
      </c>
      <c r="F16" s="407">
        <v>420</v>
      </c>
      <c r="G16" s="407">
        <v>294</v>
      </c>
      <c r="H16" s="407">
        <v>1862</v>
      </c>
      <c r="I16" s="243">
        <f t="shared" si="0"/>
        <v>3696</v>
      </c>
      <c r="J16" s="65" t="s">
        <v>510</v>
      </c>
    </row>
    <row r="17" spans="1:10" s="6" customFormat="1" ht="20.149999999999999" customHeight="1" thickTop="1" thickBot="1" x14ac:dyDescent="0.3">
      <c r="A17" s="53" t="s">
        <v>511</v>
      </c>
      <c r="B17" s="83">
        <v>42</v>
      </c>
      <c r="C17" s="83">
        <v>548</v>
      </c>
      <c r="D17" s="83">
        <v>588</v>
      </c>
      <c r="E17" s="83">
        <v>210</v>
      </c>
      <c r="F17" s="83">
        <v>589</v>
      </c>
      <c r="G17" s="83">
        <v>309</v>
      </c>
      <c r="H17" s="83">
        <v>1989</v>
      </c>
      <c r="I17" s="241">
        <f t="shared" si="0"/>
        <v>4275</v>
      </c>
      <c r="J17" s="64" t="s">
        <v>511</v>
      </c>
    </row>
    <row r="18" spans="1:10" s="6" customFormat="1" ht="20.149999999999999" customHeight="1" thickTop="1" thickBot="1" x14ac:dyDescent="0.3">
      <c r="A18" s="62" t="s">
        <v>127</v>
      </c>
      <c r="B18" s="407">
        <v>28</v>
      </c>
      <c r="C18" s="407">
        <v>798</v>
      </c>
      <c r="D18" s="407">
        <v>336</v>
      </c>
      <c r="E18" s="407">
        <v>84</v>
      </c>
      <c r="F18" s="407">
        <v>140</v>
      </c>
      <c r="G18" s="407">
        <v>126</v>
      </c>
      <c r="H18" s="407">
        <v>518</v>
      </c>
      <c r="I18" s="243">
        <f t="shared" si="0"/>
        <v>2030</v>
      </c>
      <c r="J18" s="65" t="s">
        <v>127</v>
      </c>
    </row>
    <row r="19" spans="1:10" s="6" customFormat="1" ht="20.149999999999999" customHeight="1" thickTop="1" thickBot="1" x14ac:dyDescent="0.3">
      <c r="A19" s="53" t="s">
        <v>124</v>
      </c>
      <c r="B19" s="83">
        <v>84</v>
      </c>
      <c r="C19" s="83">
        <v>700</v>
      </c>
      <c r="D19" s="83">
        <v>154</v>
      </c>
      <c r="E19" s="83">
        <v>0</v>
      </c>
      <c r="F19" s="83">
        <v>126</v>
      </c>
      <c r="G19" s="83">
        <v>14</v>
      </c>
      <c r="H19" s="83">
        <v>182</v>
      </c>
      <c r="I19" s="241">
        <f t="shared" si="0"/>
        <v>1260</v>
      </c>
      <c r="J19" s="64" t="s">
        <v>124</v>
      </c>
    </row>
    <row r="20" spans="1:10" ht="20.149999999999999" customHeight="1" thickTop="1" x14ac:dyDescent="0.25">
      <c r="A20" s="62" t="s">
        <v>621</v>
      </c>
      <c r="B20" s="408">
        <v>336</v>
      </c>
      <c r="C20" s="408">
        <v>1246</v>
      </c>
      <c r="D20" s="408">
        <v>437</v>
      </c>
      <c r="E20" s="408">
        <v>0</v>
      </c>
      <c r="F20" s="408">
        <v>42</v>
      </c>
      <c r="G20" s="408">
        <v>28</v>
      </c>
      <c r="H20" s="408">
        <v>155</v>
      </c>
      <c r="I20" s="406">
        <f t="shared" si="0"/>
        <v>2244</v>
      </c>
      <c r="J20" s="66" t="s">
        <v>123</v>
      </c>
    </row>
    <row r="21" spans="1:10" s="6" customFormat="1" ht="25" customHeight="1" x14ac:dyDescent="0.25">
      <c r="A21" s="69" t="s">
        <v>478</v>
      </c>
      <c r="B21" s="87">
        <f t="shared" ref="B21:I21" si="1">SUM(B8:B20)</f>
        <v>644</v>
      </c>
      <c r="C21" s="267">
        <f t="shared" si="1"/>
        <v>4524</v>
      </c>
      <c r="D21" s="267">
        <f t="shared" si="1"/>
        <v>6793</v>
      </c>
      <c r="E21" s="267">
        <f t="shared" si="1"/>
        <v>17045</v>
      </c>
      <c r="F21" s="267">
        <f t="shared" si="1"/>
        <v>36458</v>
      </c>
      <c r="G21" s="267">
        <f t="shared" si="1"/>
        <v>3587</v>
      </c>
      <c r="H21" s="267">
        <f t="shared" si="1"/>
        <v>29167</v>
      </c>
      <c r="I21" s="253">
        <f t="shared" si="1"/>
        <v>98218</v>
      </c>
      <c r="J21" s="68" t="s">
        <v>479</v>
      </c>
    </row>
    <row r="22" spans="1:10" ht="12.75" customHeight="1" x14ac:dyDescent="0.25">
      <c r="A22" s="2"/>
    </row>
    <row r="23" spans="1:10" ht="15.5" x14ac:dyDescent="0.35">
      <c r="B23" s="99"/>
    </row>
    <row r="24" spans="1:10" ht="15.5" x14ac:dyDescent="0.35">
      <c r="B24" s="615"/>
      <c r="C24" s="615"/>
      <c r="D24" s="614"/>
      <c r="E24" s="614"/>
      <c r="F24" s="614"/>
      <c r="G24" s="615"/>
      <c r="H24" s="615"/>
    </row>
    <row r="25" spans="1:10" ht="15.5" x14ac:dyDescent="0.35">
      <c r="B25" s="614"/>
      <c r="C25" s="615"/>
      <c r="D25" s="614"/>
      <c r="E25" s="614"/>
      <c r="F25" s="615"/>
      <c r="G25" s="615"/>
      <c r="H25" s="615"/>
      <c r="I25" s="108"/>
    </row>
    <row r="26" spans="1:10" ht="15.5" x14ac:dyDescent="0.35">
      <c r="B26" s="614"/>
      <c r="C26" s="615"/>
      <c r="D26" s="614"/>
      <c r="E26" s="614"/>
      <c r="F26" s="615"/>
      <c r="G26" s="615"/>
      <c r="H26" s="615"/>
    </row>
    <row r="27" spans="1:10" ht="15.5" x14ac:dyDescent="0.35">
      <c r="B27" s="614"/>
      <c r="C27" s="615"/>
      <c r="D27" s="614"/>
      <c r="E27" s="614"/>
      <c r="F27" s="615"/>
      <c r="G27" s="615"/>
      <c r="H27" s="615"/>
    </row>
    <row r="28" spans="1:10" ht="15.5" x14ac:dyDescent="0.35">
      <c r="B28" s="614"/>
      <c r="C28" s="615"/>
      <c r="D28" s="614"/>
      <c r="E28" s="614"/>
      <c r="F28" s="615"/>
      <c r="G28" s="615"/>
      <c r="H28" s="615"/>
    </row>
    <row r="29" spans="1:10" ht="15.5" x14ac:dyDescent="0.35">
      <c r="B29" s="614"/>
      <c r="C29" s="615"/>
      <c r="D29" s="614"/>
      <c r="E29" s="615"/>
      <c r="F29" s="615"/>
      <c r="G29" s="615"/>
      <c r="H29" s="615"/>
    </row>
    <row r="30" spans="1:10" ht="15.5" x14ac:dyDescent="0.35">
      <c r="B30" s="614"/>
      <c r="C30" s="615"/>
      <c r="D30" s="614"/>
      <c r="E30" s="615"/>
      <c r="F30" s="615"/>
      <c r="G30" s="615"/>
      <c r="H30" s="615"/>
    </row>
    <row r="31" spans="1:10" ht="15.5" x14ac:dyDescent="0.35">
      <c r="B31" s="614"/>
      <c r="C31" s="615"/>
      <c r="D31" s="614"/>
      <c r="E31" s="614"/>
      <c r="F31" s="615"/>
      <c r="G31" s="615"/>
      <c r="H31" s="615"/>
    </row>
    <row r="32" spans="1:10" ht="15.5" x14ac:dyDescent="0.35">
      <c r="B32" s="614"/>
      <c r="C32" s="615"/>
      <c r="D32" s="615"/>
      <c r="E32" s="615"/>
      <c r="F32" s="615"/>
      <c r="G32" s="615"/>
      <c r="H32" s="615"/>
    </row>
    <row r="33" spans="2:8" ht="15.5" x14ac:dyDescent="0.35">
      <c r="B33" s="614"/>
      <c r="C33" s="615"/>
      <c r="D33" s="615"/>
      <c r="E33" s="615"/>
      <c r="F33" s="615"/>
      <c r="G33" s="615"/>
      <c r="H33" s="615"/>
    </row>
    <row r="34" spans="2:8" ht="15.5" x14ac:dyDescent="0.35">
      <c r="B34" s="615"/>
      <c r="C34" s="615"/>
      <c r="D34" s="615"/>
      <c r="E34" s="615"/>
      <c r="F34" s="615"/>
      <c r="G34" s="615"/>
      <c r="H34" s="615"/>
    </row>
    <row r="35" spans="2:8" ht="15.5" x14ac:dyDescent="0.35">
      <c r="B35" s="615"/>
      <c r="C35" s="615"/>
      <c r="D35" s="615"/>
      <c r="E35" s="615"/>
      <c r="F35" s="615"/>
      <c r="G35" s="615"/>
      <c r="H35" s="615"/>
    </row>
    <row r="36" spans="2:8" ht="15.5" x14ac:dyDescent="0.35">
      <c r="B36" s="615"/>
      <c r="C36" s="615"/>
      <c r="D36" s="615"/>
      <c r="E36" s="615"/>
      <c r="F36" s="615"/>
      <c r="G36" s="614"/>
      <c r="H36" s="615"/>
    </row>
  </sheetData>
  <mergeCells count="6">
    <mergeCell ref="A1:J1"/>
    <mergeCell ref="A2:J2"/>
    <mergeCell ref="A5:A7"/>
    <mergeCell ref="B5:I5"/>
    <mergeCell ref="J5:J7"/>
    <mergeCell ref="A3:J3"/>
  </mergeCells>
  <phoneticPr fontId="5" type="noConversion"/>
  <printOptions horizontalCentered="1" verticalCentered="1"/>
  <pageMargins left="0" right="0" top="0" bottom="0" header="0" footer="0"/>
  <pageSetup paperSize="9" orientation="landscape"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E3AF0-5193-4E8F-B702-5C4A31D33A25}">
  <dimension ref="A1:O50"/>
  <sheetViews>
    <sheetView rightToLeft="1" view="pageBreakPreview" zoomScaleNormal="100" zoomScaleSheetLayoutView="100" workbookViewId="0">
      <selection activeCell="I21" sqref="I2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106</v>
      </c>
      <c r="B1" s="923"/>
      <c r="C1" s="923"/>
      <c r="D1" s="923"/>
      <c r="E1" s="923"/>
      <c r="F1" s="923"/>
      <c r="G1" s="923"/>
      <c r="H1" s="923"/>
      <c r="I1" s="923"/>
      <c r="J1" s="923"/>
    </row>
    <row r="2" spans="1:10" s="4" customFormat="1" ht="17.25" customHeight="1" x14ac:dyDescent="0.25">
      <c r="A2" s="924" t="s">
        <v>1110</v>
      </c>
      <c r="B2" s="924"/>
      <c r="C2" s="924"/>
      <c r="D2" s="924"/>
      <c r="E2" s="924"/>
      <c r="F2" s="924"/>
      <c r="G2" s="924"/>
      <c r="H2" s="924"/>
      <c r="I2" s="924"/>
      <c r="J2" s="924"/>
    </row>
    <row r="3" spans="1:10" s="4" customFormat="1" ht="17.5" x14ac:dyDescent="0.25">
      <c r="A3" s="928">
        <v>2017</v>
      </c>
      <c r="B3" s="928"/>
      <c r="C3" s="928"/>
      <c r="D3" s="928"/>
      <c r="E3" s="928"/>
      <c r="F3" s="928"/>
      <c r="G3" s="928"/>
      <c r="H3" s="928"/>
      <c r="I3" s="928"/>
      <c r="J3" s="928"/>
    </row>
    <row r="4" spans="1:10" s="639" customFormat="1" ht="26.25" customHeight="1" x14ac:dyDescent="0.35">
      <c r="A4" s="640" t="s">
        <v>77</v>
      </c>
      <c r="B4" s="637"/>
      <c r="C4" s="637"/>
      <c r="D4" s="637"/>
      <c r="E4" s="637"/>
      <c r="F4" s="637"/>
      <c r="G4" s="637"/>
      <c r="H4" s="637"/>
      <c r="I4" s="637"/>
      <c r="J4" s="638" t="s">
        <v>380</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268" t="s">
        <v>502</v>
      </c>
      <c r="B8" s="264">
        <v>0</v>
      </c>
      <c r="C8" s="264">
        <v>378</v>
      </c>
      <c r="D8" s="264">
        <v>1862</v>
      </c>
      <c r="E8" s="264">
        <v>9060</v>
      </c>
      <c r="F8" s="264">
        <v>5420</v>
      </c>
      <c r="G8" s="264">
        <v>28</v>
      </c>
      <c r="H8" s="264">
        <v>0</v>
      </c>
      <c r="I8" s="238">
        <f t="shared" ref="I8:I20" si="0">SUM(B8:H8)</f>
        <v>16748</v>
      </c>
      <c r="J8" s="67" t="s">
        <v>502</v>
      </c>
    </row>
    <row r="9" spans="1:10" ht="20.149999999999999" customHeight="1" thickTop="1" thickBot="1" x14ac:dyDescent="0.3">
      <c r="A9" s="269" t="s">
        <v>503</v>
      </c>
      <c r="B9" s="265">
        <v>14</v>
      </c>
      <c r="C9" s="265">
        <v>112</v>
      </c>
      <c r="D9" s="265">
        <v>182</v>
      </c>
      <c r="E9" s="265">
        <v>994</v>
      </c>
      <c r="F9" s="265">
        <v>9621</v>
      </c>
      <c r="G9" s="265">
        <v>462</v>
      </c>
      <c r="H9" s="265">
        <v>3601</v>
      </c>
      <c r="I9" s="241">
        <f t="shared" si="0"/>
        <v>14986</v>
      </c>
      <c r="J9" s="64" t="s">
        <v>503</v>
      </c>
    </row>
    <row r="10" spans="1:10" ht="20.149999999999999" customHeight="1" thickTop="1" thickBot="1" x14ac:dyDescent="0.3">
      <c r="A10" s="270" t="s">
        <v>504</v>
      </c>
      <c r="B10" s="404">
        <v>0</v>
      </c>
      <c r="C10" s="404">
        <v>42</v>
      </c>
      <c r="D10" s="404">
        <v>84</v>
      </c>
      <c r="E10" s="404">
        <v>1246</v>
      </c>
      <c r="F10" s="404">
        <v>3514</v>
      </c>
      <c r="G10" s="404">
        <v>826</v>
      </c>
      <c r="H10" s="404">
        <v>6640</v>
      </c>
      <c r="I10" s="243">
        <f t="shared" si="0"/>
        <v>12352</v>
      </c>
      <c r="J10" s="65" t="s">
        <v>504</v>
      </c>
    </row>
    <row r="11" spans="1:10" ht="20.149999999999999" customHeight="1" thickTop="1" thickBot="1" x14ac:dyDescent="0.3">
      <c r="A11" s="269" t="s">
        <v>505</v>
      </c>
      <c r="B11" s="265">
        <v>14</v>
      </c>
      <c r="C11" s="265">
        <v>154</v>
      </c>
      <c r="D11" s="265">
        <v>448</v>
      </c>
      <c r="E11" s="265">
        <v>1078</v>
      </c>
      <c r="F11" s="265">
        <v>3628</v>
      </c>
      <c r="G11" s="265">
        <v>770</v>
      </c>
      <c r="H11" s="265">
        <v>7421</v>
      </c>
      <c r="I11" s="241">
        <f t="shared" si="0"/>
        <v>13513</v>
      </c>
      <c r="J11" s="64" t="s">
        <v>505</v>
      </c>
    </row>
    <row r="12" spans="1:10" ht="20.149999999999999" customHeight="1" thickTop="1" thickBot="1" x14ac:dyDescent="0.3">
      <c r="A12" s="268" t="s">
        <v>506</v>
      </c>
      <c r="B12" s="404">
        <v>0</v>
      </c>
      <c r="C12" s="404">
        <v>154</v>
      </c>
      <c r="D12" s="404">
        <v>196</v>
      </c>
      <c r="E12" s="404">
        <v>686</v>
      </c>
      <c r="F12" s="404">
        <v>1415</v>
      </c>
      <c r="G12" s="404">
        <v>294</v>
      </c>
      <c r="H12" s="404">
        <v>3542</v>
      </c>
      <c r="I12" s="243">
        <f t="shared" si="0"/>
        <v>6287</v>
      </c>
      <c r="J12" s="65" t="s">
        <v>506</v>
      </c>
    </row>
    <row r="13" spans="1:10" ht="20.149999999999999" customHeight="1" thickTop="1" thickBot="1" x14ac:dyDescent="0.3">
      <c r="A13" s="269" t="s">
        <v>507</v>
      </c>
      <c r="B13" s="265">
        <v>28</v>
      </c>
      <c r="C13" s="265">
        <v>434</v>
      </c>
      <c r="D13" s="265">
        <v>546</v>
      </c>
      <c r="E13" s="265">
        <v>1134</v>
      </c>
      <c r="F13" s="265">
        <v>1484</v>
      </c>
      <c r="G13" s="265">
        <v>462</v>
      </c>
      <c r="H13" s="265">
        <v>5084</v>
      </c>
      <c r="I13" s="241">
        <f t="shared" si="0"/>
        <v>9172</v>
      </c>
      <c r="J13" s="64" t="s">
        <v>507</v>
      </c>
    </row>
    <row r="14" spans="1:10" ht="20.149999999999999" customHeight="1" thickTop="1" thickBot="1" x14ac:dyDescent="0.3">
      <c r="A14" s="270" t="s">
        <v>508</v>
      </c>
      <c r="B14" s="264">
        <v>42</v>
      </c>
      <c r="C14" s="264">
        <v>322</v>
      </c>
      <c r="D14" s="264">
        <v>546</v>
      </c>
      <c r="E14" s="264">
        <v>700</v>
      </c>
      <c r="F14" s="264">
        <v>686</v>
      </c>
      <c r="G14" s="264">
        <v>476</v>
      </c>
      <c r="H14" s="264">
        <v>3755</v>
      </c>
      <c r="I14" s="238">
        <f t="shared" si="0"/>
        <v>6527</v>
      </c>
      <c r="J14" s="63" t="s">
        <v>508</v>
      </c>
    </row>
    <row r="15" spans="1:10" s="6" customFormat="1" ht="20.149999999999999" customHeight="1" thickTop="1" thickBot="1" x14ac:dyDescent="0.3">
      <c r="A15" s="269" t="s">
        <v>509</v>
      </c>
      <c r="B15" s="265">
        <v>98</v>
      </c>
      <c r="C15" s="265">
        <v>770</v>
      </c>
      <c r="D15" s="265">
        <v>700</v>
      </c>
      <c r="E15" s="265">
        <v>1148</v>
      </c>
      <c r="F15" s="265">
        <v>686</v>
      </c>
      <c r="G15" s="265">
        <v>294</v>
      </c>
      <c r="H15" s="265">
        <v>3081</v>
      </c>
      <c r="I15" s="241">
        <f t="shared" si="0"/>
        <v>6777</v>
      </c>
      <c r="J15" s="64" t="s">
        <v>509</v>
      </c>
    </row>
    <row r="16" spans="1:10" s="6" customFormat="1" ht="20.149999999999999" customHeight="1" thickTop="1" thickBot="1" x14ac:dyDescent="0.3">
      <c r="A16" s="268" t="s">
        <v>510</v>
      </c>
      <c r="B16" s="404">
        <v>294</v>
      </c>
      <c r="C16" s="404">
        <v>715</v>
      </c>
      <c r="D16" s="404">
        <v>714</v>
      </c>
      <c r="E16" s="404">
        <v>716</v>
      </c>
      <c r="F16" s="404">
        <v>560</v>
      </c>
      <c r="G16" s="404">
        <v>294</v>
      </c>
      <c r="H16" s="404">
        <v>2816</v>
      </c>
      <c r="I16" s="243">
        <f t="shared" si="0"/>
        <v>6109</v>
      </c>
      <c r="J16" s="65" t="s">
        <v>510</v>
      </c>
    </row>
    <row r="17" spans="1:15" s="6" customFormat="1" ht="20.149999999999999" customHeight="1" thickTop="1" thickBot="1" x14ac:dyDescent="0.3">
      <c r="A17" s="269" t="s">
        <v>511</v>
      </c>
      <c r="B17" s="265">
        <v>322</v>
      </c>
      <c r="C17" s="265">
        <v>1106</v>
      </c>
      <c r="D17" s="265">
        <v>799</v>
      </c>
      <c r="E17" s="265">
        <v>575</v>
      </c>
      <c r="F17" s="265">
        <v>378</v>
      </c>
      <c r="G17" s="265">
        <v>168</v>
      </c>
      <c r="H17" s="265">
        <v>742</v>
      </c>
      <c r="I17" s="241">
        <f t="shared" si="0"/>
        <v>4090</v>
      </c>
      <c r="J17" s="64" t="s">
        <v>511</v>
      </c>
    </row>
    <row r="18" spans="1:15" s="6" customFormat="1" ht="20.149999999999999" customHeight="1" thickTop="1" thickBot="1" x14ac:dyDescent="0.3">
      <c r="A18" s="271" t="s">
        <v>127</v>
      </c>
      <c r="B18" s="404">
        <v>420</v>
      </c>
      <c r="C18" s="404">
        <v>854</v>
      </c>
      <c r="D18" s="404">
        <v>324</v>
      </c>
      <c r="E18" s="404">
        <v>350</v>
      </c>
      <c r="F18" s="404">
        <v>225</v>
      </c>
      <c r="G18" s="404">
        <v>126</v>
      </c>
      <c r="H18" s="404">
        <v>379</v>
      </c>
      <c r="I18" s="243">
        <f t="shared" si="0"/>
        <v>2678</v>
      </c>
      <c r="J18" s="65" t="s">
        <v>127</v>
      </c>
    </row>
    <row r="19" spans="1:15" s="6" customFormat="1" ht="20.149999999999999" customHeight="1" thickTop="1" thickBot="1" x14ac:dyDescent="0.3">
      <c r="A19" s="269" t="s">
        <v>124</v>
      </c>
      <c r="B19" s="265">
        <v>504</v>
      </c>
      <c r="C19" s="265">
        <v>476</v>
      </c>
      <c r="D19" s="265">
        <v>155</v>
      </c>
      <c r="E19" s="265">
        <v>126</v>
      </c>
      <c r="F19" s="265">
        <v>14</v>
      </c>
      <c r="G19" s="265">
        <v>14</v>
      </c>
      <c r="H19" s="265">
        <v>42</v>
      </c>
      <c r="I19" s="241">
        <f t="shared" si="0"/>
        <v>1331</v>
      </c>
      <c r="J19" s="64" t="s">
        <v>124</v>
      </c>
    </row>
    <row r="20" spans="1:15" ht="20.149999999999999" customHeight="1" thickTop="1" x14ac:dyDescent="0.25">
      <c r="A20" s="271" t="s">
        <v>621</v>
      </c>
      <c r="B20" s="405">
        <v>756</v>
      </c>
      <c r="C20" s="405">
        <v>98</v>
      </c>
      <c r="D20" s="405">
        <v>196</v>
      </c>
      <c r="E20" s="405">
        <v>56</v>
      </c>
      <c r="F20" s="405">
        <v>0</v>
      </c>
      <c r="G20" s="405">
        <v>0</v>
      </c>
      <c r="H20" s="405">
        <v>28</v>
      </c>
      <c r="I20" s="406">
        <f t="shared" si="0"/>
        <v>1134</v>
      </c>
      <c r="J20" s="66" t="s">
        <v>123</v>
      </c>
    </row>
    <row r="21" spans="1:15" s="6" customFormat="1" ht="25" customHeight="1" x14ac:dyDescent="0.25">
      <c r="A21" s="272" t="s">
        <v>478</v>
      </c>
      <c r="B21" s="253">
        <f t="shared" ref="B21:I21" si="1">SUM(B8:B20)</f>
        <v>2492</v>
      </c>
      <c r="C21" s="253">
        <f t="shared" si="1"/>
        <v>5615</v>
      </c>
      <c r="D21" s="253">
        <f t="shared" si="1"/>
        <v>6752</v>
      </c>
      <c r="E21" s="253">
        <f t="shared" si="1"/>
        <v>17869</v>
      </c>
      <c r="F21" s="253">
        <f t="shared" si="1"/>
        <v>27631</v>
      </c>
      <c r="G21" s="253">
        <f t="shared" si="1"/>
        <v>4214</v>
      </c>
      <c r="H21" s="253">
        <f t="shared" si="1"/>
        <v>37131</v>
      </c>
      <c r="I21" s="253">
        <f t="shared" si="1"/>
        <v>101704</v>
      </c>
      <c r="J21" s="68" t="s">
        <v>479</v>
      </c>
    </row>
    <row r="22" spans="1:15" ht="12.75" customHeight="1" x14ac:dyDescent="0.25">
      <c r="A22" s="2"/>
    </row>
    <row r="23" spans="1:15" ht="15.5" x14ac:dyDescent="0.35">
      <c r="B23" s="99"/>
    </row>
    <row r="24" spans="1:15" ht="15.5" x14ac:dyDescent="0.35">
      <c r="B24" s="99"/>
      <c r="C24" s="615"/>
      <c r="D24" s="614"/>
      <c r="E24" s="614"/>
      <c r="F24" s="614"/>
      <c r="G24" s="614"/>
      <c r="H24" s="614"/>
      <c r="I24" s="614"/>
      <c r="J24" s="614"/>
      <c r="K24" s="614"/>
      <c r="L24" s="615"/>
      <c r="M24" s="615"/>
      <c r="N24" s="615"/>
      <c r="O24" s="615"/>
    </row>
    <row r="25" spans="1:15" ht="15.5" x14ac:dyDescent="0.35">
      <c r="B25" s="99"/>
      <c r="C25" s="615"/>
      <c r="D25" s="615"/>
      <c r="E25" s="615"/>
      <c r="F25" s="615"/>
      <c r="G25" s="615"/>
      <c r="H25" s="615"/>
      <c r="I25" s="615"/>
      <c r="J25" s="615"/>
      <c r="K25" s="615"/>
      <c r="L25" s="615"/>
      <c r="M25" s="615"/>
      <c r="N25" s="615"/>
      <c r="O25" s="615"/>
    </row>
    <row r="26" spans="1:15" ht="15.5" x14ac:dyDescent="0.35">
      <c r="B26" s="99"/>
      <c r="C26" s="614"/>
      <c r="D26" s="614"/>
      <c r="E26" s="614"/>
      <c r="F26" s="614"/>
      <c r="G26" s="614"/>
      <c r="H26" s="614"/>
      <c r="I26" s="615"/>
      <c r="J26" s="615"/>
      <c r="K26" s="615"/>
      <c r="L26" s="615"/>
      <c r="M26" s="615"/>
      <c r="N26" s="615"/>
      <c r="O26" s="615"/>
    </row>
    <row r="27" spans="1:15" ht="15.5" x14ac:dyDescent="0.35">
      <c r="B27" s="99"/>
      <c r="C27" s="614"/>
      <c r="D27" s="615"/>
      <c r="E27" s="614"/>
      <c r="F27" s="614"/>
      <c r="G27" s="615"/>
      <c r="H27" s="614"/>
      <c r="I27" s="615"/>
      <c r="J27" s="614"/>
      <c r="K27" s="615"/>
      <c r="L27" s="615"/>
      <c r="M27" s="615"/>
      <c r="N27" s="615"/>
      <c r="O27" s="615"/>
    </row>
    <row r="28" spans="1:15" ht="15.5" x14ac:dyDescent="0.35">
      <c r="B28" s="99"/>
      <c r="C28" s="614"/>
      <c r="D28" s="615"/>
      <c r="E28" s="615"/>
      <c r="F28" s="615"/>
      <c r="G28" s="615"/>
      <c r="H28" s="615"/>
      <c r="I28" s="615"/>
      <c r="J28" s="615"/>
      <c r="K28" s="615"/>
      <c r="L28" s="615"/>
      <c r="M28" s="615"/>
      <c r="N28" s="615"/>
      <c r="O28" s="615"/>
    </row>
    <row r="29" spans="1:15" ht="15.5" x14ac:dyDescent="0.35">
      <c r="B29" s="99"/>
      <c r="C29" s="615"/>
      <c r="D29" s="615"/>
      <c r="E29" s="615"/>
      <c r="F29" s="615"/>
      <c r="G29" s="615"/>
      <c r="H29" s="615"/>
      <c r="I29" s="615"/>
      <c r="J29" s="615"/>
      <c r="K29" s="615"/>
      <c r="L29" s="614"/>
      <c r="M29" s="615"/>
      <c r="N29" s="615"/>
      <c r="O29" s="615"/>
    </row>
    <row r="30" spans="1:15" ht="15.5" x14ac:dyDescent="0.35">
      <c r="B30" s="99"/>
    </row>
    <row r="31" spans="1:15" ht="15.5" x14ac:dyDescent="0.35">
      <c r="B31" s="99"/>
      <c r="C31" s="615"/>
      <c r="D31" s="615"/>
      <c r="E31" s="614"/>
      <c r="F31" s="614"/>
      <c r="G31" s="614"/>
      <c r="H31" s="615"/>
    </row>
    <row r="32" spans="1:15" ht="15.5" x14ac:dyDescent="0.35">
      <c r="B32" s="99"/>
      <c r="C32" s="614"/>
      <c r="D32" s="615"/>
      <c r="E32" s="614"/>
      <c r="F32" s="615"/>
      <c r="G32" s="615"/>
      <c r="H32" s="615"/>
    </row>
    <row r="33" spans="2:15" ht="15.5" x14ac:dyDescent="0.35">
      <c r="B33" s="99"/>
      <c r="C33" s="614"/>
      <c r="D33" s="615"/>
      <c r="E33" s="614"/>
      <c r="F33" s="614"/>
      <c r="G33" s="615"/>
      <c r="H33" s="615"/>
    </row>
    <row r="34" spans="2:15" ht="15.5" x14ac:dyDescent="0.35">
      <c r="B34" s="99"/>
      <c r="C34" s="614"/>
      <c r="D34" s="615"/>
      <c r="E34" s="614"/>
      <c r="F34" s="614"/>
      <c r="G34" s="615"/>
      <c r="H34" s="615"/>
    </row>
    <row r="35" spans="2:15" ht="15.5" x14ac:dyDescent="0.35">
      <c r="B35" s="99"/>
      <c r="C35" s="614"/>
      <c r="D35" s="615"/>
      <c r="E35" s="614"/>
      <c r="F35" s="615"/>
      <c r="G35" s="615"/>
      <c r="H35" s="615"/>
    </row>
    <row r="36" spans="2:15" ht="15.5" x14ac:dyDescent="0.35">
      <c r="C36" s="614"/>
      <c r="D36" s="615"/>
      <c r="E36" s="614"/>
      <c r="F36" s="614"/>
      <c r="G36" s="615"/>
      <c r="H36" s="615"/>
    </row>
    <row r="37" spans="2:15" ht="15.5" x14ac:dyDescent="0.35">
      <c r="C37" s="614"/>
      <c r="D37" s="615"/>
      <c r="E37" s="615"/>
      <c r="F37" s="615"/>
      <c r="G37" s="615"/>
      <c r="H37" s="615"/>
    </row>
    <row r="38" spans="2:15" ht="15.5" x14ac:dyDescent="0.35">
      <c r="C38" s="614"/>
      <c r="D38" s="615"/>
      <c r="E38" s="615"/>
      <c r="F38" s="614"/>
      <c r="G38" s="615"/>
      <c r="H38" s="615"/>
    </row>
    <row r="39" spans="2:15" ht="15.5" x14ac:dyDescent="0.35">
      <c r="C39" s="614"/>
      <c r="D39" s="615"/>
      <c r="E39" s="615"/>
      <c r="F39" s="615"/>
      <c r="G39" s="615"/>
      <c r="H39" s="615"/>
    </row>
    <row r="40" spans="2:15" ht="15.5" x14ac:dyDescent="0.35">
      <c r="C40" s="615"/>
      <c r="D40" s="615"/>
      <c r="E40" s="615"/>
      <c r="F40" s="615"/>
      <c r="G40" s="615"/>
      <c r="H40" s="614"/>
    </row>
    <row r="41" spans="2:15" ht="15.5" x14ac:dyDescent="0.35">
      <c r="C41" s="615"/>
      <c r="D41" s="615"/>
      <c r="E41" s="615"/>
      <c r="F41" s="615"/>
      <c r="G41" s="615"/>
      <c r="H41" s="615"/>
    </row>
    <row r="42" spans="2:15" ht="15.5" x14ac:dyDescent="0.35">
      <c r="C42" s="615"/>
      <c r="D42" s="615"/>
      <c r="E42" s="615"/>
      <c r="F42" s="615"/>
      <c r="G42" s="615"/>
      <c r="H42" s="615"/>
    </row>
    <row r="43" spans="2:15" ht="15.5" x14ac:dyDescent="0.35">
      <c r="C43" s="615"/>
      <c r="D43" s="615"/>
      <c r="E43" s="615"/>
      <c r="F43" s="615"/>
      <c r="G43" s="615"/>
      <c r="H43" s="615"/>
    </row>
    <row r="45" spans="2:15" ht="15.5" x14ac:dyDescent="0.35">
      <c r="C45" s="615"/>
      <c r="D45" s="614"/>
      <c r="E45" s="614"/>
      <c r="F45" s="614"/>
      <c r="G45" s="614"/>
      <c r="H45" s="614"/>
      <c r="I45" s="614"/>
      <c r="J45" s="614"/>
      <c r="K45" s="614"/>
      <c r="L45" s="615"/>
      <c r="M45" s="615"/>
      <c r="N45" s="615"/>
      <c r="O45" s="615"/>
    </row>
    <row r="46" spans="2:15" ht="15.5" x14ac:dyDescent="0.35">
      <c r="C46" s="615"/>
      <c r="D46" s="615"/>
      <c r="E46" s="615"/>
      <c r="F46" s="615"/>
      <c r="G46" s="615"/>
      <c r="H46" s="615"/>
      <c r="I46" s="615"/>
      <c r="J46" s="615"/>
      <c r="K46" s="615"/>
      <c r="L46" s="615"/>
      <c r="M46" s="615"/>
      <c r="N46" s="615"/>
      <c r="O46" s="615"/>
    </row>
    <row r="47" spans="2:15" ht="15.5" x14ac:dyDescent="0.35">
      <c r="C47" s="614"/>
      <c r="D47" s="614"/>
      <c r="E47" s="614"/>
      <c r="F47" s="614"/>
      <c r="G47" s="614"/>
      <c r="H47" s="614"/>
      <c r="I47" s="615"/>
      <c r="J47" s="615"/>
      <c r="K47" s="615"/>
      <c r="L47" s="615"/>
      <c r="M47" s="615"/>
      <c r="N47" s="615"/>
      <c r="O47" s="615"/>
    </row>
    <row r="48" spans="2:15" ht="15.5" x14ac:dyDescent="0.35">
      <c r="C48" s="614"/>
      <c r="D48" s="615"/>
      <c r="E48" s="614"/>
      <c r="F48" s="614"/>
      <c r="G48" s="615"/>
      <c r="H48" s="614"/>
      <c r="I48" s="615"/>
      <c r="J48" s="614"/>
      <c r="K48" s="615"/>
      <c r="L48" s="615"/>
      <c r="M48" s="615"/>
      <c r="N48" s="615"/>
      <c r="O48" s="615"/>
    </row>
    <row r="49" spans="3:15" ht="15.5" x14ac:dyDescent="0.35">
      <c r="C49" s="614"/>
      <c r="D49" s="615"/>
      <c r="E49" s="615"/>
      <c r="F49" s="615"/>
      <c r="G49" s="615"/>
      <c r="H49" s="615"/>
      <c r="I49" s="615"/>
      <c r="J49" s="615"/>
      <c r="K49" s="615"/>
      <c r="L49" s="615"/>
      <c r="M49" s="615"/>
      <c r="N49" s="615"/>
      <c r="O49" s="615"/>
    </row>
    <row r="50" spans="3:15" ht="15.5" x14ac:dyDescent="0.35">
      <c r="C50" s="615"/>
      <c r="D50" s="615"/>
      <c r="E50" s="615"/>
      <c r="F50" s="615"/>
      <c r="G50" s="615"/>
      <c r="H50" s="615"/>
      <c r="I50" s="615"/>
      <c r="J50" s="615"/>
      <c r="K50" s="615"/>
      <c r="L50" s="614"/>
      <c r="M50" s="615"/>
      <c r="N50" s="615"/>
      <c r="O50" s="615"/>
    </row>
  </sheetData>
  <mergeCells count="6">
    <mergeCell ref="A2:J2"/>
    <mergeCell ref="A1:J1"/>
    <mergeCell ref="A5:A7"/>
    <mergeCell ref="B5:I5"/>
    <mergeCell ref="J5:J7"/>
    <mergeCell ref="A3:J3"/>
  </mergeCells>
  <printOptions horizontalCentered="1" verticalCentered="1"/>
  <pageMargins left="0" right="0" top="0" bottom="0" header="0" footer="0"/>
  <pageSetup paperSize="9" scale="95" orientation="landscape"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CDCDC-211D-4E98-9DF5-4120B7F25AE9}">
  <dimension ref="A1:J25"/>
  <sheetViews>
    <sheetView rightToLeft="1" view="pageBreakPreview" zoomScaleNormal="100" zoomScaleSheetLayoutView="100" workbookViewId="0">
      <selection activeCell="I21" sqref="I2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107</v>
      </c>
      <c r="B1" s="923"/>
      <c r="C1" s="923"/>
      <c r="D1" s="923"/>
      <c r="E1" s="923"/>
      <c r="F1" s="923"/>
      <c r="G1" s="923"/>
      <c r="H1" s="923"/>
      <c r="I1" s="923"/>
      <c r="J1" s="923"/>
    </row>
    <row r="2" spans="1:10" s="4" customFormat="1" ht="17.25" customHeight="1" x14ac:dyDescent="0.25">
      <c r="A2" s="924" t="s">
        <v>1111</v>
      </c>
      <c r="B2" s="924"/>
      <c r="C2" s="924"/>
      <c r="D2" s="924"/>
      <c r="E2" s="924"/>
      <c r="F2" s="924"/>
      <c r="G2" s="924"/>
      <c r="H2" s="924"/>
      <c r="I2" s="924"/>
      <c r="J2" s="924"/>
    </row>
    <row r="3" spans="1:10" s="4" customFormat="1" ht="17.5" x14ac:dyDescent="0.25">
      <c r="A3" s="928">
        <v>2017</v>
      </c>
      <c r="B3" s="928"/>
      <c r="C3" s="928"/>
      <c r="D3" s="928"/>
      <c r="E3" s="928"/>
      <c r="F3" s="928"/>
      <c r="G3" s="928"/>
      <c r="H3" s="928"/>
      <c r="I3" s="928"/>
      <c r="J3" s="928"/>
    </row>
    <row r="4" spans="1:10" s="4" customFormat="1" ht="26.15" customHeight="1" x14ac:dyDescent="0.35">
      <c r="A4" s="636" t="s">
        <v>78</v>
      </c>
      <c r="B4" s="637"/>
      <c r="C4" s="637"/>
      <c r="D4" s="637"/>
      <c r="E4" s="637"/>
      <c r="F4" s="637"/>
      <c r="G4" s="637"/>
      <c r="H4" s="637"/>
      <c r="I4" s="637"/>
      <c r="J4" s="638" t="s">
        <v>381</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112" t="s">
        <v>502</v>
      </c>
      <c r="B8" s="377">
        <v>118</v>
      </c>
      <c r="C8" s="377">
        <v>3107</v>
      </c>
      <c r="D8" s="377">
        <v>8758</v>
      </c>
      <c r="E8" s="377">
        <v>23479</v>
      </c>
      <c r="F8" s="377">
        <v>15848</v>
      </c>
      <c r="G8" s="377">
        <v>267</v>
      </c>
      <c r="H8" s="377">
        <v>0</v>
      </c>
      <c r="I8" s="238">
        <f t="shared" ref="I8:I20" si="0">SUM(B8:H8)</f>
        <v>51577</v>
      </c>
      <c r="J8" s="67" t="s">
        <v>502</v>
      </c>
    </row>
    <row r="9" spans="1:10" ht="20.149999999999999" customHeight="1" thickTop="1" thickBot="1" x14ac:dyDescent="0.3">
      <c r="A9" s="110" t="s">
        <v>503</v>
      </c>
      <c r="B9" s="376">
        <v>3373</v>
      </c>
      <c r="C9" s="376">
        <v>25988</v>
      </c>
      <c r="D9" s="376">
        <v>42830</v>
      </c>
      <c r="E9" s="376">
        <v>63165</v>
      </c>
      <c r="F9" s="376">
        <v>56236</v>
      </c>
      <c r="G9" s="376">
        <v>9916</v>
      </c>
      <c r="H9" s="376">
        <v>28846</v>
      </c>
      <c r="I9" s="241">
        <f t="shared" si="0"/>
        <v>230354</v>
      </c>
      <c r="J9" s="64" t="s">
        <v>503</v>
      </c>
    </row>
    <row r="10" spans="1:10" ht="20.149999999999999" customHeight="1" thickTop="1" thickBot="1" x14ac:dyDescent="0.3">
      <c r="A10" s="111" t="s">
        <v>504</v>
      </c>
      <c r="B10" s="436">
        <v>5630</v>
      </c>
      <c r="C10" s="436">
        <v>32493</v>
      </c>
      <c r="D10" s="436">
        <v>80864</v>
      </c>
      <c r="E10" s="436">
        <v>113468</v>
      </c>
      <c r="F10" s="436">
        <v>67576</v>
      </c>
      <c r="G10" s="436">
        <v>20687</v>
      </c>
      <c r="H10" s="436">
        <v>50141</v>
      </c>
      <c r="I10" s="243">
        <f t="shared" si="0"/>
        <v>370859</v>
      </c>
      <c r="J10" s="65" t="s">
        <v>504</v>
      </c>
    </row>
    <row r="11" spans="1:10" ht="20.149999999999999" customHeight="1" thickTop="1" thickBot="1" x14ac:dyDescent="0.3">
      <c r="A11" s="110" t="s">
        <v>505</v>
      </c>
      <c r="B11" s="376">
        <v>3184</v>
      </c>
      <c r="C11" s="376">
        <v>43150</v>
      </c>
      <c r="D11" s="376">
        <v>100961</v>
      </c>
      <c r="E11" s="376">
        <v>134321</v>
      </c>
      <c r="F11" s="376">
        <v>71641</v>
      </c>
      <c r="G11" s="376">
        <v>22079</v>
      </c>
      <c r="H11" s="376">
        <v>75350</v>
      </c>
      <c r="I11" s="241">
        <f t="shared" si="0"/>
        <v>450686</v>
      </c>
      <c r="J11" s="64" t="s">
        <v>505</v>
      </c>
    </row>
    <row r="12" spans="1:10" ht="20.149999999999999" customHeight="1" thickTop="1" thickBot="1" x14ac:dyDescent="0.3">
      <c r="A12" s="112" t="s">
        <v>506</v>
      </c>
      <c r="B12" s="436">
        <v>4214</v>
      </c>
      <c r="C12" s="436">
        <v>35614</v>
      </c>
      <c r="D12" s="436">
        <v>75892</v>
      </c>
      <c r="E12" s="436">
        <v>105527</v>
      </c>
      <c r="F12" s="436">
        <v>60826</v>
      </c>
      <c r="G12" s="436">
        <v>20707</v>
      </c>
      <c r="H12" s="436">
        <v>64973</v>
      </c>
      <c r="I12" s="243">
        <f t="shared" si="0"/>
        <v>367753</v>
      </c>
      <c r="J12" s="65" t="s">
        <v>506</v>
      </c>
    </row>
    <row r="13" spans="1:10" ht="20.149999999999999" customHeight="1" thickTop="1" thickBot="1" x14ac:dyDescent="0.3">
      <c r="A13" s="110" t="s">
        <v>507</v>
      </c>
      <c r="B13" s="376">
        <v>3484</v>
      </c>
      <c r="C13" s="376">
        <v>30815</v>
      </c>
      <c r="D13" s="376">
        <v>51346</v>
      </c>
      <c r="E13" s="376">
        <v>68304</v>
      </c>
      <c r="F13" s="376">
        <v>46007</v>
      </c>
      <c r="G13" s="376">
        <v>15192</v>
      </c>
      <c r="H13" s="376">
        <v>49961</v>
      </c>
      <c r="I13" s="241">
        <f t="shared" si="0"/>
        <v>265109</v>
      </c>
      <c r="J13" s="64" t="s">
        <v>507</v>
      </c>
    </row>
    <row r="14" spans="1:10" ht="20.149999999999999" customHeight="1" thickTop="1" thickBot="1" x14ac:dyDescent="0.3">
      <c r="A14" s="111" t="s">
        <v>508</v>
      </c>
      <c r="B14" s="377">
        <v>1590</v>
      </c>
      <c r="C14" s="377">
        <v>26063</v>
      </c>
      <c r="D14" s="377">
        <v>36447</v>
      </c>
      <c r="E14" s="377">
        <v>47274</v>
      </c>
      <c r="F14" s="377">
        <v>27796</v>
      </c>
      <c r="G14" s="377">
        <v>7858</v>
      </c>
      <c r="H14" s="377">
        <v>31916</v>
      </c>
      <c r="I14" s="238">
        <f t="shared" si="0"/>
        <v>178944</v>
      </c>
      <c r="J14" s="63" t="s">
        <v>508</v>
      </c>
    </row>
    <row r="15" spans="1:10" s="6" customFormat="1" ht="20.149999999999999" customHeight="1" thickTop="1" thickBot="1" x14ac:dyDescent="0.3">
      <c r="A15" s="110" t="s">
        <v>509</v>
      </c>
      <c r="B15" s="376">
        <v>1520</v>
      </c>
      <c r="C15" s="376">
        <v>18249</v>
      </c>
      <c r="D15" s="376">
        <v>19806</v>
      </c>
      <c r="E15" s="376">
        <v>24886</v>
      </c>
      <c r="F15" s="376">
        <v>17879</v>
      </c>
      <c r="G15" s="376">
        <v>4248</v>
      </c>
      <c r="H15" s="376">
        <v>22187</v>
      </c>
      <c r="I15" s="241">
        <f t="shared" si="0"/>
        <v>108775</v>
      </c>
      <c r="J15" s="64" t="s">
        <v>509</v>
      </c>
    </row>
    <row r="16" spans="1:10" s="6" customFormat="1" ht="20.149999999999999" customHeight="1" thickTop="1" thickBot="1" x14ac:dyDescent="0.3">
      <c r="A16" s="112" t="s">
        <v>510</v>
      </c>
      <c r="B16" s="436">
        <v>728</v>
      </c>
      <c r="C16" s="436">
        <v>13553</v>
      </c>
      <c r="D16" s="436">
        <v>10893</v>
      </c>
      <c r="E16" s="436">
        <v>11981</v>
      </c>
      <c r="F16" s="436">
        <v>9876</v>
      </c>
      <c r="G16" s="436">
        <v>2964</v>
      </c>
      <c r="H16" s="436">
        <v>13603</v>
      </c>
      <c r="I16" s="243">
        <f t="shared" si="0"/>
        <v>63598</v>
      </c>
      <c r="J16" s="65" t="s">
        <v>510</v>
      </c>
    </row>
    <row r="17" spans="1:10" s="6" customFormat="1" ht="20.149999999999999" customHeight="1" thickTop="1" thickBot="1" x14ac:dyDescent="0.3">
      <c r="A17" s="110" t="s">
        <v>511</v>
      </c>
      <c r="B17" s="376">
        <v>488</v>
      </c>
      <c r="C17" s="376">
        <v>5157</v>
      </c>
      <c r="D17" s="376">
        <v>4265</v>
      </c>
      <c r="E17" s="376">
        <v>6250</v>
      </c>
      <c r="F17" s="376">
        <v>3562</v>
      </c>
      <c r="G17" s="376">
        <v>1654</v>
      </c>
      <c r="H17" s="376">
        <v>5446</v>
      </c>
      <c r="I17" s="241">
        <f t="shared" si="0"/>
        <v>26822</v>
      </c>
      <c r="J17" s="64" t="s">
        <v>511</v>
      </c>
    </row>
    <row r="18" spans="1:10" s="6" customFormat="1" ht="20.149999999999999" customHeight="1" thickTop="1" thickBot="1" x14ac:dyDescent="0.3">
      <c r="A18" s="113" t="s">
        <v>127</v>
      </c>
      <c r="B18" s="436">
        <v>407</v>
      </c>
      <c r="C18" s="436">
        <v>1980</v>
      </c>
      <c r="D18" s="436">
        <v>1070</v>
      </c>
      <c r="E18" s="436">
        <v>1085</v>
      </c>
      <c r="F18" s="436">
        <v>1051</v>
      </c>
      <c r="G18" s="436">
        <v>129</v>
      </c>
      <c r="H18" s="436">
        <v>2417</v>
      </c>
      <c r="I18" s="243">
        <f t="shared" si="0"/>
        <v>8139</v>
      </c>
      <c r="J18" s="65" t="s">
        <v>127</v>
      </c>
    </row>
    <row r="19" spans="1:10" s="6" customFormat="1" ht="20.149999999999999" customHeight="1" thickTop="1" thickBot="1" x14ac:dyDescent="0.3">
      <c r="A19" s="110" t="s">
        <v>124</v>
      </c>
      <c r="B19" s="376">
        <v>197</v>
      </c>
      <c r="C19" s="376">
        <v>783</v>
      </c>
      <c r="D19" s="376">
        <v>300</v>
      </c>
      <c r="E19" s="376">
        <v>304</v>
      </c>
      <c r="F19" s="376">
        <v>156</v>
      </c>
      <c r="G19" s="376">
        <v>43</v>
      </c>
      <c r="H19" s="376">
        <v>633</v>
      </c>
      <c r="I19" s="241">
        <f t="shared" si="0"/>
        <v>2416</v>
      </c>
      <c r="J19" s="64" t="s">
        <v>124</v>
      </c>
    </row>
    <row r="20" spans="1:10" ht="20.149999999999999" customHeight="1" thickTop="1" x14ac:dyDescent="0.25">
      <c r="A20" s="113" t="s">
        <v>621</v>
      </c>
      <c r="B20" s="437">
        <v>241</v>
      </c>
      <c r="C20" s="437">
        <v>345</v>
      </c>
      <c r="D20" s="437">
        <v>146</v>
      </c>
      <c r="E20" s="437">
        <v>28</v>
      </c>
      <c r="F20" s="437">
        <v>43</v>
      </c>
      <c r="G20" s="437">
        <v>0</v>
      </c>
      <c r="H20" s="437">
        <v>348</v>
      </c>
      <c r="I20" s="406">
        <f t="shared" si="0"/>
        <v>1151</v>
      </c>
      <c r="J20" s="66" t="s">
        <v>123</v>
      </c>
    </row>
    <row r="21" spans="1:10" s="6" customFormat="1" ht="25" customHeight="1" x14ac:dyDescent="0.25">
      <c r="A21" s="69" t="s">
        <v>478</v>
      </c>
      <c r="B21" s="86">
        <f t="shared" ref="B21:H21" si="1">SUM(B8:B20)</f>
        <v>25174</v>
      </c>
      <c r="C21" s="236">
        <f t="shared" si="1"/>
        <v>237297</v>
      </c>
      <c r="D21" s="236">
        <f t="shared" si="1"/>
        <v>433578</v>
      </c>
      <c r="E21" s="236">
        <f t="shared" si="1"/>
        <v>600072</v>
      </c>
      <c r="F21" s="236">
        <f t="shared" si="1"/>
        <v>378497</v>
      </c>
      <c r="G21" s="236">
        <f t="shared" si="1"/>
        <v>105744</v>
      </c>
      <c r="H21" s="236">
        <f t="shared" si="1"/>
        <v>345821</v>
      </c>
      <c r="I21" s="253">
        <f>SUM(I8:I20)</f>
        <v>2126183</v>
      </c>
      <c r="J21" s="68" t="s">
        <v>479</v>
      </c>
    </row>
    <row r="22" spans="1:10" ht="12.75" customHeight="1" x14ac:dyDescent="0.25">
      <c r="A22" s="2"/>
    </row>
    <row r="25" spans="1:10" x14ac:dyDescent="0.25">
      <c r="H25" s="108"/>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E8D7-4A67-4050-9A5E-13CBFB7D6A51}">
  <dimension ref="A1:J35"/>
  <sheetViews>
    <sheetView rightToLeft="1" view="pageBreakPreview" zoomScaleNormal="100" zoomScaleSheetLayoutView="100" workbookViewId="0">
      <selection activeCell="I19" sqref="I19"/>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108</v>
      </c>
      <c r="B1" s="923"/>
      <c r="C1" s="923"/>
      <c r="D1" s="923"/>
      <c r="E1" s="923"/>
      <c r="F1" s="923"/>
      <c r="G1" s="923"/>
      <c r="H1" s="923"/>
      <c r="I1" s="923"/>
      <c r="J1" s="923"/>
    </row>
    <row r="2" spans="1:10" s="4" customFormat="1" ht="17.25" customHeight="1" x14ac:dyDescent="0.25">
      <c r="A2" s="924" t="s">
        <v>1112</v>
      </c>
      <c r="B2" s="924"/>
      <c r="C2" s="924"/>
      <c r="D2" s="924"/>
      <c r="E2" s="924"/>
      <c r="F2" s="924"/>
      <c r="G2" s="924"/>
      <c r="H2" s="924"/>
      <c r="I2" s="924"/>
      <c r="J2" s="924"/>
    </row>
    <row r="3" spans="1:10" s="4" customFormat="1" ht="17.5" x14ac:dyDescent="0.25">
      <c r="A3" s="928">
        <v>2017</v>
      </c>
      <c r="B3" s="928"/>
      <c r="C3" s="928"/>
      <c r="D3" s="928"/>
      <c r="E3" s="928"/>
      <c r="F3" s="928"/>
      <c r="G3" s="928"/>
      <c r="H3" s="928"/>
      <c r="I3" s="928"/>
      <c r="J3" s="928"/>
    </row>
    <row r="4" spans="1:10" s="4" customFormat="1" ht="26.15" customHeight="1" x14ac:dyDescent="0.35">
      <c r="A4" s="636" t="s">
        <v>295</v>
      </c>
      <c r="B4" s="637"/>
      <c r="C4" s="637"/>
      <c r="D4" s="637"/>
      <c r="E4" s="637"/>
      <c r="F4" s="637"/>
      <c r="G4" s="637"/>
      <c r="H4" s="637"/>
      <c r="I4" s="637"/>
      <c r="J4" s="638" t="s">
        <v>296</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112" t="s">
        <v>502</v>
      </c>
      <c r="B8" s="622">
        <v>118</v>
      </c>
      <c r="C8" s="622">
        <v>914</v>
      </c>
      <c r="D8" s="622">
        <v>4914</v>
      </c>
      <c r="E8" s="622">
        <v>14866</v>
      </c>
      <c r="F8" s="622">
        <v>9365</v>
      </c>
      <c r="G8" s="622">
        <v>267</v>
      </c>
      <c r="H8" s="622">
        <v>0</v>
      </c>
      <c r="I8" s="238">
        <f t="shared" ref="I8:I20" si="0">SUM(B8:H8)</f>
        <v>30444</v>
      </c>
      <c r="J8" s="67" t="s">
        <v>502</v>
      </c>
    </row>
    <row r="9" spans="1:10" ht="20.149999999999999" customHeight="1" thickTop="1" thickBot="1" x14ac:dyDescent="0.3">
      <c r="A9" s="110" t="s">
        <v>503</v>
      </c>
      <c r="B9" s="625">
        <v>2679</v>
      </c>
      <c r="C9" s="625">
        <v>22545</v>
      </c>
      <c r="D9" s="625">
        <v>34710</v>
      </c>
      <c r="E9" s="625">
        <v>58649</v>
      </c>
      <c r="F9" s="625">
        <v>41841</v>
      </c>
      <c r="G9" s="625">
        <v>7409</v>
      </c>
      <c r="H9" s="625">
        <v>18307</v>
      </c>
      <c r="I9" s="241">
        <f t="shared" si="0"/>
        <v>186140</v>
      </c>
      <c r="J9" s="64" t="s">
        <v>503</v>
      </c>
    </row>
    <row r="10" spans="1:10" ht="20.149999999999999" customHeight="1" thickTop="1" thickBot="1" x14ac:dyDescent="0.3">
      <c r="A10" s="111" t="s">
        <v>504</v>
      </c>
      <c r="B10" s="626">
        <v>5474</v>
      </c>
      <c r="C10" s="626">
        <v>28299</v>
      </c>
      <c r="D10" s="626">
        <v>73386</v>
      </c>
      <c r="E10" s="626">
        <v>104084</v>
      </c>
      <c r="F10" s="626">
        <v>55281</v>
      </c>
      <c r="G10" s="626">
        <v>16316</v>
      </c>
      <c r="H10" s="626">
        <v>32644</v>
      </c>
      <c r="I10" s="243">
        <f t="shared" si="0"/>
        <v>315484</v>
      </c>
      <c r="J10" s="65" t="s">
        <v>504</v>
      </c>
    </row>
    <row r="11" spans="1:10" ht="20.149999999999999" customHeight="1" thickTop="1" thickBot="1" x14ac:dyDescent="0.3">
      <c r="A11" s="110" t="s">
        <v>505</v>
      </c>
      <c r="B11" s="625">
        <v>2915</v>
      </c>
      <c r="C11" s="625">
        <v>37304</v>
      </c>
      <c r="D11" s="625">
        <v>87992</v>
      </c>
      <c r="E11" s="625">
        <v>118790</v>
      </c>
      <c r="F11" s="625">
        <v>56992</v>
      </c>
      <c r="G11" s="625">
        <v>18150</v>
      </c>
      <c r="H11" s="625">
        <v>49528</v>
      </c>
      <c r="I11" s="241">
        <f t="shared" si="0"/>
        <v>371671</v>
      </c>
      <c r="J11" s="64" t="s">
        <v>505</v>
      </c>
    </row>
    <row r="12" spans="1:10" ht="20.149999999999999" customHeight="1" thickTop="1" thickBot="1" x14ac:dyDescent="0.3">
      <c r="A12" s="112" t="s">
        <v>506</v>
      </c>
      <c r="B12" s="626">
        <v>4143</v>
      </c>
      <c r="C12" s="626">
        <v>30203</v>
      </c>
      <c r="D12" s="626">
        <v>63325</v>
      </c>
      <c r="E12" s="626">
        <v>93288</v>
      </c>
      <c r="F12" s="626">
        <v>46963</v>
      </c>
      <c r="G12" s="626">
        <v>16427</v>
      </c>
      <c r="H12" s="626">
        <v>42521</v>
      </c>
      <c r="I12" s="243">
        <f t="shared" si="0"/>
        <v>296870</v>
      </c>
      <c r="J12" s="65" t="s">
        <v>506</v>
      </c>
    </row>
    <row r="13" spans="1:10" ht="20.149999999999999" customHeight="1" thickTop="1" thickBot="1" x14ac:dyDescent="0.3">
      <c r="A13" s="110" t="s">
        <v>507</v>
      </c>
      <c r="B13" s="625">
        <v>3209</v>
      </c>
      <c r="C13" s="625">
        <v>27492</v>
      </c>
      <c r="D13" s="625">
        <v>43698</v>
      </c>
      <c r="E13" s="625">
        <v>60445</v>
      </c>
      <c r="F13" s="625">
        <v>38144</v>
      </c>
      <c r="G13" s="625">
        <v>12656</v>
      </c>
      <c r="H13" s="625">
        <v>32641</v>
      </c>
      <c r="I13" s="241">
        <f t="shared" si="0"/>
        <v>218285</v>
      </c>
      <c r="J13" s="64" t="s">
        <v>507</v>
      </c>
    </row>
    <row r="14" spans="1:10" ht="20.149999999999999" customHeight="1" thickTop="1" thickBot="1" x14ac:dyDescent="0.3">
      <c r="A14" s="111" t="s">
        <v>508</v>
      </c>
      <c r="B14" s="622">
        <v>1478</v>
      </c>
      <c r="C14" s="622">
        <v>23690</v>
      </c>
      <c r="D14" s="622">
        <v>32641</v>
      </c>
      <c r="E14" s="622">
        <v>43831</v>
      </c>
      <c r="F14" s="622">
        <v>22910</v>
      </c>
      <c r="G14" s="622">
        <v>6585</v>
      </c>
      <c r="H14" s="622">
        <v>22988</v>
      </c>
      <c r="I14" s="238">
        <f t="shared" si="0"/>
        <v>154123</v>
      </c>
      <c r="J14" s="63" t="s">
        <v>508</v>
      </c>
    </row>
    <row r="15" spans="1:10" s="6" customFormat="1" ht="20.149999999999999" customHeight="1" thickTop="1" thickBot="1" x14ac:dyDescent="0.3">
      <c r="A15" s="110" t="s">
        <v>509</v>
      </c>
      <c r="B15" s="625">
        <v>1478</v>
      </c>
      <c r="C15" s="625">
        <v>16569</v>
      </c>
      <c r="D15" s="625">
        <v>17370</v>
      </c>
      <c r="E15" s="625">
        <v>23172</v>
      </c>
      <c r="F15" s="625">
        <v>14558</v>
      </c>
      <c r="G15" s="625">
        <v>3413</v>
      </c>
      <c r="H15" s="625">
        <v>18345</v>
      </c>
      <c r="I15" s="241">
        <f t="shared" si="0"/>
        <v>94905</v>
      </c>
      <c r="J15" s="64" t="s">
        <v>509</v>
      </c>
    </row>
    <row r="16" spans="1:10" s="6" customFormat="1" ht="20.149999999999999" customHeight="1" thickTop="1" thickBot="1" x14ac:dyDescent="0.3">
      <c r="A16" s="112" t="s">
        <v>510</v>
      </c>
      <c r="B16" s="626">
        <v>178</v>
      </c>
      <c r="C16" s="626">
        <v>11391</v>
      </c>
      <c r="D16" s="626">
        <v>9553</v>
      </c>
      <c r="E16" s="626">
        <v>11222</v>
      </c>
      <c r="F16" s="626">
        <v>8270</v>
      </c>
      <c r="G16" s="626">
        <v>2362</v>
      </c>
      <c r="H16" s="626">
        <v>11208</v>
      </c>
      <c r="I16" s="243">
        <f t="shared" si="0"/>
        <v>54184</v>
      </c>
      <c r="J16" s="65" t="s">
        <v>510</v>
      </c>
    </row>
    <row r="17" spans="1:10" s="6" customFormat="1" ht="20.149999999999999" customHeight="1" thickTop="1" thickBot="1" x14ac:dyDescent="0.3">
      <c r="A17" s="110" t="s">
        <v>511</v>
      </c>
      <c r="B17" s="625">
        <v>56</v>
      </c>
      <c r="C17" s="625">
        <v>3972</v>
      </c>
      <c r="D17" s="625">
        <v>3639</v>
      </c>
      <c r="E17" s="625">
        <v>6013</v>
      </c>
      <c r="F17" s="625">
        <v>2919</v>
      </c>
      <c r="G17" s="625">
        <v>1396</v>
      </c>
      <c r="H17" s="625">
        <v>4695</v>
      </c>
      <c r="I17" s="241">
        <f t="shared" si="0"/>
        <v>22690</v>
      </c>
      <c r="J17" s="64" t="s">
        <v>511</v>
      </c>
    </row>
    <row r="18" spans="1:10" s="6" customFormat="1" ht="20.149999999999999" customHeight="1" thickTop="1" thickBot="1" x14ac:dyDescent="0.3">
      <c r="A18" s="113" t="s">
        <v>127</v>
      </c>
      <c r="B18" s="626">
        <v>150</v>
      </c>
      <c r="C18" s="626">
        <v>1124</v>
      </c>
      <c r="D18" s="626">
        <v>876</v>
      </c>
      <c r="E18" s="626">
        <v>1030</v>
      </c>
      <c r="F18" s="626">
        <v>965</v>
      </c>
      <c r="G18" s="626">
        <v>129</v>
      </c>
      <c r="H18" s="626">
        <v>2089</v>
      </c>
      <c r="I18" s="243">
        <f t="shared" si="0"/>
        <v>6363</v>
      </c>
      <c r="J18" s="65" t="s">
        <v>127</v>
      </c>
    </row>
    <row r="19" spans="1:10" s="6" customFormat="1" ht="20.149999999999999" customHeight="1" thickTop="1" thickBot="1" x14ac:dyDescent="0.3">
      <c r="A19" s="110" t="s">
        <v>124</v>
      </c>
      <c r="B19" s="625">
        <v>26</v>
      </c>
      <c r="C19" s="625">
        <v>466</v>
      </c>
      <c r="D19" s="625">
        <v>286</v>
      </c>
      <c r="E19" s="625">
        <v>261</v>
      </c>
      <c r="F19" s="625">
        <v>113</v>
      </c>
      <c r="G19" s="625">
        <v>0</v>
      </c>
      <c r="H19" s="625">
        <v>576</v>
      </c>
      <c r="I19" s="241">
        <f t="shared" si="0"/>
        <v>1728</v>
      </c>
      <c r="J19" s="64" t="s">
        <v>124</v>
      </c>
    </row>
    <row r="20" spans="1:10" ht="20.149999999999999" customHeight="1" thickTop="1" x14ac:dyDescent="0.25">
      <c r="A20" s="438" t="s">
        <v>621</v>
      </c>
      <c r="B20" s="627">
        <v>43</v>
      </c>
      <c r="C20" s="627">
        <v>227</v>
      </c>
      <c r="D20" s="627">
        <v>146</v>
      </c>
      <c r="E20" s="627">
        <v>14</v>
      </c>
      <c r="F20" s="627">
        <v>43</v>
      </c>
      <c r="G20" s="627">
        <v>0</v>
      </c>
      <c r="H20" s="627">
        <v>262</v>
      </c>
      <c r="I20" s="439">
        <f t="shared" si="0"/>
        <v>735</v>
      </c>
      <c r="J20" s="440" t="s">
        <v>123</v>
      </c>
    </row>
    <row r="21" spans="1:10" s="6" customFormat="1" ht="25" customHeight="1" x14ac:dyDescent="0.25">
      <c r="A21" s="69" t="s">
        <v>478</v>
      </c>
      <c r="B21" s="38">
        <f t="shared" ref="B21:I21" si="1">SUM(B8:B20)</f>
        <v>21947</v>
      </c>
      <c r="C21" s="253">
        <f t="shared" si="1"/>
        <v>204196</v>
      </c>
      <c r="D21" s="253">
        <f t="shared" si="1"/>
        <v>372536</v>
      </c>
      <c r="E21" s="253">
        <f t="shared" si="1"/>
        <v>535665</v>
      </c>
      <c r="F21" s="253">
        <f t="shared" si="1"/>
        <v>298364</v>
      </c>
      <c r="G21" s="253">
        <f t="shared" si="1"/>
        <v>85110</v>
      </c>
      <c r="H21" s="253">
        <f t="shared" si="1"/>
        <v>235804</v>
      </c>
      <c r="I21" s="253">
        <f t="shared" si="1"/>
        <v>1753622</v>
      </c>
      <c r="J21" s="68" t="s">
        <v>479</v>
      </c>
    </row>
    <row r="22" spans="1:10" ht="12.75" customHeight="1" x14ac:dyDescent="0.25">
      <c r="A22" s="2"/>
    </row>
    <row r="23" spans="1:10" ht="15.5" x14ac:dyDescent="0.35">
      <c r="C23" s="624"/>
      <c r="D23" s="624"/>
      <c r="E23" s="623"/>
      <c r="F23" s="623"/>
      <c r="G23" s="623"/>
      <c r="H23" s="624"/>
    </row>
    <row r="24" spans="1:10" ht="15.5" x14ac:dyDescent="0.35">
      <c r="C24" s="623"/>
      <c r="D24" s="623"/>
      <c r="E24" s="623"/>
      <c r="F24" s="623"/>
      <c r="G24" s="623"/>
      <c r="H24" s="623"/>
    </row>
    <row r="25" spans="1:10" ht="15.5" x14ac:dyDescent="0.35">
      <c r="C25" s="623"/>
      <c r="D25" s="623"/>
      <c r="E25" s="623"/>
      <c r="F25" s="623"/>
      <c r="G25" s="623"/>
      <c r="H25" s="623"/>
    </row>
    <row r="26" spans="1:10" ht="15.5" x14ac:dyDescent="0.35">
      <c r="C26" s="623"/>
      <c r="D26" s="623"/>
      <c r="E26" s="623"/>
      <c r="F26" s="623"/>
      <c r="G26" s="623"/>
      <c r="H26" s="623"/>
      <c r="I26" s="108"/>
    </row>
    <row r="27" spans="1:10" ht="15.5" x14ac:dyDescent="0.35">
      <c r="C27" s="623"/>
      <c r="D27" s="623"/>
      <c r="E27" s="623"/>
      <c r="F27" s="623"/>
      <c r="G27" s="623"/>
      <c r="H27" s="623"/>
    </row>
    <row r="28" spans="1:10" ht="15.5" x14ac:dyDescent="0.35">
      <c r="C28" s="623"/>
      <c r="D28" s="623"/>
      <c r="E28" s="623"/>
      <c r="F28" s="623"/>
      <c r="G28" s="623"/>
      <c r="H28" s="623"/>
    </row>
    <row r="29" spans="1:10" ht="15.5" x14ac:dyDescent="0.35">
      <c r="C29" s="623"/>
      <c r="D29" s="623"/>
      <c r="E29" s="623"/>
      <c r="F29" s="623"/>
      <c r="G29" s="623"/>
      <c r="H29" s="623"/>
    </row>
    <row r="30" spans="1:10" ht="15.5" x14ac:dyDescent="0.35">
      <c r="C30" s="623"/>
      <c r="D30" s="623"/>
      <c r="E30" s="623"/>
      <c r="F30" s="623"/>
      <c r="G30" s="623"/>
      <c r="H30" s="623"/>
    </row>
    <row r="31" spans="1:10" ht="15.5" x14ac:dyDescent="0.35">
      <c r="C31" s="623"/>
      <c r="D31" s="623"/>
      <c r="E31" s="623"/>
      <c r="F31" s="623"/>
      <c r="G31" s="623"/>
      <c r="H31" s="623"/>
    </row>
    <row r="32" spans="1:10" ht="15.5" x14ac:dyDescent="0.35">
      <c r="C32" s="623"/>
      <c r="D32" s="623"/>
      <c r="E32" s="623"/>
      <c r="F32" s="623"/>
      <c r="G32" s="623"/>
      <c r="H32" s="623"/>
    </row>
    <row r="33" spans="3:8" ht="15.5" x14ac:dyDescent="0.35">
      <c r="C33" s="623"/>
      <c r="D33" s="624"/>
      <c r="E33" s="624"/>
      <c r="F33" s="623"/>
      <c r="G33" s="624"/>
      <c r="H33" s="623"/>
    </row>
    <row r="34" spans="3:8" ht="15.5" x14ac:dyDescent="0.35">
      <c r="C34" s="624"/>
      <c r="D34" s="624"/>
      <c r="E34" s="624"/>
      <c r="F34" s="624"/>
      <c r="G34" s="624"/>
      <c r="H34" s="624"/>
    </row>
    <row r="35" spans="3:8" ht="15.5" x14ac:dyDescent="0.35">
      <c r="C35" s="624"/>
      <c r="D35" s="624"/>
      <c r="E35" s="624"/>
      <c r="F35" s="624"/>
      <c r="G35" s="624"/>
      <c r="H35" s="624"/>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3352-6E33-4E4A-B1AC-CAC469614124}">
  <dimension ref="A1:D53"/>
  <sheetViews>
    <sheetView rightToLeft="1" tabSelected="1" view="pageBreakPreview" zoomScale="120" zoomScaleNormal="100" zoomScaleSheetLayoutView="120" workbookViewId="0">
      <selection activeCell="B8" sqref="B8"/>
    </sheetView>
  </sheetViews>
  <sheetFormatPr defaultColWidth="9.1796875" defaultRowHeight="12.5" x14ac:dyDescent="0.25"/>
  <cols>
    <col min="1" max="1" width="40.7265625" style="133" customWidth="1"/>
    <col min="2" max="2" width="9.81640625" style="132" customWidth="1"/>
    <col min="3" max="3" width="40.7265625" style="131" customWidth="1"/>
    <col min="4" max="16384" width="9.1796875" style="128"/>
  </cols>
  <sheetData>
    <row r="1" spans="1:4" ht="24.5" x14ac:dyDescent="0.25">
      <c r="A1" s="813" t="s">
        <v>1562</v>
      </c>
      <c r="B1" s="813"/>
      <c r="C1" s="813"/>
      <c r="D1" s="595"/>
    </row>
    <row r="2" spans="1:4" ht="20" x14ac:dyDescent="0.25">
      <c r="A2" s="814" t="s">
        <v>1563</v>
      </c>
      <c r="B2" s="814"/>
      <c r="C2" s="814"/>
      <c r="D2" s="594"/>
    </row>
    <row r="3" spans="1:4" ht="16.5" customHeight="1" x14ac:dyDescent="0.25">
      <c r="A3" s="596"/>
      <c r="B3" s="596"/>
      <c r="C3" s="596"/>
      <c r="D3" s="594"/>
    </row>
    <row r="4" spans="1:4" s="145" customFormat="1" ht="39" customHeight="1" thickBot="1" x14ac:dyDescent="0.3">
      <c r="A4" s="586" t="s">
        <v>1403</v>
      </c>
      <c r="B4" s="587" t="s">
        <v>1378</v>
      </c>
      <c r="C4" s="588" t="s">
        <v>1404</v>
      </c>
    </row>
    <row r="5" spans="1:4" s="535" customFormat="1" ht="4.5" customHeight="1" thickBot="1" x14ac:dyDescent="0.3">
      <c r="A5" s="538"/>
      <c r="B5" s="533"/>
      <c r="C5" s="534"/>
    </row>
    <row r="6" spans="1:4" s="145" customFormat="1" ht="23.25" customHeight="1" thickBot="1" x14ac:dyDescent="0.3">
      <c r="A6" s="551" t="s">
        <v>1385</v>
      </c>
      <c r="B6" s="140">
        <v>5</v>
      </c>
      <c r="C6" s="585" t="s">
        <v>1386</v>
      </c>
    </row>
    <row r="7" spans="1:4" s="145" customFormat="1" ht="23.25" customHeight="1" thickBot="1" x14ac:dyDescent="0.3">
      <c r="A7" s="551" t="s">
        <v>1747</v>
      </c>
      <c r="B7" s="140">
        <v>9</v>
      </c>
      <c r="C7" s="585" t="s">
        <v>1745</v>
      </c>
    </row>
    <row r="8" spans="1:4" s="116" customFormat="1" ht="23.25" customHeight="1" thickBot="1" x14ac:dyDescent="0.3">
      <c r="A8" s="551" t="s">
        <v>1748</v>
      </c>
      <c r="B8" s="140">
        <v>16</v>
      </c>
      <c r="C8" s="585" t="s">
        <v>1746</v>
      </c>
    </row>
    <row r="9" spans="1:4" s="116" customFormat="1" ht="23.25" customHeight="1" thickBot="1" x14ac:dyDescent="0.3">
      <c r="A9" s="551" t="s">
        <v>1387</v>
      </c>
      <c r="B9" s="140">
        <v>18</v>
      </c>
      <c r="C9" s="585" t="s">
        <v>1391</v>
      </c>
    </row>
    <row r="10" spans="1:4" s="116" customFormat="1" ht="23.25" customHeight="1" thickBot="1" x14ac:dyDescent="0.3">
      <c r="A10" s="551" t="s">
        <v>1412</v>
      </c>
      <c r="B10" s="140">
        <v>19</v>
      </c>
      <c r="C10" s="585" t="s">
        <v>1413</v>
      </c>
    </row>
    <row r="11" spans="1:4" ht="23.25" customHeight="1" thickBot="1" x14ac:dyDescent="0.3">
      <c r="A11" s="551" t="s">
        <v>1388</v>
      </c>
      <c r="B11" s="140">
        <v>20</v>
      </c>
      <c r="C11" s="585" t="s">
        <v>1392</v>
      </c>
    </row>
    <row r="12" spans="1:4" ht="23.25" customHeight="1" thickBot="1" x14ac:dyDescent="0.3">
      <c r="A12" s="551" t="s">
        <v>1405</v>
      </c>
      <c r="B12" s="140">
        <v>21</v>
      </c>
      <c r="C12" s="585" t="s">
        <v>1407</v>
      </c>
    </row>
    <row r="13" spans="1:4" ht="23.25" customHeight="1" thickBot="1" x14ac:dyDescent="0.3">
      <c r="A13" s="551" t="s">
        <v>1406</v>
      </c>
      <c r="B13" s="140">
        <v>26</v>
      </c>
      <c r="C13" s="585" t="s">
        <v>744</v>
      </c>
    </row>
    <row r="14" spans="1:4" ht="21.5" thickBot="1" x14ac:dyDescent="0.3">
      <c r="A14" s="551" t="s">
        <v>1564</v>
      </c>
      <c r="B14" s="140">
        <v>29</v>
      </c>
      <c r="C14" s="585" t="s">
        <v>1750</v>
      </c>
    </row>
    <row r="15" spans="1:4" ht="42.5" thickBot="1" x14ac:dyDescent="0.3">
      <c r="A15" s="551" t="s">
        <v>1565</v>
      </c>
      <c r="B15" s="140">
        <v>53</v>
      </c>
      <c r="C15" s="585" t="s">
        <v>1749</v>
      </c>
    </row>
    <row r="16" spans="1:4" ht="20.5" thickBot="1" x14ac:dyDescent="0.3">
      <c r="A16" s="584" t="s">
        <v>1567</v>
      </c>
      <c r="B16" s="140">
        <v>55</v>
      </c>
      <c r="C16" s="597" t="s">
        <v>1566</v>
      </c>
    </row>
    <row r="17" spans="1:3" ht="20.5" thickBot="1" x14ac:dyDescent="0.3">
      <c r="A17" s="584" t="s">
        <v>1568</v>
      </c>
      <c r="B17" s="140">
        <v>77</v>
      </c>
      <c r="C17" s="597" t="s">
        <v>1569</v>
      </c>
    </row>
    <row r="18" spans="1:3" ht="20.5" thickBot="1" x14ac:dyDescent="0.3">
      <c r="A18" s="584" t="s">
        <v>1570</v>
      </c>
      <c r="B18" s="140">
        <v>173</v>
      </c>
      <c r="C18" s="597" t="s">
        <v>1571</v>
      </c>
    </row>
    <row r="19" spans="1:3" ht="20.5" thickBot="1" x14ac:dyDescent="0.3">
      <c r="A19" s="584" t="s">
        <v>1573</v>
      </c>
      <c r="B19" s="140">
        <v>189</v>
      </c>
      <c r="C19" s="597" t="s">
        <v>1572</v>
      </c>
    </row>
    <row r="20" spans="1:3" ht="23.25" customHeight="1" thickBot="1" x14ac:dyDescent="0.3">
      <c r="A20" s="551" t="s">
        <v>1389</v>
      </c>
      <c r="B20" s="140"/>
      <c r="C20" s="598" t="s">
        <v>1393</v>
      </c>
    </row>
    <row r="21" spans="1:3" ht="23.25" customHeight="1" thickBot="1" x14ac:dyDescent="0.3">
      <c r="A21" s="584" t="s">
        <v>1408</v>
      </c>
      <c r="B21" s="140">
        <v>195</v>
      </c>
      <c r="C21" s="597" t="s">
        <v>1574</v>
      </c>
    </row>
    <row r="22" spans="1:3" ht="23.25" customHeight="1" thickBot="1" x14ac:dyDescent="0.3">
      <c r="A22" s="584" t="s">
        <v>1409</v>
      </c>
      <c r="B22" s="140">
        <v>205</v>
      </c>
      <c r="C22" s="597" t="s">
        <v>1575</v>
      </c>
    </row>
    <row r="23" spans="1:3" ht="23.25" customHeight="1" thickBot="1" x14ac:dyDescent="0.3">
      <c r="A23" s="584" t="s">
        <v>1390</v>
      </c>
      <c r="B23" s="140">
        <v>211</v>
      </c>
      <c r="C23" s="597" t="s">
        <v>1576</v>
      </c>
    </row>
    <row r="24" spans="1:3" x14ac:dyDescent="0.25">
      <c r="A24" s="537"/>
    </row>
    <row r="25" spans="1:3" x14ac:dyDescent="0.25">
      <c r="A25" s="134"/>
    </row>
    <row r="26" spans="1:3" x14ac:dyDescent="0.25">
      <c r="A26" s="134"/>
    </row>
    <row r="27" spans="1:3" x14ac:dyDescent="0.25">
      <c r="A27" s="134"/>
    </row>
    <row r="28" spans="1:3" x14ac:dyDescent="0.25">
      <c r="A28" s="134"/>
    </row>
    <row r="29" spans="1:3" x14ac:dyDescent="0.25">
      <c r="A29" s="134"/>
    </row>
    <row r="30" spans="1:3" x14ac:dyDescent="0.25">
      <c r="A30" s="134"/>
    </row>
    <row r="31" spans="1:3" x14ac:dyDescent="0.25">
      <c r="A31" s="134"/>
    </row>
    <row r="32" spans="1:3" x14ac:dyDescent="0.25">
      <c r="A32" s="134"/>
    </row>
    <row r="33" spans="1:3" x14ac:dyDescent="0.25">
      <c r="A33" s="134"/>
    </row>
    <row r="34" spans="1:3" x14ac:dyDescent="0.25">
      <c r="A34" s="134"/>
      <c r="B34" s="128"/>
      <c r="C34" s="128"/>
    </row>
    <row r="35" spans="1:3" x14ac:dyDescent="0.25">
      <c r="A35" s="134"/>
      <c r="B35" s="128"/>
      <c r="C35" s="128"/>
    </row>
    <row r="36" spans="1:3" x14ac:dyDescent="0.25">
      <c r="A36" s="134"/>
      <c r="B36" s="128"/>
      <c r="C36" s="128"/>
    </row>
    <row r="37" spans="1:3" x14ac:dyDescent="0.25">
      <c r="A37" s="134"/>
      <c r="B37" s="128"/>
      <c r="C37" s="128"/>
    </row>
    <row r="38" spans="1:3" x14ac:dyDescent="0.25">
      <c r="A38" s="134"/>
      <c r="B38" s="128"/>
      <c r="C38" s="128"/>
    </row>
    <row r="39" spans="1:3" x14ac:dyDescent="0.25">
      <c r="A39" s="134"/>
      <c r="B39" s="128"/>
      <c r="C39" s="128"/>
    </row>
    <row r="40" spans="1:3" x14ac:dyDescent="0.25">
      <c r="A40" s="134"/>
      <c r="B40" s="128"/>
      <c r="C40" s="128"/>
    </row>
    <row r="41" spans="1:3" x14ac:dyDescent="0.25">
      <c r="A41" s="134"/>
      <c r="B41" s="128"/>
      <c r="C41" s="128"/>
    </row>
    <row r="42" spans="1:3" x14ac:dyDescent="0.25">
      <c r="A42" s="134"/>
      <c r="B42" s="128"/>
      <c r="C42" s="128"/>
    </row>
    <row r="43" spans="1:3" x14ac:dyDescent="0.25">
      <c r="A43" s="134"/>
      <c r="B43" s="128"/>
      <c r="C43" s="128"/>
    </row>
    <row r="44" spans="1:3" x14ac:dyDescent="0.25">
      <c r="A44" s="134"/>
      <c r="B44" s="128"/>
      <c r="C44" s="128"/>
    </row>
    <row r="45" spans="1:3" x14ac:dyDescent="0.25">
      <c r="A45" s="134"/>
      <c r="B45" s="128"/>
      <c r="C45" s="128"/>
    </row>
    <row r="46" spans="1:3" x14ac:dyDescent="0.25">
      <c r="A46" s="134"/>
      <c r="B46" s="128"/>
      <c r="C46" s="128"/>
    </row>
    <row r="47" spans="1:3" x14ac:dyDescent="0.25">
      <c r="A47" s="134"/>
      <c r="B47" s="128"/>
      <c r="C47" s="128"/>
    </row>
    <row r="48" spans="1:3" x14ac:dyDescent="0.25">
      <c r="A48" s="134"/>
      <c r="B48" s="128"/>
      <c r="C48" s="128"/>
    </row>
    <row r="49" spans="1:3" x14ac:dyDescent="0.25">
      <c r="A49" s="134"/>
      <c r="B49" s="128"/>
      <c r="C49" s="128"/>
    </row>
    <row r="50" spans="1:3" x14ac:dyDescent="0.25">
      <c r="A50" s="134"/>
      <c r="B50" s="128"/>
      <c r="C50" s="128"/>
    </row>
    <row r="51" spans="1:3" x14ac:dyDescent="0.25">
      <c r="A51" s="134"/>
      <c r="B51" s="128"/>
      <c r="C51" s="128"/>
    </row>
    <row r="52" spans="1:3" x14ac:dyDescent="0.25">
      <c r="A52" s="134"/>
      <c r="B52" s="128"/>
      <c r="C52" s="128"/>
    </row>
    <row r="53" spans="1:3" x14ac:dyDescent="0.25">
      <c r="A53" s="134"/>
      <c r="B53" s="128"/>
      <c r="C53" s="128"/>
    </row>
  </sheetData>
  <mergeCells count="2">
    <mergeCell ref="A1:C1"/>
    <mergeCell ref="A2:C2"/>
  </mergeCells>
  <printOptions horizontalCentered="1"/>
  <pageMargins left="0" right="0" top="1.3385826771653544" bottom="0.39370078740157483" header="0.51181102362204722" footer="0.51181102362204722"/>
  <pageSetup paperSize="9" fitToHeight="8" orientation="portrait" r:id="rId1"/>
  <headerFooter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C03F-B0BC-4F36-8594-FA1194377B46}">
  <dimension ref="A1:J25"/>
  <sheetViews>
    <sheetView rightToLeft="1" view="pageBreakPreview" zoomScaleNormal="100" zoomScaleSheetLayoutView="100" workbookViewId="0">
      <selection activeCell="I17" sqref="I17"/>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109</v>
      </c>
      <c r="B1" s="923"/>
      <c r="C1" s="923"/>
      <c r="D1" s="923"/>
      <c r="E1" s="923"/>
      <c r="F1" s="923"/>
      <c r="G1" s="923"/>
      <c r="H1" s="923"/>
      <c r="I1" s="923"/>
      <c r="J1" s="923"/>
    </row>
    <row r="2" spans="1:10" s="4" customFormat="1" ht="17.25" customHeight="1" x14ac:dyDescent="0.25">
      <c r="A2" s="924" t="s">
        <v>1113</v>
      </c>
      <c r="B2" s="924"/>
      <c r="C2" s="924"/>
      <c r="D2" s="924"/>
      <c r="E2" s="924"/>
      <c r="F2" s="924"/>
      <c r="G2" s="924"/>
      <c r="H2" s="924"/>
      <c r="I2" s="924"/>
      <c r="J2" s="924"/>
    </row>
    <row r="3" spans="1:10" s="4" customFormat="1" ht="17.5" x14ac:dyDescent="0.25">
      <c r="A3" s="928">
        <v>2017</v>
      </c>
      <c r="B3" s="928"/>
      <c r="C3" s="928"/>
      <c r="D3" s="928"/>
      <c r="E3" s="928"/>
      <c r="F3" s="928"/>
      <c r="G3" s="928"/>
      <c r="H3" s="928"/>
      <c r="I3" s="928"/>
      <c r="J3" s="928"/>
    </row>
    <row r="4" spans="1:10" s="4" customFormat="1" ht="26.15" customHeight="1" x14ac:dyDescent="0.35">
      <c r="A4" s="636" t="s">
        <v>82</v>
      </c>
      <c r="B4" s="637"/>
      <c r="C4" s="637"/>
      <c r="D4" s="637"/>
      <c r="E4" s="637"/>
      <c r="F4" s="637"/>
      <c r="G4" s="637"/>
      <c r="H4" s="637"/>
      <c r="I4" s="637"/>
      <c r="J4" s="638" t="s">
        <v>297</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112" t="s">
        <v>502</v>
      </c>
      <c r="B8" s="42">
        <v>0</v>
      </c>
      <c r="C8" s="42">
        <v>2193</v>
      </c>
      <c r="D8" s="42">
        <v>3844</v>
      </c>
      <c r="E8" s="42">
        <v>8613</v>
      </c>
      <c r="F8" s="42">
        <v>6483</v>
      </c>
      <c r="G8" s="42">
        <v>0</v>
      </c>
      <c r="H8" s="42">
        <v>0</v>
      </c>
      <c r="I8" s="238">
        <f t="shared" ref="I8:I20" si="0">SUM(B8:H8)</f>
        <v>21133</v>
      </c>
      <c r="J8" s="67" t="s">
        <v>502</v>
      </c>
    </row>
    <row r="9" spans="1:10" ht="20.149999999999999" customHeight="1" thickTop="1" thickBot="1" x14ac:dyDescent="0.3">
      <c r="A9" s="110" t="s">
        <v>503</v>
      </c>
      <c r="B9" s="43">
        <v>694</v>
      </c>
      <c r="C9" s="43">
        <v>3443</v>
      </c>
      <c r="D9" s="43">
        <v>8120</v>
      </c>
      <c r="E9" s="43">
        <v>4516</v>
      </c>
      <c r="F9" s="43">
        <v>14395</v>
      </c>
      <c r="G9" s="43">
        <v>2507</v>
      </c>
      <c r="H9" s="43">
        <v>10539</v>
      </c>
      <c r="I9" s="241">
        <f t="shared" si="0"/>
        <v>44214</v>
      </c>
      <c r="J9" s="64" t="s">
        <v>503</v>
      </c>
    </row>
    <row r="10" spans="1:10" ht="20.149999999999999" customHeight="1" thickTop="1" thickBot="1" x14ac:dyDescent="0.3">
      <c r="A10" s="111" t="s">
        <v>504</v>
      </c>
      <c r="B10" s="44">
        <v>156</v>
      </c>
      <c r="C10" s="44">
        <v>4194</v>
      </c>
      <c r="D10" s="44">
        <v>7478</v>
      </c>
      <c r="E10" s="44">
        <v>9384</v>
      </c>
      <c r="F10" s="44">
        <v>12295</v>
      </c>
      <c r="G10" s="44">
        <v>4371</v>
      </c>
      <c r="H10" s="44">
        <v>17497</v>
      </c>
      <c r="I10" s="243">
        <f t="shared" si="0"/>
        <v>55375</v>
      </c>
      <c r="J10" s="65" t="s">
        <v>504</v>
      </c>
    </row>
    <row r="11" spans="1:10" ht="20.149999999999999" customHeight="1" thickTop="1" thickBot="1" x14ac:dyDescent="0.3">
      <c r="A11" s="110" t="s">
        <v>505</v>
      </c>
      <c r="B11" s="43">
        <v>269</v>
      </c>
      <c r="C11" s="43">
        <v>5846</v>
      </c>
      <c r="D11" s="43">
        <v>12969</v>
      </c>
      <c r="E11" s="43">
        <v>15531</v>
      </c>
      <c r="F11" s="43">
        <v>14649</v>
      </c>
      <c r="G11" s="43">
        <v>3929</v>
      </c>
      <c r="H11" s="43">
        <v>25822</v>
      </c>
      <c r="I11" s="241">
        <f t="shared" si="0"/>
        <v>79015</v>
      </c>
      <c r="J11" s="64" t="s">
        <v>505</v>
      </c>
    </row>
    <row r="12" spans="1:10" ht="20.149999999999999" customHeight="1" thickTop="1" thickBot="1" x14ac:dyDescent="0.3">
      <c r="A12" s="112" t="s">
        <v>506</v>
      </c>
      <c r="B12" s="44">
        <v>71</v>
      </c>
      <c r="C12" s="44">
        <v>5411</v>
      </c>
      <c r="D12" s="44">
        <v>12567</v>
      </c>
      <c r="E12" s="44">
        <v>12239</v>
      </c>
      <c r="F12" s="44">
        <v>13863</v>
      </c>
      <c r="G12" s="44">
        <v>4280</v>
      </c>
      <c r="H12" s="44">
        <v>22452</v>
      </c>
      <c r="I12" s="243">
        <f t="shared" si="0"/>
        <v>70883</v>
      </c>
      <c r="J12" s="65" t="s">
        <v>506</v>
      </c>
    </row>
    <row r="13" spans="1:10" ht="20.149999999999999" customHeight="1" thickTop="1" thickBot="1" x14ac:dyDescent="0.3">
      <c r="A13" s="110" t="s">
        <v>507</v>
      </c>
      <c r="B13" s="43">
        <v>275</v>
      </c>
      <c r="C13" s="43">
        <v>3323</v>
      </c>
      <c r="D13" s="43">
        <v>7648</v>
      </c>
      <c r="E13" s="43">
        <v>7859</v>
      </c>
      <c r="F13" s="43">
        <v>7863</v>
      </c>
      <c r="G13" s="43">
        <v>2536</v>
      </c>
      <c r="H13" s="43">
        <v>17320</v>
      </c>
      <c r="I13" s="241">
        <f t="shared" si="0"/>
        <v>46824</v>
      </c>
      <c r="J13" s="64" t="s">
        <v>507</v>
      </c>
    </row>
    <row r="14" spans="1:10" ht="20.149999999999999" customHeight="1" thickTop="1" thickBot="1" x14ac:dyDescent="0.3">
      <c r="A14" s="111" t="s">
        <v>508</v>
      </c>
      <c r="B14" s="42">
        <v>112</v>
      </c>
      <c r="C14" s="42">
        <v>2373</v>
      </c>
      <c r="D14" s="42">
        <v>3806</v>
      </c>
      <c r="E14" s="42">
        <v>3443</v>
      </c>
      <c r="F14" s="42">
        <v>4886</v>
      </c>
      <c r="G14" s="42">
        <v>1273</v>
      </c>
      <c r="H14" s="42">
        <v>8928</v>
      </c>
      <c r="I14" s="238">
        <f t="shared" si="0"/>
        <v>24821</v>
      </c>
      <c r="J14" s="63" t="s">
        <v>508</v>
      </c>
    </row>
    <row r="15" spans="1:10" s="6" customFormat="1" ht="20.149999999999999" customHeight="1" thickTop="1" thickBot="1" x14ac:dyDescent="0.3">
      <c r="A15" s="110" t="s">
        <v>509</v>
      </c>
      <c r="B15" s="43">
        <v>42</v>
      </c>
      <c r="C15" s="43">
        <v>1680</v>
      </c>
      <c r="D15" s="43">
        <v>2436</v>
      </c>
      <c r="E15" s="43">
        <v>1714</v>
      </c>
      <c r="F15" s="43">
        <v>3321</v>
      </c>
      <c r="G15" s="43">
        <v>835</v>
      </c>
      <c r="H15" s="43">
        <v>3842</v>
      </c>
      <c r="I15" s="241">
        <f t="shared" si="0"/>
        <v>13870</v>
      </c>
      <c r="J15" s="64" t="s">
        <v>509</v>
      </c>
    </row>
    <row r="16" spans="1:10" s="6" customFormat="1" ht="20.149999999999999" customHeight="1" thickTop="1" thickBot="1" x14ac:dyDescent="0.3">
      <c r="A16" s="112" t="s">
        <v>510</v>
      </c>
      <c r="B16" s="44">
        <v>550</v>
      </c>
      <c r="C16" s="44">
        <v>2162</v>
      </c>
      <c r="D16" s="44">
        <v>1340</v>
      </c>
      <c r="E16" s="44">
        <v>759</v>
      </c>
      <c r="F16" s="44">
        <v>1606</v>
      </c>
      <c r="G16" s="44">
        <v>602</v>
      </c>
      <c r="H16" s="44">
        <v>2395</v>
      </c>
      <c r="I16" s="243">
        <f t="shared" si="0"/>
        <v>9414</v>
      </c>
      <c r="J16" s="65" t="s">
        <v>510</v>
      </c>
    </row>
    <row r="17" spans="1:10" s="6" customFormat="1" ht="20.149999999999999" customHeight="1" thickTop="1" thickBot="1" x14ac:dyDescent="0.3">
      <c r="A17" s="110" t="s">
        <v>511</v>
      </c>
      <c r="B17" s="43">
        <v>432</v>
      </c>
      <c r="C17" s="43">
        <v>1185</v>
      </c>
      <c r="D17" s="43">
        <v>626</v>
      </c>
      <c r="E17" s="43">
        <v>237</v>
      </c>
      <c r="F17" s="43">
        <v>643</v>
      </c>
      <c r="G17" s="43">
        <v>258</v>
      </c>
      <c r="H17" s="43">
        <v>751</v>
      </c>
      <c r="I17" s="241">
        <f t="shared" si="0"/>
        <v>4132</v>
      </c>
      <c r="J17" s="64" t="s">
        <v>511</v>
      </c>
    </row>
    <row r="18" spans="1:10" s="6" customFormat="1" ht="20.149999999999999" customHeight="1" thickTop="1" thickBot="1" x14ac:dyDescent="0.3">
      <c r="A18" s="113" t="s">
        <v>127</v>
      </c>
      <c r="B18" s="44">
        <v>257</v>
      </c>
      <c r="C18" s="44">
        <v>856</v>
      </c>
      <c r="D18" s="44">
        <v>194</v>
      </c>
      <c r="E18" s="44">
        <v>55</v>
      </c>
      <c r="F18" s="44">
        <v>86</v>
      </c>
      <c r="G18" s="44">
        <v>0</v>
      </c>
      <c r="H18" s="44">
        <v>328</v>
      </c>
      <c r="I18" s="243">
        <f t="shared" si="0"/>
        <v>1776</v>
      </c>
      <c r="J18" s="65" t="s">
        <v>127</v>
      </c>
    </row>
    <row r="19" spans="1:10" s="6" customFormat="1" ht="20.149999999999999" customHeight="1" thickTop="1" thickBot="1" x14ac:dyDescent="0.3">
      <c r="A19" s="110" t="s">
        <v>124</v>
      </c>
      <c r="B19" s="43">
        <v>171</v>
      </c>
      <c r="C19" s="43">
        <v>317</v>
      </c>
      <c r="D19" s="43">
        <v>14</v>
      </c>
      <c r="E19" s="43">
        <v>43</v>
      </c>
      <c r="F19" s="43">
        <v>43</v>
      </c>
      <c r="G19" s="43">
        <v>43</v>
      </c>
      <c r="H19" s="43">
        <v>57</v>
      </c>
      <c r="I19" s="241">
        <f t="shared" si="0"/>
        <v>688</v>
      </c>
      <c r="J19" s="64" t="s">
        <v>124</v>
      </c>
    </row>
    <row r="20" spans="1:10" ht="20.149999999999999" customHeight="1" thickTop="1" x14ac:dyDescent="0.25">
      <c r="A20" s="113" t="s">
        <v>621</v>
      </c>
      <c r="B20" s="61">
        <v>198</v>
      </c>
      <c r="C20" s="61">
        <v>118</v>
      </c>
      <c r="D20" s="61">
        <v>0</v>
      </c>
      <c r="E20" s="61">
        <v>14</v>
      </c>
      <c r="F20" s="61">
        <v>0</v>
      </c>
      <c r="G20" s="61">
        <v>0</v>
      </c>
      <c r="H20" s="61">
        <v>86</v>
      </c>
      <c r="I20" s="406">
        <f t="shared" si="0"/>
        <v>416</v>
      </c>
      <c r="J20" s="66" t="s">
        <v>123</v>
      </c>
    </row>
    <row r="21" spans="1:10" s="6" customFormat="1" ht="25" customHeight="1" x14ac:dyDescent="0.25">
      <c r="A21" s="69" t="s">
        <v>478</v>
      </c>
      <c r="B21" s="38">
        <f t="shared" ref="B21:I21" si="1">SUM(B8:B20)</f>
        <v>3227</v>
      </c>
      <c r="C21" s="253">
        <f t="shared" si="1"/>
        <v>33101</v>
      </c>
      <c r="D21" s="253">
        <f t="shared" si="1"/>
        <v>61042</v>
      </c>
      <c r="E21" s="253">
        <f t="shared" si="1"/>
        <v>64407</v>
      </c>
      <c r="F21" s="253">
        <f t="shared" si="1"/>
        <v>80133</v>
      </c>
      <c r="G21" s="253">
        <f t="shared" si="1"/>
        <v>20634</v>
      </c>
      <c r="H21" s="253">
        <f t="shared" si="1"/>
        <v>110017</v>
      </c>
      <c r="I21" s="253">
        <f t="shared" si="1"/>
        <v>372561</v>
      </c>
      <c r="J21" s="68" t="s">
        <v>479</v>
      </c>
    </row>
    <row r="22" spans="1:10" ht="12.75" customHeight="1" x14ac:dyDescent="0.25">
      <c r="A22" s="2"/>
    </row>
    <row r="25" spans="1:10" x14ac:dyDescent="0.25">
      <c r="I25" s="108"/>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F8AB2-9B9D-4A27-AF40-3F3F39BEA73F}">
  <dimension ref="A1:J22"/>
  <sheetViews>
    <sheetView rightToLeft="1" view="pageBreakPreview" zoomScaleNormal="100" zoomScaleSheetLayoutView="100" workbookViewId="0">
      <selection sqref="A1:J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110</v>
      </c>
      <c r="B1" s="923"/>
      <c r="C1" s="923"/>
      <c r="D1" s="923"/>
      <c r="E1" s="923"/>
      <c r="F1" s="923"/>
      <c r="G1" s="923"/>
      <c r="H1" s="923"/>
      <c r="I1" s="923"/>
      <c r="J1" s="923"/>
    </row>
    <row r="2" spans="1:10" s="4" customFormat="1" ht="17.25" customHeight="1" x14ac:dyDescent="0.25">
      <c r="A2" s="924" t="s">
        <v>1114</v>
      </c>
      <c r="B2" s="924"/>
      <c r="C2" s="924"/>
      <c r="D2" s="924"/>
      <c r="E2" s="924"/>
      <c r="F2" s="924"/>
      <c r="G2" s="924"/>
      <c r="H2" s="924"/>
      <c r="I2" s="924"/>
      <c r="J2" s="924"/>
    </row>
    <row r="3" spans="1:10" s="4" customFormat="1" ht="17.5" x14ac:dyDescent="0.25">
      <c r="A3" s="928">
        <v>2017</v>
      </c>
      <c r="B3" s="928"/>
      <c r="C3" s="928"/>
      <c r="D3" s="928"/>
      <c r="E3" s="928"/>
      <c r="F3" s="928"/>
      <c r="G3" s="928"/>
      <c r="H3" s="928"/>
      <c r="I3" s="928"/>
      <c r="J3" s="928"/>
    </row>
    <row r="4" spans="1:10" s="639" customFormat="1" ht="26.15" customHeight="1" x14ac:dyDescent="0.35">
      <c r="A4" s="636" t="s">
        <v>81</v>
      </c>
      <c r="B4" s="637"/>
      <c r="C4" s="637"/>
      <c r="D4" s="637"/>
      <c r="E4" s="637"/>
      <c r="F4" s="637"/>
      <c r="G4" s="637"/>
      <c r="H4" s="637"/>
      <c r="I4" s="637"/>
      <c r="J4" s="638" t="s">
        <v>298</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112" t="s">
        <v>502</v>
      </c>
      <c r="B8" s="232">
        <v>118</v>
      </c>
      <c r="C8" s="232">
        <v>3877</v>
      </c>
      <c r="D8" s="232">
        <v>12216</v>
      </c>
      <c r="E8" s="232">
        <v>40648</v>
      </c>
      <c r="F8" s="232">
        <v>26351</v>
      </c>
      <c r="G8" s="232">
        <v>323</v>
      </c>
      <c r="H8" s="232">
        <v>0</v>
      </c>
      <c r="I8" s="238">
        <f t="shared" ref="I8:I20" si="0">SUM(B8:H8)</f>
        <v>83533</v>
      </c>
      <c r="J8" s="67" t="s">
        <v>502</v>
      </c>
    </row>
    <row r="9" spans="1:10" ht="20.149999999999999" customHeight="1" thickTop="1" thickBot="1" x14ac:dyDescent="0.3">
      <c r="A9" s="110" t="s">
        <v>503</v>
      </c>
      <c r="B9" s="233">
        <v>3401</v>
      </c>
      <c r="C9" s="233">
        <v>26114</v>
      </c>
      <c r="D9" s="233">
        <v>43586</v>
      </c>
      <c r="E9" s="233">
        <v>65419</v>
      </c>
      <c r="F9" s="233">
        <v>77624</v>
      </c>
      <c r="G9" s="233">
        <v>10700</v>
      </c>
      <c r="H9" s="233">
        <v>35333</v>
      </c>
      <c r="I9" s="241">
        <f t="shared" si="0"/>
        <v>262177</v>
      </c>
      <c r="J9" s="64" t="s">
        <v>503</v>
      </c>
    </row>
    <row r="10" spans="1:10" ht="20.149999999999999" customHeight="1" thickTop="1" thickBot="1" x14ac:dyDescent="0.3">
      <c r="A10" s="111" t="s">
        <v>504</v>
      </c>
      <c r="B10" s="234">
        <v>5644</v>
      </c>
      <c r="C10" s="234">
        <v>32619</v>
      </c>
      <c r="D10" s="234">
        <v>81522</v>
      </c>
      <c r="E10" s="234">
        <v>116240</v>
      </c>
      <c r="F10" s="234">
        <v>76831</v>
      </c>
      <c r="G10" s="234">
        <v>21961</v>
      </c>
      <c r="H10" s="234">
        <v>61122</v>
      </c>
      <c r="I10" s="243">
        <f t="shared" si="0"/>
        <v>395939</v>
      </c>
      <c r="J10" s="65" t="s">
        <v>504</v>
      </c>
    </row>
    <row r="11" spans="1:10" ht="20.149999999999999" customHeight="1" thickTop="1" thickBot="1" x14ac:dyDescent="0.3">
      <c r="A11" s="110" t="s">
        <v>505</v>
      </c>
      <c r="B11" s="233">
        <v>3212</v>
      </c>
      <c r="C11" s="233">
        <v>43346</v>
      </c>
      <c r="D11" s="233">
        <v>101871</v>
      </c>
      <c r="E11" s="233">
        <v>136730</v>
      </c>
      <c r="F11" s="233">
        <v>79064</v>
      </c>
      <c r="G11" s="233">
        <v>23270</v>
      </c>
      <c r="H11" s="233">
        <v>86739</v>
      </c>
      <c r="I11" s="241">
        <f t="shared" si="0"/>
        <v>474232</v>
      </c>
      <c r="J11" s="64" t="s">
        <v>505</v>
      </c>
    </row>
    <row r="12" spans="1:10" ht="20.149999999999999" customHeight="1" thickTop="1" thickBot="1" x14ac:dyDescent="0.3">
      <c r="A12" s="112" t="s">
        <v>506</v>
      </c>
      <c r="B12" s="234">
        <v>4214</v>
      </c>
      <c r="C12" s="234">
        <v>35838</v>
      </c>
      <c r="D12" s="234">
        <v>76466</v>
      </c>
      <c r="E12" s="234">
        <v>107475</v>
      </c>
      <c r="F12" s="234">
        <v>65337</v>
      </c>
      <c r="G12" s="234">
        <v>21295</v>
      </c>
      <c r="H12" s="234">
        <v>71750</v>
      </c>
      <c r="I12" s="243">
        <f t="shared" si="0"/>
        <v>382375</v>
      </c>
      <c r="J12" s="65" t="s">
        <v>506</v>
      </c>
    </row>
    <row r="13" spans="1:10" ht="20.149999999999999" customHeight="1" thickTop="1" thickBot="1" x14ac:dyDescent="0.3">
      <c r="A13" s="110" t="s">
        <v>507</v>
      </c>
      <c r="B13" s="233">
        <v>3512</v>
      </c>
      <c r="C13" s="233">
        <v>31333</v>
      </c>
      <c r="D13" s="233">
        <v>52312</v>
      </c>
      <c r="E13" s="233">
        <v>70391</v>
      </c>
      <c r="F13" s="233">
        <v>49914</v>
      </c>
      <c r="G13" s="233">
        <v>15990</v>
      </c>
      <c r="H13" s="233">
        <v>58197</v>
      </c>
      <c r="I13" s="241">
        <f t="shared" si="0"/>
        <v>281649</v>
      </c>
      <c r="J13" s="64" t="s">
        <v>507</v>
      </c>
    </row>
    <row r="14" spans="1:10" ht="20.149999999999999" customHeight="1" thickTop="1" thickBot="1" x14ac:dyDescent="0.3">
      <c r="A14" s="111" t="s">
        <v>508</v>
      </c>
      <c r="B14" s="232">
        <v>1632</v>
      </c>
      <c r="C14" s="232">
        <v>26511</v>
      </c>
      <c r="D14" s="232">
        <v>37357</v>
      </c>
      <c r="E14" s="232">
        <v>48660</v>
      </c>
      <c r="F14" s="232">
        <v>30051</v>
      </c>
      <c r="G14" s="232">
        <v>8712</v>
      </c>
      <c r="H14" s="232">
        <v>38669</v>
      </c>
      <c r="I14" s="238">
        <f t="shared" si="0"/>
        <v>191592</v>
      </c>
      <c r="J14" s="63" t="s">
        <v>508</v>
      </c>
    </row>
    <row r="15" spans="1:10" s="6" customFormat="1" ht="20.149999999999999" customHeight="1" thickTop="1" thickBot="1" x14ac:dyDescent="0.3">
      <c r="A15" s="110" t="s">
        <v>509</v>
      </c>
      <c r="B15" s="233">
        <v>1632</v>
      </c>
      <c r="C15" s="233">
        <v>19299</v>
      </c>
      <c r="D15" s="233">
        <v>21066</v>
      </c>
      <c r="E15" s="233">
        <v>27126</v>
      </c>
      <c r="F15" s="233">
        <v>20232</v>
      </c>
      <c r="G15" s="233">
        <v>5131</v>
      </c>
      <c r="H15" s="233">
        <v>29149</v>
      </c>
      <c r="I15" s="241">
        <f t="shared" si="0"/>
        <v>123635</v>
      </c>
      <c r="J15" s="64" t="s">
        <v>509</v>
      </c>
    </row>
    <row r="16" spans="1:10" s="6" customFormat="1" ht="20.149999999999999" customHeight="1" thickTop="1" thickBot="1" x14ac:dyDescent="0.3">
      <c r="A16" s="112" t="s">
        <v>510</v>
      </c>
      <c r="B16" s="234">
        <v>1120</v>
      </c>
      <c r="C16" s="234">
        <v>14408</v>
      </c>
      <c r="D16" s="234">
        <v>11957</v>
      </c>
      <c r="E16" s="234">
        <v>13229</v>
      </c>
      <c r="F16" s="234">
        <v>10856</v>
      </c>
      <c r="G16" s="234">
        <v>3552</v>
      </c>
      <c r="H16" s="234">
        <v>18281</v>
      </c>
      <c r="I16" s="243">
        <f t="shared" si="0"/>
        <v>73403</v>
      </c>
      <c r="J16" s="65" t="s">
        <v>510</v>
      </c>
    </row>
    <row r="17" spans="1:10" s="6" customFormat="1" ht="20.149999999999999" customHeight="1" thickTop="1" thickBot="1" x14ac:dyDescent="0.3">
      <c r="A17" s="110" t="s">
        <v>511</v>
      </c>
      <c r="B17" s="233">
        <v>852</v>
      </c>
      <c r="C17" s="233">
        <v>6811</v>
      </c>
      <c r="D17" s="233">
        <v>5652</v>
      </c>
      <c r="E17" s="233">
        <v>7035</v>
      </c>
      <c r="F17" s="233">
        <v>4529</v>
      </c>
      <c r="G17" s="233">
        <v>2131</v>
      </c>
      <c r="H17" s="233">
        <v>8177</v>
      </c>
      <c r="I17" s="241">
        <f t="shared" si="0"/>
        <v>35187</v>
      </c>
      <c r="J17" s="64" t="s">
        <v>511</v>
      </c>
    </row>
    <row r="18" spans="1:10" s="6" customFormat="1" ht="20.149999999999999" customHeight="1" thickTop="1" thickBot="1" x14ac:dyDescent="0.3">
      <c r="A18" s="113" t="s">
        <v>127</v>
      </c>
      <c r="B18" s="234">
        <v>855</v>
      </c>
      <c r="C18" s="234">
        <v>3632</v>
      </c>
      <c r="D18" s="234">
        <v>1730</v>
      </c>
      <c r="E18" s="234">
        <v>1519</v>
      </c>
      <c r="F18" s="234">
        <v>1416</v>
      </c>
      <c r="G18" s="234">
        <v>381</v>
      </c>
      <c r="H18" s="234">
        <v>3314</v>
      </c>
      <c r="I18" s="243">
        <f t="shared" si="0"/>
        <v>12847</v>
      </c>
      <c r="J18" s="65" t="s">
        <v>127</v>
      </c>
    </row>
    <row r="19" spans="1:10" s="6" customFormat="1" ht="20.149999999999999" customHeight="1" thickTop="1" thickBot="1" x14ac:dyDescent="0.3">
      <c r="A19" s="110" t="s">
        <v>124</v>
      </c>
      <c r="B19" s="233">
        <v>785</v>
      </c>
      <c r="C19" s="233">
        <v>1959</v>
      </c>
      <c r="D19" s="233">
        <v>609</v>
      </c>
      <c r="E19" s="233">
        <v>430</v>
      </c>
      <c r="F19" s="233">
        <v>296</v>
      </c>
      <c r="G19" s="233">
        <v>71</v>
      </c>
      <c r="H19" s="233">
        <v>857</v>
      </c>
      <c r="I19" s="241">
        <f t="shared" si="0"/>
        <v>5007</v>
      </c>
      <c r="J19" s="64" t="s">
        <v>124</v>
      </c>
    </row>
    <row r="20" spans="1:10" ht="20.149999999999999" customHeight="1" thickTop="1" x14ac:dyDescent="0.25">
      <c r="A20" s="113" t="s">
        <v>621</v>
      </c>
      <c r="B20" s="235">
        <v>1333</v>
      </c>
      <c r="C20" s="235">
        <v>1689</v>
      </c>
      <c r="D20" s="235">
        <v>779</v>
      </c>
      <c r="E20" s="235">
        <v>84</v>
      </c>
      <c r="F20" s="235">
        <v>85</v>
      </c>
      <c r="G20" s="235">
        <v>28</v>
      </c>
      <c r="H20" s="235">
        <v>531</v>
      </c>
      <c r="I20" s="406">
        <f t="shared" si="0"/>
        <v>4529</v>
      </c>
      <c r="J20" s="66" t="s">
        <v>123</v>
      </c>
    </row>
    <row r="21" spans="1:10" s="6" customFormat="1" ht="25" customHeight="1" x14ac:dyDescent="0.25">
      <c r="A21" s="69" t="s">
        <v>478</v>
      </c>
      <c r="B21" s="253">
        <f t="shared" ref="B21:I21" si="1">SUM(B8:B20)</f>
        <v>28310</v>
      </c>
      <c r="C21" s="253">
        <f t="shared" si="1"/>
        <v>247436</v>
      </c>
      <c r="D21" s="253">
        <f t="shared" si="1"/>
        <v>447123</v>
      </c>
      <c r="E21" s="253">
        <f t="shared" si="1"/>
        <v>634986</v>
      </c>
      <c r="F21" s="253">
        <f t="shared" si="1"/>
        <v>442586</v>
      </c>
      <c r="G21" s="253">
        <f t="shared" si="1"/>
        <v>113545</v>
      </c>
      <c r="H21" s="253">
        <f t="shared" si="1"/>
        <v>412119</v>
      </c>
      <c r="I21" s="253">
        <f t="shared" si="1"/>
        <v>2326105</v>
      </c>
      <c r="J21" s="68" t="s">
        <v>479</v>
      </c>
    </row>
    <row r="22" spans="1:10" ht="12.75" customHeight="1" x14ac:dyDescent="0.25">
      <c r="A22" s="2"/>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87A4-25C8-4B85-B285-E8149E235414}">
  <dimension ref="A1:J22"/>
  <sheetViews>
    <sheetView rightToLeft="1" view="pageBreakPreview" zoomScaleNormal="100" zoomScaleSheetLayoutView="100" workbookViewId="0">
      <selection activeCell="E21" sqref="E2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111</v>
      </c>
      <c r="B1" s="923"/>
      <c r="C1" s="923"/>
      <c r="D1" s="923"/>
      <c r="E1" s="923"/>
      <c r="F1" s="923"/>
      <c r="G1" s="923"/>
      <c r="H1" s="923"/>
      <c r="I1" s="923"/>
      <c r="J1" s="923"/>
    </row>
    <row r="2" spans="1:10" s="4" customFormat="1" ht="17.25" customHeight="1" x14ac:dyDescent="0.25">
      <c r="A2" s="924" t="s">
        <v>1115</v>
      </c>
      <c r="B2" s="928"/>
      <c r="C2" s="928"/>
      <c r="D2" s="928"/>
      <c r="E2" s="928"/>
      <c r="F2" s="928"/>
      <c r="G2" s="928"/>
      <c r="H2" s="928"/>
      <c r="I2" s="928"/>
      <c r="J2" s="928"/>
    </row>
    <row r="3" spans="1:10" s="4" customFormat="1" ht="17.5" x14ac:dyDescent="0.25">
      <c r="A3" s="928">
        <v>2017</v>
      </c>
      <c r="B3" s="928"/>
      <c r="C3" s="928"/>
      <c r="D3" s="928"/>
      <c r="E3" s="928"/>
      <c r="F3" s="928"/>
      <c r="G3" s="928"/>
      <c r="H3" s="928"/>
      <c r="I3" s="928"/>
      <c r="J3" s="928"/>
    </row>
    <row r="4" spans="1:10" s="4" customFormat="1" ht="26.15" customHeight="1" x14ac:dyDescent="0.35">
      <c r="A4" s="636" t="s">
        <v>80</v>
      </c>
      <c r="B4" s="637"/>
      <c r="C4" s="637"/>
      <c r="D4" s="637"/>
      <c r="E4" s="637"/>
      <c r="F4" s="637"/>
      <c r="G4" s="637"/>
      <c r="H4" s="637"/>
      <c r="I4" s="637"/>
      <c r="J4" s="638" t="s">
        <v>299</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112" t="s">
        <v>502</v>
      </c>
      <c r="B8" s="232">
        <v>118</v>
      </c>
      <c r="C8" s="232">
        <v>1306</v>
      </c>
      <c r="D8" s="232">
        <v>6510</v>
      </c>
      <c r="E8" s="232">
        <v>22975</v>
      </c>
      <c r="F8" s="232">
        <v>14448</v>
      </c>
      <c r="G8" s="232">
        <v>295</v>
      </c>
      <c r="H8" s="232">
        <v>0</v>
      </c>
      <c r="I8" s="238">
        <f t="shared" ref="I8:I20" si="0">SUM(B8:H8)</f>
        <v>45652</v>
      </c>
      <c r="J8" s="67" t="s">
        <v>502</v>
      </c>
    </row>
    <row r="9" spans="1:10" ht="20.149999999999999" customHeight="1" thickTop="1" thickBot="1" x14ac:dyDescent="0.3">
      <c r="A9" s="110" t="s">
        <v>503</v>
      </c>
      <c r="B9" s="233">
        <v>2693</v>
      </c>
      <c r="C9" s="233">
        <v>22559</v>
      </c>
      <c r="D9" s="233">
        <v>35284</v>
      </c>
      <c r="E9" s="233">
        <v>59909</v>
      </c>
      <c r="F9" s="233">
        <v>53608</v>
      </c>
      <c r="G9" s="233">
        <v>7731</v>
      </c>
      <c r="H9" s="233">
        <v>21193</v>
      </c>
      <c r="I9" s="241">
        <f t="shared" si="0"/>
        <v>202977</v>
      </c>
      <c r="J9" s="64" t="s">
        <v>503</v>
      </c>
    </row>
    <row r="10" spans="1:10" ht="20.149999999999999" customHeight="1" thickTop="1" thickBot="1" x14ac:dyDescent="0.3">
      <c r="A10" s="111" t="s">
        <v>504</v>
      </c>
      <c r="B10" s="234">
        <v>5488</v>
      </c>
      <c r="C10" s="234">
        <v>28383</v>
      </c>
      <c r="D10" s="234">
        <v>73960</v>
      </c>
      <c r="E10" s="234">
        <v>105610</v>
      </c>
      <c r="F10" s="234">
        <v>61022</v>
      </c>
      <c r="G10" s="234">
        <v>16764</v>
      </c>
      <c r="H10" s="234">
        <v>36985</v>
      </c>
      <c r="I10" s="243">
        <f t="shared" si="0"/>
        <v>328212</v>
      </c>
      <c r="J10" s="65" t="s">
        <v>504</v>
      </c>
    </row>
    <row r="11" spans="1:10" ht="20.149999999999999" customHeight="1" thickTop="1" thickBot="1" x14ac:dyDescent="0.3">
      <c r="A11" s="110" t="s">
        <v>505</v>
      </c>
      <c r="B11" s="233">
        <v>2929</v>
      </c>
      <c r="C11" s="233">
        <v>37346</v>
      </c>
      <c r="D11" s="233">
        <v>88454</v>
      </c>
      <c r="E11" s="233">
        <v>120121</v>
      </c>
      <c r="F11" s="233">
        <v>60787</v>
      </c>
      <c r="G11" s="233">
        <v>18571</v>
      </c>
      <c r="H11" s="233">
        <v>53496</v>
      </c>
      <c r="I11" s="241">
        <f t="shared" si="0"/>
        <v>381704</v>
      </c>
      <c r="J11" s="64" t="s">
        <v>505</v>
      </c>
    </row>
    <row r="12" spans="1:10" ht="20.149999999999999" customHeight="1" thickTop="1" thickBot="1" x14ac:dyDescent="0.3">
      <c r="A12" s="112" t="s">
        <v>506</v>
      </c>
      <c r="B12" s="234">
        <v>4143</v>
      </c>
      <c r="C12" s="234">
        <v>30273</v>
      </c>
      <c r="D12" s="234">
        <v>63703</v>
      </c>
      <c r="E12" s="234">
        <v>94550</v>
      </c>
      <c r="F12" s="234">
        <v>50059</v>
      </c>
      <c r="G12" s="234">
        <v>16721</v>
      </c>
      <c r="H12" s="234">
        <v>45756</v>
      </c>
      <c r="I12" s="243">
        <f t="shared" si="0"/>
        <v>305205</v>
      </c>
      <c r="J12" s="65" t="s">
        <v>506</v>
      </c>
    </row>
    <row r="13" spans="1:10" ht="20.149999999999999" customHeight="1" thickTop="1" thickBot="1" x14ac:dyDescent="0.3">
      <c r="A13" s="110" t="s">
        <v>507</v>
      </c>
      <c r="B13" s="233">
        <v>3209</v>
      </c>
      <c r="C13" s="233">
        <v>27576</v>
      </c>
      <c r="D13" s="233">
        <v>44118</v>
      </c>
      <c r="E13" s="233">
        <v>61398</v>
      </c>
      <c r="F13" s="233">
        <v>40567</v>
      </c>
      <c r="G13" s="233">
        <v>12992</v>
      </c>
      <c r="H13" s="233">
        <v>35793</v>
      </c>
      <c r="I13" s="241">
        <f t="shared" si="0"/>
        <v>225653</v>
      </c>
      <c r="J13" s="64" t="s">
        <v>507</v>
      </c>
    </row>
    <row r="14" spans="1:10" ht="20.149999999999999" customHeight="1" thickTop="1" thickBot="1" x14ac:dyDescent="0.3">
      <c r="A14" s="111" t="s">
        <v>508</v>
      </c>
      <c r="B14" s="232">
        <v>1478</v>
      </c>
      <c r="C14" s="232">
        <v>23816</v>
      </c>
      <c r="D14" s="232">
        <v>33005</v>
      </c>
      <c r="E14" s="232">
        <v>44517</v>
      </c>
      <c r="F14" s="232">
        <v>24479</v>
      </c>
      <c r="G14" s="232">
        <v>6963</v>
      </c>
      <c r="H14" s="232">
        <v>25986</v>
      </c>
      <c r="I14" s="238">
        <f t="shared" si="0"/>
        <v>160244</v>
      </c>
      <c r="J14" s="63" t="s">
        <v>508</v>
      </c>
    </row>
    <row r="15" spans="1:10" s="6" customFormat="1" ht="20.149999999999999" customHeight="1" thickTop="1" thickBot="1" x14ac:dyDescent="0.3">
      <c r="A15" s="110" t="s">
        <v>509</v>
      </c>
      <c r="B15" s="233">
        <v>1492</v>
      </c>
      <c r="C15" s="233">
        <v>16849</v>
      </c>
      <c r="D15" s="233">
        <v>17930</v>
      </c>
      <c r="E15" s="233">
        <v>24264</v>
      </c>
      <c r="F15" s="233">
        <v>16225</v>
      </c>
      <c r="G15" s="233">
        <v>4002</v>
      </c>
      <c r="H15" s="233">
        <v>22226</v>
      </c>
      <c r="I15" s="241">
        <f t="shared" si="0"/>
        <v>102988</v>
      </c>
      <c r="J15" s="64" t="s">
        <v>509</v>
      </c>
    </row>
    <row r="16" spans="1:10" s="6" customFormat="1" ht="20.149999999999999" customHeight="1" thickTop="1" thickBot="1" x14ac:dyDescent="0.3">
      <c r="A16" s="112" t="s">
        <v>510</v>
      </c>
      <c r="B16" s="234">
        <v>276</v>
      </c>
      <c r="C16" s="234">
        <v>11531</v>
      </c>
      <c r="D16" s="234">
        <v>9903</v>
      </c>
      <c r="E16" s="234">
        <v>11754</v>
      </c>
      <c r="F16" s="234">
        <v>8690</v>
      </c>
      <c r="G16" s="234">
        <v>2656</v>
      </c>
      <c r="H16" s="234">
        <v>13070</v>
      </c>
      <c r="I16" s="243">
        <f t="shared" si="0"/>
        <v>57880</v>
      </c>
      <c r="J16" s="65" t="s">
        <v>510</v>
      </c>
    </row>
    <row r="17" spans="1:10" s="6" customFormat="1" ht="20.149999999999999" customHeight="1" thickTop="1" thickBot="1" x14ac:dyDescent="0.3">
      <c r="A17" s="110" t="s">
        <v>511</v>
      </c>
      <c r="B17" s="233">
        <v>98</v>
      </c>
      <c r="C17" s="233">
        <v>4520</v>
      </c>
      <c r="D17" s="233">
        <v>4227</v>
      </c>
      <c r="E17" s="233">
        <v>6223</v>
      </c>
      <c r="F17" s="233">
        <v>3508</v>
      </c>
      <c r="G17" s="233">
        <v>1705</v>
      </c>
      <c r="H17" s="233">
        <v>6684</v>
      </c>
      <c r="I17" s="241">
        <f t="shared" si="0"/>
        <v>26965</v>
      </c>
      <c r="J17" s="64" t="s">
        <v>511</v>
      </c>
    </row>
    <row r="18" spans="1:10" s="6" customFormat="1" ht="20.149999999999999" customHeight="1" thickTop="1" thickBot="1" x14ac:dyDescent="0.3">
      <c r="A18" s="113" t="s">
        <v>127</v>
      </c>
      <c r="B18" s="234">
        <v>178</v>
      </c>
      <c r="C18" s="234">
        <v>1922</v>
      </c>
      <c r="D18" s="234">
        <v>1212</v>
      </c>
      <c r="E18" s="234">
        <v>1114</v>
      </c>
      <c r="F18" s="234">
        <v>1105</v>
      </c>
      <c r="G18" s="234">
        <v>255</v>
      </c>
      <c r="H18" s="234">
        <v>2607</v>
      </c>
      <c r="I18" s="243">
        <f t="shared" si="0"/>
        <v>8393</v>
      </c>
      <c r="J18" s="65" t="s">
        <v>127</v>
      </c>
    </row>
    <row r="19" spans="1:10" s="6" customFormat="1" ht="20.149999999999999" customHeight="1" thickTop="1" thickBot="1" x14ac:dyDescent="0.3">
      <c r="A19" s="110" t="s">
        <v>124</v>
      </c>
      <c r="B19" s="233">
        <v>110</v>
      </c>
      <c r="C19" s="233">
        <v>1166</v>
      </c>
      <c r="D19" s="233">
        <v>440</v>
      </c>
      <c r="E19" s="233">
        <v>261</v>
      </c>
      <c r="F19" s="233">
        <v>239</v>
      </c>
      <c r="G19" s="233">
        <v>14</v>
      </c>
      <c r="H19" s="233">
        <v>758</v>
      </c>
      <c r="I19" s="241">
        <f t="shared" si="0"/>
        <v>2988</v>
      </c>
      <c r="J19" s="64" t="s">
        <v>124</v>
      </c>
    </row>
    <row r="20" spans="1:10" ht="20.149999999999999" customHeight="1" thickTop="1" x14ac:dyDescent="0.25">
      <c r="A20" s="113" t="s">
        <v>621</v>
      </c>
      <c r="B20" s="235">
        <v>379</v>
      </c>
      <c r="C20" s="235">
        <v>1473</v>
      </c>
      <c r="D20" s="235">
        <v>583</v>
      </c>
      <c r="E20" s="235">
        <v>14</v>
      </c>
      <c r="F20" s="235">
        <v>85</v>
      </c>
      <c r="G20" s="235">
        <v>28</v>
      </c>
      <c r="H20" s="235">
        <v>417</v>
      </c>
      <c r="I20" s="406">
        <f t="shared" si="0"/>
        <v>2979</v>
      </c>
      <c r="J20" s="66" t="s">
        <v>123</v>
      </c>
    </row>
    <row r="21" spans="1:10" s="6" customFormat="1" ht="25" customHeight="1" x14ac:dyDescent="0.25">
      <c r="A21" s="69" t="s">
        <v>478</v>
      </c>
      <c r="B21" s="253">
        <f t="shared" ref="B21:I21" si="1">SUM(B8:B20)</f>
        <v>22591</v>
      </c>
      <c r="C21" s="253">
        <f t="shared" si="1"/>
        <v>208720</v>
      </c>
      <c r="D21" s="253">
        <f t="shared" si="1"/>
        <v>379329</v>
      </c>
      <c r="E21" s="253">
        <f t="shared" si="1"/>
        <v>552710</v>
      </c>
      <c r="F21" s="253">
        <f t="shared" si="1"/>
        <v>334822</v>
      </c>
      <c r="G21" s="253">
        <f t="shared" si="1"/>
        <v>88697</v>
      </c>
      <c r="H21" s="253">
        <f t="shared" si="1"/>
        <v>264971</v>
      </c>
      <c r="I21" s="253">
        <f t="shared" si="1"/>
        <v>1851840</v>
      </c>
      <c r="J21" s="68" t="s">
        <v>479</v>
      </c>
    </row>
    <row r="22" spans="1:10" ht="12.75" customHeight="1" x14ac:dyDescent="0.25">
      <c r="A22" s="2"/>
      <c r="I22" s="108"/>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B1DD4-9197-43DA-878B-8FB568A382A5}">
  <dimension ref="A1:J22"/>
  <sheetViews>
    <sheetView rightToLeft="1" view="pageBreakPreview" zoomScaleNormal="100" zoomScaleSheetLayoutView="100" workbookViewId="0">
      <selection activeCell="I21" sqref="I21"/>
    </sheetView>
  </sheetViews>
  <sheetFormatPr defaultColWidth="9.1796875" defaultRowHeight="12.5" x14ac:dyDescent="0.25"/>
  <cols>
    <col min="1" max="1" width="20.7265625" style="1" customWidth="1"/>
    <col min="2" max="9" width="11.7265625" style="1" customWidth="1"/>
    <col min="10" max="10" width="20.7265625" style="1" customWidth="1"/>
    <col min="11" max="16384" width="9.1796875" style="1"/>
  </cols>
  <sheetData>
    <row r="1" spans="1:10" s="4" customFormat="1" ht="20.25" customHeight="1" x14ac:dyDescent="0.25">
      <c r="A1" s="923" t="s">
        <v>112</v>
      </c>
      <c r="B1" s="923"/>
      <c r="C1" s="923"/>
      <c r="D1" s="923"/>
      <c r="E1" s="923"/>
      <c r="F1" s="923"/>
      <c r="G1" s="923"/>
      <c r="H1" s="923"/>
      <c r="I1" s="923"/>
      <c r="J1" s="923"/>
    </row>
    <row r="2" spans="1:10" s="4" customFormat="1" ht="17.25" customHeight="1" x14ac:dyDescent="0.25">
      <c r="A2" s="924" t="s">
        <v>1116</v>
      </c>
      <c r="B2" s="928"/>
      <c r="C2" s="928"/>
      <c r="D2" s="928"/>
      <c r="E2" s="928"/>
      <c r="F2" s="928"/>
      <c r="G2" s="928"/>
      <c r="H2" s="928"/>
      <c r="I2" s="928"/>
      <c r="J2" s="928"/>
    </row>
    <row r="3" spans="1:10" s="4" customFormat="1" ht="17.5" x14ac:dyDescent="0.4">
      <c r="A3" s="946">
        <v>2017</v>
      </c>
      <c r="B3" s="946"/>
      <c r="C3" s="946"/>
      <c r="D3" s="946"/>
      <c r="E3" s="946"/>
      <c r="F3" s="946"/>
      <c r="G3" s="946"/>
      <c r="H3" s="946"/>
      <c r="I3" s="946"/>
      <c r="J3" s="946"/>
    </row>
    <row r="4" spans="1:10" s="4" customFormat="1" ht="26.15" customHeight="1" x14ac:dyDescent="0.35">
      <c r="A4" s="636" t="s">
        <v>79</v>
      </c>
      <c r="B4" s="637"/>
      <c r="C4" s="637"/>
      <c r="D4" s="637"/>
      <c r="E4" s="637"/>
      <c r="F4" s="637"/>
      <c r="G4" s="637"/>
      <c r="H4" s="637"/>
      <c r="I4" s="637"/>
      <c r="J4" s="638" t="s">
        <v>326</v>
      </c>
    </row>
    <row r="5" spans="1:10" s="4" customFormat="1" ht="23.25" customHeight="1" x14ac:dyDescent="0.25">
      <c r="A5" s="939" t="s">
        <v>489</v>
      </c>
      <c r="B5" s="942" t="s">
        <v>513</v>
      </c>
      <c r="C5" s="942"/>
      <c r="D5" s="942"/>
      <c r="E5" s="942"/>
      <c r="F5" s="942"/>
      <c r="G5" s="942"/>
      <c r="H5" s="942"/>
      <c r="I5" s="942"/>
      <c r="J5" s="943" t="s">
        <v>490</v>
      </c>
    </row>
    <row r="6" spans="1:10" s="4" customFormat="1" ht="26.25" customHeight="1" x14ac:dyDescent="0.3">
      <c r="A6" s="940"/>
      <c r="B6" s="431" t="s">
        <v>118</v>
      </c>
      <c r="C6" s="431" t="s">
        <v>2</v>
      </c>
      <c r="D6" s="431" t="s">
        <v>119</v>
      </c>
      <c r="E6" s="431" t="s">
        <v>120</v>
      </c>
      <c r="F6" s="431" t="s">
        <v>121</v>
      </c>
      <c r="G6" s="431" t="s">
        <v>122</v>
      </c>
      <c r="H6" s="431" t="s">
        <v>116</v>
      </c>
      <c r="I6" s="431" t="s">
        <v>478</v>
      </c>
      <c r="J6" s="944"/>
    </row>
    <row r="7" spans="1:10" ht="26.25" customHeight="1" x14ac:dyDescent="0.25">
      <c r="A7" s="941"/>
      <c r="B7" s="432" t="s">
        <v>512</v>
      </c>
      <c r="C7" s="432" t="s">
        <v>1</v>
      </c>
      <c r="D7" s="432" t="s">
        <v>3</v>
      </c>
      <c r="E7" s="432" t="s">
        <v>9</v>
      </c>
      <c r="F7" s="432" t="s">
        <v>11</v>
      </c>
      <c r="G7" s="432" t="s">
        <v>126</v>
      </c>
      <c r="H7" s="432" t="s">
        <v>162</v>
      </c>
      <c r="I7" s="433" t="s">
        <v>117</v>
      </c>
      <c r="J7" s="945"/>
    </row>
    <row r="8" spans="1:10" ht="20.149999999999999" customHeight="1" thickBot="1" x14ac:dyDescent="0.3">
      <c r="A8" s="112" t="s">
        <v>502</v>
      </c>
      <c r="B8" s="622">
        <v>0</v>
      </c>
      <c r="C8" s="622">
        <v>2571</v>
      </c>
      <c r="D8" s="622">
        <v>5706</v>
      </c>
      <c r="E8" s="622">
        <v>17673</v>
      </c>
      <c r="F8" s="622">
        <v>11903</v>
      </c>
      <c r="G8" s="622">
        <v>28</v>
      </c>
      <c r="H8" s="622">
        <v>0</v>
      </c>
      <c r="I8" s="238">
        <f t="shared" ref="I8:I20" si="0">SUM(B8:H8)</f>
        <v>37881</v>
      </c>
      <c r="J8" s="67" t="s">
        <v>502</v>
      </c>
    </row>
    <row r="9" spans="1:10" ht="20.149999999999999" customHeight="1" thickTop="1" thickBot="1" x14ac:dyDescent="0.3">
      <c r="A9" s="110" t="s">
        <v>503</v>
      </c>
      <c r="B9" s="625">
        <v>708</v>
      </c>
      <c r="C9" s="625">
        <v>3555</v>
      </c>
      <c r="D9" s="625">
        <v>8302</v>
      </c>
      <c r="E9" s="625">
        <v>5510</v>
      </c>
      <c r="F9" s="625">
        <v>24016</v>
      </c>
      <c r="G9" s="625">
        <v>2969</v>
      </c>
      <c r="H9" s="625">
        <v>14140</v>
      </c>
      <c r="I9" s="241">
        <f t="shared" si="0"/>
        <v>59200</v>
      </c>
      <c r="J9" s="64" t="s">
        <v>503</v>
      </c>
    </row>
    <row r="10" spans="1:10" ht="20.149999999999999" customHeight="1" thickTop="1" thickBot="1" x14ac:dyDescent="0.3">
      <c r="A10" s="111" t="s">
        <v>504</v>
      </c>
      <c r="B10" s="626">
        <v>156</v>
      </c>
      <c r="C10" s="626">
        <v>4236</v>
      </c>
      <c r="D10" s="626">
        <v>7562</v>
      </c>
      <c r="E10" s="626">
        <v>10630</v>
      </c>
      <c r="F10" s="626">
        <v>15809</v>
      </c>
      <c r="G10" s="626">
        <v>5197</v>
      </c>
      <c r="H10" s="626">
        <v>24137</v>
      </c>
      <c r="I10" s="243">
        <f t="shared" si="0"/>
        <v>67727</v>
      </c>
      <c r="J10" s="65" t="s">
        <v>504</v>
      </c>
    </row>
    <row r="11" spans="1:10" ht="20.149999999999999" customHeight="1" thickTop="1" thickBot="1" x14ac:dyDescent="0.3">
      <c r="A11" s="110" t="s">
        <v>505</v>
      </c>
      <c r="B11" s="625">
        <v>283</v>
      </c>
      <c r="C11" s="625">
        <v>6000</v>
      </c>
      <c r="D11" s="625">
        <v>13417</v>
      </c>
      <c r="E11" s="625">
        <v>16609</v>
      </c>
      <c r="F11" s="625">
        <v>18277</v>
      </c>
      <c r="G11" s="625">
        <v>4699</v>
      </c>
      <c r="H11" s="625">
        <v>33243</v>
      </c>
      <c r="I11" s="241">
        <f t="shared" si="0"/>
        <v>92528</v>
      </c>
      <c r="J11" s="64" t="s">
        <v>505</v>
      </c>
    </row>
    <row r="12" spans="1:10" ht="20.149999999999999" customHeight="1" thickTop="1" thickBot="1" x14ac:dyDescent="0.3">
      <c r="A12" s="112" t="s">
        <v>506</v>
      </c>
      <c r="B12" s="626">
        <v>71</v>
      </c>
      <c r="C12" s="626">
        <v>5565</v>
      </c>
      <c r="D12" s="626">
        <v>12763</v>
      </c>
      <c r="E12" s="626">
        <v>12925</v>
      </c>
      <c r="F12" s="626">
        <v>15278</v>
      </c>
      <c r="G12" s="626">
        <v>4574</v>
      </c>
      <c r="H12" s="626">
        <v>25994</v>
      </c>
      <c r="I12" s="243">
        <f t="shared" si="0"/>
        <v>77170</v>
      </c>
      <c r="J12" s="65" t="s">
        <v>506</v>
      </c>
    </row>
    <row r="13" spans="1:10" ht="20.149999999999999" customHeight="1" thickTop="1" thickBot="1" x14ac:dyDescent="0.3">
      <c r="A13" s="110" t="s">
        <v>507</v>
      </c>
      <c r="B13" s="625">
        <v>303</v>
      </c>
      <c r="C13" s="625">
        <v>3757</v>
      </c>
      <c r="D13" s="625">
        <v>8194</v>
      </c>
      <c r="E13" s="625">
        <v>8993</v>
      </c>
      <c r="F13" s="625">
        <v>9347</v>
      </c>
      <c r="G13" s="625">
        <v>2998</v>
      </c>
      <c r="H13" s="625">
        <v>22404</v>
      </c>
      <c r="I13" s="241">
        <f t="shared" si="0"/>
        <v>55996</v>
      </c>
      <c r="J13" s="64" t="s">
        <v>507</v>
      </c>
    </row>
    <row r="14" spans="1:10" ht="20.149999999999999" customHeight="1" thickTop="1" thickBot="1" x14ac:dyDescent="0.3">
      <c r="A14" s="111" t="s">
        <v>508</v>
      </c>
      <c r="B14" s="622">
        <v>154</v>
      </c>
      <c r="C14" s="622">
        <v>2695</v>
      </c>
      <c r="D14" s="622">
        <v>4352</v>
      </c>
      <c r="E14" s="622">
        <v>4143</v>
      </c>
      <c r="F14" s="622">
        <v>5572</v>
      </c>
      <c r="G14" s="622">
        <v>1749</v>
      </c>
      <c r="H14" s="622">
        <v>12683</v>
      </c>
      <c r="I14" s="238">
        <f t="shared" si="0"/>
        <v>31348</v>
      </c>
      <c r="J14" s="63" t="s">
        <v>508</v>
      </c>
    </row>
    <row r="15" spans="1:10" s="6" customFormat="1" ht="20.149999999999999" customHeight="1" thickTop="1" thickBot="1" x14ac:dyDescent="0.3">
      <c r="A15" s="110" t="s">
        <v>509</v>
      </c>
      <c r="B15" s="625">
        <v>140</v>
      </c>
      <c r="C15" s="625">
        <v>2450</v>
      </c>
      <c r="D15" s="625">
        <v>3136</v>
      </c>
      <c r="E15" s="625">
        <v>2862</v>
      </c>
      <c r="F15" s="625">
        <v>4007</v>
      </c>
      <c r="G15" s="625">
        <v>1129</v>
      </c>
      <c r="H15" s="625">
        <v>6923</v>
      </c>
      <c r="I15" s="241">
        <f t="shared" si="0"/>
        <v>20647</v>
      </c>
      <c r="J15" s="64" t="s">
        <v>509</v>
      </c>
    </row>
    <row r="16" spans="1:10" s="6" customFormat="1" ht="20.149999999999999" customHeight="1" thickTop="1" thickBot="1" x14ac:dyDescent="0.3">
      <c r="A16" s="112" t="s">
        <v>510</v>
      </c>
      <c r="B16" s="626">
        <v>844</v>
      </c>
      <c r="C16" s="626">
        <v>2877</v>
      </c>
      <c r="D16" s="626">
        <v>2054</v>
      </c>
      <c r="E16" s="626">
        <v>1475</v>
      </c>
      <c r="F16" s="626">
        <v>2166</v>
      </c>
      <c r="G16" s="626">
        <v>896</v>
      </c>
      <c r="H16" s="626">
        <v>5211</v>
      </c>
      <c r="I16" s="243">
        <f t="shared" si="0"/>
        <v>15523</v>
      </c>
      <c r="J16" s="65" t="s">
        <v>510</v>
      </c>
    </row>
    <row r="17" spans="1:10" s="6" customFormat="1" ht="20.149999999999999" customHeight="1" thickTop="1" thickBot="1" x14ac:dyDescent="0.3">
      <c r="A17" s="110" t="s">
        <v>511</v>
      </c>
      <c r="B17" s="625">
        <v>754</v>
      </c>
      <c r="C17" s="625">
        <v>2291</v>
      </c>
      <c r="D17" s="625">
        <v>1425</v>
      </c>
      <c r="E17" s="625">
        <v>812</v>
      </c>
      <c r="F17" s="625">
        <v>1021</v>
      </c>
      <c r="G17" s="625">
        <v>426</v>
      </c>
      <c r="H17" s="625">
        <v>1493</v>
      </c>
      <c r="I17" s="241">
        <f t="shared" si="0"/>
        <v>8222</v>
      </c>
      <c r="J17" s="64" t="s">
        <v>511</v>
      </c>
    </row>
    <row r="18" spans="1:10" s="6" customFormat="1" ht="20.149999999999999" customHeight="1" thickTop="1" thickBot="1" x14ac:dyDescent="0.3">
      <c r="A18" s="113" t="s">
        <v>127</v>
      </c>
      <c r="B18" s="626">
        <v>677</v>
      </c>
      <c r="C18" s="626">
        <v>1710</v>
      </c>
      <c r="D18" s="626">
        <v>518</v>
      </c>
      <c r="E18" s="626">
        <v>405</v>
      </c>
      <c r="F18" s="626">
        <v>311</v>
      </c>
      <c r="G18" s="626">
        <v>126</v>
      </c>
      <c r="H18" s="626">
        <v>707</v>
      </c>
      <c r="I18" s="243">
        <f t="shared" si="0"/>
        <v>4454</v>
      </c>
      <c r="J18" s="65" t="s">
        <v>127</v>
      </c>
    </row>
    <row r="19" spans="1:10" s="6" customFormat="1" ht="20.149999999999999" customHeight="1" thickTop="1" thickBot="1" x14ac:dyDescent="0.3">
      <c r="A19" s="110" t="s">
        <v>124</v>
      </c>
      <c r="B19" s="625">
        <v>675</v>
      </c>
      <c r="C19" s="625">
        <v>793</v>
      </c>
      <c r="D19" s="625">
        <v>169</v>
      </c>
      <c r="E19" s="625">
        <v>169</v>
      </c>
      <c r="F19" s="625">
        <v>57</v>
      </c>
      <c r="G19" s="625">
        <v>57</v>
      </c>
      <c r="H19" s="625">
        <v>99</v>
      </c>
      <c r="I19" s="241">
        <f t="shared" si="0"/>
        <v>2019</v>
      </c>
      <c r="J19" s="64" t="s">
        <v>124</v>
      </c>
    </row>
    <row r="20" spans="1:10" ht="20.149999999999999" customHeight="1" thickTop="1" x14ac:dyDescent="0.25">
      <c r="A20" s="113" t="s">
        <v>621</v>
      </c>
      <c r="B20" s="630">
        <v>954</v>
      </c>
      <c r="C20" s="630">
        <v>216</v>
      </c>
      <c r="D20" s="630">
        <v>196</v>
      </c>
      <c r="E20" s="630">
        <v>70</v>
      </c>
      <c r="F20" s="630">
        <v>0</v>
      </c>
      <c r="G20" s="630">
        <v>0</v>
      </c>
      <c r="H20" s="630">
        <v>114</v>
      </c>
      <c r="I20" s="406">
        <f t="shared" si="0"/>
        <v>1550</v>
      </c>
      <c r="J20" s="66" t="s">
        <v>123</v>
      </c>
    </row>
    <row r="21" spans="1:10" s="6" customFormat="1" ht="25" customHeight="1" x14ac:dyDescent="0.25">
      <c r="A21" s="69" t="s">
        <v>478</v>
      </c>
      <c r="B21" s="253">
        <f>SUM(B8:B20)</f>
        <v>5719</v>
      </c>
      <c r="C21" s="253">
        <f t="shared" ref="C21:I21" si="1">SUM(C8:C20)</f>
        <v>38716</v>
      </c>
      <c r="D21" s="253">
        <f t="shared" si="1"/>
        <v>67794</v>
      </c>
      <c r="E21" s="253">
        <f t="shared" si="1"/>
        <v>82276</v>
      </c>
      <c r="F21" s="253">
        <f t="shared" si="1"/>
        <v>107764</v>
      </c>
      <c r="G21" s="253">
        <f t="shared" si="1"/>
        <v>24848</v>
      </c>
      <c r="H21" s="253">
        <f t="shared" si="1"/>
        <v>147148</v>
      </c>
      <c r="I21" s="253">
        <f t="shared" si="1"/>
        <v>474265</v>
      </c>
      <c r="J21" s="68" t="s">
        <v>479</v>
      </c>
    </row>
    <row r="22" spans="1:10" ht="12.75" customHeight="1" x14ac:dyDescent="0.25">
      <c r="A22" s="2"/>
      <c r="D22" s="107"/>
      <c r="E22" s="107"/>
      <c r="F22" s="107"/>
      <c r="G22" s="107"/>
      <c r="H22" s="107"/>
      <c r="I22" s="108"/>
    </row>
  </sheetData>
  <mergeCells count="6">
    <mergeCell ref="A1:J1"/>
    <mergeCell ref="A3:J3"/>
    <mergeCell ref="A5:A7"/>
    <mergeCell ref="B5:I5"/>
    <mergeCell ref="J5:J7"/>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94FDD-6886-407B-8D8B-706B203D8B5D}">
  <dimension ref="A1:R16"/>
  <sheetViews>
    <sheetView rightToLeft="1" view="pageBreakPreview" zoomScaleNormal="100" zoomScaleSheetLayoutView="100" workbookViewId="0">
      <selection activeCell="M5" sqref="M5"/>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22.5" customHeight="1" x14ac:dyDescent="0.25">
      <c r="A1" s="947" t="s">
        <v>878</v>
      </c>
      <c r="B1" s="947"/>
      <c r="C1" s="947"/>
      <c r="D1" s="947"/>
      <c r="E1" s="947"/>
      <c r="F1" s="947"/>
      <c r="G1" s="947"/>
      <c r="H1" s="947"/>
      <c r="I1" s="947"/>
      <c r="J1" s="947"/>
      <c r="K1" s="947"/>
      <c r="L1" s="20"/>
      <c r="M1" s="20"/>
      <c r="N1" s="20"/>
      <c r="O1" s="20"/>
      <c r="P1" s="20"/>
      <c r="Q1" s="20"/>
      <c r="R1" s="20"/>
    </row>
    <row r="2" spans="1:18" s="23" customFormat="1" ht="20.25" customHeight="1" x14ac:dyDescent="0.25">
      <c r="A2" s="924" t="s">
        <v>1117</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26.15" customHeight="1" x14ac:dyDescent="0.35">
      <c r="A4" s="641" t="s">
        <v>128</v>
      </c>
      <c r="B4" s="638"/>
      <c r="C4" s="638"/>
      <c r="D4" s="638"/>
      <c r="E4" s="638"/>
      <c r="F4" s="638"/>
      <c r="G4" s="638"/>
      <c r="H4" s="638"/>
      <c r="I4" s="638"/>
      <c r="J4" s="638"/>
      <c r="K4" s="638" t="s">
        <v>129</v>
      </c>
      <c r="L4" s="5"/>
      <c r="M4" s="5"/>
      <c r="N4" s="5"/>
      <c r="O4" s="5"/>
      <c r="P4" s="5"/>
      <c r="Q4" s="5"/>
      <c r="R4" s="5"/>
    </row>
    <row r="5" spans="1:18" s="27" customFormat="1" ht="31.5" customHeight="1" x14ac:dyDescent="0.25">
      <c r="A5" s="952" t="s">
        <v>131</v>
      </c>
      <c r="B5" s="948" t="s">
        <v>1298</v>
      </c>
      <c r="C5" s="948"/>
      <c r="D5" s="948"/>
      <c r="E5" s="948" t="s">
        <v>1299</v>
      </c>
      <c r="F5" s="948"/>
      <c r="G5" s="948"/>
      <c r="H5" s="948" t="s">
        <v>1300</v>
      </c>
      <c r="I5" s="948"/>
      <c r="J5" s="948"/>
      <c r="K5" s="949" t="s">
        <v>130</v>
      </c>
      <c r="L5" s="26"/>
      <c r="M5" s="26"/>
      <c r="N5" s="26"/>
      <c r="O5" s="26"/>
    </row>
    <row r="6" spans="1:18" ht="15.75" customHeight="1" x14ac:dyDescent="0.25">
      <c r="A6" s="953"/>
      <c r="B6" s="441" t="s">
        <v>482</v>
      </c>
      <c r="C6" s="441" t="s">
        <v>483</v>
      </c>
      <c r="D6" s="441" t="s">
        <v>478</v>
      </c>
      <c r="E6" s="441" t="s">
        <v>482</v>
      </c>
      <c r="F6" s="441" t="s">
        <v>483</v>
      </c>
      <c r="G6" s="441" t="s">
        <v>478</v>
      </c>
      <c r="H6" s="441" t="s">
        <v>482</v>
      </c>
      <c r="I6" s="441" t="s">
        <v>483</v>
      </c>
      <c r="J6" s="441" t="s">
        <v>478</v>
      </c>
      <c r="K6" s="950"/>
      <c r="L6" s="24"/>
      <c r="M6" s="24"/>
      <c r="N6" s="24"/>
      <c r="O6" s="24"/>
    </row>
    <row r="7" spans="1:18" ht="15" customHeight="1" x14ac:dyDescent="0.25">
      <c r="A7" s="954"/>
      <c r="B7" s="170" t="s">
        <v>481</v>
      </c>
      <c r="C7" s="170" t="s">
        <v>480</v>
      </c>
      <c r="D7" s="426" t="s">
        <v>479</v>
      </c>
      <c r="E7" s="170" t="s">
        <v>481</v>
      </c>
      <c r="F7" s="170" t="s">
        <v>480</v>
      </c>
      <c r="G7" s="426" t="s">
        <v>479</v>
      </c>
      <c r="H7" s="530" t="s">
        <v>481</v>
      </c>
      <c r="I7" s="530" t="s">
        <v>480</v>
      </c>
      <c r="J7" s="426" t="s">
        <v>479</v>
      </c>
      <c r="K7" s="951"/>
      <c r="L7" s="24"/>
      <c r="M7" s="24"/>
      <c r="N7" s="24"/>
      <c r="O7" s="24"/>
    </row>
    <row r="8" spans="1:18" ht="35.15" customHeight="1" thickBot="1" x14ac:dyDescent="0.3">
      <c r="A8" s="70" t="s">
        <v>132</v>
      </c>
      <c r="B8" s="232">
        <v>38125</v>
      </c>
      <c r="C8" s="232">
        <v>39073</v>
      </c>
      <c r="D8" s="237">
        <f>B8+C8</f>
        <v>77198</v>
      </c>
      <c r="E8" s="232">
        <v>308170</v>
      </c>
      <c r="F8" s="232">
        <v>93699</v>
      </c>
      <c r="G8" s="258">
        <f>E8+F8</f>
        <v>401869</v>
      </c>
      <c r="H8" s="258">
        <f t="shared" ref="H8:I11" si="0">B8+E8</f>
        <v>346295</v>
      </c>
      <c r="I8" s="238">
        <f t="shared" si="0"/>
        <v>132772</v>
      </c>
      <c r="J8" s="239">
        <f>H8+I8</f>
        <v>479067</v>
      </c>
      <c r="K8" s="411" t="s">
        <v>136</v>
      </c>
      <c r="L8" s="24"/>
      <c r="M8" s="24"/>
      <c r="N8" s="24"/>
      <c r="O8" s="24"/>
    </row>
    <row r="9" spans="1:18" ht="35.15" customHeight="1" thickBot="1" x14ac:dyDescent="0.3">
      <c r="A9" s="71" t="s">
        <v>133</v>
      </c>
      <c r="B9" s="233">
        <v>58173</v>
      </c>
      <c r="C9" s="233">
        <v>53526</v>
      </c>
      <c r="D9" s="240">
        <f>B9+C9</f>
        <v>111699</v>
      </c>
      <c r="E9" s="233">
        <v>1442323</v>
      </c>
      <c r="F9" s="233">
        <v>272215</v>
      </c>
      <c r="G9" s="257">
        <f>E9+F9</f>
        <v>1714538</v>
      </c>
      <c r="H9" s="257">
        <f t="shared" si="0"/>
        <v>1500496</v>
      </c>
      <c r="I9" s="241">
        <f t="shared" si="0"/>
        <v>325741</v>
      </c>
      <c r="J9" s="241">
        <f>H9+I9</f>
        <v>1826237</v>
      </c>
      <c r="K9" s="412" t="s">
        <v>145</v>
      </c>
      <c r="L9" s="24"/>
      <c r="M9" s="24"/>
      <c r="N9" s="24"/>
      <c r="O9" s="24"/>
    </row>
    <row r="10" spans="1:18" ht="35.15" customHeight="1" thickBot="1" x14ac:dyDescent="0.3">
      <c r="A10" s="72" t="s">
        <v>134</v>
      </c>
      <c r="B10" s="234">
        <v>1261</v>
      </c>
      <c r="C10" s="234">
        <v>3573</v>
      </c>
      <c r="D10" s="242">
        <f>B10+C10</f>
        <v>4834</v>
      </c>
      <c r="E10" s="234">
        <v>1636</v>
      </c>
      <c r="F10" s="234">
        <v>3114</v>
      </c>
      <c r="G10" s="261">
        <f>E10+F10</f>
        <v>4750</v>
      </c>
      <c r="H10" s="261">
        <f t="shared" si="0"/>
        <v>2897</v>
      </c>
      <c r="I10" s="243">
        <f t="shared" si="0"/>
        <v>6687</v>
      </c>
      <c r="J10" s="243">
        <f>H10+I10</f>
        <v>9584</v>
      </c>
      <c r="K10" s="417" t="s">
        <v>146</v>
      </c>
      <c r="L10" s="24"/>
      <c r="M10" s="24"/>
      <c r="N10" s="24"/>
      <c r="O10" s="24"/>
    </row>
    <row r="11" spans="1:18" ht="35.15" customHeight="1" x14ac:dyDescent="0.25">
      <c r="A11" s="73" t="s">
        <v>135</v>
      </c>
      <c r="B11" s="244">
        <v>659</v>
      </c>
      <c r="C11" s="244">
        <v>5532</v>
      </c>
      <c r="D11" s="245">
        <f>B11+C11</f>
        <v>6191</v>
      </c>
      <c r="E11" s="244">
        <v>1493</v>
      </c>
      <c r="F11" s="244">
        <v>3533</v>
      </c>
      <c r="G11" s="442">
        <f>E11+F11</f>
        <v>5026</v>
      </c>
      <c r="H11" s="442">
        <f t="shared" si="0"/>
        <v>2152</v>
      </c>
      <c r="I11" s="246">
        <f t="shared" si="0"/>
        <v>9065</v>
      </c>
      <c r="J11" s="246">
        <f>H11+I11</f>
        <v>11217</v>
      </c>
      <c r="K11" s="443" t="s">
        <v>147</v>
      </c>
      <c r="L11" s="24"/>
      <c r="M11" s="24"/>
      <c r="N11" s="24"/>
      <c r="O11" s="24"/>
    </row>
    <row r="12" spans="1:18" s="6" customFormat="1" ht="30" customHeight="1" x14ac:dyDescent="0.25">
      <c r="A12" s="74" t="s">
        <v>478</v>
      </c>
      <c r="B12" s="247">
        <f t="shared" ref="B12:J12" si="1">SUM(B8:B11)</f>
        <v>98218</v>
      </c>
      <c r="C12" s="247">
        <f t="shared" si="1"/>
        <v>101704</v>
      </c>
      <c r="D12" s="247">
        <f t="shared" si="1"/>
        <v>199922</v>
      </c>
      <c r="E12" s="247">
        <f t="shared" si="1"/>
        <v>1753622</v>
      </c>
      <c r="F12" s="247">
        <f>SUM(F8:F11)</f>
        <v>372561</v>
      </c>
      <c r="G12" s="379">
        <f t="shared" si="1"/>
        <v>2126183</v>
      </c>
      <c r="H12" s="379">
        <f t="shared" si="1"/>
        <v>1851840</v>
      </c>
      <c r="I12" s="248">
        <f t="shared" si="1"/>
        <v>474265</v>
      </c>
      <c r="J12" s="248">
        <f t="shared" si="1"/>
        <v>2326105</v>
      </c>
      <c r="K12" s="444" t="s">
        <v>479</v>
      </c>
      <c r="L12" s="13"/>
      <c r="M12" s="13"/>
      <c r="N12" s="13"/>
      <c r="O12" s="13"/>
    </row>
    <row r="13" spans="1:18" ht="25.5" customHeight="1" x14ac:dyDescent="0.25">
      <c r="A13" s="24"/>
      <c r="B13" s="24"/>
      <c r="C13" s="24"/>
      <c r="D13" s="24"/>
      <c r="E13" s="24"/>
      <c r="F13" s="24"/>
      <c r="G13" s="24"/>
      <c r="H13" s="24"/>
      <c r="I13" s="24"/>
      <c r="J13" s="24"/>
      <c r="K13" s="24"/>
      <c r="L13" s="24"/>
      <c r="N13" s="24"/>
      <c r="O13" s="24"/>
      <c r="P13" s="24"/>
      <c r="Q13" s="24"/>
      <c r="R13" s="24"/>
    </row>
    <row r="14" spans="1:18" x14ac:dyDescent="0.25">
      <c r="A14" s="24"/>
      <c r="B14" s="24"/>
      <c r="C14" s="24"/>
      <c r="D14" s="24"/>
      <c r="E14" s="24"/>
      <c r="F14" s="24"/>
      <c r="G14" s="24"/>
      <c r="H14" s="24"/>
      <c r="I14" s="24"/>
      <c r="J14" s="24"/>
      <c r="K14" s="24"/>
      <c r="L14" s="24"/>
      <c r="M14" s="24"/>
      <c r="N14" s="24"/>
      <c r="O14" s="24"/>
      <c r="P14" s="24"/>
      <c r="Q14" s="24"/>
      <c r="R14" s="24"/>
    </row>
    <row r="15" spans="1:18" ht="12.75" customHeight="1" x14ac:dyDescent="0.25">
      <c r="A15" s="24"/>
      <c r="B15" s="24"/>
      <c r="C15" s="24"/>
      <c r="D15" s="24"/>
      <c r="E15" s="24"/>
      <c r="F15" s="24"/>
      <c r="G15" s="24"/>
      <c r="H15" s="24"/>
      <c r="I15" s="24"/>
      <c r="J15" s="24"/>
      <c r="K15" s="24"/>
      <c r="L15" s="24"/>
      <c r="M15" s="24"/>
      <c r="O15" s="24"/>
      <c r="P15" s="24"/>
      <c r="Q15" s="24"/>
      <c r="R15" s="24"/>
    </row>
    <row r="16" spans="1:18" x14ac:dyDescent="0.25">
      <c r="A16" s="24"/>
      <c r="B16" s="24"/>
      <c r="C16" s="24"/>
      <c r="D16" s="24"/>
      <c r="E16" s="24"/>
      <c r="F16" s="24"/>
      <c r="G16" s="24"/>
      <c r="H16" s="24"/>
      <c r="I16" s="24"/>
      <c r="J16" s="24"/>
      <c r="K16" s="24"/>
      <c r="L16" s="24"/>
      <c r="M16" s="24"/>
      <c r="N16" s="24"/>
      <c r="O16" s="24"/>
      <c r="P16" s="24"/>
      <c r="Q16" s="24"/>
      <c r="R16" s="24"/>
    </row>
  </sheetData>
  <mergeCells count="8">
    <mergeCell ref="A1:K1"/>
    <mergeCell ref="A3:K3"/>
    <mergeCell ref="B5:D5"/>
    <mergeCell ref="E5:G5"/>
    <mergeCell ref="H5:J5"/>
    <mergeCell ref="K5:K7"/>
    <mergeCell ref="A5:A7"/>
    <mergeCell ref="A2:K2"/>
  </mergeCells>
  <phoneticPr fontId="5" type="noConversion"/>
  <printOptions horizontalCentered="1" verticalCentered="1"/>
  <pageMargins left="0" right="0" top="0" bottom="0" header="0" footer="0"/>
  <pageSetup paperSize="9" scale="95" orientation="landscape"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1A6C2-5891-478B-BF98-18777B5E1C9A}">
  <dimension ref="A1"/>
  <sheetViews>
    <sheetView rightToLeft="1" view="pageBreakPreview" zoomScale="90" zoomScaleNormal="100" zoomScaleSheetLayoutView="90" workbookViewId="0">
      <selection activeCell="A72" sqref="A72"/>
    </sheetView>
  </sheetViews>
  <sheetFormatPr defaultRowHeight="12.5" x14ac:dyDescent="0.25"/>
  <cols>
    <col min="1" max="1" width="104.81640625" customWidth="1"/>
  </cols>
  <sheetData/>
  <printOptions horizontalCentered="1" verticalCentered="1"/>
  <pageMargins left="0" right="0" top="0" bottom="0" header="0" footer="0"/>
  <pageSetup paperSize="9" scale="95"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AE5EC-9215-4DB1-8D10-78F6FA19ACEC}">
  <dimension ref="A1:R15"/>
  <sheetViews>
    <sheetView rightToLeft="1" view="pageBreakPreview" zoomScaleNormal="100" zoomScaleSheetLayoutView="100" workbookViewId="0">
      <selection activeCell="B11" sqref="B11"/>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9.5" customHeight="1" x14ac:dyDescent="0.25">
      <c r="A1" s="947" t="s">
        <v>1087</v>
      </c>
      <c r="B1" s="947"/>
      <c r="C1" s="947"/>
      <c r="D1" s="947"/>
      <c r="E1" s="947"/>
      <c r="F1" s="947"/>
      <c r="G1" s="947"/>
      <c r="H1" s="947"/>
      <c r="I1" s="947"/>
      <c r="J1" s="947"/>
      <c r="K1" s="947"/>
      <c r="L1" s="20"/>
      <c r="M1" s="20"/>
      <c r="N1" s="20"/>
      <c r="O1" s="20"/>
      <c r="P1" s="20"/>
      <c r="Q1" s="20"/>
      <c r="R1" s="20"/>
    </row>
    <row r="2" spans="1:18" s="23" customFormat="1" ht="33" customHeight="1" x14ac:dyDescent="0.25">
      <c r="A2" s="924" t="s">
        <v>1118</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148</v>
      </c>
      <c r="B4" s="612"/>
      <c r="C4" s="612"/>
      <c r="D4" s="612"/>
      <c r="E4" s="612"/>
      <c r="F4" s="612"/>
      <c r="G4" s="612"/>
      <c r="H4" s="612"/>
      <c r="I4" s="612"/>
      <c r="J4" s="612"/>
      <c r="K4" s="612" t="s">
        <v>149</v>
      </c>
      <c r="L4" s="5"/>
      <c r="M4" s="5"/>
      <c r="N4" s="5"/>
      <c r="O4" s="5"/>
      <c r="P4" s="5"/>
      <c r="Q4" s="5"/>
      <c r="R4" s="5"/>
    </row>
    <row r="5" spans="1:18" s="27" customFormat="1" ht="31.5" customHeight="1" x14ac:dyDescent="0.25">
      <c r="A5" s="939" t="s">
        <v>16</v>
      </c>
      <c r="B5" s="948" t="s">
        <v>1298</v>
      </c>
      <c r="C5" s="948"/>
      <c r="D5" s="948"/>
      <c r="E5" s="948" t="s">
        <v>1299</v>
      </c>
      <c r="F5" s="948"/>
      <c r="G5" s="948"/>
      <c r="H5" s="948" t="s">
        <v>1300</v>
      </c>
      <c r="I5" s="948"/>
      <c r="J5" s="948"/>
      <c r="K5" s="943" t="s">
        <v>330</v>
      </c>
      <c r="L5" s="26"/>
      <c r="M5" s="26"/>
      <c r="N5" s="26"/>
      <c r="O5" s="26"/>
    </row>
    <row r="6" spans="1:18" ht="15.75" customHeight="1" x14ac:dyDescent="0.25">
      <c r="A6" s="940"/>
      <c r="B6" s="441" t="s">
        <v>482</v>
      </c>
      <c r="C6" s="441" t="s">
        <v>483</v>
      </c>
      <c r="D6" s="441" t="s">
        <v>478</v>
      </c>
      <c r="E6" s="441" t="s">
        <v>482</v>
      </c>
      <c r="F6" s="441" t="s">
        <v>483</v>
      </c>
      <c r="G6" s="441" t="s">
        <v>478</v>
      </c>
      <c r="H6" s="441" t="s">
        <v>482</v>
      </c>
      <c r="I6" s="441" t="s">
        <v>483</v>
      </c>
      <c r="J6" s="441" t="s">
        <v>478</v>
      </c>
      <c r="K6" s="944"/>
      <c r="L6" s="24"/>
      <c r="M6" s="24"/>
      <c r="N6" s="24"/>
      <c r="O6" s="24"/>
    </row>
    <row r="7" spans="1:18" ht="15" customHeight="1" x14ac:dyDescent="0.25">
      <c r="A7" s="941"/>
      <c r="B7" s="170" t="s">
        <v>481</v>
      </c>
      <c r="C7" s="170" t="s">
        <v>480</v>
      </c>
      <c r="D7" s="426" t="s">
        <v>479</v>
      </c>
      <c r="E7" s="170" t="s">
        <v>481</v>
      </c>
      <c r="F7" s="170" t="s">
        <v>480</v>
      </c>
      <c r="G7" s="426" t="s">
        <v>479</v>
      </c>
      <c r="H7" s="530" t="s">
        <v>481</v>
      </c>
      <c r="I7" s="530" t="s">
        <v>480</v>
      </c>
      <c r="J7" s="426" t="s">
        <v>479</v>
      </c>
      <c r="K7" s="945"/>
      <c r="L7" s="24"/>
      <c r="M7" s="24"/>
      <c r="N7" s="24"/>
      <c r="O7" s="24"/>
    </row>
    <row r="8" spans="1:18" ht="35.15" customHeight="1" thickBot="1" x14ac:dyDescent="0.3">
      <c r="A8" s="70" t="s">
        <v>18</v>
      </c>
      <c r="B8" s="232">
        <v>2549</v>
      </c>
      <c r="C8" s="232">
        <v>770</v>
      </c>
      <c r="D8" s="237">
        <f>B8+C8</f>
        <v>3319</v>
      </c>
      <c r="E8" s="232">
        <v>2217</v>
      </c>
      <c r="F8" s="232">
        <v>172</v>
      </c>
      <c r="G8" s="258">
        <f>E8+F8</f>
        <v>2389</v>
      </c>
      <c r="H8" s="258">
        <f t="shared" ref="H8:I10" si="0">B8+E8</f>
        <v>4766</v>
      </c>
      <c r="I8" s="238">
        <f t="shared" si="0"/>
        <v>942</v>
      </c>
      <c r="J8" s="239">
        <f>H8+I8</f>
        <v>5708</v>
      </c>
      <c r="K8" s="411" t="s">
        <v>17</v>
      </c>
      <c r="L8" s="24"/>
      <c r="M8" s="24"/>
      <c r="N8" s="24"/>
      <c r="O8" s="24"/>
    </row>
    <row r="9" spans="1:18" ht="35.15" customHeight="1" thickBot="1" x14ac:dyDescent="0.3">
      <c r="A9" s="71" t="s">
        <v>20</v>
      </c>
      <c r="B9" s="233">
        <v>252</v>
      </c>
      <c r="C9" s="233">
        <v>0</v>
      </c>
      <c r="D9" s="240">
        <f>B9+C9</f>
        <v>252</v>
      </c>
      <c r="E9" s="233">
        <v>2328</v>
      </c>
      <c r="F9" s="233">
        <v>129</v>
      </c>
      <c r="G9" s="257">
        <f>E9+F9</f>
        <v>2457</v>
      </c>
      <c r="H9" s="257">
        <f t="shared" si="0"/>
        <v>2580</v>
      </c>
      <c r="I9" s="241">
        <f t="shared" si="0"/>
        <v>129</v>
      </c>
      <c r="J9" s="241">
        <f>H9+I9</f>
        <v>2709</v>
      </c>
      <c r="K9" s="412" t="s">
        <v>19</v>
      </c>
      <c r="L9" s="24"/>
      <c r="M9" s="24"/>
      <c r="N9" s="24"/>
      <c r="O9" s="24"/>
    </row>
    <row r="10" spans="1:18" ht="35.15" customHeight="1" x14ac:dyDescent="0.25">
      <c r="A10" s="634" t="s">
        <v>22</v>
      </c>
      <c r="B10" s="235">
        <v>64086</v>
      </c>
      <c r="C10" s="235">
        <v>36287</v>
      </c>
      <c r="D10" s="262">
        <f>B10+C10</f>
        <v>100373</v>
      </c>
      <c r="E10" s="235">
        <v>1707025</v>
      </c>
      <c r="F10" s="235">
        <v>238687</v>
      </c>
      <c r="G10" s="635">
        <f>E10+F10</f>
        <v>1945712</v>
      </c>
      <c r="H10" s="635">
        <f t="shared" si="0"/>
        <v>1771111</v>
      </c>
      <c r="I10" s="406">
        <f t="shared" si="0"/>
        <v>274974</v>
      </c>
      <c r="J10" s="406">
        <f>H10+I10</f>
        <v>2046085</v>
      </c>
      <c r="K10" s="418" t="s">
        <v>21</v>
      </c>
      <c r="L10" s="24"/>
      <c r="M10" s="24"/>
      <c r="N10" s="24"/>
      <c r="O10" s="24"/>
    </row>
    <row r="11" spans="1:18" s="6" customFormat="1" ht="30" customHeight="1" x14ac:dyDescent="0.25">
      <c r="A11" s="78" t="s">
        <v>478</v>
      </c>
      <c r="B11" s="236">
        <f t="shared" ref="B11:J11" si="1">SUM(B8:B10)</f>
        <v>66887</v>
      </c>
      <c r="C11" s="236">
        <f t="shared" si="1"/>
        <v>37057</v>
      </c>
      <c r="D11" s="236">
        <f t="shared" si="1"/>
        <v>103944</v>
      </c>
      <c r="E11" s="236">
        <f t="shared" si="1"/>
        <v>1711570</v>
      </c>
      <c r="F11" s="236">
        <f t="shared" si="1"/>
        <v>238988</v>
      </c>
      <c r="G11" s="263">
        <f t="shared" si="1"/>
        <v>1950558</v>
      </c>
      <c r="H11" s="263">
        <f t="shared" si="1"/>
        <v>1778457</v>
      </c>
      <c r="I11" s="253">
        <f t="shared" si="1"/>
        <v>276045</v>
      </c>
      <c r="J11" s="253">
        <f t="shared" si="1"/>
        <v>2054502</v>
      </c>
      <c r="K11" s="416" t="s">
        <v>479</v>
      </c>
      <c r="L11" s="13"/>
      <c r="M11" s="13"/>
      <c r="N11" s="13"/>
      <c r="O11" s="13"/>
    </row>
    <row r="12" spans="1:18" x14ac:dyDescent="0.25">
      <c r="A12" s="25" t="s">
        <v>71</v>
      </c>
      <c r="B12" s="24"/>
      <c r="C12" s="24"/>
      <c r="D12" s="24"/>
      <c r="E12" s="24"/>
      <c r="F12" s="24"/>
      <c r="G12" s="24"/>
      <c r="H12" s="24"/>
      <c r="I12" s="24"/>
      <c r="J12" s="24"/>
      <c r="K12" s="25" t="s">
        <v>331</v>
      </c>
      <c r="L12" s="24"/>
      <c r="N12" s="24"/>
      <c r="O12" s="24"/>
      <c r="P12" s="24"/>
      <c r="Q12" s="24"/>
      <c r="R12" s="24"/>
    </row>
    <row r="13" spans="1:18" x14ac:dyDescent="0.25">
      <c r="A13" s="24"/>
      <c r="B13" s="24"/>
      <c r="C13" s="24"/>
      <c r="D13" s="24"/>
      <c r="E13" s="24"/>
      <c r="F13" s="24"/>
      <c r="G13" s="24"/>
      <c r="H13" s="24"/>
      <c r="I13" s="24"/>
      <c r="J13" s="24"/>
      <c r="K13" s="24"/>
      <c r="L13" s="24"/>
      <c r="M13" s="24"/>
      <c r="N13" s="24"/>
      <c r="O13" s="24"/>
      <c r="P13" s="24"/>
      <c r="Q13" s="24"/>
      <c r="R13" s="24"/>
    </row>
    <row r="14" spans="1:18" ht="12.75" customHeight="1" x14ac:dyDescent="0.25">
      <c r="A14" s="24"/>
      <c r="B14" s="24"/>
      <c r="C14" s="24"/>
      <c r="D14" s="24"/>
      <c r="E14" s="24"/>
      <c r="F14" s="24"/>
      <c r="G14" s="24"/>
      <c r="H14" s="24"/>
      <c r="I14" s="24"/>
      <c r="J14" s="24"/>
      <c r="K14" s="24"/>
      <c r="L14" s="24"/>
      <c r="M14" s="24"/>
      <c r="O14" s="24"/>
      <c r="P14" s="24"/>
      <c r="Q14" s="24"/>
      <c r="R14" s="24"/>
    </row>
    <row r="15" spans="1:18" x14ac:dyDescent="0.25">
      <c r="A15" s="24"/>
      <c r="B15" s="24"/>
      <c r="C15" s="24"/>
      <c r="D15" s="24"/>
      <c r="E15" s="24"/>
      <c r="F15" s="24"/>
      <c r="G15" s="24"/>
      <c r="H15" s="24"/>
      <c r="I15" s="24"/>
      <c r="J15" s="24"/>
      <c r="K15" s="24"/>
      <c r="L15" s="24"/>
      <c r="M15" s="24"/>
      <c r="N15" s="24"/>
      <c r="O15" s="24"/>
      <c r="P15" s="24"/>
      <c r="Q15" s="24"/>
      <c r="R15" s="24"/>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E4038-55EB-4451-AC4C-C87145F1D506}">
  <dimension ref="A1:R32"/>
  <sheetViews>
    <sheetView rightToLeft="1" view="pageBreakPreview" topLeftCell="A4" zoomScaleNormal="100" zoomScaleSheetLayoutView="100" workbookViewId="0">
      <selection activeCell="C32" sqref="C32"/>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947" t="s">
        <v>1086</v>
      </c>
      <c r="B1" s="947"/>
      <c r="C1" s="947"/>
      <c r="D1" s="947"/>
      <c r="E1" s="947"/>
      <c r="F1" s="947"/>
      <c r="G1" s="947"/>
      <c r="H1" s="947"/>
      <c r="I1" s="947"/>
      <c r="J1" s="947"/>
      <c r="K1" s="947"/>
      <c r="L1" s="20"/>
      <c r="M1" s="20"/>
      <c r="N1" s="20"/>
      <c r="O1" s="20"/>
      <c r="P1" s="20"/>
      <c r="Q1" s="20"/>
      <c r="R1" s="20"/>
    </row>
    <row r="2" spans="1:18" s="23" customFormat="1" ht="33" customHeight="1" x14ac:dyDescent="0.25">
      <c r="A2" s="924" t="s">
        <v>1119</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150</v>
      </c>
      <c r="B4" s="612"/>
      <c r="C4" s="612"/>
      <c r="D4" s="612"/>
      <c r="E4" s="612"/>
      <c r="F4" s="612"/>
      <c r="G4" s="612"/>
      <c r="H4" s="612"/>
      <c r="I4" s="612"/>
      <c r="J4" s="612"/>
      <c r="K4" s="612" t="s">
        <v>151</v>
      </c>
      <c r="L4" s="5"/>
      <c r="M4" s="5"/>
      <c r="N4" s="5"/>
      <c r="O4" s="5"/>
      <c r="P4" s="5"/>
      <c r="Q4" s="5"/>
      <c r="R4" s="5"/>
    </row>
    <row r="5" spans="1:18" s="27" customFormat="1" ht="31.5" customHeight="1" x14ac:dyDescent="0.25">
      <c r="A5" s="952" t="s">
        <v>41</v>
      </c>
      <c r="B5" s="948" t="s">
        <v>1298</v>
      </c>
      <c r="C5" s="948"/>
      <c r="D5" s="948"/>
      <c r="E5" s="948" t="s">
        <v>1299</v>
      </c>
      <c r="F5" s="948"/>
      <c r="G5" s="948"/>
      <c r="H5" s="948" t="s">
        <v>1300</v>
      </c>
      <c r="I5" s="948"/>
      <c r="J5" s="948"/>
      <c r="K5" s="949" t="s">
        <v>40</v>
      </c>
      <c r="L5" s="26"/>
      <c r="M5" s="26"/>
      <c r="N5" s="26"/>
      <c r="O5" s="26"/>
    </row>
    <row r="6" spans="1:18" ht="15.75" customHeight="1" x14ac:dyDescent="0.25">
      <c r="A6" s="953"/>
      <c r="B6" s="441" t="s">
        <v>482</v>
      </c>
      <c r="C6" s="441" t="s">
        <v>483</v>
      </c>
      <c r="D6" s="441" t="s">
        <v>478</v>
      </c>
      <c r="E6" s="441" t="s">
        <v>482</v>
      </c>
      <c r="F6" s="441" t="s">
        <v>483</v>
      </c>
      <c r="G6" s="441" t="s">
        <v>478</v>
      </c>
      <c r="H6" s="441" t="s">
        <v>482</v>
      </c>
      <c r="I6" s="441" t="s">
        <v>483</v>
      </c>
      <c r="J6" s="441" t="s">
        <v>478</v>
      </c>
      <c r="K6" s="950"/>
      <c r="L6" s="24"/>
      <c r="M6" s="24"/>
      <c r="N6" s="24"/>
      <c r="O6" s="24"/>
    </row>
    <row r="7" spans="1:18" ht="15" customHeight="1" x14ac:dyDescent="0.25">
      <c r="A7" s="954"/>
      <c r="B7" s="170" t="s">
        <v>481</v>
      </c>
      <c r="C7" s="170" t="s">
        <v>480</v>
      </c>
      <c r="D7" s="426" t="s">
        <v>479</v>
      </c>
      <c r="E7" s="170" t="s">
        <v>481</v>
      </c>
      <c r="F7" s="170" t="s">
        <v>480</v>
      </c>
      <c r="G7" s="426" t="s">
        <v>479</v>
      </c>
      <c r="H7" s="170" t="s">
        <v>481</v>
      </c>
      <c r="I7" s="170" t="s">
        <v>480</v>
      </c>
      <c r="J7" s="426" t="s">
        <v>479</v>
      </c>
      <c r="K7" s="951"/>
      <c r="L7" s="24"/>
      <c r="M7" s="24"/>
      <c r="N7" s="24"/>
      <c r="O7" s="24"/>
    </row>
    <row r="8" spans="1:18" ht="35.15" customHeight="1" thickBot="1" x14ac:dyDescent="0.3">
      <c r="A8" s="70" t="s">
        <v>1175</v>
      </c>
      <c r="B8" s="232">
        <v>8531</v>
      </c>
      <c r="C8" s="232">
        <v>2201</v>
      </c>
      <c r="D8" s="237">
        <f>B8+C8</f>
        <v>10732</v>
      </c>
      <c r="E8" s="232">
        <v>30651</v>
      </c>
      <c r="F8" s="232">
        <v>4834</v>
      </c>
      <c r="G8" s="258">
        <f>E8+F8</f>
        <v>35485</v>
      </c>
      <c r="H8" s="258">
        <f>B8+E8</f>
        <v>39182</v>
      </c>
      <c r="I8" s="238">
        <f>C8+F8</f>
        <v>7035</v>
      </c>
      <c r="J8" s="239">
        <f>H8+I8</f>
        <v>46217</v>
      </c>
      <c r="K8" s="411" t="s">
        <v>23</v>
      </c>
      <c r="L8" s="24"/>
      <c r="M8" s="24"/>
      <c r="N8" s="24"/>
      <c r="O8" s="24"/>
    </row>
    <row r="9" spans="1:18" ht="35.15" customHeight="1" thickBot="1" x14ac:dyDescent="0.3">
      <c r="A9" s="71" t="s">
        <v>28</v>
      </c>
      <c r="B9" s="233">
        <v>14152</v>
      </c>
      <c r="C9" s="233">
        <v>16089</v>
      </c>
      <c r="D9" s="240">
        <f t="shared" ref="D9:D16" si="0">B9+C9</f>
        <v>30241</v>
      </c>
      <c r="E9" s="233">
        <v>116028</v>
      </c>
      <c r="F9" s="233">
        <v>42272</v>
      </c>
      <c r="G9" s="257">
        <f t="shared" ref="G9:G16" si="1">E9+F9</f>
        <v>158300</v>
      </c>
      <c r="H9" s="257">
        <f t="shared" ref="H9:H16" si="2">B9+E9</f>
        <v>130180</v>
      </c>
      <c r="I9" s="241">
        <f t="shared" ref="I9:I16" si="3">C9+F9</f>
        <v>58361</v>
      </c>
      <c r="J9" s="241">
        <f t="shared" ref="J9:J16" si="4">H9+I9</f>
        <v>188541</v>
      </c>
      <c r="K9" s="412" t="s">
        <v>27</v>
      </c>
      <c r="L9" s="24"/>
      <c r="M9" s="24"/>
      <c r="N9" s="24"/>
      <c r="O9" s="24"/>
    </row>
    <row r="10" spans="1:18" ht="35.15" customHeight="1" thickBot="1" x14ac:dyDescent="0.3">
      <c r="A10" s="70" t="s">
        <v>30</v>
      </c>
      <c r="B10" s="232">
        <v>11921</v>
      </c>
      <c r="C10" s="232">
        <v>5505</v>
      </c>
      <c r="D10" s="237">
        <f t="shared" si="0"/>
        <v>17426</v>
      </c>
      <c r="E10" s="232">
        <v>112306</v>
      </c>
      <c r="F10" s="232">
        <v>10139</v>
      </c>
      <c r="G10" s="258">
        <f t="shared" si="1"/>
        <v>122445</v>
      </c>
      <c r="H10" s="258">
        <f t="shared" si="2"/>
        <v>124227</v>
      </c>
      <c r="I10" s="238">
        <f t="shared" si="3"/>
        <v>15644</v>
      </c>
      <c r="J10" s="239">
        <f t="shared" si="4"/>
        <v>139871</v>
      </c>
      <c r="K10" s="411" t="s">
        <v>29</v>
      </c>
      <c r="L10" s="24"/>
      <c r="M10" s="24"/>
      <c r="N10" s="24"/>
      <c r="O10" s="24"/>
    </row>
    <row r="11" spans="1:18" ht="35.15" customHeight="1" thickBot="1" x14ac:dyDescent="0.3">
      <c r="A11" s="71" t="s">
        <v>32</v>
      </c>
      <c r="B11" s="233">
        <v>16726</v>
      </c>
      <c r="C11" s="233">
        <v>10560</v>
      </c>
      <c r="D11" s="240">
        <f t="shared" si="0"/>
        <v>27286</v>
      </c>
      <c r="E11" s="233">
        <v>59843</v>
      </c>
      <c r="F11" s="233">
        <v>23409</v>
      </c>
      <c r="G11" s="257">
        <f t="shared" si="1"/>
        <v>83252</v>
      </c>
      <c r="H11" s="257">
        <f t="shared" si="2"/>
        <v>76569</v>
      </c>
      <c r="I11" s="241">
        <f t="shared" si="3"/>
        <v>33969</v>
      </c>
      <c r="J11" s="241">
        <f t="shared" si="4"/>
        <v>110538</v>
      </c>
      <c r="K11" s="412" t="s">
        <v>31</v>
      </c>
      <c r="L11" s="24"/>
      <c r="M11" s="24"/>
      <c r="N11" s="24"/>
      <c r="O11" s="24"/>
    </row>
    <row r="12" spans="1:18" ht="35.15" customHeight="1" thickBot="1" x14ac:dyDescent="0.3">
      <c r="A12" s="70" t="s">
        <v>34</v>
      </c>
      <c r="B12" s="232">
        <v>5994</v>
      </c>
      <c r="C12" s="232">
        <v>2268</v>
      </c>
      <c r="D12" s="237">
        <f t="shared" si="0"/>
        <v>8262</v>
      </c>
      <c r="E12" s="232">
        <v>140994</v>
      </c>
      <c r="F12" s="232">
        <v>46898</v>
      </c>
      <c r="G12" s="258">
        <f t="shared" si="1"/>
        <v>187892</v>
      </c>
      <c r="H12" s="258">
        <f t="shared" si="2"/>
        <v>146988</v>
      </c>
      <c r="I12" s="238">
        <f t="shared" si="3"/>
        <v>49166</v>
      </c>
      <c r="J12" s="239">
        <f t="shared" si="4"/>
        <v>196154</v>
      </c>
      <c r="K12" s="411" t="s">
        <v>33</v>
      </c>
      <c r="L12" s="24"/>
      <c r="M12" s="24"/>
      <c r="N12" s="24"/>
      <c r="O12" s="24"/>
    </row>
    <row r="13" spans="1:18" ht="35.15" customHeight="1" thickBot="1" x14ac:dyDescent="0.3">
      <c r="A13" s="71" t="s">
        <v>1176</v>
      </c>
      <c r="B13" s="233">
        <v>42</v>
      </c>
      <c r="C13" s="233">
        <v>0</v>
      </c>
      <c r="D13" s="240">
        <f t="shared" si="0"/>
        <v>42</v>
      </c>
      <c r="E13" s="233">
        <v>25193</v>
      </c>
      <c r="F13" s="233">
        <v>0</v>
      </c>
      <c r="G13" s="257">
        <f t="shared" si="1"/>
        <v>25193</v>
      </c>
      <c r="H13" s="257">
        <f t="shared" si="2"/>
        <v>25235</v>
      </c>
      <c r="I13" s="241">
        <f t="shared" si="3"/>
        <v>0</v>
      </c>
      <c r="J13" s="241">
        <f t="shared" si="4"/>
        <v>25235</v>
      </c>
      <c r="K13" s="412" t="s">
        <v>35</v>
      </c>
      <c r="L13" s="24"/>
      <c r="M13" s="24"/>
      <c r="N13" s="24"/>
      <c r="O13" s="24"/>
    </row>
    <row r="14" spans="1:18" ht="35.15" customHeight="1" thickBot="1" x14ac:dyDescent="0.3">
      <c r="A14" s="70" t="s">
        <v>1178</v>
      </c>
      <c r="B14" s="232">
        <v>4621</v>
      </c>
      <c r="C14" s="232">
        <v>0</v>
      </c>
      <c r="D14" s="237">
        <f t="shared" si="0"/>
        <v>4621</v>
      </c>
      <c r="E14" s="232">
        <v>663945</v>
      </c>
      <c r="F14" s="232">
        <v>447</v>
      </c>
      <c r="G14" s="258">
        <f t="shared" si="1"/>
        <v>664392</v>
      </c>
      <c r="H14" s="258">
        <f t="shared" si="2"/>
        <v>668566</v>
      </c>
      <c r="I14" s="238">
        <f t="shared" si="3"/>
        <v>447</v>
      </c>
      <c r="J14" s="239">
        <f t="shared" si="4"/>
        <v>669013</v>
      </c>
      <c r="K14" s="411" t="s">
        <v>36</v>
      </c>
      <c r="L14" s="24"/>
      <c r="M14" s="24"/>
      <c r="N14" s="24"/>
      <c r="O14" s="24"/>
    </row>
    <row r="15" spans="1:18" ht="35.15" customHeight="1" thickBot="1" x14ac:dyDescent="0.3">
      <c r="A15" s="71" t="s">
        <v>1177</v>
      </c>
      <c r="B15" s="233">
        <v>1428</v>
      </c>
      <c r="C15" s="233">
        <v>0</v>
      </c>
      <c r="D15" s="240">
        <f t="shared" si="0"/>
        <v>1428</v>
      </c>
      <c r="E15" s="233">
        <v>289715</v>
      </c>
      <c r="F15" s="233">
        <v>873</v>
      </c>
      <c r="G15" s="257">
        <f t="shared" si="1"/>
        <v>290588</v>
      </c>
      <c r="H15" s="257">
        <f t="shared" si="2"/>
        <v>291143</v>
      </c>
      <c r="I15" s="241">
        <f t="shared" si="3"/>
        <v>873</v>
      </c>
      <c r="J15" s="241">
        <f t="shared" si="4"/>
        <v>292016</v>
      </c>
      <c r="K15" s="412" t="s">
        <v>37</v>
      </c>
      <c r="L15" s="24"/>
      <c r="M15" s="24"/>
      <c r="N15" s="24"/>
      <c r="O15" s="24"/>
    </row>
    <row r="16" spans="1:18" ht="35.15" customHeight="1" x14ac:dyDescent="0.25">
      <c r="A16" s="75" t="s">
        <v>39</v>
      </c>
      <c r="B16" s="249">
        <v>3472</v>
      </c>
      <c r="C16" s="249">
        <v>434</v>
      </c>
      <c r="D16" s="250">
        <f t="shared" si="0"/>
        <v>3906</v>
      </c>
      <c r="E16" s="249">
        <v>272895</v>
      </c>
      <c r="F16" s="249">
        <v>110116</v>
      </c>
      <c r="G16" s="414">
        <f t="shared" si="1"/>
        <v>383011</v>
      </c>
      <c r="H16" s="414">
        <f t="shared" si="2"/>
        <v>276367</v>
      </c>
      <c r="I16" s="251">
        <f t="shared" si="3"/>
        <v>110550</v>
      </c>
      <c r="J16" s="252">
        <f t="shared" si="4"/>
        <v>386917</v>
      </c>
      <c r="K16" s="415" t="s">
        <v>38</v>
      </c>
      <c r="L16" s="24"/>
      <c r="M16" s="24"/>
      <c r="N16" s="24"/>
      <c r="O16" s="24"/>
    </row>
    <row r="17" spans="1:15" s="6" customFormat="1" ht="30" customHeight="1" x14ac:dyDescent="0.25">
      <c r="A17" s="78" t="s">
        <v>478</v>
      </c>
      <c r="B17" s="236">
        <f>SUM(B8:B16)</f>
        <v>66887</v>
      </c>
      <c r="C17" s="236">
        <f t="shared" ref="C17:J17" si="5">SUM(C8:C16)</f>
        <v>37057</v>
      </c>
      <c r="D17" s="236">
        <f t="shared" si="5"/>
        <v>103944</v>
      </c>
      <c r="E17" s="236">
        <f>SUM(E8:E16)</f>
        <v>1711570</v>
      </c>
      <c r="F17" s="236">
        <f t="shared" si="5"/>
        <v>238988</v>
      </c>
      <c r="G17" s="263">
        <f t="shared" si="5"/>
        <v>1950558</v>
      </c>
      <c r="H17" s="263">
        <f t="shared" si="5"/>
        <v>1778457</v>
      </c>
      <c r="I17" s="253">
        <f t="shared" si="5"/>
        <v>276045</v>
      </c>
      <c r="J17" s="253">
        <f t="shared" si="5"/>
        <v>2054502</v>
      </c>
      <c r="K17" s="416" t="s">
        <v>479</v>
      </c>
      <c r="L17" s="13"/>
      <c r="M17" s="13"/>
      <c r="N17" s="13"/>
      <c r="O17" s="13"/>
    </row>
    <row r="18" spans="1:15" x14ac:dyDescent="0.25">
      <c r="A18" s="25" t="s">
        <v>71</v>
      </c>
      <c r="K18" s="25" t="s">
        <v>331</v>
      </c>
    </row>
    <row r="19" spans="1:15" x14ac:dyDescent="0.25">
      <c r="B19" s="95"/>
      <c r="C19" s="95"/>
      <c r="D19" s="95"/>
      <c r="E19" s="95"/>
      <c r="F19" s="95"/>
      <c r="G19" s="95"/>
      <c r="H19" s="95"/>
      <c r="I19" s="95"/>
      <c r="J19" s="95"/>
    </row>
    <row r="21" spans="1:15" x14ac:dyDescent="0.25">
      <c r="B21" s="25" t="s">
        <v>570</v>
      </c>
      <c r="C21" s="25" t="s">
        <v>895</v>
      </c>
    </row>
    <row r="23" spans="1:15" ht="37.5" x14ac:dyDescent="0.25">
      <c r="A23" s="24" t="s">
        <v>1321</v>
      </c>
      <c r="B23" s="97">
        <f>H13</f>
        <v>25235</v>
      </c>
      <c r="C23" s="97">
        <f>I13</f>
        <v>0</v>
      </c>
    </row>
    <row r="24" spans="1:15" ht="62.5" x14ac:dyDescent="0.25">
      <c r="A24" s="24" t="s">
        <v>1322</v>
      </c>
      <c r="B24" s="97">
        <f>H8</f>
        <v>39182</v>
      </c>
      <c r="C24" s="97">
        <f>I8</f>
        <v>7035</v>
      </c>
    </row>
    <row r="25" spans="1:15" ht="25" x14ac:dyDescent="0.25">
      <c r="A25" s="24" t="s">
        <v>1323</v>
      </c>
      <c r="B25" s="97">
        <f>H11</f>
        <v>76569</v>
      </c>
      <c r="C25" s="97">
        <f>I11</f>
        <v>33969</v>
      </c>
    </row>
    <row r="26" spans="1:15" ht="37.5" x14ac:dyDescent="0.25">
      <c r="A26" s="24" t="s">
        <v>1324</v>
      </c>
      <c r="B26" s="97">
        <f>H10</f>
        <v>124227</v>
      </c>
      <c r="C26" s="97">
        <f>I10</f>
        <v>15644</v>
      </c>
    </row>
    <row r="27" spans="1:15" ht="25" x14ac:dyDescent="0.25">
      <c r="A27" s="24" t="s">
        <v>1325</v>
      </c>
      <c r="B27" s="97">
        <f>H9</f>
        <v>130180</v>
      </c>
      <c r="C27" s="97">
        <f>I9</f>
        <v>58361</v>
      </c>
    </row>
    <row r="28" spans="1:15" ht="50" x14ac:dyDescent="0.25">
      <c r="A28" s="24" t="s">
        <v>1326</v>
      </c>
      <c r="B28" s="97">
        <f>H12</f>
        <v>146988</v>
      </c>
      <c r="C28" s="97">
        <f>I12</f>
        <v>49166</v>
      </c>
    </row>
    <row r="29" spans="1:15" ht="25" x14ac:dyDescent="0.25">
      <c r="A29" s="24" t="s">
        <v>1328</v>
      </c>
      <c r="B29" s="97">
        <f>H16</f>
        <v>276367</v>
      </c>
      <c r="C29" s="97">
        <f>I16</f>
        <v>110550</v>
      </c>
    </row>
    <row r="30" spans="1:15" ht="37.5" x14ac:dyDescent="0.25">
      <c r="A30" s="24" t="s">
        <v>1327</v>
      </c>
      <c r="B30" s="97">
        <f>H15</f>
        <v>291143</v>
      </c>
      <c r="C30" s="97">
        <f>I15</f>
        <v>873</v>
      </c>
    </row>
    <row r="31" spans="1:15" ht="37.5" x14ac:dyDescent="0.25">
      <c r="A31" s="24" t="s">
        <v>1329</v>
      </c>
      <c r="B31" s="97">
        <f>H14</f>
        <v>668566</v>
      </c>
      <c r="C31" s="97">
        <f>I14</f>
        <v>447</v>
      </c>
    </row>
    <row r="32" spans="1:15" x14ac:dyDescent="0.25">
      <c r="B32" s="97">
        <f>SUM(B23:B31)</f>
        <v>1778457</v>
      </c>
      <c r="C32" s="97">
        <f>SUM(C23:C31)</f>
        <v>276045</v>
      </c>
    </row>
  </sheetData>
  <mergeCells count="8">
    <mergeCell ref="H5:J5"/>
    <mergeCell ref="A2:K2"/>
    <mergeCell ref="A5:A7"/>
    <mergeCell ref="B5:D5"/>
    <mergeCell ref="K5:K7"/>
    <mergeCell ref="A1:K1"/>
    <mergeCell ref="A3:K3"/>
    <mergeCell ref="E5:G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2603-D568-445B-BBA8-F8AC92A199C5}">
  <dimension ref="A1:R36"/>
  <sheetViews>
    <sheetView rightToLeft="1" view="pageBreakPreview" zoomScaleNormal="100" zoomScaleSheetLayoutView="100" workbookViewId="0">
      <selection activeCell="A14" sqref="A14"/>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947" t="s">
        <v>1085</v>
      </c>
      <c r="B1" s="947"/>
      <c r="C1" s="947"/>
      <c r="D1" s="947"/>
      <c r="E1" s="947"/>
      <c r="F1" s="947"/>
      <c r="G1" s="947"/>
      <c r="H1" s="947"/>
      <c r="I1" s="947"/>
      <c r="J1" s="947"/>
      <c r="K1" s="947"/>
      <c r="L1" s="20"/>
      <c r="M1" s="20"/>
      <c r="N1" s="20"/>
      <c r="O1" s="20"/>
      <c r="P1" s="20"/>
      <c r="Q1" s="20"/>
      <c r="R1" s="20"/>
    </row>
    <row r="2" spans="1:18" s="23" customFormat="1" ht="33" customHeight="1" x14ac:dyDescent="0.25">
      <c r="A2" s="924" t="s">
        <v>1120</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152</v>
      </c>
      <c r="B4" s="612"/>
      <c r="C4" s="612"/>
      <c r="D4" s="612"/>
      <c r="E4" s="612"/>
      <c r="F4" s="612"/>
      <c r="G4" s="612"/>
      <c r="H4" s="612"/>
      <c r="I4" s="612"/>
      <c r="J4" s="612"/>
      <c r="K4" s="612" t="s">
        <v>153</v>
      </c>
      <c r="L4" s="5"/>
      <c r="M4" s="5"/>
      <c r="N4" s="5"/>
      <c r="O4" s="5"/>
      <c r="P4" s="5"/>
      <c r="Q4" s="5"/>
      <c r="R4" s="5"/>
    </row>
    <row r="5" spans="1:18" s="27" customFormat="1" ht="31.5" customHeight="1" x14ac:dyDescent="0.25">
      <c r="A5" s="952" t="s">
        <v>143</v>
      </c>
      <c r="B5" s="948" t="s">
        <v>1298</v>
      </c>
      <c r="C5" s="948"/>
      <c r="D5" s="948"/>
      <c r="E5" s="948" t="s">
        <v>1299</v>
      </c>
      <c r="F5" s="948"/>
      <c r="G5" s="948"/>
      <c r="H5" s="948" t="s">
        <v>1300</v>
      </c>
      <c r="I5" s="948"/>
      <c r="J5" s="948"/>
      <c r="K5" s="949" t="s">
        <v>144</v>
      </c>
      <c r="L5" s="26"/>
      <c r="M5" s="26"/>
      <c r="N5" s="26"/>
      <c r="O5" s="26"/>
    </row>
    <row r="6" spans="1:18" ht="15.75" customHeight="1" x14ac:dyDescent="0.25">
      <c r="A6" s="953"/>
      <c r="B6" s="441" t="s">
        <v>482</v>
      </c>
      <c r="C6" s="441" t="s">
        <v>483</v>
      </c>
      <c r="D6" s="441" t="s">
        <v>478</v>
      </c>
      <c r="E6" s="441" t="s">
        <v>482</v>
      </c>
      <c r="F6" s="441" t="s">
        <v>483</v>
      </c>
      <c r="G6" s="441" t="s">
        <v>478</v>
      </c>
      <c r="H6" s="441" t="s">
        <v>482</v>
      </c>
      <c r="I6" s="441" t="s">
        <v>483</v>
      </c>
      <c r="J6" s="441" t="s">
        <v>478</v>
      </c>
      <c r="K6" s="950"/>
      <c r="L6" s="24"/>
      <c r="M6" s="24"/>
      <c r="N6" s="24"/>
      <c r="O6" s="24"/>
    </row>
    <row r="7" spans="1:18" ht="15" customHeight="1" x14ac:dyDescent="0.25">
      <c r="A7" s="954"/>
      <c r="B7" s="170" t="s">
        <v>481</v>
      </c>
      <c r="C7" s="170" t="s">
        <v>480</v>
      </c>
      <c r="D7" s="430" t="s">
        <v>479</v>
      </c>
      <c r="E7" s="170" t="s">
        <v>481</v>
      </c>
      <c r="F7" s="170" t="s">
        <v>480</v>
      </c>
      <c r="G7" s="430" t="s">
        <v>479</v>
      </c>
      <c r="H7" s="528" t="s">
        <v>481</v>
      </c>
      <c r="I7" s="528" t="s">
        <v>480</v>
      </c>
      <c r="J7" s="430" t="s">
        <v>479</v>
      </c>
      <c r="K7" s="951"/>
      <c r="L7" s="24"/>
      <c r="M7" s="24"/>
      <c r="N7" s="24"/>
      <c r="O7" s="24"/>
    </row>
    <row r="8" spans="1:18" ht="25.5" customHeight="1" thickBot="1" x14ac:dyDescent="0.3">
      <c r="A8" s="112" t="s">
        <v>502</v>
      </c>
      <c r="B8" s="232">
        <v>2844</v>
      </c>
      <c r="C8" s="232">
        <v>84</v>
      </c>
      <c r="D8" s="237">
        <f>SUM(B8:C8)</f>
        <v>2928</v>
      </c>
      <c r="E8" s="232">
        <v>4064</v>
      </c>
      <c r="F8" s="232">
        <v>917</v>
      </c>
      <c r="G8" s="237">
        <f>SUM(E8:F8)</f>
        <v>4981</v>
      </c>
      <c r="H8" s="237">
        <f>SUM(B8+E8)</f>
        <v>6908</v>
      </c>
      <c r="I8" s="237">
        <f>SUM(C8+F8)</f>
        <v>1001</v>
      </c>
      <c r="J8" s="237">
        <f>SUM(D8+G8)</f>
        <v>7909</v>
      </c>
      <c r="K8" s="503" t="s">
        <v>502</v>
      </c>
      <c r="L8" s="24"/>
      <c r="M8" s="24"/>
      <c r="N8" s="24"/>
      <c r="O8" s="24"/>
    </row>
    <row r="9" spans="1:18" ht="25.5" customHeight="1" thickTop="1" thickBot="1" x14ac:dyDescent="0.3">
      <c r="A9" s="110" t="s">
        <v>503</v>
      </c>
      <c r="B9" s="233">
        <v>10745</v>
      </c>
      <c r="C9" s="233">
        <v>5408</v>
      </c>
      <c r="D9" s="240">
        <f t="shared" ref="D9:D18" si="0">SUM(B9:C9)</f>
        <v>16153</v>
      </c>
      <c r="E9" s="233">
        <v>177155</v>
      </c>
      <c r="F9" s="233">
        <v>33124</v>
      </c>
      <c r="G9" s="240">
        <f t="shared" ref="G9:G18" si="1">SUM(E9:F9)</f>
        <v>210279</v>
      </c>
      <c r="H9" s="240">
        <f t="shared" ref="H9:H18" si="2">SUM(B9+E9)</f>
        <v>187900</v>
      </c>
      <c r="I9" s="240">
        <f t="shared" ref="I9:I18" si="3">SUM(C9+F9)</f>
        <v>38532</v>
      </c>
      <c r="J9" s="240">
        <f t="shared" ref="J9:J18" si="4">SUM(D9+G9)</f>
        <v>226432</v>
      </c>
      <c r="K9" s="504" t="s">
        <v>503</v>
      </c>
      <c r="L9" s="24"/>
      <c r="M9" s="24"/>
      <c r="N9" s="24"/>
      <c r="O9" s="24"/>
    </row>
    <row r="10" spans="1:18" ht="25.5" customHeight="1" thickTop="1" thickBot="1" x14ac:dyDescent="0.3">
      <c r="A10" s="111" t="s">
        <v>504</v>
      </c>
      <c r="B10" s="232">
        <v>12112</v>
      </c>
      <c r="C10" s="232">
        <v>7029</v>
      </c>
      <c r="D10" s="237">
        <f t="shared" si="0"/>
        <v>19141</v>
      </c>
      <c r="E10" s="232">
        <v>312935</v>
      </c>
      <c r="F10" s="232">
        <v>39341</v>
      </c>
      <c r="G10" s="237">
        <f t="shared" si="1"/>
        <v>352276</v>
      </c>
      <c r="H10" s="237">
        <f t="shared" si="2"/>
        <v>325047</v>
      </c>
      <c r="I10" s="237">
        <f t="shared" si="3"/>
        <v>46370</v>
      </c>
      <c r="J10" s="237">
        <f t="shared" si="4"/>
        <v>371417</v>
      </c>
      <c r="K10" s="503" t="s">
        <v>504</v>
      </c>
      <c r="L10" s="24"/>
      <c r="M10" s="24"/>
      <c r="N10" s="24"/>
      <c r="O10" s="24"/>
    </row>
    <row r="11" spans="1:18" ht="25.5" customHeight="1" thickTop="1" thickBot="1" x14ac:dyDescent="0.3">
      <c r="A11" s="110" t="s">
        <v>505</v>
      </c>
      <c r="B11" s="233">
        <v>9739</v>
      </c>
      <c r="C11" s="233">
        <v>9241</v>
      </c>
      <c r="D11" s="240">
        <f t="shared" si="0"/>
        <v>18980</v>
      </c>
      <c r="E11" s="233">
        <v>371443</v>
      </c>
      <c r="F11" s="233">
        <v>59278</v>
      </c>
      <c r="G11" s="240">
        <f t="shared" si="1"/>
        <v>430721</v>
      </c>
      <c r="H11" s="240">
        <f t="shared" si="2"/>
        <v>381182</v>
      </c>
      <c r="I11" s="240">
        <f t="shared" si="3"/>
        <v>68519</v>
      </c>
      <c r="J11" s="240">
        <f t="shared" si="4"/>
        <v>449701</v>
      </c>
      <c r="K11" s="504" t="s">
        <v>505</v>
      </c>
      <c r="L11" s="24"/>
      <c r="M11" s="24"/>
      <c r="N11" s="24"/>
      <c r="O11" s="24"/>
    </row>
    <row r="12" spans="1:18" ht="25.5" customHeight="1" thickTop="1" thickBot="1" x14ac:dyDescent="0.3">
      <c r="A12" s="111" t="s">
        <v>506</v>
      </c>
      <c r="B12" s="232">
        <v>8012</v>
      </c>
      <c r="C12" s="232">
        <v>4257</v>
      </c>
      <c r="D12" s="237">
        <f t="shared" si="0"/>
        <v>12269</v>
      </c>
      <c r="E12" s="232">
        <v>296271</v>
      </c>
      <c r="F12" s="232">
        <v>49527</v>
      </c>
      <c r="G12" s="237">
        <f t="shared" si="1"/>
        <v>345798</v>
      </c>
      <c r="H12" s="237">
        <f t="shared" si="2"/>
        <v>304283</v>
      </c>
      <c r="I12" s="237">
        <f t="shared" si="3"/>
        <v>53784</v>
      </c>
      <c r="J12" s="237">
        <f t="shared" si="4"/>
        <v>358067</v>
      </c>
      <c r="K12" s="503" t="s">
        <v>506</v>
      </c>
      <c r="L12" s="24"/>
      <c r="M12" s="24"/>
      <c r="N12" s="24"/>
      <c r="O12" s="24"/>
    </row>
    <row r="13" spans="1:18" ht="25.5" customHeight="1" thickTop="1" thickBot="1" x14ac:dyDescent="0.3">
      <c r="A13" s="110" t="s">
        <v>507</v>
      </c>
      <c r="B13" s="233">
        <v>7270</v>
      </c>
      <c r="C13" s="233">
        <v>5420</v>
      </c>
      <c r="D13" s="240">
        <f t="shared" si="0"/>
        <v>12690</v>
      </c>
      <c r="E13" s="233">
        <v>218057</v>
      </c>
      <c r="F13" s="233">
        <v>33283</v>
      </c>
      <c r="G13" s="240">
        <f t="shared" si="1"/>
        <v>251340</v>
      </c>
      <c r="H13" s="240">
        <f t="shared" si="2"/>
        <v>225327</v>
      </c>
      <c r="I13" s="240">
        <f t="shared" si="3"/>
        <v>38703</v>
      </c>
      <c r="J13" s="240">
        <f t="shared" si="4"/>
        <v>264030</v>
      </c>
      <c r="K13" s="504" t="s">
        <v>507</v>
      </c>
      <c r="L13" s="24"/>
      <c r="M13" s="24"/>
      <c r="N13" s="24"/>
      <c r="O13" s="24"/>
    </row>
    <row r="14" spans="1:18" ht="25.5" customHeight="1" thickTop="1" thickBot="1" x14ac:dyDescent="0.3">
      <c r="A14" s="111" t="s">
        <v>508</v>
      </c>
      <c r="B14" s="232">
        <v>5869</v>
      </c>
      <c r="C14" s="232">
        <v>2817</v>
      </c>
      <c r="D14" s="237">
        <f t="shared" si="0"/>
        <v>8686</v>
      </c>
      <c r="E14" s="232">
        <v>153937</v>
      </c>
      <c r="F14" s="232">
        <v>11672</v>
      </c>
      <c r="G14" s="237">
        <f t="shared" si="1"/>
        <v>165609</v>
      </c>
      <c r="H14" s="237">
        <f t="shared" si="2"/>
        <v>159806</v>
      </c>
      <c r="I14" s="237">
        <f t="shared" si="3"/>
        <v>14489</v>
      </c>
      <c r="J14" s="237">
        <f t="shared" si="4"/>
        <v>174295</v>
      </c>
      <c r="K14" s="503" t="s">
        <v>508</v>
      </c>
      <c r="L14" s="24"/>
      <c r="M14" s="24"/>
      <c r="N14" s="24"/>
      <c r="O14" s="24"/>
    </row>
    <row r="15" spans="1:18" ht="25.5" customHeight="1" thickTop="1" thickBot="1" x14ac:dyDescent="0.3">
      <c r="A15" s="110" t="s">
        <v>509</v>
      </c>
      <c r="B15" s="233">
        <v>6655</v>
      </c>
      <c r="C15" s="233">
        <v>1862</v>
      </c>
      <c r="D15" s="240">
        <f t="shared" si="0"/>
        <v>8517</v>
      </c>
      <c r="E15" s="233">
        <v>94734</v>
      </c>
      <c r="F15" s="233">
        <v>6277</v>
      </c>
      <c r="G15" s="240">
        <f t="shared" si="1"/>
        <v>101011</v>
      </c>
      <c r="H15" s="240">
        <f t="shared" si="2"/>
        <v>101389</v>
      </c>
      <c r="I15" s="240">
        <f t="shared" si="3"/>
        <v>8139</v>
      </c>
      <c r="J15" s="240">
        <f t="shared" si="4"/>
        <v>109528</v>
      </c>
      <c r="K15" s="504" t="s">
        <v>509</v>
      </c>
      <c r="L15" s="24"/>
      <c r="M15" s="24"/>
      <c r="N15" s="24"/>
      <c r="O15" s="24"/>
    </row>
    <row r="16" spans="1:18" ht="25.5" customHeight="1" thickTop="1" thickBot="1" x14ac:dyDescent="0.3">
      <c r="A16" s="111" t="s">
        <v>510</v>
      </c>
      <c r="B16" s="232">
        <v>2002</v>
      </c>
      <c r="C16" s="232">
        <v>672</v>
      </c>
      <c r="D16" s="237">
        <f t="shared" si="0"/>
        <v>2674</v>
      </c>
      <c r="E16" s="232">
        <v>53927</v>
      </c>
      <c r="F16" s="232">
        <v>3932</v>
      </c>
      <c r="G16" s="237">
        <f t="shared" si="1"/>
        <v>57859</v>
      </c>
      <c r="H16" s="237">
        <f t="shared" si="2"/>
        <v>55929</v>
      </c>
      <c r="I16" s="237">
        <f t="shared" si="3"/>
        <v>4604</v>
      </c>
      <c r="J16" s="237">
        <f t="shared" si="4"/>
        <v>60533</v>
      </c>
      <c r="K16" s="503" t="s">
        <v>510</v>
      </c>
      <c r="L16" s="24"/>
      <c r="M16" s="24"/>
      <c r="N16" s="24"/>
      <c r="O16" s="24"/>
    </row>
    <row r="17" spans="1:15" ht="25.5" customHeight="1" thickTop="1" thickBot="1" x14ac:dyDescent="0.3">
      <c r="A17" s="110" t="s">
        <v>511</v>
      </c>
      <c r="B17" s="233">
        <v>1233</v>
      </c>
      <c r="C17" s="233">
        <v>154</v>
      </c>
      <c r="D17" s="240">
        <f t="shared" si="0"/>
        <v>1387</v>
      </c>
      <c r="E17" s="233">
        <v>22189</v>
      </c>
      <c r="F17" s="233">
        <v>1150</v>
      </c>
      <c r="G17" s="240">
        <f t="shared" si="1"/>
        <v>23339</v>
      </c>
      <c r="H17" s="240">
        <f t="shared" si="2"/>
        <v>23422</v>
      </c>
      <c r="I17" s="240">
        <f t="shared" si="3"/>
        <v>1304</v>
      </c>
      <c r="J17" s="240">
        <f t="shared" si="4"/>
        <v>24726</v>
      </c>
      <c r="K17" s="504" t="s">
        <v>511</v>
      </c>
      <c r="L17" s="24"/>
      <c r="M17" s="24"/>
      <c r="N17" s="24"/>
      <c r="O17" s="24"/>
    </row>
    <row r="18" spans="1:15" ht="25.5" customHeight="1" thickTop="1" x14ac:dyDescent="0.25">
      <c r="A18" s="113" t="s">
        <v>501</v>
      </c>
      <c r="B18" s="249">
        <v>406</v>
      </c>
      <c r="C18" s="249">
        <v>113</v>
      </c>
      <c r="D18" s="250">
        <f t="shared" si="0"/>
        <v>519</v>
      </c>
      <c r="E18" s="249">
        <v>6858</v>
      </c>
      <c r="F18" s="249">
        <v>487</v>
      </c>
      <c r="G18" s="250">
        <f t="shared" si="1"/>
        <v>7345</v>
      </c>
      <c r="H18" s="250">
        <f t="shared" si="2"/>
        <v>7264</v>
      </c>
      <c r="I18" s="250">
        <f t="shared" si="3"/>
        <v>600</v>
      </c>
      <c r="J18" s="250">
        <f t="shared" si="4"/>
        <v>7864</v>
      </c>
      <c r="K18" s="505" t="s">
        <v>501</v>
      </c>
      <c r="L18" s="24"/>
      <c r="M18" s="24"/>
      <c r="N18" s="24"/>
      <c r="O18" s="24"/>
    </row>
    <row r="19" spans="1:15" ht="25.5" customHeight="1" x14ac:dyDescent="0.25">
      <c r="A19" s="506" t="s">
        <v>478</v>
      </c>
      <c r="B19" s="236">
        <f t="shared" ref="B19:H19" si="5">SUM(B8:B18)</f>
        <v>66887</v>
      </c>
      <c r="C19" s="236">
        <f t="shared" si="5"/>
        <v>37057</v>
      </c>
      <c r="D19" s="236">
        <f>SUM(D8:D18)</f>
        <v>103944</v>
      </c>
      <c r="E19" s="236">
        <f t="shared" si="5"/>
        <v>1711570</v>
      </c>
      <c r="F19" s="236">
        <f t="shared" si="5"/>
        <v>238988</v>
      </c>
      <c r="G19" s="263">
        <f t="shared" si="5"/>
        <v>1950558</v>
      </c>
      <c r="H19" s="263">
        <f t="shared" si="5"/>
        <v>1778457</v>
      </c>
      <c r="I19" s="253">
        <f>SUM(I8:I18)</f>
        <v>276045</v>
      </c>
      <c r="J19" s="253">
        <f>SUM(J8:J18)</f>
        <v>2054502</v>
      </c>
      <c r="K19" s="507" t="s">
        <v>479</v>
      </c>
      <c r="L19" s="24"/>
      <c r="M19" s="24"/>
      <c r="N19" s="24"/>
      <c r="O19" s="24"/>
    </row>
    <row r="20" spans="1:15" x14ac:dyDescent="0.25">
      <c r="A20" s="25" t="s">
        <v>71</v>
      </c>
      <c r="K20" s="25" t="s">
        <v>331</v>
      </c>
    </row>
    <row r="23" spans="1:15" x14ac:dyDescent="0.25">
      <c r="B23" s="25" t="s">
        <v>570</v>
      </c>
      <c r="C23" s="25" t="s">
        <v>895</v>
      </c>
    </row>
    <row r="24" spans="1:15" x14ac:dyDescent="0.25">
      <c r="A24" s="25" t="s">
        <v>502</v>
      </c>
      <c r="B24" s="97">
        <f>H8</f>
        <v>6908</v>
      </c>
      <c r="C24" s="101">
        <f>I8</f>
        <v>1001</v>
      </c>
    </row>
    <row r="25" spans="1:15" x14ac:dyDescent="0.25">
      <c r="A25" s="25" t="s">
        <v>503</v>
      </c>
      <c r="B25" s="97">
        <f t="shared" ref="B25:B34" si="6">H9</f>
        <v>187900</v>
      </c>
      <c r="C25" s="101">
        <f t="shared" ref="C25:C34" si="7">I9</f>
        <v>38532</v>
      </c>
    </row>
    <row r="26" spans="1:15" x14ac:dyDescent="0.25">
      <c r="A26" s="25" t="s">
        <v>504</v>
      </c>
      <c r="B26" s="97">
        <f t="shared" si="6"/>
        <v>325047</v>
      </c>
      <c r="C26" s="101">
        <f t="shared" si="7"/>
        <v>46370</v>
      </c>
    </row>
    <row r="27" spans="1:15" x14ac:dyDescent="0.25">
      <c r="A27" s="25" t="s">
        <v>505</v>
      </c>
      <c r="B27" s="97">
        <f t="shared" si="6"/>
        <v>381182</v>
      </c>
      <c r="C27" s="101">
        <f t="shared" si="7"/>
        <v>68519</v>
      </c>
    </row>
    <row r="28" spans="1:15" x14ac:dyDescent="0.25">
      <c r="A28" s="25" t="s">
        <v>506</v>
      </c>
      <c r="B28" s="97">
        <f t="shared" si="6"/>
        <v>304283</v>
      </c>
      <c r="C28" s="101">
        <f t="shared" si="7"/>
        <v>53784</v>
      </c>
    </row>
    <row r="29" spans="1:15" x14ac:dyDescent="0.25">
      <c r="A29" s="25" t="s">
        <v>507</v>
      </c>
      <c r="B29" s="97">
        <f t="shared" si="6"/>
        <v>225327</v>
      </c>
      <c r="C29" s="101">
        <f t="shared" si="7"/>
        <v>38703</v>
      </c>
    </row>
    <row r="30" spans="1:15" x14ac:dyDescent="0.25">
      <c r="A30" s="25" t="s">
        <v>508</v>
      </c>
      <c r="B30" s="97">
        <f t="shared" si="6"/>
        <v>159806</v>
      </c>
      <c r="C30" s="101">
        <f t="shared" si="7"/>
        <v>14489</v>
      </c>
    </row>
    <row r="31" spans="1:15" x14ac:dyDescent="0.25">
      <c r="A31" s="25" t="s">
        <v>509</v>
      </c>
      <c r="B31" s="97">
        <f t="shared" si="6"/>
        <v>101389</v>
      </c>
      <c r="C31" s="101">
        <f t="shared" si="7"/>
        <v>8139</v>
      </c>
    </row>
    <row r="32" spans="1:15" x14ac:dyDescent="0.25">
      <c r="A32" s="25" t="s">
        <v>510</v>
      </c>
      <c r="B32" s="97">
        <f t="shared" si="6"/>
        <v>55929</v>
      </c>
      <c r="C32" s="101">
        <f t="shared" si="7"/>
        <v>4604</v>
      </c>
    </row>
    <row r="33" spans="1:3" x14ac:dyDescent="0.25">
      <c r="A33" s="25" t="s">
        <v>511</v>
      </c>
      <c r="B33" s="97">
        <f t="shared" si="6"/>
        <v>23422</v>
      </c>
      <c r="C33" s="101">
        <f t="shared" si="7"/>
        <v>1304</v>
      </c>
    </row>
    <row r="34" spans="1:3" x14ac:dyDescent="0.25">
      <c r="A34" s="25" t="s">
        <v>501</v>
      </c>
      <c r="B34" s="97">
        <f t="shared" si="6"/>
        <v>7264</v>
      </c>
      <c r="C34" s="101">
        <f t="shared" si="7"/>
        <v>600</v>
      </c>
    </row>
    <row r="35" spans="1:3" x14ac:dyDescent="0.25">
      <c r="B35" s="32"/>
      <c r="C35" s="32"/>
    </row>
    <row r="36" spans="1:3" x14ac:dyDescent="0.25">
      <c r="B36" s="32">
        <f>SUM(B24:B35)</f>
        <v>1778457</v>
      </c>
      <c r="C36" s="32">
        <f>SUM(C24:C35)</f>
        <v>276045</v>
      </c>
    </row>
  </sheetData>
  <mergeCells count="8">
    <mergeCell ref="E5:G5"/>
    <mergeCell ref="H5:J5"/>
    <mergeCell ref="K5:K7"/>
    <mergeCell ref="A1:K1"/>
    <mergeCell ref="A3:K3"/>
    <mergeCell ref="A5:A7"/>
    <mergeCell ref="A2:K2"/>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EFDFE-4E0A-4CE2-AC02-DB3369A45E74}">
  <dimension ref="A1:R32"/>
  <sheetViews>
    <sheetView rightToLeft="1" view="pageBreakPreview" topLeftCell="A4" zoomScaleNormal="100" zoomScaleSheetLayoutView="100" workbookViewId="0">
      <selection activeCell="M7" sqref="M7"/>
    </sheetView>
  </sheetViews>
  <sheetFormatPr defaultColWidth="9.1796875" defaultRowHeight="12.5" x14ac:dyDescent="0.25"/>
  <cols>
    <col min="1" max="1" width="25.7265625" style="25" customWidth="1"/>
    <col min="2" max="4" width="9.7265625" style="25" customWidth="1"/>
    <col min="5" max="5" width="10.7265625" style="25" customWidth="1"/>
    <col min="6" max="6" width="9.7265625" style="25" customWidth="1"/>
    <col min="7" max="7" width="10.7265625" style="25" customWidth="1"/>
    <col min="8" max="8" width="10.81640625" style="25" customWidth="1"/>
    <col min="9" max="9" width="9.7265625" style="25" customWidth="1"/>
    <col min="10" max="10" width="11.453125" style="25" bestFit="1" customWidth="1"/>
    <col min="11" max="11" width="25.7265625" style="25" customWidth="1"/>
    <col min="12" max="16384" width="9.1796875" style="25"/>
  </cols>
  <sheetData>
    <row r="1" spans="1:18" s="21" customFormat="1" ht="18" x14ac:dyDescent="0.25">
      <c r="A1" s="947" t="s">
        <v>1084</v>
      </c>
      <c r="B1" s="947"/>
      <c r="C1" s="947"/>
      <c r="D1" s="947"/>
      <c r="E1" s="947"/>
      <c r="F1" s="947"/>
      <c r="G1" s="947"/>
      <c r="H1" s="947"/>
      <c r="I1" s="947"/>
      <c r="J1" s="947"/>
      <c r="K1" s="947"/>
      <c r="L1" s="20"/>
      <c r="M1" s="20"/>
      <c r="N1" s="20"/>
      <c r="O1" s="20"/>
      <c r="P1" s="20"/>
      <c r="Q1" s="20"/>
      <c r="R1" s="20"/>
    </row>
    <row r="2" spans="1:18" s="23" customFormat="1" ht="36.75" customHeight="1" x14ac:dyDescent="0.25">
      <c r="A2" s="924" t="s">
        <v>1121</v>
      </c>
      <c r="B2" s="924"/>
      <c r="C2" s="924"/>
      <c r="D2" s="924"/>
      <c r="E2" s="924"/>
      <c r="F2" s="924"/>
      <c r="G2" s="924"/>
      <c r="H2" s="924"/>
      <c r="I2" s="924"/>
      <c r="J2" s="924"/>
      <c r="K2" s="924"/>
      <c r="L2" s="22"/>
      <c r="M2" s="22"/>
      <c r="N2" s="22"/>
      <c r="O2" s="22"/>
      <c r="P2" s="22"/>
      <c r="Q2" s="22"/>
      <c r="R2" s="22"/>
    </row>
    <row r="3" spans="1:18" s="23" customFormat="1" ht="21.75" customHeight="1"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154</v>
      </c>
      <c r="B4" s="612"/>
      <c r="C4" s="612"/>
      <c r="D4" s="612"/>
      <c r="E4" s="612"/>
      <c r="F4" s="612"/>
      <c r="G4" s="612"/>
      <c r="H4" s="612"/>
      <c r="I4" s="612"/>
      <c r="J4" s="612"/>
      <c r="K4" s="612" t="s">
        <v>155</v>
      </c>
      <c r="L4" s="5"/>
      <c r="M4" s="5"/>
      <c r="N4" s="5"/>
      <c r="O4" s="5"/>
      <c r="P4" s="5"/>
      <c r="Q4" s="5"/>
      <c r="R4" s="5"/>
    </row>
    <row r="5" spans="1:18" s="27" customFormat="1" ht="31.5" customHeight="1" x14ac:dyDescent="0.25">
      <c r="A5" s="952" t="s">
        <v>45</v>
      </c>
      <c r="B5" s="948" t="s">
        <v>1298</v>
      </c>
      <c r="C5" s="948"/>
      <c r="D5" s="948"/>
      <c r="E5" s="948" t="s">
        <v>1299</v>
      </c>
      <c r="F5" s="948"/>
      <c r="G5" s="948"/>
      <c r="H5" s="948" t="s">
        <v>1300</v>
      </c>
      <c r="I5" s="948"/>
      <c r="J5" s="948"/>
      <c r="K5" s="949" t="s">
        <v>46</v>
      </c>
      <c r="L5" s="26"/>
      <c r="M5" s="26"/>
      <c r="N5" s="26"/>
      <c r="O5" s="26"/>
    </row>
    <row r="6" spans="1:18" ht="15.75" customHeight="1" x14ac:dyDescent="0.25">
      <c r="A6" s="953"/>
      <c r="B6" s="441" t="s">
        <v>482</v>
      </c>
      <c r="C6" s="441" t="s">
        <v>483</v>
      </c>
      <c r="D6" s="441" t="s">
        <v>478</v>
      </c>
      <c r="E6" s="441" t="s">
        <v>482</v>
      </c>
      <c r="F6" s="441" t="s">
        <v>483</v>
      </c>
      <c r="G6" s="441" t="s">
        <v>478</v>
      </c>
      <c r="H6" s="441" t="s">
        <v>482</v>
      </c>
      <c r="I6" s="441" t="s">
        <v>483</v>
      </c>
      <c r="J6" s="441" t="s">
        <v>478</v>
      </c>
      <c r="K6" s="950"/>
      <c r="L6" s="24"/>
      <c r="M6" s="24"/>
      <c r="N6" s="24"/>
      <c r="O6" s="24"/>
    </row>
    <row r="7" spans="1:18" ht="15" customHeight="1" x14ac:dyDescent="0.25">
      <c r="A7" s="954"/>
      <c r="B7" s="170" t="s">
        <v>481</v>
      </c>
      <c r="C7" s="170" t="s">
        <v>480</v>
      </c>
      <c r="D7" s="426" t="s">
        <v>479</v>
      </c>
      <c r="E7" s="170" t="s">
        <v>481</v>
      </c>
      <c r="F7" s="170" t="s">
        <v>480</v>
      </c>
      <c r="G7" s="426" t="s">
        <v>479</v>
      </c>
      <c r="H7" s="528" t="s">
        <v>481</v>
      </c>
      <c r="I7" s="528" t="s">
        <v>480</v>
      </c>
      <c r="J7" s="426" t="s">
        <v>479</v>
      </c>
      <c r="K7" s="951"/>
      <c r="L7" s="24"/>
      <c r="M7" s="24"/>
      <c r="N7" s="24"/>
      <c r="O7" s="24"/>
    </row>
    <row r="8" spans="1:18" ht="25.5" customHeight="1" thickBot="1" x14ac:dyDescent="0.3">
      <c r="A8" s="445" t="s">
        <v>0</v>
      </c>
      <c r="B8" s="254">
        <v>14</v>
      </c>
      <c r="C8" s="254">
        <v>0</v>
      </c>
      <c r="D8" s="255">
        <f>B8+C8</f>
        <v>14</v>
      </c>
      <c r="E8" s="254">
        <v>21775</v>
      </c>
      <c r="F8" s="254">
        <v>1940</v>
      </c>
      <c r="G8" s="255">
        <f>E8+F8</f>
        <v>23715</v>
      </c>
      <c r="H8" s="255">
        <f>B8+E8</f>
        <v>21789</v>
      </c>
      <c r="I8" s="255">
        <f>C8+F8</f>
        <v>1940</v>
      </c>
      <c r="J8" s="255">
        <f>H8+I8</f>
        <v>23729</v>
      </c>
      <c r="K8" s="446" t="s">
        <v>512</v>
      </c>
      <c r="L8" s="24"/>
      <c r="M8" s="24"/>
      <c r="N8" s="24"/>
      <c r="O8" s="24"/>
    </row>
    <row r="9" spans="1:18" ht="25.5" customHeight="1" thickTop="1" thickBot="1" x14ac:dyDescent="0.3">
      <c r="A9" s="447" t="s">
        <v>2</v>
      </c>
      <c r="B9" s="233">
        <v>560</v>
      </c>
      <c r="C9" s="233">
        <v>112</v>
      </c>
      <c r="D9" s="240">
        <f t="shared" ref="D9:D19" si="0">B9+C9</f>
        <v>672</v>
      </c>
      <c r="E9" s="233">
        <v>202199</v>
      </c>
      <c r="F9" s="233">
        <v>23466</v>
      </c>
      <c r="G9" s="240">
        <f t="shared" ref="G9:G19" si="1">E9+F9</f>
        <v>225665</v>
      </c>
      <c r="H9" s="240">
        <f t="shared" ref="H9:H19" si="2">B9+E9</f>
        <v>202759</v>
      </c>
      <c r="I9" s="240">
        <f t="shared" ref="I9:I19" si="3">C9+F9</f>
        <v>23578</v>
      </c>
      <c r="J9" s="240">
        <f t="shared" ref="J9:J19" si="4">H9+I9</f>
        <v>226337</v>
      </c>
      <c r="K9" s="448" t="s">
        <v>1</v>
      </c>
      <c r="L9" s="24"/>
      <c r="M9" s="24"/>
      <c r="N9" s="24"/>
      <c r="O9" s="24"/>
    </row>
    <row r="10" spans="1:18" ht="25.5" customHeight="1" thickTop="1" thickBot="1" x14ac:dyDescent="0.3">
      <c r="A10" s="445" t="s">
        <v>701</v>
      </c>
      <c r="B10" s="254">
        <v>0</v>
      </c>
      <c r="C10" s="254">
        <v>0</v>
      </c>
      <c r="D10" s="255">
        <f t="shared" si="0"/>
        <v>0</v>
      </c>
      <c r="E10" s="254">
        <v>1398</v>
      </c>
      <c r="F10" s="254">
        <v>154</v>
      </c>
      <c r="G10" s="255">
        <f t="shared" si="1"/>
        <v>1552</v>
      </c>
      <c r="H10" s="255">
        <f t="shared" si="2"/>
        <v>1398</v>
      </c>
      <c r="I10" s="255">
        <f t="shared" si="3"/>
        <v>154</v>
      </c>
      <c r="J10" s="255">
        <f t="shared" si="4"/>
        <v>1552</v>
      </c>
      <c r="K10" s="446" t="s">
        <v>704</v>
      </c>
      <c r="L10" s="24"/>
      <c r="M10" s="24"/>
      <c r="N10" s="24"/>
      <c r="O10" s="24"/>
    </row>
    <row r="11" spans="1:18" ht="25.5" customHeight="1" thickTop="1" thickBot="1" x14ac:dyDescent="0.3">
      <c r="A11" s="447" t="s">
        <v>4</v>
      </c>
      <c r="B11" s="233">
        <v>3318</v>
      </c>
      <c r="C11" s="233">
        <v>336</v>
      </c>
      <c r="D11" s="240">
        <f t="shared" si="0"/>
        <v>3654</v>
      </c>
      <c r="E11" s="233">
        <v>367648</v>
      </c>
      <c r="F11" s="233">
        <v>49736</v>
      </c>
      <c r="G11" s="240">
        <f t="shared" si="1"/>
        <v>417384</v>
      </c>
      <c r="H11" s="240">
        <f t="shared" si="2"/>
        <v>370966</v>
      </c>
      <c r="I11" s="240">
        <f t="shared" si="3"/>
        <v>50072</v>
      </c>
      <c r="J11" s="240">
        <f t="shared" si="4"/>
        <v>421038</v>
      </c>
      <c r="K11" s="448" t="s">
        <v>3</v>
      </c>
      <c r="L11" s="24"/>
      <c r="M11" s="24"/>
      <c r="N11" s="24"/>
      <c r="O11" s="24"/>
    </row>
    <row r="12" spans="1:18" ht="25.5" customHeight="1" thickTop="1" thickBot="1" x14ac:dyDescent="0.3">
      <c r="A12" s="445" t="s">
        <v>10</v>
      </c>
      <c r="B12" s="254">
        <v>9063</v>
      </c>
      <c r="C12" s="254">
        <v>2492</v>
      </c>
      <c r="D12" s="255">
        <f t="shared" si="0"/>
        <v>11555</v>
      </c>
      <c r="E12" s="254">
        <v>490051</v>
      </c>
      <c r="F12" s="254">
        <v>43422</v>
      </c>
      <c r="G12" s="255">
        <f t="shared" si="1"/>
        <v>533473</v>
      </c>
      <c r="H12" s="255">
        <f t="shared" si="2"/>
        <v>499114</v>
      </c>
      <c r="I12" s="255">
        <f t="shared" si="3"/>
        <v>45914</v>
      </c>
      <c r="J12" s="255">
        <f t="shared" si="4"/>
        <v>545028</v>
      </c>
      <c r="K12" s="446" t="s">
        <v>9</v>
      </c>
      <c r="L12" s="24"/>
      <c r="M12" s="24"/>
      <c r="N12" s="24"/>
      <c r="O12" s="24"/>
    </row>
    <row r="13" spans="1:18" ht="25.5" customHeight="1" thickTop="1" thickBot="1" x14ac:dyDescent="0.3">
      <c r="A13" s="447" t="s">
        <v>1253</v>
      </c>
      <c r="B13" s="233">
        <v>0</v>
      </c>
      <c r="C13" s="233">
        <v>0</v>
      </c>
      <c r="D13" s="240">
        <f>B13+C13</f>
        <v>0</v>
      </c>
      <c r="E13" s="233">
        <v>30954</v>
      </c>
      <c r="F13" s="233">
        <v>106</v>
      </c>
      <c r="G13" s="240">
        <f>E13+F13</f>
        <v>31060</v>
      </c>
      <c r="H13" s="240">
        <f>B13+E13</f>
        <v>30954</v>
      </c>
      <c r="I13" s="240">
        <f>C13+F13</f>
        <v>106</v>
      </c>
      <c r="J13" s="240">
        <f>H13+I13</f>
        <v>31060</v>
      </c>
      <c r="K13" s="448" t="s">
        <v>1254</v>
      </c>
      <c r="L13" s="24"/>
      <c r="M13" s="24"/>
      <c r="N13" s="24"/>
      <c r="O13" s="24"/>
    </row>
    <row r="14" spans="1:18" ht="25.5" customHeight="1" thickTop="1" thickBot="1" x14ac:dyDescent="0.3">
      <c r="A14" s="445" t="s">
        <v>12</v>
      </c>
      <c r="B14" s="254">
        <v>26150</v>
      </c>
      <c r="C14" s="254">
        <v>11443</v>
      </c>
      <c r="D14" s="255">
        <f t="shared" si="0"/>
        <v>37593</v>
      </c>
      <c r="E14" s="254">
        <v>281753</v>
      </c>
      <c r="F14" s="254">
        <v>37380</v>
      </c>
      <c r="G14" s="255">
        <f t="shared" si="1"/>
        <v>319133</v>
      </c>
      <c r="H14" s="255">
        <f t="shared" si="2"/>
        <v>307903</v>
      </c>
      <c r="I14" s="255">
        <f t="shared" si="3"/>
        <v>48823</v>
      </c>
      <c r="J14" s="255">
        <f t="shared" si="4"/>
        <v>356726</v>
      </c>
      <c r="K14" s="446" t="s">
        <v>11</v>
      </c>
      <c r="L14" s="24"/>
      <c r="M14" s="24"/>
      <c r="N14" s="24"/>
      <c r="O14" s="24"/>
    </row>
    <row r="15" spans="1:18" ht="25.5" customHeight="1" thickTop="1" thickBot="1" x14ac:dyDescent="0.3">
      <c r="A15" s="447" t="s">
        <v>14</v>
      </c>
      <c r="B15" s="233">
        <v>2550</v>
      </c>
      <c r="C15" s="233">
        <v>1190</v>
      </c>
      <c r="D15" s="240">
        <f t="shared" si="0"/>
        <v>3740</v>
      </c>
      <c r="E15" s="233">
        <v>84581</v>
      </c>
      <c r="F15" s="233">
        <v>13883</v>
      </c>
      <c r="G15" s="240">
        <f t="shared" si="1"/>
        <v>98464</v>
      </c>
      <c r="H15" s="240">
        <f t="shared" si="2"/>
        <v>87131</v>
      </c>
      <c r="I15" s="240">
        <f t="shared" si="3"/>
        <v>15073</v>
      </c>
      <c r="J15" s="240">
        <f t="shared" si="4"/>
        <v>102204</v>
      </c>
      <c r="K15" s="448" t="s">
        <v>13</v>
      </c>
      <c r="L15" s="24"/>
      <c r="M15" s="24"/>
      <c r="N15" s="24"/>
      <c r="O15" s="24"/>
    </row>
    <row r="16" spans="1:18" ht="25.5" customHeight="1" thickTop="1" thickBot="1" x14ac:dyDescent="0.3">
      <c r="A16" s="445" t="s">
        <v>702</v>
      </c>
      <c r="B16" s="254">
        <v>21466</v>
      </c>
      <c r="C16" s="254">
        <v>19551</v>
      </c>
      <c r="D16" s="255">
        <f t="shared" si="0"/>
        <v>41017</v>
      </c>
      <c r="E16" s="254">
        <v>205326</v>
      </c>
      <c r="F16" s="254">
        <v>64055</v>
      </c>
      <c r="G16" s="255">
        <f t="shared" si="1"/>
        <v>269381</v>
      </c>
      <c r="H16" s="255">
        <f t="shared" si="2"/>
        <v>226792</v>
      </c>
      <c r="I16" s="255">
        <f t="shared" si="3"/>
        <v>83606</v>
      </c>
      <c r="J16" s="255">
        <f t="shared" si="4"/>
        <v>310398</v>
      </c>
      <c r="K16" s="446" t="s">
        <v>705</v>
      </c>
      <c r="L16" s="24"/>
      <c r="M16" s="24"/>
      <c r="N16" s="24"/>
      <c r="O16" s="24"/>
    </row>
    <row r="17" spans="1:15" ht="25.5" customHeight="1" thickTop="1" thickBot="1" x14ac:dyDescent="0.3">
      <c r="A17" s="447" t="s">
        <v>43</v>
      </c>
      <c r="B17" s="233">
        <v>1008</v>
      </c>
      <c r="C17" s="233">
        <v>798</v>
      </c>
      <c r="D17" s="240">
        <f t="shared" si="0"/>
        <v>1806</v>
      </c>
      <c r="E17" s="233">
        <v>9045</v>
      </c>
      <c r="F17" s="233">
        <v>1044</v>
      </c>
      <c r="G17" s="240">
        <f t="shared" si="1"/>
        <v>10089</v>
      </c>
      <c r="H17" s="240">
        <f t="shared" si="2"/>
        <v>10053</v>
      </c>
      <c r="I17" s="240">
        <f t="shared" si="3"/>
        <v>1842</v>
      </c>
      <c r="J17" s="240">
        <f t="shared" si="4"/>
        <v>11895</v>
      </c>
      <c r="K17" s="448" t="s">
        <v>42</v>
      </c>
      <c r="L17" s="24"/>
      <c r="M17" s="24"/>
      <c r="N17" s="24"/>
      <c r="O17" s="24"/>
    </row>
    <row r="18" spans="1:15" ht="25.5" customHeight="1" thickTop="1" thickBot="1" x14ac:dyDescent="0.3">
      <c r="A18" s="445" t="s">
        <v>44</v>
      </c>
      <c r="B18" s="254">
        <v>1736</v>
      </c>
      <c r="C18" s="254">
        <v>686</v>
      </c>
      <c r="D18" s="255">
        <f t="shared" si="0"/>
        <v>2422</v>
      </c>
      <c r="E18" s="254">
        <v>11173</v>
      </c>
      <c r="F18" s="254">
        <v>2770</v>
      </c>
      <c r="G18" s="255">
        <f t="shared" si="1"/>
        <v>13943</v>
      </c>
      <c r="H18" s="255">
        <f t="shared" si="2"/>
        <v>12909</v>
      </c>
      <c r="I18" s="255">
        <f t="shared" si="3"/>
        <v>3456</v>
      </c>
      <c r="J18" s="255">
        <f t="shared" si="4"/>
        <v>16365</v>
      </c>
      <c r="K18" s="446" t="s">
        <v>432</v>
      </c>
      <c r="L18" s="24"/>
      <c r="M18" s="24"/>
      <c r="N18" s="24"/>
      <c r="O18" s="24"/>
    </row>
    <row r="19" spans="1:15" ht="25.5" customHeight="1" thickTop="1" x14ac:dyDescent="0.25">
      <c r="A19" s="449" t="s">
        <v>703</v>
      </c>
      <c r="B19" s="244">
        <v>1022</v>
      </c>
      <c r="C19" s="244">
        <v>449</v>
      </c>
      <c r="D19" s="245">
        <f t="shared" si="0"/>
        <v>1471</v>
      </c>
      <c r="E19" s="244">
        <v>5667</v>
      </c>
      <c r="F19" s="244">
        <v>1032</v>
      </c>
      <c r="G19" s="245">
        <f t="shared" si="1"/>
        <v>6699</v>
      </c>
      <c r="H19" s="245">
        <f t="shared" si="2"/>
        <v>6689</v>
      </c>
      <c r="I19" s="245">
        <f t="shared" si="3"/>
        <v>1481</v>
      </c>
      <c r="J19" s="245">
        <f t="shared" si="4"/>
        <v>8170</v>
      </c>
      <c r="K19" s="450" t="s">
        <v>433</v>
      </c>
      <c r="L19" s="24"/>
      <c r="M19" s="24"/>
      <c r="N19" s="24"/>
      <c r="O19" s="24"/>
    </row>
    <row r="20" spans="1:15" ht="25.5" customHeight="1" x14ac:dyDescent="0.25">
      <c r="A20" s="451" t="s">
        <v>478</v>
      </c>
      <c r="B20" s="266">
        <f>SUM(B8:B19)</f>
        <v>66887</v>
      </c>
      <c r="C20" s="266">
        <f t="shared" ref="C20:I20" si="5">SUM(C8:C19)</f>
        <v>37057</v>
      </c>
      <c r="D20" s="266">
        <f t="shared" si="5"/>
        <v>103944</v>
      </c>
      <c r="E20" s="266">
        <f t="shared" si="5"/>
        <v>1711570</v>
      </c>
      <c r="F20" s="266">
        <f t="shared" si="5"/>
        <v>238988</v>
      </c>
      <c r="G20" s="266">
        <f t="shared" si="5"/>
        <v>1950558</v>
      </c>
      <c r="H20" s="266">
        <f>SUM(H8:H19)</f>
        <v>1778457</v>
      </c>
      <c r="I20" s="266">
        <f t="shared" si="5"/>
        <v>276045</v>
      </c>
      <c r="J20" s="266">
        <f>SUM(J8:J19)</f>
        <v>2054502</v>
      </c>
      <c r="K20" s="452" t="s">
        <v>479</v>
      </c>
      <c r="L20" s="24"/>
      <c r="M20" s="24"/>
      <c r="N20" s="24"/>
      <c r="O20" s="24"/>
    </row>
    <row r="21" spans="1:15" x14ac:dyDescent="0.25">
      <c r="A21" s="25" t="s">
        <v>71</v>
      </c>
      <c r="K21" s="25" t="s">
        <v>331</v>
      </c>
    </row>
    <row r="25" spans="1:15" x14ac:dyDescent="0.25">
      <c r="B25" s="25" t="s">
        <v>570</v>
      </c>
      <c r="C25" s="25" t="s">
        <v>895</v>
      </c>
    </row>
    <row r="26" spans="1:15" ht="25" x14ac:dyDescent="0.25">
      <c r="A26" s="24" t="s">
        <v>1316</v>
      </c>
      <c r="B26" s="97">
        <f>H8+H9+H10</f>
        <v>225946</v>
      </c>
      <c r="C26" s="97">
        <f>I8+I9+I10</f>
        <v>25672</v>
      </c>
    </row>
    <row r="27" spans="1:15" ht="25" x14ac:dyDescent="0.25">
      <c r="A27" s="24" t="s">
        <v>1317</v>
      </c>
      <c r="B27" s="97">
        <f>H11</f>
        <v>370966</v>
      </c>
      <c r="C27" s="97">
        <f>I11</f>
        <v>50072</v>
      </c>
    </row>
    <row r="28" spans="1:15" ht="37.5" x14ac:dyDescent="0.25">
      <c r="A28" s="24" t="s">
        <v>1318</v>
      </c>
      <c r="B28" s="97">
        <f>H12+H13+H14</f>
        <v>837971</v>
      </c>
      <c r="C28" s="97">
        <f>I12+I13+I14</f>
        <v>94843</v>
      </c>
    </row>
    <row r="29" spans="1:15" ht="25" x14ac:dyDescent="0.25">
      <c r="A29" s="24" t="s">
        <v>1319</v>
      </c>
      <c r="B29" s="97">
        <f>H15</f>
        <v>87131</v>
      </c>
      <c r="C29" s="97">
        <f>I15</f>
        <v>15073</v>
      </c>
    </row>
    <row r="30" spans="1:15" ht="37.5" x14ac:dyDescent="0.25">
      <c r="A30" s="24" t="s">
        <v>1320</v>
      </c>
      <c r="B30" s="97">
        <f>SUM(H16:H19)</f>
        <v>256443</v>
      </c>
      <c r="C30" s="97">
        <f>SUM(I16:I19)</f>
        <v>90385</v>
      </c>
    </row>
    <row r="32" spans="1:15" ht="13" x14ac:dyDescent="0.25">
      <c r="B32" s="325">
        <f>SUM(B26:B31)</f>
        <v>1778457</v>
      </c>
      <c r="C32" s="325">
        <f>SUM(C26:C31)</f>
        <v>276045</v>
      </c>
      <c r="D32" s="325"/>
      <c r="E32" s="326"/>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9AE-9D48-489E-BBA2-464A51066C56}">
  <dimension ref="A1:D191"/>
  <sheetViews>
    <sheetView rightToLeft="1" view="pageBreakPreview" topLeftCell="A19" zoomScale="120" zoomScaleNormal="100" zoomScaleSheetLayoutView="120" workbookViewId="0">
      <selection activeCell="A21" sqref="A21"/>
    </sheetView>
  </sheetViews>
  <sheetFormatPr defaultColWidth="9.1796875" defaultRowHeight="12.5" x14ac:dyDescent="0.25"/>
  <cols>
    <col min="1" max="1" width="39.54296875" style="133" customWidth="1"/>
    <col min="2" max="3" width="9.81640625" style="132" customWidth="1"/>
    <col min="4" max="4" width="39.7265625" style="131" customWidth="1"/>
    <col min="5" max="16384" width="9.1796875" style="128"/>
  </cols>
  <sheetData>
    <row r="1" spans="1:4" ht="24.5" x14ac:dyDescent="0.25">
      <c r="A1" s="815" t="s">
        <v>1535</v>
      </c>
      <c r="B1" s="815"/>
      <c r="C1" s="815"/>
      <c r="D1" s="815"/>
    </row>
    <row r="2" spans="1:4" ht="20" x14ac:dyDescent="0.25">
      <c r="A2" s="816" t="s">
        <v>1751</v>
      </c>
      <c r="B2" s="817"/>
      <c r="C2" s="817"/>
      <c r="D2" s="817"/>
    </row>
    <row r="3" spans="1:4" ht="16.5" customHeight="1" x14ac:dyDescent="0.25">
      <c r="B3" s="146"/>
      <c r="C3" s="146"/>
    </row>
    <row r="4" spans="1:4" s="145" customFormat="1" ht="26.5" thickBot="1" x14ac:dyDescent="0.3">
      <c r="A4" s="586" t="s">
        <v>836</v>
      </c>
      <c r="B4" s="587" t="s">
        <v>1377</v>
      </c>
      <c r="C4" s="587" t="s">
        <v>1378</v>
      </c>
      <c r="D4" s="588" t="s">
        <v>835</v>
      </c>
    </row>
    <row r="5" spans="1:4" s="535" customFormat="1" ht="18.5" thickBot="1" x14ac:dyDescent="0.3">
      <c r="A5" s="532"/>
      <c r="B5" s="533"/>
      <c r="C5" s="533"/>
      <c r="D5" s="534"/>
    </row>
    <row r="6" spans="1:4" s="145" customFormat="1" ht="47.5" thickBot="1" x14ac:dyDescent="0.3">
      <c r="A6" s="589" t="s">
        <v>1773</v>
      </c>
      <c r="B6" s="590"/>
      <c r="C6" s="590"/>
      <c r="D6" s="591" t="s">
        <v>1772</v>
      </c>
    </row>
    <row r="7" spans="1:4" s="138" customFormat="1" ht="25.5" thickBot="1" x14ac:dyDescent="0.3">
      <c r="A7" s="141" t="s">
        <v>1774</v>
      </c>
      <c r="B7" s="140">
        <v>1</v>
      </c>
      <c r="C7" s="775">
        <v>30</v>
      </c>
      <c r="D7" s="139" t="s">
        <v>1752</v>
      </c>
    </row>
    <row r="8" spans="1:4" s="138" customFormat="1" ht="25.5" thickBot="1" x14ac:dyDescent="0.3">
      <c r="A8" s="144" t="s">
        <v>1775</v>
      </c>
      <c r="B8" s="143">
        <v>2</v>
      </c>
      <c r="C8" s="776">
        <v>31</v>
      </c>
      <c r="D8" s="142" t="s">
        <v>1753</v>
      </c>
    </row>
    <row r="9" spans="1:4" s="138" customFormat="1" ht="23.5" thickBot="1" x14ac:dyDescent="0.3">
      <c r="A9" s="141" t="s">
        <v>1077</v>
      </c>
      <c r="B9" s="775">
        <v>3</v>
      </c>
      <c r="C9" s="775">
        <v>32</v>
      </c>
      <c r="D9" s="139" t="s">
        <v>1754</v>
      </c>
    </row>
    <row r="10" spans="1:4" s="138" customFormat="1" ht="25.5" thickBot="1" x14ac:dyDescent="0.3">
      <c r="A10" s="144" t="s">
        <v>1081</v>
      </c>
      <c r="B10" s="776">
        <v>4</v>
      </c>
      <c r="C10" s="776">
        <v>33</v>
      </c>
      <c r="D10" s="142" t="s">
        <v>1784</v>
      </c>
    </row>
    <row r="11" spans="1:4" s="138" customFormat="1" ht="25.5" thickBot="1" x14ac:dyDescent="0.3">
      <c r="A11" s="141" t="s">
        <v>1088</v>
      </c>
      <c r="B11" s="775">
        <v>5</v>
      </c>
      <c r="C11" s="775">
        <v>34</v>
      </c>
      <c r="D11" s="139" t="s">
        <v>1755</v>
      </c>
    </row>
    <row r="12" spans="1:4" s="138" customFormat="1" ht="25.5" thickBot="1" x14ac:dyDescent="0.3">
      <c r="A12" s="144" t="s">
        <v>900</v>
      </c>
      <c r="B12" s="776">
        <v>6</v>
      </c>
      <c r="C12" s="776">
        <v>35</v>
      </c>
      <c r="D12" s="142" t="s">
        <v>1756</v>
      </c>
    </row>
    <row r="13" spans="1:4" s="138" customFormat="1" ht="25.5" thickBot="1" x14ac:dyDescent="0.3">
      <c r="A13" s="141" t="s">
        <v>1776</v>
      </c>
      <c r="B13" s="775">
        <v>7</v>
      </c>
      <c r="C13" s="775">
        <v>36</v>
      </c>
      <c r="D13" s="139" t="s">
        <v>1757</v>
      </c>
    </row>
    <row r="14" spans="1:4" s="138" customFormat="1" ht="25.5" thickBot="1" x14ac:dyDescent="0.3">
      <c r="A14" s="144" t="s">
        <v>1777</v>
      </c>
      <c r="B14" s="776">
        <v>8</v>
      </c>
      <c r="C14" s="776">
        <v>37</v>
      </c>
      <c r="D14" s="142" t="s">
        <v>1758</v>
      </c>
    </row>
    <row r="15" spans="1:4" s="138" customFormat="1" ht="25.5" thickBot="1" x14ac:dyDescent="0.3">
      <c r="A15" s="141" t="s">
        <v>1778</v>
      </c>
      <c r="B15" s="775">
        <v>9</v>
      </c>
      <c r="C15" s="775">
        <v>38</v>
      </c>
      <c r="D15" s="139" t="s">
        <v>1759</v>
      </c>
    </row>
    <row r="16" spans="1:4" s="138" customFormat="1" ht="25.5" thickBot="1" x14ac:dyDescent="0.3">
      <c r="A16" s="144" t="s">
        <v>1779</v>
      </c>
      <c r="B16" s="776">
        <v>10</v>
      </c>
      <c r="C16" s="776">
        <v>39</v>
      </c>
      <c r="D16" s="142" t="s">
        <v>1760</v>
      </c>
    </row>
    <row r="17" spans="1:4" s="138" customFormat="1" ht="25.5" thickBot="1" x14ac:dyDescent="0.3">
      <c r="A17" s="141" t="s">
        <v>1090</v>
      </c>
      <c r="B17" s="775">
        <v>11</v>
      </c>
      <c r="C17" s="775">
        <v>40</v>
      </c>
      <c r="D17" s="139" t="s">
        <v>1761</v>
      </c>
    </row>
    <row r="18" spans="1:4" s="138" customFormat="1" ht="25.5" thickBot="1" x14ac:dyDescent="0.3">
      <c r="A18" s="144" t="s">
        <v>901</v>
      </c>
      <c r="B18" s="776">
        <v>12</v>
      </c>
      <c r="C18" s="776">
        <v>41</v>
      </c>
      <c r="D18" s="142" t="s">
        <v>1762</v>
      </c>
    </row>
    <row r="19" spans="1:4" s="138" customFormat="1" ht="25.5" thickBot="1" x14ac:dyDescent="0.3">
      <c r="A19" s="141" t="s">
        <v>902</v>
      </c>
      <c r="B19" s="775">
        <v>13</v>
      </c>
      <c r="C19" s="775">
        <v>42</v>
      </c>
      <c r="D19" s="139" t="s">
        <v>1785</v>
      </c>
    </row>
    <row r="20" spans="1:4" s="138" customFormat="1" ht="18.75" customHeight="1" thickBot="1" x14ac:dyDescent="0.3">
      <c r="A20" s="144" t="s">
        <v>903</v>
      </c>
      <c r="B20" s="776">
        <v>14</v>
      </c>
      <c r="C20" s="776">
        <v>43</v>
      </c>
      <c r="D20" s="142" t="s">
        <v>1764</v>
      </c>
    </row>
    <row r="21" spans="1:4" s="138" customFormat="1" ht="18.75" customHeight="1" thickBot="1" x14ac:dyDescent="0.3">
      <c r="A21" s="141" t="s">
        <v>1786</v>
      </c>
      <c r="B21" s="775">
        <v>15</v>
      </c>
      <c r="C21" s="775">
        <v>44</v>
      </c>
      <c r="D21" s="139" t="s">
        <v>1765</v>
      </c>
    </row>
    <row r="22" spans="1:4" s="138" customFormat="1" ht="18.75" customHeight="1" thickBot="1" x14ac:dyDescent="0.3">
      <c r="A22" s="144" t="s">
        <v>1780</v>
      </c>
      <c r="B22" s="776">
        <v>16</v>
      </c>
      <c r="C22" s="776">
        <v>45</v>
      </c>
      <c r="D22" s="142" t="s">
        <v>1766</v>
      </c>
    </row>
    <row r="23" spans="1:4" s="138" customFormat="1" ht="25.5" thickBot="1" x14ac:dyDescent="0.3">
      <c r="A23" s="141" t="s">
        <v>1787</v>
      </c>
      <c r="B23" s="775">
        <v>17</v>
      </c>
      <c r="C23" s="775">
        <v>46</v>
      </c>
      <c r="D23" s="778" t="s">
        <v>1767</v>
      </c>
    </row>
    <row r="24" spans="1:4" s="138" customFormat="1" ht="23.5" thickBot="1" x14ac:dyDescent="0.3">
      <c r="A24" s="144" t="s">
        <v>904</v>
      </c>
      <c r="B24" s="776">
        <v>18</v>
      </c>
      <c r="C24" s="776">
        <v>47</v>
      </c>
      <c r="D24" s="142" t="s">
        <v>1768</v>
      </c>
    </row>
    <row r="25" spans="1:4" s="138" customFormat="1" ht="24.75" customHeight="1" thickBot="1" x14ac:dyDescent="0.3">
      <c r="A25" s="141" t="s">
        <v>848</v>
      </c>
      <c r="B25" s="775">
        <v>19</v>
      </c>
      <c r="C25" s="775">
        <v>48</v>
      </c>
      <c r="D25" s="139" t="s">
        <v>1769</v>
      </c>
    </row>
    <row r="26" spans="1:4" s="138" customFormat="1" ht="35" thickBot="1" x14ac:dyDescent="0.3">
      <c r="A26" s="144" t="s">
        <v>1781</v>
      </c>
      <c r="B26" s="776">
        <v>20</v>
      </c>
      <c r="C26" s="776">
        <v>49</v>
      </c>
      <c r="D26" s="142" t="s">
        <v>1770</v>
      </c>
    </row>
    <row r="27" spans="1:4" s="138" customFormat="1" ht="25.5" thickBot="1" x14ac:dyDescent="0.3">
      <c r="A27" s="141" t="s">
        <v>845</v>
      </c>
      <c r="B27" s="775">
        <v>21</v>
      </c>
      <c r="C27" s="775">
        <v>50</v>
      </c>
      <c r="D27" s="139" t="s">
        <v>1771</v>
      </c>
    </row>
    <row r="28" spans="1:4" s="138" customFormat="1" ht="25.5" thickBot="1" x14ac:dyDescent="0.3">
      <c r="A28" s="144" t="s">
        <v>1782</v>
      </c>
      <c r="B28" s="776">
        <v>22</v>
      </c>
      <c r="C28" s="776">
        <v>51</v>
      </c>
      <c r="D28" s="142" t="s">
        <v>1783</v>
      </c>
    </row>
    <row r="29" spans="1:4" s="138" customFormat="1" ht="13" thickBot="1" x14ac:dyDescent="0.3">
      <c r="A29" s="141"/>
      <c r="B29" s="140"/>
      <c r="C29" s="140"/>
      <c r="D29" s="139"/>
    </row>
    <row r="30" spans="1:4" s="145" customFormat="1" ht="47.5" thickBot="1" x14ac:dyDescent="0.3">
      <c r="A30" s="589" t="s">
        <v>1679</v>
      </c>
      <c r="B30" s="590"/>
      <c r="C30" s="590"/>
      <c r="D30" s="591" t="s">
        <v>1678</v>
      </c>
    </row>
    <row r="31" spans="1:4" s="145" customFormat="1" ht="23.25" customHeight="1" thickBot="1" x14ac:dyDescent="0.3">
      <c r="A31" s="779" t="s">
        <v>1681</v>
      </c>
      <c r="B31" s="590"/>
      <c r="C31" s="590"/>
      <c r="D31" s="591" t="s">
        <v>1680</v>
      </c>
    </row>
    <row r="32" spans="1:4" s="138" customFormat="1" ht="13" thickBot="1" x14ac:dyDescent="0.3">
      <c r="A32" s="141" t="s">
        <v>698</v>
      </c>
      <c r="B32" s="140">
        <v>1</v>
      </c>
      <c r="C32" s="140">
        <v>56</v>
      </c>
      <c r="D32" s="139" t="s">
        <v>1665</v>
      </c>
    </row>
    <row r="33" spans="1:4" s="138" customFormat="1" ht="13" thickBot="1" x14ac:dyDescent="0.3">
      <c r="A33" s="144" t="s">
        <v>699</v>
      </c>
      <c r="B33" s="143">
        <v>2</v>
      </c>
      <c r="C33" s="143">
        <v>58</v>
      </c>
      <c r="D33" s="142" t="s">
        <v>1666</v>
      </c>
    </row>
    <row r="34" spans="1:4" s="138" customFormat="1" ht="13" thickBot="1" x14ac:dyDescent="0.3">
      <c r="A34" s="141" t="s">
        <v>700</v>
      </c>
      <c r="B34" s="140">
        <v>3</v>
      </c>
      <c r="C34" s="140">
        <v>60</v>
      </c>
      <c r="D34" s="139" t="s">
        <v>1667</v>
      </c>
    </row>
    <row r="35" spans="1:4" s="138" customFormat="1" ht="25.5" thickBot="1" x14ac:dyDescent="0.3">
      <c r="A35" s="144" t="s">
        <v>877</v>
      </c>
      <c r="B35" s="143">
        <v>4</v>
      </c>
      <c r="C35" s="143">
        <v>62</v>
      </c>
      <c r="D35" s="142" t="s">
        <v>834</v>
      </c>
    </row>
    <row r="36" spans="1:4" s="138" customFormat="1" ht="23.5" thickBot="1" x14ac:dyDescent="0.3">
      <c r="A36" s="141" t="s">
        <v>833</v>
      </c>
      <c r="B36" s="140">
        <v>5</v>
      </c>
      <c r="C36" s="140">
        <v>63</v>
      </c>
      <c r="D36" s="139" t="s">
        <v>832</v>
      </c>
    </row>
    <row r="37" spans="1:4" s="138" customFormat="1" ht="25.5" thickBot="1" x14ac:dyDescent="0.3">
      <c r="A37" s="144" t="s">
        <v>1668</v>
      </c>
      <c r="B37" s="143">
        <v>6</v>
      </c>
      <c r="C37" s="143">
        <v>64</v>
      </c>
      <c r="D37" s="142" t="s">
        <v>1669</v>
      </c>
    </row>
    <row r="38" spans="1:4" s="138" customFormat="1" ht="25.5" thickBot="1" x14ac:dyDescent="0.3">
      <c r="A38" s="141" t="s">
        <v>1671</v>
      </c>
      <c r="B38" s="140">
        <v>7</v>
      </c>
      <c r="C38" s="140">
        <v>65</v>
      </c>
      <c r="D38" s="139" t="s">
        <v>1670</v>
      </c>
    </row>
    <row r="39" spans="1:4" s="138" customFormat="1" ht="25.5" thickBot="1" x14ac:dyDescent="0.3">
      <c r="A39" s="144" t="s">
        <v>104</v>
      </c>
      <c r="B39" s="143">
        <v>8</v>
      </c>
      <c r="C39" s="143">
        <v>66</v>
      </c>
      <c r="D39" s="142" t="s">
        <v>831</v>
      </c>
    </row>
    <row r="40" spans="1:4" s="138" customFormat="1" ht="25.5" thickBot="1" x14ac:dyDescent="0.3">
      <c r="A40" s="141" t="s">
        <v>830</v>
      </c>
      <c r="B40" s="140">
        <v>9</v>
      </c>
      <c r="C40" s="140">
        <v>67</v>
      </c>
      <c r="D40" s="139" t="s">
        <v>1672</v>
      </c>
    </row>
    <row r="41" spans="1:4" s="138" customFormat="1" ht="25.5" thickBot="1" x14ac:dyDescent="0.3">
      <c r="A41" s="144" t="s">
        <v>106</v>
      </c>
      <c r="B41" s="143">
        <v>10</v>
      </c>
      <c r="C41" s="143">
        <v>68</v>
      </c>
      <c r="D41" s="142" t="s">
        <v>1673</v>
      </c>
    </row>
    <row r="42" spans="1:4" s="138" customFormat="1" ht="25.5" thickBot="1" x14ac:dyDescent="0.3">
      <c r="A42" s="141" t="s">
        <v>107</v>
      </c>
      <c r="B42" s="140">
        <v>11</v>
      </c>
      <c r="C42" s="140">
        <v>69</v>
      </c>
      <c r="D42" s="139" t="s">
        <v>829</v>
      </c>
    </row>
    <row r="43" spans="1:4" s="138" customFormat="1" ht="25.5" thickBot="1" x14ac:dyDescent="0.3">
      <c r="A43" s="144" t="s">
        <v>108</v>
      </c>
      <c r="B43" s="143">
        <v>12</v>
      </c>
      <c r="C43" s="143">
        <v>70</v>
      </c>
      <c r="D43" s="142" t="s">
        <v>1674</v>
      </c>
    </row>
    <row r="44" spans="1:4" s="138" customFormat="1" ht="25.5" thickBot="1" x14ac:dyDescent="0.3">
      <c r="A44" s="141" t="s">
        <v>109</v>
      </c>
      <c r="B44" s="140">
        <v>13</v>
      </c>
      <c r="C44" s="140">
        <v>71</v>
      </c>
      <c r="D44" s="139" t="s">
        <v>1675</v>
      </c>
    </row>
    <row r="45" spans="1:4" s="138" customFormat="1" ht="23.5" thickBot="1" x14ac:dyDescent="0.3">
      <c r="A45" s="144" t="s">
        <v>110</v>
      </c>
      <c r="B45" s="143">
        <v>14</v>
      </c>
      <c r="C45" s="143">
        <v>72</v>
      </c>
      <c r="D45" s="142" t="s">
        <v>828</v>
      </c>
    </row>
    <row r="46" spans="1:4" s="138" customFormat="1" ht="25.5" thickBot="1" x14ac:dyDescent="0.3">
      <c r="A46" s="141" t="s">
        <v>1676</v>
      </c>
      <c r="B46" s="140">
        <v>15</v>
      </c>
      <c r="C46" s="140">
        <v>73</v>
      </c>
      <c r="D46" s="139" t="s">
        <v>827</v>
      </c>
    </row>
    <row r="47" spans="1:4" s="138" customFormat="1" ht="25.5" thickBot="1" x14ac:dyDescent="0.3">
      <c r="A47" s="144" t="s">
        <v>1677</v>
      </c>
      <c r="B47" s="143">
        <v>16</v>
      </c>
      <c r="C47" s="143">
        <v>74</v>
      </c>
      <c r="D47" s="142" t="s">
        <v>826</v>
      </c>
    </row>
    <row r="48" spans="1:4" s="138" customFormat="1" ht="25.5" thickBot="1" x14ac:dyDescent="0.3">
      <c r="A48" s="141" t="s">
        <v>878</v>
      </c>
      <c r="B48" s="140">
        <v>17</v>
      </c>
      <c r="C48" s="140">
        <v>75</v>
      </c>
      <c r="D48" s="139" t="s">
        <v>825</v>
      </c>
    </row>
    <row r="49" spans="1:4" s="145" customFormat="1" ht="29.25" customHeight="1" thickBot="1" x14ac:dyDescent="0.3">
      <c r="A49" s="779" t="s">
        <v>1682</v>
      </c>
      <c r="B49" s="590"/>
      <c r="C49" s="590"/>
      <c r="D49" s="591" t="s">
        <v>1683</v>
      </c>
    </row>
    <row r="50" spans="1:4" s="138" customFormat="1" ht="35" thickBot="1" x14ac:dyDescent="0.3">
      <c r="A50" s="144" t="s">
        <v>999</v>
      </c>
      <c r="B50" s="143">
        <v>18</v>
      </c>
      <c r="C50" s="143">
        <v>78</v>
      </c>
      <c r="D50" s="142" t="s">
        <v>824</v>
      </c>
    </row>
    <row r="51" spans="1:4" s="138" customFormat="1" ht="25.5" thickBot="1" x14ac:dyDescent="0.3">
      <c r="A51" s="141" t="s">
        <v>1000</v>
      </c>
      <c r="B51" s="140">
        <v>19</v>
      </c>
      <c r="C51" s="140">
        <v>79</v>
      </c>
      <c r="D51" s="139" t="s">
        <v>823</v>
      </c>
    </row>
    <row r="52" spans="1:4" s="138" customFormat="1" ht="25.5" thickBot="1" x14ac:dyDescent="0.3">
      <c r="A52" s="144" t="s">
        <v>1001</v>
      </c>
      <c r="B52" s="143">
        <v>20</v>
      </c>
      <c r="C52" s="143">
        <v>81</v>
      </c>
      <c r="D52" s="142" t="s">
        <v>822</v>
      </c>
    </row>
    <row r="53" spans="1:4" s="138" customFormat="1" ht="35" thickBot="1" x14ac:dyDescent="0.3">
      <c r="A53" s="141" t="s">
        <v>1002</v>
      </c>
      <c r="B53" s="140">
        <v>21</v>
      </c>
      <c r="C53" s="140">
        <v>83</v>
      </c>
      <c r="D53" s="139" t="s">
        <v>821</v>
      </c>
    </row>
    <row r="54" spans="1:4" s="138" customFormat="1" ht="25.5" thickBot="1" x14ac:dyDescent="0.3">
      <c r="A54" s="144" t="s">
        <v>1003</v>
      </c>
      <c r="B54" s="143">
        <v>22</v>
      </c>
      <c r="C54" s="143">
        <v>85</v>
      </c>
      <c r="D54" s="780" t="s">
        <v>820</v>
      </c>
    </row>
    <row r="55" spans="1:4" s="138" customFormat="1" ht="25.5" thickBot="1" x14ac:dyDescent="0.3">
      <c r="A55" s="141" t="s">
        <v>1004</v>
      </c>
      <c r="B55" s="140">
        <v>23</v>
      </c>
      <c r="C55" s="140">
        <v>87</v>
      </c>
      <c r="D55" s="139" t="s">
        <v>819</v>
      </c>
    </row>
    <row r="56" spans="1:4" s="138" customFormat="1" ht="35" thickBot="1" x14ac:dyDescent="0.3">
      <c r="A56" s="144" t="s">
        <v>873</v>
      </c>
      <c r="B56" s="143">
        <v>24</v>
      </c>
      <c r="C56" s="143">
        <v>89</v>
      </c>
      <c r="D56" s="142" t="s">
        <v>818</v>
      </c>
    </row>
    <row r="57" spans="1:4" s="138" customFormat="1" ht="35" thickBot="1" x14ac:dyDescent="0.3">
      <c r="A57" s="141" t="s">
        <v>995</v>
      </c>
      <c r="B57" s="140">
        <v>25</v>
      </c>
      <c r="C57" s="140">
        <v>91</v>
      </c>
      <c r="D57" s="139" t="s">
        <v>817</v>
      </c>
    </row>
    <row r="58" spans="1:4" s="138" customFormat="1" ht="35" thickBot="1" x14ac:dyDescent="0.3">
      <c r="A58" s="144" t="s">
        <v>874</v>
      </c>
      <c r="B58" s="143">
        <v>26</v>
      </c>
      <c r="C58" s="143">
        <v>92</v>
      </c>
      <c r="D58" s="142" t="s">
        <v>816</v>
      </c>
    </row>
    <row r="59" spans="1:4" s="138" customFormat="1" ht="35" thickBot="1" x14ac:dyDescent="0.3">
      <c r="A59" s="141" t="s">
        <v>875</v>
      </c>
      <c r="B59" s="140">
        <v>27</v>
      </c>
      <c r="C59" s="140">
        <v>93</v>
      </c>
      <c r="D59" s="139" t="s">
        <v>815</v>
      </c>
    </row>
    <row r="60" spans="1:4" s="138" customFormat="1" ht="35" thickBot="1" x14ac:dyDescent="0.3">
      <c r="A60" s="144" t="s">
        <v>850</v>
      </c>
      <c r="B60" s="143">
        <v>28</v>
      </c>
      <c r="C60" s="143">
        <v>95</v>
      </c>
      <c r="D60" s="142" t="s">
        <v>814</v>
      </c>
    </row>
    <row r="61" spans="1:4" s="138" customFormat="1" ht="35" thickBot="1" x14ac:dyDescent="0.3">
      <c r="A61" s="141" t="s">
        <v>996</v>
      </c>
      <c r="B61" s="140">
        <v>29</v>
      </c>
      <c r="C61" s="140">
        <v>97</v>
      </c>
      <c r="D61" s="139" t="s">
        <v>813</v>
      </c>
    </row>
    <row r="62" spans="1:4" s="138" customFormat="1" ht="35" thickBot="1" x14ac:dyDescent="0.3">
      <c r="A62" s="144" t="s">
        <v>851</v>
      </c>
      <c r="B62" s="143">
        <v>30</v>
      </c>
      <c r="C62" s="143">
        <v>99</v>
      </c>
      <c r="D62" s="142" t="s">
        <v>812</v>
      </c>
    </row>
    <row r="63" spans="1:4" s="138" customFormat="1" ht="25.5" thickBot="1" x14ac:dyDescent="0.3">
      <c r="A63" s="141" t="s">
        <v>852</v>
      </c>
      <c r="B63" s="140">
        <v>31</v>
      </c>
      <c r="C63" s="140">
        <v>100</v>
      </c>
      <c r="D63" s="139" t="s">
        <v>811</v>
      </c>
    </row>
    <row r="64" spans="1:4" s="138" customFormat="1" ht="25.5" thickBot="1" x14ac:dyDescent="0.3">
      <c r="A64" s="144" t="s">
        <v>997</v>
      </c>
      <c r="B64" s="143">
        <v>32</v>
      </c>
      <c r="C64" s="143">
        <v>102</v>
      </c>
      <c r="D64" s="142" t="s">
        <v>810</v>
      </c>
    </row>
    <row r="65" spans="1:4" s="138" customFormat="1" ht="25.5" thickBot="1" x14ac:dyDescent="0.3">
      <c r="A65" s="141" t="s">
        <v>1005</v>
      </c>
      <c r="B65" s="140">
        <v>33</v>
      </c>
      <c r="C65" s="140">
        <v>103</v>
      </c>
      <c r="D65" s="139" t="s">
        <v>809</v>
      </c>
    </row>
    <row r="66" spans="1:4" s="138" customFormat="1" ht="25.5" thickBot="1" x14ac:dyDescent="0.3">
      <c r="A66" s="144" t="s">
        <v>1006</v>
      </c>
      <c r="B66" s="143">
        <v>34</v>
      </c>
      <c r="C66" s="143">
        <v>104</v>
      </c>
      <c r="D66" s="142" t="s">
        <v>1789</v>
      </c>
    </row>
    <row r="67" spans="1:4" s="138" customFormat="1" ht="25.5" thickBot="1" x14ac:dyDescent="0.3">
      <c r="A67" s="141" t="s">
        <v>1007</v>
      </c>
      <c r="B67" s="140">
        <v>35</v>
      </c>
      <c r="C67" s="140">
        <v>105</v>
      </c>
      <c r="D67" s="139" t="s">
        <v>1790</v>
      </c>
    </row>
    <row r="68" spans="1:4" s="138" customFormat="1" ht="25.5" thickBot="1" x14ac:dyDescent="0.3">
      <c r="A68" s="144" t="s">
        <v>1008</v>
      </c>
      <c r="B68" s="143">
        <v>36</v>
      </c>
      <c r="C68" s="143">
        <v>106</v>
      </c>
      <c r="D68" s="142" t="s">
        <v>808</v>
      </c>
    </row>
    <row r="69" spans="1:4" s="138" customFormat="1" ht="25.5" thickBot="1" x14ac:dyDescent="0.3">
      <c r="A69" s="141" t="s">
        <v>1009</v>
      </c>
      <c r="B69" s="140">
        <v>37</v>
      </c>
      <c r="C69" s="140">
        <v>107</v>
      </c>
      <c r="D69" s="139" t="s">
        <v>1690</v>
      </c>
    </row>
    <row r="70" spans="1:4" s="138" customFormat="1" ht="25.5" thickBot="1" x14ac:dyDescent="0.3">
      <c r="A70" s="144" t="s">
        <v>1010</v>
      </c>
      <c r="B70" s="143">
        <v>38</v>
      </c>
      <c r="C70" s="143">
        <v>108</v>
      </c>
      <c r="D70" s="142" t="s">
        <v>1691</v>
      </c>
    </row>
    <row r="71" spans="1:4" s="138" customFormat="1" ht="25.5" thickBot="1" x14ac:dyDescent="0.3">
      <c r="A71" s="141" t="s">
        <v>1011</v>
      </c>
      <c r="B71" s="140">
        <v>39</v>
      </c>
      <c r="C71" s="140">
        <v>109</v>
      </c>
      <c r="D71" s="139" t="s">
        <v>807</v>
      </c>
    </row>
    <row r="72" spans="1:4" s="138" customFormat="1" ht="25.5" thickBot="1" x14ac:dyDescent="0.3">
      <c r="A72" s="144" t="s">
        <v>1012</v>
      </c>
      <c r="B72" s="143">
        <v>40</v>
      </c>
      <c r="C72" s="143">
        <v>110</v>
      </c>
      <c r="D72" s="142" t="s">
        <v>1692</v>
      </c>
    </row>
    <row r="73" spans="1:4" s="138" customFormat="1" ht="25.5" thickBot="1" x14ac:dyDescent="0.3">
      <c r="A73" s="141" t="s">
        <v>1013</v>
      </c>
      <c r="B73" s="140">
        <v>41</v>
      </c>
      <c r="C73" s="140">
        <v>111</v>
      </c>
      <c r="D73" s="139" t="s">
        <v>1693</v>
      </c>
    </row>
    <row r="74" spans="1:4" s="138" customFormat="1" ht="25.5" thickBot="1" x14ac:dyDescent="0.3">
      <c r="A74" s="144" t="s">
        <v>1014</v>
      </c>
      <c r="B74" s="143">
        <v>42</v>
      </c>
      <c r="C74" s="143">
        <v>112</v>
      </c>
      <c r="D74" s="142" t="s">
        <v>806</v>
      </c>
    </row>
    <row r="75" spans="1:4" s="138" customFormat="1" ht="25.5" thickBot="1" x14ac:dyDescent="0.3">
      <c r="A75" s="141" t="s">
        <v>1015</v>
      </c>
      <c r="B75" s="140">
        <v>43</v>
      </c>
      <c r="C75" s="140">
        <v>113</v>
      </c>
      <c r="D75" s="139" t="s">
        <v>1694</v>
      </c>
    </row>
    <row r="76" spans="1:4" s="138" customFormat="1" ht="25.5" thickBot="1" x14ac:dyDescent="0.3">
      <c r="A76" s="144" t="s">
        <v>1016</v>
      </c>
      <c r="B76" s="143">
        <v>44</v>
      </c>
      <c r="C76" s="143">
        <v>114</v>
      </c>
      <c r="D76" s="142" t="s">
        <v>1695</v>
      </c>
    </row>
    <row r="77" spans="1:4" s="138" customFormat="1" ht="25.5" thickBot="1" x14ac:dyDescent="0.3">
      <c r="A77" s="141" t="s">
        <v>1017</v>
      </c>
      <c r="B77" s="140">
        <v>45</v>
      </c>
      <c r="C77" s="140">
        <v>115</v>
      </c>
      <c r="D77" s="139" t="s">
        <v>805</v>
      </c>
    </row>
    <row r="78" spans="1:4" s="138" customFormat="1" ht="25.5" thickBot="1" x14ac:dyDescent="0.3">
      <c r="A78" s="144" t="s">
        <v>1018</v>
      </c>
      <c r="B78" s="143">
        <v>46</v>
      </c>
      <c r="C78" s="143">
        <v>116</v>
      </c>
      <c r="D78" s="142" t="s">
        <v>1696</v>
      </c>
    </row>
    <row r="79" spans="1:4" s="138" customFormat="1" ht="25.5" thickBot="1" x14ac:dyDescent="0.3">
      <c r="A79" s="141" t="s">
        <v>1019</v>
      </c>
      <c r="B79" s="140">
        <v>47</v>
      </c>
      <c r="C79" s="140">
        <v>117</v>
      </c>
      <c r="D79" s="139" t="s">
        <v>1697</v>
      </c>
    </row>
    <row r="80" spans="1:4" s="138" customFormat="1" ht="25.5" thickBot="1" x14ac:dyDescent="0.3">
      <c r="A80" s="144" t="s">
        <v>1020</v>
      </c>
      <c r="B80" s="143">
        <v>48</v>
      </c>
      <c r="C80" s="143">
        <v>118</v>
      </c>
      <c r="D80" s="142" t="s">
        <v>804</v>
      </c>
    </row>
    <row r="81" spans="1:4" s="138" customFormat="1" ht="25.5" thickBot="1" x14ac:dyDescent="0.3">
      <c r="A81" s="141" t="s">
        <v>1021</v>
      </c>
      <c r="B81" s="140">
        <v>49</v>
      </c>
      <c r="C81" s="140">
        <v>119</v>
      </c>
      <c r="D81" s="139" t="s">
        <v>1698</v>
      </c>
    </row>
    <row r="82" spans="1:4" s="138" customFormat="1" ht="25.5" thickBot="1" x14ac:dyDescent="0.3">
      <c r="A82" s="144" t="s">
        <v>1022</v>
      </c>
      <c r="B82" s="143">
        <v>50</v>
      </c>
      <c r="C82" s="143">
        <v>120</v>
      </c>
      <c r="D82" s="142" t="s">
        <v>1699</v>
      </c>
    </row>
    <row r="83" spans="1:4" s="138" customFormat="1" ht="25.5" thickBot="1" x14ac:dyDescent="0.3">
      <c r="A83" s="141" t="s">
        <v>1023</v>
      </c>
      <c r="B83" s="140">
        <v>51</v>
      </c>
      <c r="C83" s="140">
        <v>121</v>
      </c>
      <c r="D83" s="139" t="s">
        <v>803</v>
      </c>
    </row>
    <row r="84" spans="1:4" s="138" customFormat="1" ht="25.5" thickBot="1" x14ac:dyDescent="0.3">
      <c r="A84" s="144" t="s">
        <v>1024</v>
      </c>
      <c r="B84" s="143">
        <v>52</v>
      </c>
      <c r="C84" s="143">
        <v>122</v>
      </c>
      <c r="D84" s="142" t="s">
        <v>1700</v>
      </c>
    </row>
    <row r="85" spans="1:4" s="138" customFormat="1" ht="25.5" thickBot="1" x14ac:dyDescent="0.3">
      <c r="A85" s="141" t="s">
        <v>1025</v>
      </c>
      <c r="B85" s="140">
        <v>53</v>
      </c>
      <c r="C85" s="140">
        <v>123</v>
      </c>
      <c r="D85" s="139" t="s">
        <v>1701</v>
      </c>
    </row>
    <row r="86" spans="1:4" s="138" customFormat="1" ht="25.5" thickBot="1" x14ac:dyDescent="0.3">
      <c r="A86" s="144" t="s">
        <v>1026</v>
      </c>
      <c r="B86" s="143">
        <v>54</v>
      </c>
      <c r="C86" s="143">
        <v>124</v>
      </c>
      <c r="D86" s="142" t="s">
        <v>802</v>
      </c>
    </row>
    <row r="87" spans="1:4" s="138" customFormat="1" ht="25.5" thickBot="1" x14ac:dyDescent="0.3">
      <c r="A87" s="141" t="s">
        <v>1027</v>
      </c>
      <c r="B87" s="140">
        <v>55</v>
      </c>
      <c r="C87" s="140">
        <v>125</v>
      </c>
      <c r="D87" s="139" t="s">
        <v>1702</v>
      </c>
    </row>
    <row r="88" spans="1:4" s="138" customFormat="1" ht="25.5" thickBot="1" x14ac:dyDescent="0.3">
      <c r="A88" s="144" t="s">
        <v>1028</v>
      </c>
      <c r="B88" s="143">
        <v>56</v>
      </c>
      <c r="C88" s="143">
        <v>126</v>
      </c>
      <c r="D88" s="142" t="s">
        <v>1703</v>
      </c>
    </row>
    <row r="89" spans="1:4" s="138" customFormat="1" ht="25.5" thickBot="1" x14ac:dyDescent="0.3">
      <c r="A89" s="141" t="s">
        <v>1029</v>
      </c>
      <c r="B89" s="140">
        <v>57</v>
      </c>
      <c r="C89" s="140">
        <v>127</v>
      </c>
      <c r="D89" s="139" t="s">
        <v>801</v>
      </c>
    </row>
    <row r="90" spans="1:4" s="138" customFormat="1" ht="25.5" thickBot="1" x14ac:dyDescent="0.3">
      <c r="A90" s="144" t="s">
        <v>1030</v>
      </c>
      <c r="B90" s="143">
        <v>58</v>
      </c>
      <c r="C90" s="143">
        <v>128</v>
      </c>
      <c r="D90" s="142" t="s">
        <v>1704</v>
      </c>
    </row>
    <row r="91" spans="1:4" s="138" customFormat="1" ht="25.5" thickBot="1" x14ac:dyDescent="0.3">
      <c r="A91" s="141" t="s">
        <v>1031</v>
      </c>
      <c r="B91" s="140">
        <v>59</v>
      </c>
      <c r="C91" s="140">
        <v>129</v>
      </c>
      <c r="D91" s="139" t="s">
        <v>1705</v>
      </c>
    </row>
    <row r="92" spans="1:4" s="138" customFormat="1" ht="25.5" thickBot="1" x14ac:dyDescent="0.3">
      <c r="A92" s="144" t="s">
        <v>1032</v>
      </c>
      <c r="B92" s="143">
        <v>60</v>
      </c>
      <c r="C92" s="143">
        <v>130</v>
      </c>
      <c r="D92" s="142" t="s">
        <v>800</v>
      </c>
    </row>
    <row r="93" spans="1:4" s="138" customFormat="1" ht="25.5" thickBot="1" x14ac:dyDescent="0.3">
      <c r="A93" s="141" t="s">
        <v>1033</v>
      </c>
      <c r="B93" s="140">
        <v>61</v>
      </c>
      <c r="C93" s="140">
        <v>131</v>
      </c>
      <c r="D93" s="139" t="s">
        <v>1706</v>
      </c>
    </row>
    <row r="94" spans="1:4" s="138" customFormat="1" ht="25.5" thickBot="1" x14ac:dyDescent="0.3">
      <c r="A94" s="144" t="s">
        <v>1034</v>
      </c>
      <c r="B94" s="143">
        <v>62</v>
      </c>
      <c r="C94" s="143">
        <v>132</v>
      </c>
      <c r="D94" s="142" t="s">
        <v>1707</v>
      </c>
    </row>
    <row r="95" spans="1:4" s="138" customFormat="1" ht="25.5" thickBot="1" x14ac:dyDescent="0.3">
      <c r="A95" s="141" t="s">
        <v>1035</v>
      </c>
      <c r="B95" s="140">
        <v>63</v>
      </c>
      <c r="C95" s="140">
        <v>133</v>
      </c>
      <c r="D95" s="139" t="s">
        <v>799</v>
      </c>
    </row>
    <row r="96" spans="1:4" s="138" customFormat="1" ht="25.5" thickBot="1" x14ac:dyDescent="0.3">
      <c r="A96" s="144" t="s">
        <v>1036</v>
      </c>
      <c r="B96" s="143">
        <v>64</v>
      </c>
      <c r="C96" s="143">
        <v>134</v>
      </c>
      <c r="D96" s="142" t="s">
        <v>1708</v>
      </c>
    </row>
    <row r="97" spans="1:4" s="138" customFormat="1" ht="25.5" thickBot="1" x14ac:dyDescent="0.3">
      <c r="A97" s="141" t="s">
        <v>1037</v>
      </c>
      <c r="B97" s="140">
        <v>65</v>
      </c>
      <c r="C97" s="140">
        <v>135</v>
      </c>
      <c r="D97" s="139" t="s">
        <v>1709</v>
      </c>
    </row>
    <row r="98" spans="1:4" s="138" customFormat="1" ht="35" thickBot="1" x14ac:dyDescent="0.3">
      <c r="A98" s="144" t="s">
        <v>1038</v>
      </c>
      <c r="B98" s="143">
        <v>66</v>
      </c>
      <c r="C98" s="143">
        <v>136</v>
      </c>
      <c r="D98" s="142" t="s">
        <v>798</v>
      </c>
    </row>
    <row r="99" spans="1:4" s="138" customFormat="1" ht="25.5" thickBot="1" x14ac:dyDescent="0.3">
      <c r="A99" s="141" t="s">
        <v>1039</v>
      </c>
      <c r="B99" s="140">
        <v>67</v>
      </c>
      <c r="C99" s="140">
        <v>137</v>
      </c>
      <c r="D99" s="139" t="s">
        <v>1710</v>
      </c>
    </row>
    <row r="100" spans="1:4" s="138" customFormat="1" ht="25.5" thickBot="1" x14ac:dyDescent="0.3">
      <c r="A100" s="144" t="s">
        <v>1040</v>
      </c>
      <c r="B100" s="143">
        <v>68</v>
      </c>
      <c r="C100" s="143">
        <v>138</v>
      </c>
      <c r="D100" s="142" t="s">
        <v>1711</v>
      </c>
    </row>
    <row r="101" spans="1:4" s="138" customFormat="1" ht="25.5" thickBot="1" x14ac:dyDescent="0.3">
      <c r="A101" s="141" t="s">
        <v>1041</v>
      </c>
      <c r="B101" s="140">
        <v>69</v>
      </c>
      <c r="C101" s="140">
        <v>139</v>
      </c>
      <c r="D101" s="139" t="s">
        <v>797</v>
      </c>
    </row>
    <row r="102" spans="1:4" s="138" customFormat="1" ht="25.5" thickBot="1" x14ac:dyDescent="0.3">
      <c r="A102" s="144" t="s">
        <v>1042</v>
      </c>
      <c r="B102" s="143">
        <v>70</v>
      </c>
      <c r="C102" s="143">
        <v>140</v>
      </c>
      <c r="D102" s="142" t="s">
        <v>1712</v>
      </c>
    </row>
    <row r="103" spans="1:4" s="138" customFormat="1" ht="25.5" thickBot="1" x14ac:dyDescent="0.3">
      <c r="A103" s="141" t="s">
        <v>1043</v>
      </c>
      <c r="B103" s="140">
        <v>71</v>
      </c>
      <c r="C103" s="140">
        <v>141</v>
      </c>
      <c r="D103" s="139" t="s">
        <v>1713</v>
      </c>
    </row>
    <row r="104" spans="1:4" s="138" customFormat="1" ht="25.5" thickBot="1" x14ac:dyDescent="0.3">
      <c r="A104" s="144" t="s">
        <v>1044</v>
      </c>
      <c r="B104" s="143">
        <v>72</v>
      </c>
      <c r="C104" s="143">
        <v>142</v>
      </c>
      <c r="D104" s="142" t="s">
        <v>796</v>
      </c>
    </row>
    <row r="105" spans="1:4" s="138" customFormat="1" ht="25.5" thickBot="1" x14ac:dyDescent="0.3">
      <c r="A105" s="141" t="s">
        <v>1045</v>
      </c>
      <c r="B105" s="140">
        <v>73</v>
      </c>
      <c r="C105" s="140">
        <v>143</v>
      </c>
      <c r="D105" s="139" t="s">
        <v>1714</v>
      </c>
    </row>
    <row r="106" spans="1:4" s="138" customFormat="1" ht="25.5" thickBot="1" x14ac:dyDescent="0.3">
      <c r="A106" s="144" t="s">
        <v>1046</v>
      </c>
      <c r="B106" s="143">
        <v>74</v>
      </c>
      <c r="C106" s="143">
        <v>144</v>
      </c>
      <c r="D106" s="142" t="s">
        <v>1715</v>
      </c>
    </row>
    <row r="107" spans="1:4" s="138" customFormat="1" ht="25.5" thickBot="1" x14ac:dyDescent="0.3">
      <c r="A107" s="141" t="s">
        <v>1047</v>
      </c>
      <c r="B107" s="140">
        <v>75</v>
      </c>
      <c r="C107" s="140">
        <v>145</v>
      </c>
      <c r="D107" s="139" t="s">
        <v>795</v>
      </c>
    </row>
    <row r="108" spans="1:4" s="138" customFormat="1" ht="25.5" thickBot="1" x14ac:dyDescent="0.3">
      <c r="A108" s="144" t="s">
        <v>1048</v>
      </c>
      <c r="B108" s="143">
        <v>76</v>
      </c>
      <c r="C108" s="143">
        <v>146</v>
      </c>
      <c r="D108" s="142" t="s">
        <v>1716</v>
      </c>
    </row>
    <row r="109" spans="1:4" s="138" customFormat="1" ht="25.5" thickBot="1" x14ac:dyDescent="0.3">
      <c r="A109" s="141" t="s">
        <v>1049</v>
      </c>
      <c r="B109" s="140">
        <v>77</v>
      </c>
      <c r="C109" s="140">
        <v>147</v>
      </c>
      <c r="D109" s="139" t="s">
        <v>1717</v>
      </c>
    </row>
    <row r="110" spans="1:4" s="138" customFormat="1" ht="25.5" thickBot="1" x14ac:dyDescent="0.3">
      <c r="A110" s="144" t="s">
        <v>1050</v>
      </c>
      <c r="B110" s="143">
        <v>78</v>
      </c>
      <c r="C110" s="143">
        <v>148</v>
      </c>
      <c r="D110" s="142" t="s">
        <v>794</v>
      </c>
    </row>
    <row r="111" spans="1:4" s="138" customFormat="1" ht="25.5" thickBot="1" x14ac:dyDescent="0.3">
      <c r="A111" s="141" t="s">
        <v>1051</v>
      </c>
      <c r="B111" s="140">
        <v>79</v>
      </c>
      <c r="C111" s="140">
        <v>149</v>
      </c>
      <c r="D111" s="139" t="s">
        <v>1718</v>
      </c>
    </row>
    <row r="112" spans="1:4" s="138" customFormat="1" ht="25.5" thickBot="1" x14ac:dyDescent="0.3">
      <c r="A112" s="144" t="s">
        <v>1052</v>
      </c>
      <c r="B112" s="143">
        <v>80</v>
      </c>
      <c r="C112" s="143">
        <v>150</v>
      </c>
      <c r="D112" s="142" t="s">
        <v>1719</v>
      </c>
    </row>
    <row r="113" spans="1:4" s="138" customFormat="1" ht="35" thickBot="1" x14ac:dyDescent="0.3">
      <c r="A113" s="141" t="s">
        <v>1053</v>
      </c>
      <c r="B113" s="140">
        <v>81</v>
      </c>
      <c r="C113" s="140">
        <v>151</v>
      </c>
      <c r="D113" s="139" t="s">
        <v>793</v>
      </c>
    </row>
    <row r="114" spans="1:4" s="138" customFormat="1" ht="25.5" thickBot="1" x14ac:dyDescent="0.3">
      <c r="A114" s="144" t="s">
        <v>1054</v>
      </c>
      <c r="B114" s="143">
        <v>82</v>
      </c>
      <c r="C114" s="143">
        <v>152</v>
      </c>
      <c r="D114" s="142" t="s">
        <v>1720</v>
      </c>
    </row>
    <row r="115" spans="1:4" s="138" customFormat="1" ht="35" thickBot="1" x14ac:dyDescent="0.3">
      <c r="A115" s="141" t="s">
        <v>1055</v>
      </c>
      <c r="B115" s="140">
        <v>83</v>
      </c>
      <c r="C115" s="140">
        <v>153</v>
      </c>
      <c r="D115" s="139" t="s">
        <v>1721</v>
      </c>
    </row>
    <row r="116" spans="1:4" s="138" customFormat="1" ht="35" thickBot="1" x14ac:dyDescent="0.3">
      <c r="A116" s="144" t="s">
        <v>1056</v>
      </c>
      <c r="B116" s="143">
        <v>84</v>
      </c>
      <c r="C116" s="143">
        <v>154</v>
      </c>
      <c r="D116" s="142" t="s">
        <v>792</v>
      </c>
    </row>
    <row r="117" spans="1:4" s="138" customFormat="1" ht="35" thickBot="1" x14ac:dyDescent="0.3">
      <c r="A117" s="141" t="s">
        <v>1057</v>
      </c>
      <c r="B117" s="140">
        <v>85</v>
      </c>
      <c r="C117" s="140">
        <v>155</v>
      </c>
      <c r="D117" s="139" t="s">
        <v>1722</v>
      </c>
    </row>
    <row r="118" spans="1:4" s="138" customFormat="1" ht="35" thickBot="1" x14ac:dyDescent="0.3">
      <c r="A118" s="144" t="s">
        <v>1058</v>
      </c>
      <c r="B118" s="143">
        <v>86</v>
      </c>
      <c r="C118" s="143">
        <v>156</v>
      </c>
      <c r="D118" s="142" t="s">
        <v>1723</v>
      </c>
    </row>
    <row r="119" spans="1:4" s="138" customFormat="1" ht="35" thickBot="1" x14ac:dyDescent="0.3">
      <c r="A119" s="141" t="s">
        <v>1059</v>
      </c>
      <c r="B119" s="140">
        <v>87</v>
      </c>
      <c r="C119" s="140">
        <v>157</v>
      </c>
      <c r="D119" s="139" t="s">
        <v>791</v>
      </c>
    </row>
    <row r="120" spans="1:4" s="138" customFormat="1" ht="25.5" thickBot="1" x14ac:dyDescent="0.3">
      <c r="A120" s="144" t="s">
        <v>1060</v>
      </c>
      <c r="B120" s="143">
        <v>88</v>
      </c>
      <c r="C120" s="143">
        <v>158</v>
      </c>
      <c r="D120" s="142" t="s">
        <v>1724</v>
      </c>
    </row>
    <row r="121" spans="1:4" s="138" customFormat="1" ht="35" thickBot="1" x14ac:dyDescent="0.3">
      <c r="A121" s="141" t="s">
        <v>1061</v>
      </c>
      <c r="B121" s="140">
        <v>89</v>
      </c>
      <c r="C121" s="140">
        <v>159</v>
      </c>
      <c r="D121" s="139" t="s">
        <v>1725</v>
      </c>
    </row>
    <row r="122" spans="1:4" s="138" customFormat="1" ht="35" thickBot="1" x14ac:dyDescent="0.3">
      <c r="A122" s="144" t="s">
        <v>1062</v>
      </c>
      <c r="B122" s="143">
        <v>90</v>
      </c>
      <c r="C122" s="143">
        <v>160</v>
      </c>
      <c r="D122" s="142" t="s">
        <v>790</v>
      </c>
    </row>
    <row r="123" spans="1:4" s="138" customFormat="1" ht="25.5" thickBot="1" x14ac:dyDescent="0.3">
      <c r="A123" s="141" t="s">
        <v>1063</v>
      </c>
      <c r="B123" s="140">
        <v>91</v>
      </c>
      <c r="C123" s="140">
        <v>161</v>
      </c>
      <c r="D123" s="139" t="s">
        <v>1726</v>
      </c>
    </row>
    <row r="124" spans="1:4" s="138" customFormat="1" ht="35" thickBot="1" x14ac:dyDescent="0.3">
      <c r="A124" s="144" t="s">
        <v>1064</v>
      </c>
      <c r="B124" s="143">
        <v>92</v>
      </c>
      <c r="C124" s="143">
        <v>162</v>
      </c>
      <c r="D124" s="142" t="s">
        <v>1727</v>
      </c>
    </row>
    <row r="125" spans="1:4" s="138" customFormat="1" ht="25.5" thickBot="1" x14ac:dyDescent="0.3">
      <c r="A125" s="141" t="s">
        <v>1065</v>
      </c>
      <c r="B125" s="140">
        <v>93</v>
      </c>
      <c r="C125" s="140">
        <v>163</v>
      </c>
      <c r="D125" s="139" t="s">
        <v>789</v>
      </c>
    </row>
    <row r="126" spans="1:4" s="138" customFormat="1" ht="25.5" thickBot="1" x14ac:dyDescent="0.3">
      <c r="A126" s="144" t="s">
        <v>1066</v>
      </c>
      <c r="B126" s="143">
        <v>94</v>
      </c>
      <c r="C126" s="143">
        <v>164</v>
      </c>
      <c r="D126" s="142" t="s">
        <v>788</v>
      </c>
    </row>
    <row r="127" spans="1:4" s="138" customFormat="1" ht="25.5" thickBot="1" x14ac:dyDescent="0.3">
      <c r="A127" s="141" t="s">
        <v>1394</v>
      </c>
      <c r="B127" s="140">
        <v>95</v>
      </c>
      <c r="C127" s="140">
        <v>165</v>
      </c>
      <c r="D127" s="139" t="s">
        <v>787</v>
      </c>
    </row>
    <row r="128" spans="1:4" s="138" customFormat="1" ht="25.5" thickBot="1" x14ac:dyDescent="0.3">
      <c r="A128" s="144" t="s">
        <v>1067</v>
      </c>
      <c r="B128" s="143">
        <v>96</v>
      </c>
      <c r="C128" s="143">
        <v>166</v>
      </c>
      <c r="D128" s="142" t="s">
        <v>786</v>
      </c>
    </row>
    <row r="129" spans="1:4" s="138" customFormat="1" ht="25.5" thickBot="1" x14ac:dyDescent="0.3">
      <c r="A129" s="141" t="s">
        <v>1068</v>
      </c>
      <c r="B129" s="140">
        <v>97</v>
      </c>
      <c r="C129" s="140">
        <v>167</v>
      </c>
      <c r="D129" s="139" t="s">
        <v>1728</v>
      </c>
    </row>
    <row r="130" spans="1:4" s="138" customFormat="1" ht="25.5" thickBot="1" x14ac:dyDescent="0.3">
      <c r="A130" s="144" t="s">
        <v>1069</v>
      </c>
      <c r="B130" s="143">
        <v>98</v>
      </c>
      <c r="C130" s="143">
        <v>168</v>
      </c>
      <c r="D130" s="142" t="s">
        <v>1729</v>
      </c>
    </row>
    <row r="131" spans="1:4" s="138" customFormat="1" ht="25.5" thickBot="1" x14ac:dyDescent="0.3">
      <c r="A131" s="141" t="s">
        <v>1070</v>
      </c>
      <c r="B131" s="140">
        <v>99</v>
      </c>
      <c r="C131" s="140">
        <v>169</v>
      </c>
      <c r="D131" s="139" t="s">
        <v>785</v>
      </c>
    </row>
    <row r="132" spans="1:4" s="138" customFormat="1" ht="25.5" thickBot="1" x14ac:dyDescent="0.3">
      <c r="A132" s="144" t="s">
        <v>1071</v>
      </c>
      <c r="B132" s="143">
        <v>100</v>
      </c>
      <c r="C132" s="143">
        <v>170</v>
      </c>
      <c r="D132" s="142" t="s">
        <v>1730</v>
      </c>
    </row>
    <row r="133" spans="1:4" s="138" customFormat="1" ht="25.5" thickBot="1" x14ac:dyDescent="0.3">
      <c r="A133" s="141" t="s">
        <v>1072</v>
      </c>
      <c r="B133" s="140">
        <v>101</v>
      </c>
      <c r="C133" s="140">
        <v>171</v>
      </c>
      <c r="D133" s="139" t="s">
        <v>1731</v>
      </c>
    </row>
    <row r="134" spans="1:4" s="145" customFormat="1" ht="29.25" customHeight="1" thickBot="1" x14ac:dyDescent="0.3">
      <c r="A134" s="779" t="s">
        <v>1732</v>
      </c>
      <c r="B134" s="590"/>
      <c r="C134" s="590"/>
      <c r="D134" s="591" t="s">
        <v>1733</v>
      </c>
    </row>
    <row r="135" spans="1:4" s="138" customFormat="1" ht="25.5" thickBot="1" x14ac:dyDescent="0.3">
      <c r="A135" s="144" t="s">
        <v>853</v>
      </c>
      <c r="B135" s="143">
        <v>102</v>
      </c>
      <c r="C135" s="143">
        <v>174</v>
      </c>
      <c r="D135" s="142" t="s">
        <v>784</v>
      </c>
    </row>
    <row r="136" spans="1:4" s="138" customFormat="1" ht="25.5" thickBot="1" x14ac:dyDescent="0.3">
      <c r="A136" s="141" t="s">
        <v>879</v>
      </c>
      <c r="B136" s="140">
        <v>103</v>
      </c>
      <c r="C136" s="140">
        <v>176</v>
      </c>
      <c r="D136" s="139" t="s">
        <v>783</v>
      </c>
    </row>
    <row r="137" spans="1:4" s="138" customFormat="1" ht="25.5" thickBot="1" x14ac:dyDescent="0.3">
      <c r="A137" s="144" t="s">
        <v>856</v>
      </c>
      <c r="B137" s="143">
        <v>104</v>
      </c>
      <c r="C137" s="143">
        <v>178</v>
      </c>
      <c r="D137" s="142" t="s">
        <v>782</v>
      </c>
    </row>
    <row r="138" spans="1:4" s="138" customFormat="1" ht="35" thickBot="1" x14ac:dyDescent="0.3">
      <c r="A138" s="141" t="s">
        <v>1091</v>
      </c>
      <c r="B138" s="140">
        <v>105</v>
      </c>
      <c r="C138" s="140">
        <v>179</v>
      </c>
      <c r="D138" s="139" t="s">
        <v>1734</v>
      </c>
    </row>
    <row r="139" spans="1:4" s="138" customFormat="1" ht="35" thickBot="1" x14ac:dyDescent="0.3">
      <c r="A139" s="144" t="s">
        <v>1227</v>
      </c>
      <c r="B139" s="143">
        <v>106</v>
      </c>
      <c r="C139" s="143">
        <v>180</v>
      </c>
      <c r="D139" s="142" t="s">
        <v>1735</v>
      </c>
    </row>
    <row r="140" spans="1:4" s="138" customFormat="1" ht="38" thickBot="1" x14ac:dyDescent="0.3">
      <c r="A140" s="141" t="s">
        <v>1736</v>
      </c>
      <c r="B140" s="140">
        <v>107</v>
      </c>
      <c r="C140" s="140">
        <v>181</v>
      </c>
      <c r="D140" s="139" t="s">
        <v>1737</v>
      </c>
    </row>
    <row r="141" spans="1:4" s="138" customFormat="1" ht="35" thickBot="1" x14ac:dyDescent="0.3">
      <c r="A141" s="144" t="s">
        <v>893</v>
      </c>
      <c r="B141" s="143">
        <v>108</v>
      </c>
      <c r="C141" s="143">
        <v>182</v>
      </c>
      <c r="D141" s="142" t="s">
        <v>781</v>
      </c>
    </row>
    <row r="142" spans="1:4" s="138" customFormat="1" ht="35" thickBot="1" x14ac:dyDescent="0.3">
      <c r="A142" s="141" t="s">
        <v>880</v>
      </c>
      <c r="B142" s="140">
        <v>109</v>
      </c>
      <c r="C142" s="140">
        <v>183</v>
      </c>
      <c r="D142" s="139" t="s">
        <v>780</v>
      </c>
    </row>
    <row r="143" spans="1:4" s="138" customFormat="1" ht="25.5" thickBot="1" x14ac:dyDescent="0.3">
      <c r="A143" s="144" t="s">
        <v>881</v>
      </c>
      <c r="B143" s="143">
        <v>110</v>
      </c>
      <c r="C143" s="143">
        <v>185</v>
      </c>
      <c r="D143" s="142" t="s">
        <v>779</v>
      </c>
    </row>
    <row r="144" spans="1:4" s="138" customFormat="1" ht="25.5" thickBot="1" x14ac:dyDescent="0.3">
      <c r="A144" s="141" t="s">
        <v>865</v>
      </c>
      <c r="B144" s="140">
        <v>111</v>
      </c>
      <c r="C144" s="140">
        <v>186</v>
      </c>
      <c r="D144" s="139" t="s">
        <v>1217</v>
      </c>
    </row>
    <row r="145" spans="1:4" s="138" customFormat="1" ht="25.5" thickBot="1" x14ac:dyDescent="0.3">
      <c r="A145" s="144" t="s">
        <v>876</v>
      </c>
      <c r="B145" s="143" t="s">
        <v>778</v>
      </c>
      <c r="C145" s="143">
        <v>187</v>
      </c>
      <c r="D145" s="142" t="s">
        <v>777</v>
      </c>
    </row>
    <row r="146" spans="1:4" s="138" customFormat="1" ht="46.5" thickBot="1" x14ac:dyDescent="0.3">
      <c r="A146" s="141" t="s">
        <v>998</v>
      </c>
      <c r="B146" s="140" t="s">
        <v>776</v>
      </c>
      <c r="C146" s="140">
        <v>188</v>
      </c>
      <c r="D146" s="139" t="s">
        <v>1740</v>
      </c>
    </row>
    <row r="147" spans="1:4" s="145" customFormat="1" ht="29.25" customHeight="1" thickBot="1" x14ac:dyDescent="0.3">
      <c r="A147" s="779" t="s">
        <v>1573</v>
      </c>
      <c r="B147" s="590"/>
      <c r="C147" s="590"/>
      <c r="D147" s="591" t="s">
        <v>1738</v>
      </c>
    </row>
    <row r="148" spans="1:4" s="138" customFormat="1" ht="35" thickBot="1" x14ac:dyDescent="0.3">
      <c r="A148" s="144" t="s">
        <v>1260</v>
      </c>
      <c r="B148" s="143">
        <v>114</v>
      </c>
      <c r="C148" s="143">
        <v>190</v>
      </c>
      <c r="D148" s="142" t="s">
        <v>775</v>
      </c>
    </row>
    <row r="149" spans="1:4" s="138" customFormat="1" ht="25.5" thickBot="1" x14ac:dyDescent="0.3">
      <c r="A149" s="141" t="s">
        <v>1739</v>
      </c>
      <c r="B149" s="140">
        <v>115</v>
      </c>
      <c r="C149" s="140">
        <v>192</v>
      </c>
      <c r="D149" s="139" t="s">
        <v>774</v>
      </c>
    </row>
    <row r="150" spans="1:4" s="138" customFormat="1" ht="25.5" thickBot="1" x14ac:dyDescent="0.3">
      <c r="A150" s="144" t="s">
        <v>1741</v>
      </c>
      <c r="B150" s="143">
        <v>116</v>
      </c>
      <c r="C150" s="143">
        <v>194</v>
      </c>
      <c r="D150" s="142" t="s">
        <v>773</v>
      </c>
    </row>
    <row r="151" spans="1:4" s="116" customFormat="1" x14ac:dyDescent="0.25">
      <c r="A151" s="137"/>
      <c r="B151" s="132"/>
      <c r="C151" s="132"/>
      <c r="D151" s="136"/>
    </row>
    <row r="152" spans="1:4" s="116" customFormat="1" x14ac:dyDescent="0.25">
      <c r="A152" s="137"/>
      <c r="B152" s="132"/>
      <c r="C152" s="132"/>
      <c r="D152" s="136"/>
    </row>
    <row r="153" spans="1:4" s="116" customFormat="1" x14ac:dyDescent="0.25">
      <c r="A153" s="137"/>
      <c r="B153" s="132"/>
      <c r="C153" s="132"/>
      <c r="D153" s="136"/>
    </row>
    <row r="154" spans="1:4" s="116" customFormat="1" x14ac:dyDescent="0.25">
      <c r="A154" s="137"/>
      <c r="B154" s="132"/>
      <c r="C154" s="132"/>
      <c r="D154" s="136"/>
    </row>
    <row r="155" spans="1:4" x14ac:dyDescent="0.25">
      <c r="A155" s="134"/>
      <c r="D155" s="135"/>
    </row>
    <row r="156" spans="1:4" x14ac:dyDescent="0.25">
      <c r="A156" s="134"/>
      <c r="D156" s="135"/>
    </row>
    <row r="157" spans="1:4" x14ac:dyDescent="0.25">
      <c r="A157" s="134"/>
      <c r="D157" s="135"/>
    </row>
    <row r="158" spans="1:4" x14ac:dyDescent="0.25">
      <c r="A158" s="134"/>
      <c r="D158" s="135"/>
    </row>
    <row r="159" spans="1:4" x14ac:dyDescent="0.25">
      <c r="A159" s="134"/>
      <c r="D159" s="135"/>
    </row>
    <row r="160" spans="1:4" x14ac:dyDescent="0.25">
      <c r="A160" s="134"/>
      <c r="D160" s="135"/>
    </row>
    <row r="161" spans="1:4" x14ac:dyDescent="0.25">
      <c r="A161" s="134"/>
      <c r="D161" s="135"/>
    </row>
    <row r="162" spans="1:4" x14ac:dyDescent="0.25">
      <c r="A162" s="134"/>
    </row>
    <row r="163" spans="1:4" x14ac:dyDescent="0.25">
      <c r="A163" s="134"/>
    </row>
    <row r="164" spans="1:4" x14ac:dyDescent="0.25">
      <c r="A164" s="134"/>
    </row>
    <row r="165" spans="1:4" x14ac:dyDescent="0.25">
      <c r="A165" s="134"/>
    </row>
    <row r="166" spans="1:4" x14ac:dyDescent="0.25">
      <c r="A166" s="134"/>
    </row>
    <row r="167" spans="1:4" x14ac:dyDescent="0.25">
      <c r="A167" s="134"/>
    </row>
    <row r="168" spans="1:4" x14ac:dyDescent="0.25">
      <c r="A168" s="134"/>
    </row>
    <row r="169" spans="1:4" x14ac:dyDescent="0.25">
      <c r="A169" s="134"/>
    </row>
    <row r="170" spans="1:4" x14ac:dyDescent="0.25">
      <c r="A170" s="134"/>
    </row>
    <row r="171" spans="1:4" x14ac:dyDescent="0.25">
      <c r="A171" s="134"/>
    </row>
    <row r="172" spans="1:4" x14ac:dyDescent="0.25">
      <c r="A172" s="134"/>
      <c r="B172" s="128"/>
      <c r="C172" s="128"/>
      <c r="D172" s="128"/>
    </row>
    <row r="173" spans="1:4" x14ac:dyDescent="0.25">
      <c r="A173" s="134"/>
      <c r="B173" s="128"/>
      <c r="C173" s="128"/>
      <c r="D173" s="128"/>
    </row>
    <row r="174" spans="1:4" x14ac:dyDescent="0.25">
      <c r="A174" s="134"/>
      <c r="B174" s="128"/>
      <c r="C174" s="128"/>
      <c r="D174" s="128"/>
    </row>
    <row r="175" spans="1:4" x14ac:dyDescent="0.25">
      <c r="A175" s="134"/>
      <c r="B175" s="128"/>
      <c r="C175" s="128"/>
      <c r="D175" s="128"/>
    </row>
    <row r="176" spans="1:4" x14ac:dyDescent="0.25">
      <c r="A176" s="134"/>
      <c r="B176" s="128"/>
      <c r="C176" s="128"/>
      <c r="D176" s="128"/>
    </row>
    <row r="177" spans="1:4" x14ac:dyDescent="0.25">
      <c r="A177" s="134"/>
      <c r="B177" s="128"/>
      <c r="C177" s="128"/>
      <c r="D177" s="128"/>
    </row>
    <row r="178" spans="1:4" x14ac:dyDescent="0.25">
      <c r="A178" s="134"/>
      <c r="B178" s="128"/>
      <c r="C178" s="128"/>
      <c r="D178" s="128"/>
    </row>
    <row r="179" spans="1:4" x14ac:dyDescent="0.25">
      <c r="A179" s="134"/>
      <c r="B179" s="128"/>
      <c r="C179" s="128"/>
      <c r="D179" s="128"/>
    </row>
    <row r="180" spans="1:4" x14ac:dyDescent="0.25">
      <c r="A180" s="134"/>
      <c r="B180" s="128"/>
      <c r="C180" s="128"/>
      <c r="D180" s="128"/>
    </row>
    <row r="181" spans="1:4" x14ac:dyDescent="0.25">
      <c r="A181" s="134"/>
      <c r="B181" s="128"/>
      <c r="C181" s="128"/>
      <c r="D181" s="128"/>
    </row>
    <row r="182" spans="1:4" x14ac:dyDescent="0.25">
      <c r="A182" s="134"/>
      <c r="B182" s="128"/>
      <c r="C182" s="128"/>
      <c r="D182" s="128"/>
    </row>
    <row r="183" spans="1:4" x14ac:dyDescent="0.25">
      <c r="A183" s="134"/>
      <c r="B183" s="128"/>
      <c r="C183" s="128"/>
      <c r="D183" s="128"/>
    </row>
    <row r="184" spans="1:4" x14ac:dyDescent="0.25">
      <c r="A184" s="134"/>
      <c r="B184" s="128"/>
      <c r="C184" s="128"/>
      <c r="D184" s="128"/>
    </row>
    <row r="185" spans="1:4" x14ac:dyDescent="0.25">
      <c r="A185" s="134"/>
      <c r="B185" s="128"/>
      <c r="C185" s="128"/>
      <c r="D185" s="128"/>
    </row>
    <row r="186" spans="1:4" x14ac:dyDescent="0.25">
      <c r="A186" s="134"/>
      <c r="B186" s="128"/>
      <c r="C186" s="128"/>
      <c r="D186" s="128"/>
    </row>
    <row r="187" spans="1:4" x14ac:dyDescent="0.25">
      <c r="A187" s="134"/>
      <c r="B187" s="128"/>
      <c r="C187" s="128"/>
      <c r="D187" s="128"/>
    </row>
    <row r="188" spans="1:4" x14ac:dyDescent="0.25">
      <c r="A188" s="134"/>
      <c r="B188" s="128"/>
      <c r="C188" s="128"/>
      <c r="D188" s="128"/>
    </row>
    <row r="189" spans="1:4" x14ac:dyDescent="0.25">
      <c r="A189" s="134"/>
      <c r="B189" s="128"/>
      <c r="C189" s="128"/>
      <c r="D189" s="128"/>
    </row>
    <row r="190" spans="1:4" x14ac:dyDescent="0.25">
      <c r="A190" s="134"/>
      <c r="B190" s="128"/>
      <c r="C190" s="128"/>
      <c r="D190" s="128"/>
    </row>
    <row r="191" spans="1:4" x14ac:dyDescent="0.25">
      <c r="A191" s="134"/>
      <c r="B191" s="128"/>
      <c r="C191" s="128"/>
      <c r="D191" s="128"/>
    </row>
  </sheetData>
  <mergeCells count="2">
    <mergeCell ref="A1:D1"/>
    <mergeCell ref="A2:D2"/>
  </mergeCells>
  <hyperlinks>
    <hyperlink ref="A36" location="'5'!A1" display="السكان (15 سنة فأكثر) حسب العلاقة بقوة العمل وفئات العمر" xr:uid="{90ACC95B-68B4-40AB-A621-C84DBD8F42D0}"/>
    <hyperlink ref="A32" location="'1'!A1" display="السكان (15 سنة فأكثر) والقوى العاملة حسب البلدية" xr:uid="{A99A9749-4446-4689-8D49-68D1D7BA56E8}"/>
    <hyperlink ref="A33" location="'2'!A1" display="الذكور (15 سنة فأكثر) من السكان والقوى العاملة حسب البلدية" xr:uid="{1C4A4430-C581-4342-B8AA-261322D4829B}"/>
    <hyperlink ref="A35" location="'4'!A1" display="السكان (15 سنة فأكثر) حسب العلاقة بقوة العمل والجنسية (قطريون - غير قطريين) والجنس" xr:uid="{4511BBC6-DFB6-4290-A981-D00D2224664C}"/>
    <hyperlink ref="A34" location="'3'!A1" display="الإناث (15 سنة فأكثر) من السكان والقوى العاملة حسب البلدية" xr:uid="{6F30D6F8-2F86-4702-BF86-D157E5D95382}"/>
    <hyperlink ref="A37" location="'6'!A1" display="الذكور (15 سنة فأكثر) حسب العلاقة بقوة العمل وفئات العمر" xr:uid="{B713DFD4-EB4B-4C3A-9CEB-46B9F57862C9}"/>
    <hyperlink ref="A38" location="'07'!A1" display="الإناث (15 سنة فأكثر) حسب العلاقة بقوة العمل وفئات العمر" xr:uid="{2EB7B7D8-FD19-49FE-8EFF-1F58F16D6F81}"/>
    <hyperlink ref="A39" location="'08'!A1" display="السكان القطريون (15 سنة فأكثر) حسب الحالة التعليمية وفئات العمر" xr:uid="{5635B60E-0EEC-4E8F-ACD6-CFDB5046B1F3}"/>
    <hyperlink ref="A40" location="'09'!A1" display=" الذكور القطريون (15 سنة فأكثر) حسب الحالة التعليمية وفئات العمر" xr:uid="{3FDB0A35-7926-4A5E-8F5B-05942B32E637}"/>
    <hyperlink ref="A41" location="'10'!A1" display="الإناث القطريات (15 سنة فأكثر) حسب الحالة التعليمية وفئات العمر" xr:uid="{6458AA6E-558E-4FE6-968E-99F0D85F368E}"/>
    <hyperlink ref="A42" location="'11'!A1" display="السكان غير القطريين (15 سنة فأكثر) حسب الحالة التعليمية وفئات العمر" xr:uid="{8C7189E7-83E3-40E8-98EC-236EB97CC52C}"/>
    <hyperlink ref="A43" location="'12'!A1" display="الذكور غير القطريين (15 سنة فأكثر) حسب الحالة التعليمية وفئات العمر" xr:uid="{091B3442-D15B-45E8-970A-4BE2691E72F8}"/>
    <hyperlink ref="A44" location="'13'!A1" display="الإناث غير القطريات (15 سنة فأكثر) حسب الحالة التعليمية وفئات العمر" xr:uid="{AF7E8E48-E0E9-499D-9079-899E98359C8B}"/>
    <hyperlink ref="A45" location="'14'!A1" display="السكان (15 سنة فأكثر) حسب الحالة التعليمية وفئات العمر" xr:uid="{7BAC3DA6-E648-4565-8398-39FAB0EA6ADB}"/>
    <hyperlink ref="A46" location="'15'!A1" display="الذكور (15 سنة فأكثر) حسب الحالة التعليمية وفئات العمر " xr:uid="{6A166BBC-0085-43E6-A878-B123B756A1A2}"/>
    <hyperlink ref="A47" location="'16'!A1" display="الإناث (15 سنة فأكثر) حسب الحالة التعليمية وفئات العمر " xr:uid="{3A8B4FC5-4374-4789-8CBD-91E4BF3D107C}"/>
    <hyperlink ref="A48" location="'017'!A1" display="السكان (15 سنة فأكثر) حسب الجنسية (قطريون - غير قطريين) والجنس والحالة الزواجية" xr:uid="{A380E09D-E982-4866-88CC-49E231A0508C}"/>
    <hyperlink ref="A50" location="'018'!A1" display="السكان النشيطون اقتصادياً (15 سنة فأكثر) حسب الجنسية (قطريون - غير قطريين) والجنس والحالة العملية" xr:uid="{C42BC40F-CF30-4424-A057-74988304510A}"/>
    <hyperlink ref="D50" location="'018'!A1" display="Economically Active Population (15 Years and above) by Nationality (Qatari, Non-Qatari), Sex &amp; Employment Status" xr:uid="{D23A9B07-E24A-4FD6-A05D-B37217FB8E4A}"/>
    <hyperlink ref="A51" location="'019'!A1" display="السكان النشيطون اقتصادياً (15 سنة فأكثر) حسب الجنسية (قطريون - غير قطريين) والجنس والمهنة" xr:uid="{948D6B82-E53C-4570-AB5F-409CD81F41CE}"/>
    <hyperlink ref="D51" location="'019'!A1" display="Economically Active Population (15 Years and above) by Nationality (Qatari, Non-Qatari), Sex &amp; Occupation" xr:uid="{DD52F4B8-338A-43DB-A4EC-63B4D210765D}"/>
    <hyperlink ref="A52" location="'020'!A1" display="السكان النشيطون اقتصادياً (15 سنة فأكثر) حسب الجنسية (قطريون - غير قطريين) والجنس وفئات العمر" xr:uid="{B1EE78AE-48C5-41A9-B93A-276B57EAAB44}"/>
    <hyperlink ref="D52" location="'020'!A1" display="Economically Active Population (15 Years and above) by Nationality (Qatari, Non-Qatari), Sex &amp; Age Group" xr:uid="{7D42180B-B10F-41FC-96C2-7D172798300E}"/>
    <hyperlink ref="A53" location="'021'!A1" display="السكان النشيطون اقتصادياً (15 سنة فأكثر) حسب الجنسية (قطريون - غير قطريين) والجنس والحالة التعليمية" xr:uid="{4DB86549-0810-43F7-BF50-1377C46B000C}"/>
    <hyperlink ref="D53" location="'021'!A1" display="Economically Active Population (15 Years and above) by Nationality (Qatari, Non-Qatari), Sex &amp; Educational Status" xr:uid="{C1D85287-3844-473C-8609-F6EDA40BB8CD}"/>
    <hyperlink ref="A54" location="'022'!A1" display="السكان النشيطون اقتصادياً (15 سنة فأكثر) حسب الجنسية (قطريون - غير قطريين) والجنس والنشاط الاقتصادي" xr:uid="{176F7A84-3C72-4C12-904A-3576F306D134}"/>
    <hyperlink ref="D54" location="'022'!A1" display="Economically Active Population (15 Years and above) by Nationality (Qatari, Non-Qatari), Sex &amp; Economic Activity" xr:uid="{02D63771-9D8B-427B-BE96-A4B61C716406}"/>
    <hyperlink ref="A55" location="'023'!A1" display="السكان النشيطون اقتصادياً (15 سنة فأكثر) حسب الجنسية (قطريون - غير قطريين) والجنس والقطاع" xr:uid="{25B383D6-416E-4D20-9C61-F9CEE6A93B99}"/>
    <hyperlink ref="D55" location="'023'!A1" display="Economically Active Population (15 Years and above) by Nationality (Qatari, Non-Qatari), Sex &amp; Sector" xr:uid="{E7F34EAD-DA37-4614-A388-724DD6CFE378}"/>
    <hyperlink ref="A56" location="'024'!A1" display="المشتغلون بأجر (15 سنة فأكثر) ومتوسط الأجر الشهري (بالريال القطري)  حسب الجنس والمهنة" xr:uid="{F6E8E5C2-53FB-4ECC-A333-78D45DCBA870}"/>
    <hyperlink ref="D56" location="'024'!A1" display="Workers in Paid Employment (15 Years &amp; above) and Average Monthly Wage (Q.R.) by Sex and Occupation" xr:uid="{4B2DE504-CB75-4D4C-AB89-8A0C169BE71D}"/>
    <hyperlink ref="A57" location="'025'!A1" display="المشتغلون بأجر (15 سنة فأكثر) ومتوسط الأجر الشهري (بالريال القطري) حسب الجنس والنشاط الاقتصادي" xr:uid="{483782E0-032C-4DB8-8901-A9823CF5ACED}"/>
    <hyperlink ref="D57" location="'025'!A1" display="Workers in Paid Employment (15 Years &amp; above) and Average Monthly Wage (Q.R.) by Sex and Economic Activity" xr:uid="{8B88FA98-DE15-4A0D-9146-B8FA35450E74}"/>
    <hyperlink ref="A58" location="'026'!A1" display="المشتغلون بأجر (15 سنة فأكثر) ومتوسط الأجر الشهري (بالريال القطري) حسب الجنس والحالة التعليمية" xr:uid="{0B771F12-DCCA-4375-8CFB-B6C6F08C1B0B}"/>
    <hyperlink ref="D58" location="'026'!A1" display="Workers in Paid Employment (15 Years &amp; above) and Average Monthly Wage (Q.R.) by Sex and Educational Status" xr:uid="{D3B0EE5F-B716-4F7E-8BD7-63D0A975A6B5}"/>
    <hyperlink ref="A59" location="'027'!A1" display="المشتغلون بأجر (15 سنة فأكثر) ومتوسط الأجر الشهري (بالريال القطري) حسب الجنس والقطاع" xr:uid="{C12150DE-D50F-4D87-8FB6-2E3CFA19E64C}"/>
    <hyperlink ref="D59" location="'027'!A1" display="Workers in Paid Employment (15 Years &amp; above) and Average Monthly Wage (Q.R.) by Sex and Sector" xr:uid="{F4991EDD-AF7D-4E39-916F-B6E7A22F539C}"/>
    <hyperlink ref="A60" location="'028'!A1" display="المشتغلون (15 سنة فأكثر) ومتوسط ساعات العمل حسب الجنسية (قطريون - غير قطريين) والجنس والمهنة" xr:uid="{D077C571-1418-4097-A097-A808F84A54DD}"/>
    <hyperlink ref="D60" location="'028'!A1" display="Employed Persons (15 Years &amp; above) and Average Work Hours by Nationality(Qatari, Non-Qatari), Sex &amp; Occupation" xr:uid="{4FEB5911-663C-415A-A03B-C8D72D3F82F4}"/>
    <hyperlink ref="A61" location="'029'!A1" display="المشتغلون (15 سنة فأكثر) ومتوسط ساعات العمل حسب  الجنس والنشاط الاقتصادي" xr:uid="{AE1A8C1A-FF02-4148-B32D-D11CE49EE102}"/>
    <hyperlink ref="D61" location="'029'!A1" display="Employed Persons (15 Years &amp; above) and Average Work Hours by Sex &amp; Economic Activity" xr:uid="{54A8CC12-A0AA-4A11-B93F-44DD564C737F}"/>
    <hyperlink ref="A62" location="'030'!A1" display="المشتغلون (15 سنة فأكثر) ومتوسط ساعات العمل حسب الجنس والحالة التعليمية" xr:uid="{FC273DD1-47A3-42BE-BA33-F90329678735}"/>
    <hyperlink ref="D62" location="'030'!A1" display="Employed Persons (15 Years &amp; above) and Average Work Hours by Sex &amp; Educational Status" xr:uid="{4E13A185-2329-4038-907E-62CBF143FA5D}"/>
    <hyperlink ref="A63" location="'031'!A1" display="المشتغلون (15 سنة فأكثر) ومتوسط ساعات العمل حسب الجنس والقطاع" xr:uid="{F6F3051B-A902-49B8-BEFF-935812F36A8F}"/>
    <hyperlink ref="D63" location="'031'!A1" display="Employed Persons (15 Years &amp; above) and Average Work Hours by Sex &amp; Sector" xr:uid="{4EA6993B-DF8A-4829-AE7E-06AE250F0B77}"/>
    <hyperlink ref="A64" location="'032'!A1" display="المشتغلون (15 سنة فأكثر) حسب الجنسية (قطريون - غير قطريين) والجنس والاستقرار في العمل" xr:uid="{A8CA4CBB-B212-421D-8F0E-1B42ABC2A072}"/>
    <hyperlink ref="D64" location="'032'!A1" display="Employed Persons (15 Years &amp; above) by Nationality (Qatari, Non-Qatari), Sex &amp; Stability at Work" xr:uid="{60B92D62-961C-4F61-AC66-6F687183455E}"/>
    <hyperlink ref="A65" location="'033'!A1" display="السكان النشيطون اقتصادياً (15 سنة فأكثر) حسب الحالة العملية والمهنة" xr:uid="{5303DF03-6228-491A-988F-AFED01E1DE8C}"/>
    <hyperlink ref="D65" location="'033'!A1" display="Economically Active Population (15 Years &amp; above) by Employment Status &amp; Occupation" xr:uid="{C12F7FF0-B509-4F65-8655-4665F9F6B5B8}"/>
    <hyperlink ref="A66" location="'034'!A1" display="الذكور النشيطون اقتصادياً (15 سنة فأكثر) حسب الحالة العملية والمهنة" xr:uid="{521906C4-745F-40FF-8CF2-6708038763C2}"/>
    <hyperlink ref="D66" location="'034'!A1" display="Male Economically Active Population (15 Years &amp; above) by Employment Status &amp; Occupation" xr:uid="{99DE6D66-9A13-4FE2-A95F-458C0011BEFD}"/>
    <hyperlink ref="A67" location="'035'!A1" display="الإناث النشيطات اقتصادياً (15 سنة فأكثر) حسب الحالة العملية والمهنة" xr:uid="{9260117D-2980-4564-A77C-8E99FBD58A98}"/>
    <hyperlink ref="D67" location="'035'!A1" display="Female Economically Active Population (15 Years &amp; above) by Employment Status &amp; Occupation" xr:uid="{EDFE9854-1CC7-4866-A162-EA37289097EC}"/>
    <hyperlink ref="A68" location="'036'!A1" display="السكان النشيطون اقتصادياً (15 سنة فأكثر) حسب الحالة العملية والنشاط الاقتصادي" xr:uid="{992946A0-E022-482D-9A73-AFD11810DDD3}"/>
    <hyperlink ref="D68" location="'036'!A1" display="Economically Active Population (15 Years &amp; above) by Employment Status &amp; Economic Activity" xr:uid="{0B276A8E-0851-4F48-957F-E57BDFD6D148}"/>
    <hyperlink ref="A69" location="'037'!A1" display="الذكور النشيطون اقتصادياً (15 سنة فأكثر) حسب الحالة العملية والنشاط الاقتصادي" xr:uid="{2F5AC91A-903E-4AFD-8E0A-FAF4B084EA62}"/>
    <hyperlink ref="A70" location="'038'!A1" display="الإناث النشيطات اقتصادياً (15 سنة فأكثر) حسب الحالة العملية والنشاط الاقتصادي" xr:uid="{55ADDD39-D392-4656-B410-8DEFDF85C0C3}"/>
    <hyperlink ref="A71" location="'039'!A1" display="السكان النشيطون اقتصادياً (15 سنة فأكثر) حسب المهنة والنشاط الاقتصادي" xr:uid="{F37B3A65-181A-4416-AC3A-55135BEFE47C}"/>
    <hyperlink ref="A72" location="'040'!A1" display="الذكور النشيطون اقتصادياً (15 سنة فأكثر) حسب المهنة والنشاط الاقتصادي" xr:uid="{613F8640-F38A-4A40-8A1B-DC51A3ED3B97}"/>
    <hyperlink ref="A73" location="'041'!A1" display="الإناث النشيطات اقتصادياً (15 سنة فأكثر) حسب المهنة والنشاط الاقتصادي" xr:uid="{2C8FFAE9-5650-4D73-84D9-AA82CFB7168F}"/>
    <hyperlink ref="A74" location="'042'!A1" display="السكان النشيطون اقتصادياً (15 سنة فأكثر) حسب الحالة التعليمية والمهنة" xr:uid="{82A66215-5209-4F69-B235-D8A935975B39}"/>
    <hyperlink ref="A75" location="'043'!A1" display="الذكور النشيطون اقتصادياً (15 سنة فأكثر) حسب الحالة التعليمية والمهنة" xr:uid="{84C4D825-587F-42E6-9DA2-E7537502DA9B}"/>
    <hyperlink ref="A76" location="'044'!A1" display="الإناث النشيطات اقتصادياً (15 سنة فأكثر) حسب الحالة التعليمية والمهنة" xr:uid="{7C095F49-86EA-49E4-966C-BB836EFE85A6}"/>
    <hyperlink ref="A77" location="'045'!A1" display="السكان النشيطون اقتصادياً (15 سنة فأكثر) حسب القطاع والمهنة" xr:uid="{076A958F-94BD-4A87-A3BB-D06B40FA8EA6}"/>
    <hyperlink ref="A78" location="'046'!A1" display="الذكور النشيطون اقتصادياً (15 سنة فأكثر) حسب القطاع والمهنة" xr:uid="{C9E3F0C9-BA20-4FDC-AFA2-EF51331130AE}"/>
    <hyperlink ref="A79" location="'047'!A1" display="الإناث النشيطات اقتصادياً (15 سنة فأكثر) حسب القطاع والمهنة" xr:uid="{7F9B9732-5C49-4824-BA62-6CDF33D2E3E5}"/>
    <hyperlink ref="A80" location="'048'!A1" display="السكان النشيطون اقتصادياً (15 سنة فأكثر) حسب فئات العمر والمهنة" xr:uid="{28B3CA54-6238-4A3F-8D5F-B470A2CDB1B2}"/>
    <hyperlink ref="A81" location="'049'!A1" display="الذكور النشيطون اقتصادياً (15 سنة فأكثر) حسب فئات العمر والمهنة" xr:uid="{7F619AD5-68B8-428E-AFF0-E954C8B18645}"/>
    <hyperlink ref="A82" location="'050'!A1" display="الإناث النشيطات اقتصادياً (15 سنة فأكثر) حسب فئات العمر والمهنة" xr:uid="{63A1E8DC-7F1B-4F5F-8289-923FDC521C8F}"/>
    <hyperlink ref="A83" location="'051'!A1" display="السكان النشيطون اقتصادياً (15 سنة فأكثر) حسب الحالة التعليمية والنشاط الاقتصادي" xr:uid="{B23F43A1-444A-4D00-9D2E-0B357753BACD}"/>
    <hyperlink ref="A84" location="'052'!A1" display="الذكور النشيطون اقتصادياً (15 سنة فأكثر) حسب الحالة التعليمية والنشاط الاقتصادي" xr:uid="{58F30A5D-C441-4917-B2F3-03AC40D692BC}"/>
    <hyperlink ref="A85" location="'053'!A1" display="الإناث النشيطات اقتصادياً (15 سنة فأكثر) حسب الحالة التعليمية والنشاط الاقتصادي" xr:uid="{DF26E7D6-B8DF-4264-BDAF-5F61E3D5E348}"/>
    <hyperlink ref="A86" location="'054'!A1" display="السكان النشيطون اقتصادياً (15 سنة فأكثر) حسب القطاع  والنشاط الاقتصادي" xr:uid="{D0119986-37E7-4206-9D8E-3DFFB0EB6F5A}"/>
    <hyperlink ref="A87" location="'055'!A1" display="الذكور النشيطون اقتصادياً (15 سنة فأكثر) حسب القطاع  والنشاط الاقتصادي" xr:uid="{A7E2A1A6-096C-44BF-BBDF-5DB8C4B87BE1}"/>
    <hyperlink ref="A88" location="'056'!A1" display="الإناث النشيطات اقتصادياً (15 سنة فأكثر) حسب القطاع  والنشاط الاقتصادي" xr:uid="{4FA317C2-42D6-41DF-9497-8FA5DE271BC3}"/>
    <hyperlink ref="A89" location="'057'!A1" display="السكان النشيطون اقتصادياً (15 سنة فأكثر) حسب فئات العمر والنشاط الاقتصادي" xr:uid="{38FEBF4F-8F06-4475-A2D3-E3215911A0DB}"/>
    <hyperlink ref="A90" location="'058'!A1" display="الذكور النشيطون اقتصادياً (15 سنة فأكثر) حسب فئات العمر والنشاط الاقتصادي" xr:uid="{409C46F8-D182-4631-83A9-52392D27A4CA}"/>
    <hyperlink ref="A91" location="'059'!A1" display="الإناث النشيطات اقتصادياً (15 سنة فأكثر) حسب فئات العمر والنشاط الاقتصادي" xr:uid="{DE1F0D40-A3C6-4FC8-A5BC-A2EE253F0DDB}"/>
    <hyperlink ref="A92" location="'060'!A1" display="السكان النشيطون اقتصادياً (15 سنة فأكثر) حسب الحالة التعليمية والقطاع" xr:uid="{C87B392D-83F1-4A9D-A6E8-4023C7D38BF4}"/>
    <hyperlink ref="A93" location="'061'!A1" display="الذكور النشيطون اقتصادياً (15 سنة فأكثر) حسب الحالة التعليمية والقطاع" xr:uid="{47A7F594-0F74-4457-A12E-6A08A23616C5}"/>
    <hyperlink ref="A94" location="'062'!A1" display="الإناث النشيطات اقتصادياً (15 سنة فأكثر) حسب الحالة التعليمية والقطاع" xr:uid="{BFF53670-FC55-4F7F-BB24-B87E5C579EDA}"/>
    <hyperlink ref="A95" location="'063'!A1" display="السكان القطريون النشيطون اقتصادياً (15 سنة فأكثر) حسب الحالة العملية والمهنة" xr:uid="{34C4A1A6-49C4-46C3-9073-B3ADEE1C7185}"/>
    <hyperlink ref="A96" location="'064'!A1" display="الذكور القطريون النشيطون اقتصادياً (15 سنة فأكثر) حسب الحالة العملية والمهنة" xr:uid="{93A1EAC4-D0B4-4FF8-9475-39EB975B5460}"/>
    <hyperlink ref="A97" location="'065'!A1" display="الإناث القطريات النشيطات اقتصادياً (15 سنة فأكثر) حسب الحالة العملية والمهنة" xr:uid="{38A1F5AD-CE91-4AD7-805F-F4C302E68786}"/>
    <hyperlink ref="A98" location="'066'!A1" display="السكان القطريون النشيطون اقتصادياً (15 سنة فأكثر) حسب الحالة العملية والنشاط الاقتصادي" xr:uid="{BDF89750-3240-4E26-9B65-72880F6311B8}"/>
    <hyperlink ref="A99" location="'067'!A1" display="الذكور القطريون النشيطون اقتصادياً (15 سنة فأكثر) حسب الحالة العملية والنشاط الاقتصادي" xr:uid="{B6EBA4ED-71E4-4791-986B-7EA1C710ADE7}"/>
    <hyperlink ref="A100" location="'068'!A1" display="الإناث القطريات النشيطات اقتصادياً (15 سنة فأكثر) حسب الحالة العملية والنشاط الاقتصادي" xr:uid="{EA6DC881-1B27-457B-936F-0A301C585AF6}"/>
    <hyperlink ref="A101" location="'069'!A1" display="السكان القطريون النشيطون اقتصادياً (15 سنة فأكثر) حسب المهنة والنشاط الاقتصادي" xr:uid="{8622E8F8-4C80-4379-8509-00D4409307A0}"/>
    <hyperlink ref="A102" location="'070'!A1" display="الذكور القطريون النشيطون اقتصادياً (15 سنة فأكثر) حسب المهنة والنشاط الاقتصادي" xr:uid="{7B23B27D-188B-42AB-989C-C1BB2311A17E}"/>
    <hyperlink ref="A103" location="'071'!A1" display="الإناث القطريات النشيطات اقتصادياً (15 سنة فأكثر) حسب المهنة والنشاط الاقتصادي" xr:uid="{A9F30CE2-0F46-4823-9C48-BA9EA1B2602C}"/>
    <hyperlink ref="A104" location="'072'!A1" display="السكان القطريون النشيطون اقتصادياً (15 سنة فأكثر) حسب الحالة التعليمية والمهنة" xr:uid="{EABB66FD-610E-4099-9050-41F2CB89F03B}"/>
    <hyperlink ref="A105" location="'073'!A1" display="الذكور القطريون النشيطون اقتصادياً (15 سنة فأكثر) حسب الحالة التعليمية والمهنة" xr:uid="{9EB4DEDB-AFB9-4E4D-9A3D-6B2AA2C05D9B}"/>
    <hyperlink ref="A106" location="'074'!A1" display="الإناث القطريات النشيطات اقتصادياً (15 سنة فأكثر) حسب الحالة التعليمية والمهنة" xr:uid="{BEAB7381-DD0E-4676-A668-08E52B928AC2}"/>
    <hyperlink ref="A107" location="'075'!A1" display="السكان القطريون النشيطون اقتصادياً (15 سنة فأكثر) حسب القطاع والمهنة" xr:uid="{A3BEE16B-AD18-45FB-9A53-ACE8CB255C3E}"/>
    <hyperlink ref="A108" location="'076'!A1" display="الذكور القطريون النشيطون اقتصادياً (15 سنة فأكثر) حسب القطاع والمهنة" xr:uid="{5EEA1B1E-E2D4-4AA9-A67B-A87E24F27686}"/>
    <hyperlink ref="A109" location="'077'!A1" display="الإناث القطريات النشيطات اقتصادياً (15 سنة فأكثر) حسب القطاع والمهنة" xr:uid="{FA56DCAB-30CF-4658-A577-98246667D5E4}"/>
    <hyperlink ref="A110" location="'078'!A1" display="السكان القطريون النشيطون اقتصادياً (15 سنة فأكثر) حسب القطاع والنشاط الاقتصادي" xr:uid="{0DD37A52-D2B2-4875-8DC1-9F5F956DA5C5}"/>
    <hyperlink ref="A111" location="'079'!A1" display="الذكور القطريون النشيطون اقتصادياً (15 سنة فأكثر) حسب القطاع والنشاط الاقتصادي" xr:uid="{A418133B-D19D-492E-8E7A-C62BF5D87977}"/>
    <hyperlink ref="A112" location="'080'!A1" display="الإناث القطريات النشيطات اقتصادياً (15 سنة فأكثر) حسب القطاع والنشاط الاقتصادي" xr:uid="{EE14E5CD-9CDD-4614-B002-82394898ABB4}"/>
    <hyperlink ref="A113" location="'081'!A1" display="السكان غير القطريين النشيطين اقتصادياً (15 سنة فأكثر) حسب الحالة العملية والمهنة" xr:uid="{E18411C6-F44A-47DD-940C-D7E69F614698}"/>
    <hyperlink ref="A114" location="'082'!A1" display="الذكور غير القطريين النشيطين اقتصادياً (15 سنة فأكثر) حسب الحالة العملية والمهنة" xr:uid="{C5617459-9D0C-4820-995B-078087168B3D}"/>
    <hyperlink ref="A115" location="'083'!A1" display="الإناث غير القطريات النشيطات اقتصادياً (15 سنة فأكثر) حسب الحالة العملية والمهنة" xr:uid="{FB5EBE5B-C9D9-4DA7-B233-66C76AF5C5FC}"/>
    <hyperlink ref="A116" location="'084'!A1" display="السكان غير القطريين النشيطين اقتصادياً (15 سنة فأكثر) حسب الحالة العملية والنشاط الاقتصادي" xr:uid="{154B515C-182F-481A-95A5-41F065DE89AC}"/>
    <hyperlink ref="A117" location="'085'!A1" display="الذكور غير القطريين النشيطين اقتصادياً (15 سنة فأكثر) حسب الحالة العملية والنشاط الاقتصادي" xr:uid="{50094882-7955-4B7B-BC78-2BE8C1AC26DA}"/>
    <hyperlink ref="A118" location="'086'!A1" display="الإناث غير القطريات النشيطات اقتصادياً (15 سنة فأكثر) حسب الحالة العملية والنشاط الاقتصادي" xr:uid="{C2CFF8DB-A0DB-45E7-A15A-260B26702B79}"/>
    <hyperlink ref="A119" location="'087'!A1" display="السكان غير القطريين النشيطين اقتصادياً (15 سنة فأكثر) حسب المهنة والنشاط الاقتصادي" xr:uid="{67033283-CACE-4A6F-A768-93B43103F8C5}"/>
    <hyperlink ref="A120" location="'088'!A1" display="الذكور غير القطريين النشيطين اقتصادياً (15 سنة فأكثر) حسب المهنة والنشاط الاقتصادي" xr:uid="{1223BF5A-110C-43E4-BA62-A5CF1C4D8BCC}"/>
    <hyperlink ref="A121" location="'089'!A1" display="الإناث غير القطريات النشيطات اقتصادياً (15 سنة فأكثر) حسب المهنة والنشاط الاقتصادي" xr:uid="{CF1C1047-0ACA-4E62-8EAF-46A24B59928B}"/>
    <hyperlink ref="A122" location="'090'!A1" display="السكان غير القطريين النشيطين اقتصادياً (15 سنة فأكثر) حسب الحالة التعليمية والمهنة" xr:uid="{E78FDB0F-5945-44F4-A667-0D67E0CBE877}"/>
    <hyperlink ref="A123" location="'091'!A1" display="الذكور غير القطريين النشيطين اقتصادياً (15 سنة فأكثر) حسب الحالة التعليمية والمهنة" xr:uid="{DFEF1371-854B-45A7-AFDA-A2727B4FA2C4}"/>
    <hyperlink ref="A124" location="'092'!A1" display="الإناث غير القطريات النشيطات اقتصادياً (15 سنة فأكثر) حسب الحالة التعليمية والمهنة" xr:uid="{D47DBAC2-D573-40A3-BBD1-B06788A96425}"/>
    <hyperlink ref="A125" location="'093'!A1" display="السكان غير القطريين النشيطين اقتصادياً (15 سنة فأكثر) حسب الحالة التعليمية والقطاع" xr:uid="{3C7CE956-D883-4D4E-B614-0BECD2B09EC9}"/>
    <hyperlink ref="A126" location="'094'!A1" display="الذكور غير القطريين النشيطين اقتصادياً (15 سنة فأكثر) حسب الحالة التعليمية والقطاع" xr:uid="{44D3B77E-5506-4A22-9960-8C387D3BCCD1}"/>
    <hyperlink ref="A127" location="'095'!A1" display="الإناث غير النشيطات اقتصادياً (15 سنة فأكثر) حسب الحالة التعليمية والقطاع" xr:uid="{C2038F3E-4BBA-4954-BE72-5A90F29FC0DD}"/>
    <hyperlink ref="A128" location="'096'!A1" display="السكان غير القطريين النشيطين اقتصادياً (15 سنة فأكثر) حسب القطاع والمهنة" xr:uid="{6F68A6DC-91EE-497F-907E-5AFB2D0B480E}"/>
    <hyperlink ref="A129" location="'097'!A1" display="الذكور غير القطريين النشيطين اقتصادياً (15 سنة فأكثر) حسب القطاع والمهنة" xr:uid="{15DC1773-34E8-4A1C-86E7-F0AFA7A8F752}"/>
    <hyperlink ref="A130" location="'098'!A1" display="الإناث غير القطريات النشيطات اقتصادياً (15 سنة فأكثر) حسب القطاع والمهنة" xr:uid="{AD8778B5-DCE4-4117-8F2A-3E1D56232ABF}"/>
    <hyperlink ref="A131" location="'099'!A1" display="السكان غير القطريين النشيطين اقتصادياً (15 سنة فأكثر) حسب القطاع والنشاط الاقتصادي" xr:uid="{E5C6B821-96E1-401C-9C0D-9946AC61720F}"/>
    <hyperlink ref="A132" location="'100'!A1" display="الذكور غير القطريين النشيطين اقتصادياً (15 سنة فأكثر) حسب القطاع والنشاط الاقتصادي" xr:uid="{8C3590BF-30F9-459B-9932-3D11E1ADA2C0}"/>
    <hyperlink ref="A133" location="'101'!A1" display="الإناث غير القطريات النشيطات اقتصادياً (15 سنة فأكثر) حسب القطاع والنشاط الاقتصادي" xr:uid="{4844F86A-A759-45B6-8A09-D1BFDB319091}"/>
    <hyperlink ref="A135" location="'102'!A1" display="المتعطلون (15 سنة فأكثر) حسب الجنسية (قطريون - غير قطريين) والجنس والحالة التعليمية" xr:uid="{9673C8D7-20C1-48A0-9B09-83A449B66FDD}"/>
    <hyperlink ref="A136" location="'103'!A1" display="المتعطلون (15 سنة فأكثر) حسب الجنسية (قطريون - غير قطريين) والجنس وفئات العمر" xr:uid="{6613F947-EC01-4C59-9F51-10E64BBD67B4}"/>
    <hyperlink ref="A137" location="'104'!A1" display="المتعطلون (15 سنة فأكثر) حسب الجنسية (قطريون - غير قطريين) والجنس وإجراءات البحث عن عمل" xr:uid="{7FFD8F52-91D6-4EE0-99D8-62A49C8C9760}"/>
    <hyperlink ref="A138" location="'105'!A1" display="المتعطلون (15 سنة فأكثر) حسب الجنسية (قطريون - غير قطريين) والجنس وأسباب عدم البحث عن العمل" xr:uid="{061659F5-4B5E-4F59-8ABE-4C1AD148B855}"/>
    <hyperlink ref="A140" location="'106'!A1" display="المتعطلون القطريون (15 سنة فأكثر) الحاصلون على تعليم أقل من الثانوية الذين التحقوا بدورات تدريبية حسب الجنس ونوع الدورة" xr:uid="{8FAFA7F9-BECF-4265-BB15-48F2077BF387}"/>
    <hyperlink ref="A141" location="'108'!A1" display="المتعطلون القطريون ( 15 سنة فأكثر ) دون الثانوية حسب الجنس واستعدادهم للتدريب فى المجال الحرفى" xr:uid="{BF436739-5D79-4767-9D79-27C44065DB5C}"/>
    <hyperlink ref="A142" location="'109'!A1" display="المتعطلون (15 سنة فأكثر) حسب الجنسية (قطريون - غير قطريين) والجنس ومدة البحث عن العمل بالشهور" xr:uid="{E8457C5D-6D45-4E1F-88EC-2DE6B39BD101}"/>
    <hyperlink ref="A143" location="'110'!A1" display="المتعطلون (15 سنة فأكثر) حسب الجنسية (قطريون - غير قطريين) والجنس وأسباب التعطل" xr:uid="{E4EEA909-74D5-4951-84EE-083FF2F979C5}"/>
    <hyperlink ref="A139" location="'111'!A1" display="المتعطلون القطريون (15 سنة فأكثر) الحاصلون على تعليم أقل من الثانوية حسب الجنس والالتحاق بالدورات التدريبية" xr:uid="{9E0B1F3C-51EE-4D27-8ADD-7578D52533DB}"/>
    <hyperlink ref="A145" location="'112'!A1" display="المتعطلون القطريون (15 سنة فأكثر) حسب الجنس والرغبة للعمل في القطاع الخاص" xr:uid="{5EA97371-66D5-45EB-9C9D-5451B0FF0D3A}"/>
    <hyperlink ref="A146" location="'113'!A1" display="المتعطلون القطريون (15 سنة فأكثر) حسب الجنس والحصول على عرض للعمل بالقطاع الخاص" xr:uid="{681D8A0A-4D15-4EE2-B2D6-AA8055366497}"/>
    <hyperlink ref="A148" location="'114'!A1" display="السكان (15 سنة فأكثر) غير النشيطين اقتصادياً حسب الجنسية (قطريون - غير قطريين) والجنس والحالة التعليمية" xr:uid="{0B95E638-AD3B-4E8B-9C69-F8BE70DCC455}"/>
    <hyperlink ref="A149" location="'115'!A1" display="السكان (15 سنة فأكثر) غير النشيطين اقتصادياً حسب الجنسية (قطريون - غير قطريين) والجنس والفئات العمرية" xr:uid="{B37DCEA0-7F3F-41AE-B6B6-DAFA4180A47B}"/>
    <hyperlink ref="A150" location="'116'!A1" display="السكان (15 سنة فأكثر) غير النشيطين اقتصادياً حسب الجنسية (قطريون - غير قطريين) والجنس والحالة الزواجية" xr:uid="{1FB59EC7-3C3F-436D-9665-CC802C2C0C82}"/>
    <hyperlink ref="A7:D7" location="'1A'!A1" display="السكان النشيطون اقتصاديا (15 سنة فأكثر) حسب الجنسية والجنس 2006-2011" xr:uid="{CFAD148E-8FA1-41A6-BBE8-7A54DA95C3F6}"/>
    <hyperlink ref="A8:D8" location="'2A'!A1" display="السكان غير النشيطون اقتصاديا(15 سنة فأكثر) حسب الجنسية والجنس 2006-2001" xr:uid="{0267533A-C2AE-4D33-9A80-F3461592DF0E}"/>
    <hyperlink ref="A10:D10" location="'4A'!A1" display="معدل المشاركة الاقتصادية للشباب (15- 24 سنة) حسب الجنسية والنوع 2007- 2013" xr:uid="{8E7B246F-674A-427C-8DFB-E4537608E683}"/>
    <hyperlink ref="A12:D12" location="'6A'!A1" display="معدل المشاركة الاقتصادية للاناث القطريات (15 سنة فأكثر) حسب الفئات العمرية 2007 -2013" xr:uid="{43ED90A5-4D6F-4C22-83D7-3AA179871B47}"/>
    <hyperlink ref="A13:D13" location="'7A'!A1" display="معدل المشاركة الاقتصادية لاجمالي القطريون (15 سنة فأكثر) حسب الفئات العمرية 2007 -2013" xr:uid="{BDDFE029-D0AE-44C1-A22D-E2938277254A}"/>
    <hyperlink ref="A14:D14" location="'8A'!A1" display="معدل المشاركة الاقتصادية للذكور غير القطريون (15 سنة فأكثر) حسب الفئات العمرية 2007 -2013" xr:uid="{61C8DEAC-9362-43BA-A0E5-202293B8D47A}"/>
    <hyperlink ref="A15:D15" location="'9A'!A1" display="معدل المشاركة الاقتصادية للاناث غير القطريات (15 سنة فأكثر) حسب الفئات العمرية 2007 -2013" xr:uid="{DE387B60-4891-4FD0-8D89-0D055954BE40}"/>
    <hyperlink ref="A16:D16" location="'10A'!A1" display="معدل المشاركة الاقتصادية لاجمالي غير القطريون (15 سنة فأكثر) حسب الفئات العمرية 2007 -2013" xr:uid="{F84D66E1-7386-4510-89C5-61BE758BD320}"/>
    <hyperlink ref="A17:D17" location="'11A'!A1" display="معدل المشاركة الاقتصادية للذكور (15 سنة فأكثر) حسب الفئات العمرية 2007 -2013" xr:uid="{06B8FE78-6AE0-4214-BE08-AED6E03C8EC0}"/>
    <hyperlink ref="A18:D18" location="'12A'!A1" display="معدل المشاركة الاقتصادية للاناث (15 سنة فأكثر) حسب الفئات العمرية 2007 -2013" xr:uid="{85E1C3D3-FE38-494E-B902-8B9ACA4A400A}"/>
    <hyperlink ref="A19:D19" location="'13A'!A1" display="معدل المشاركة الاقتصادية لاجمالي السكان (15 سنة فأكثر) حسب الفئات العمرية 2007 -2013" xr:uid="{C9C05AD2-376C-4C96-B0B1-C3C4955858F1}"/>
    <hyperlink ref="A20:D20" location="'14A'!A1" display="نسبة العمالة لاجمالي السكان حسب الجنس 2007- 2013" xr:uid="{691A1837-A647-4D23-9F10-0C5E91FE3B04}"/>
    <hyperlink ref="A9:D9" location="'3A'!A1" display="معدل المشاركة حسب الجنسية والنوع 2007 - 2013" xr:uid="{6EDAA347-7C11-46C9-A857-6B0D047C42F4}"/>
    <hyperlink ref="A21:D21" location="'15A'!A1" display="معدل الاستخدام حسب الجنسية والجنس 2007 - 2013" xr:uid="{1E0ED1B4-E2D3-417D-9F2E-F64740D8E3F4}"/>
    <hyperlink ref="A24:D24" location="'18A'!A1" display="معدل البطالة (15 سنة فأكثر) حسب الجنسية والجنس 2007 - 2013" xr:uid="{34AD0F42-D3E2-42B3-8867-DB5EC9C9C0A6}"/>
    <hyperlink ref="A23:D23" location="'17A'!A1" display="نسبة السكان النشيطون اقتصاديا (15 سنة فأكثر) في الانشطة الاقتصادية حسب الجنس 2007 - 2013" xr:uid="{E2639CBA-C49C-4B05-88C1-87DCBA10CFD6}"/>
    <hyperlink ref="A25:D25" location="'19A'!A1" display="معدل البطالة للشباب (15 -24 سنة) حسب الجنسية والجنس 2007 - 2013" xr:uid="{EFD36E4B-CC0A-4D16-BF59-E248474E3BC4}"/>
    <hyperlink ref="A28:D28" location="'22A'!A1" display="نسبة الذين يعملون لحسابهم الخاص والذين يعملون لدى العائلة من إجمالي القوى العاملة 2007 - 2013" xr:uid="{9BEDCE00-7ECF-482F-87FC-877972B1270A}"/>
    <hyperlink ref="A27:D27" location="'21A'!A1" display="حصة الإناث في الوظائف المدفوعة الأجر في القطاع غير الزراعي 2007 - 2013" xr:uid="{810360BA-F86F-42FF-AFC7-18BA298FD1B7}"/>
    <hyperlink ref="A26:D26" location="'20A'!A1" display="متوسط الأجر الشهري بالريال القطري للمشتغلين بأجر حسب الجنس ومؤشر المساواة بين الجنسين 2007 - 2013" xr:uid="{DE628F01-B9DF-4336-AAFF-FECFA0B3B802}"/>
    <hyperlink ref="A11:D11" location="'5A'!A1" display="معدل المشاركة الاقتصادية للذكور القطريين (15 سنة فأكثر) حسب الفئات العمرية 2007 - 2013" xr:uid="{6E0663BD-985F-493B-A40D-9D57CEB8D17B}"/>
    <hyperlink ref="B7" location="'1A'!A1" display="السكان النشيطون اقتصاديا (15 سنة فأكثر) حسب الجنسية والجنس 2006-2011" xr:uid="{3CBF8700-4C73-4475-9464-26D145604690}"/>
    <hyperlink ref="B8" location="'2A'!A1" display="السكان غير النشيطون اقتصاديا(15 سنة فأكثر) حسب الجنسية والجنس 2006-2001" xr:uid="{ADA44794-EF4E-4F54-BA60-4D471E00D470}"/>
    <hyperlink ref="B9" location="'1A'!A1" display="'1A'!A1" xr:uid="{43A33D1C-2746-40DC-887B-CE6EE5BBAAFC}"/>
    <hyperlink ref="B11" location="'5A'!A1" display="'5A'!A1" xr:uid="{10C03638-69A9-4B9E-A121-118057BE148D}"/>
    <hyperlink ref="B13" location="'7A'!A1" display="'7A'!A1" xr:uid="{2FB3ED00-8E70-49A5-B4E6-DDFEF5AD56D8}"/>
    <hyperlink ref="B15" location="'9A'!A1" display="'9A'!A1" xr:uid="{6494761B-992B-4DE5-8FD6-485238A4665C}"/>
    <hyperlink ref="B17" location="'11A'!A1" display="'11A'!A1" xr:uid="{8CDCDA33-A31E-433D-B1F7-282C7E2DA939}"/>
    <hyperlink ref="B19" location="'13A'!A1" display="'13A'!A1" xr:uid="{E7483D08-6847-4640-A502-9DE2CF1F994B}"/>
    <hyperlink ref="B21" location="'15A'!A1" display="'15A'!A1" xr:uid="{E886D8EC-3564-4836-BA1D-2CC197003556}"/>
    <hyperlink ref="B23" location="'17A'!A1" display="'17A'!A1" xr:uid="{85B3F8E5-BA9F-4102-8BC0-8E645D889B16}"/>
    <hyperlink ref="B25" location="'19A'!A1" display="'19A'!A1" xr:uid="{5D99FA78-352A-43A9-AA63-BDBE713BC5F7}"/>
    <hyperlink ref="B27" location="'21A'!A1" display="'21A'!A1" xr:uid="{00433B4C-ADAA-4DB2-8374-215E42B55C4A}"/>
    <hyperlink ref="B10" location="'4A'!A1" display="'4A'!A1" xr:uid="{26528937-E2CE-494C-B96B-C513E404CEFE}"/>
    <hyperlink ref="B12" location="'6A'!A1" display="'6A'!A1" xr:uid="{C0E4A5E4-F94E-4C09-8C94-D01EC495CB6A}"/>
    <hyperlink ref="B14" location="'8A'!A1" display="'8A'!A1" xr:uid="{B52537E0-F1F5-4B88-991A-6E42300C0AA7}"/>
    <hyperlink ref="B16" location="'10A'!A1" display="'10A'!A1" xr:uid="{BC050EE6-25FF-4823-B9D0-27C136FFE6B2}"/>
    <hyperlink ref="B18" location="'12A'!A1" display="'12A'!A1" xr:uid="{D125AF9A-5DBE-4ECB-AFEC-742A08FD7C36}"/>
    <hyperlink ref="B20" location="'14A'!A1" display="'14A'!A1" xr:uid="{E43805B4-E51B-4A21-A118-DB9BBA759385}"/>
    <hyperlink ref="B22" location="'16A'!A1" display="'16A'!A1" xr:uid="{4FE9F729-96D3-458B-8392-54B66C687B74}"/>
    <hyperlink ref="B24" location="'18A'!A1" display="'18A'!A1" xr:uid="{55A7F684-0EC7-4B83-AD00-4F7BBF49A3E9}"/>
    <hyperlink ref="B26" location="'20A'!A1" display="'20A'!A1" xr:uid="{7C590B84-F156-4A7B-A2B8-DB2A774CB001}"/>
    <hyperlink ref="B28" location="'22A'!A1" display="'22A'!A1" xr:uid="{6CDFE93B-2BE7-48C7-9335-F66A7CD78A9D}"/>
    <hyperlink ref="C7" location="'1A'!A1" display="'1A'!A1" xr:uid="{61F54462-9D4B-457B-A719-78EFB2ECE3FC}"/>
    <hyperlink ref="C8" location="'2A'!A1" display="'2A'!A1" xr:uid="{E24F47BD-35F4-476F-9518-1C5FAA959720}"/>
    <hyperlink ref="C9" location="'3A'!A1" display="'3A'!A1" xr:uid="{41EB77E0-07C3-4C7E-8A04-2F95AB60FE1A}"/>
    <hyperlink ref="C10" location="'4A'!A1" display="'4A'!A1" xr:uid="{97A2809B-200F-43D3-B9B8-F2F5436F5386}"/>
    <hyperlink ref="C11" location="'5A'!A1" display="'5A'!A1" xr:uid="{255EB391-A63B-4563-BF8E-9D2C9080160A}"/>
    <hyperlink ref="C12" location="'6A'!A1" display="'6A'!A1" xr:uid="{55330B50-56CD-4247-8EF6-4F35AADC9CCC}"/>
    <hyperlink ref="C13" location="'7A'!A1" display="'7A'!A1" xr:uid="{79954F83-0159-4943-A4E5-0A0D4DDBAA2D}"/>
    <hyperlink ref="C14" location="'8A'!A1" display="'8A'!A1" xr:uid="{474EC0E4-8D38-4796-B49E-65F18BA5DDFC}"/>
    <hyperlink ref="C15" location="'9A'!A1" display="'9A'!A1" xr:uid="{EBB04BC3-9804-4A51-9E3E-56ABC1255B12}"/>
    <hyperlink ref="C16" location="'10A'!A1" display="'10A'!A1" xr:uid="{8CAF5D47-4505-46D4-AA17-EC2409FA2873}"/>
    <hyperlink ref="C17" location="'11A'!A1" display="'11A'!A1" xr:uid="{E564C628-6BE7-44DE-8AD5-C824EC723F20}"/>
    <hyperlink ref="C18" location="'12A'!A1" display="'12A'!A1" xr:uid="{BAFB9A15-2729-47CE-A8E6-B7168C80BF3B}"/>
    <hyperlink ref="C19" location="'13A'!A1" display="'13A'!A1" xr:uid="{85B97990-A7FD-43E0-A4C6-494F5F322557}"/>
    <hyperlink ref="C20" location="'14A'!A1" display="'14A'!A1" xr:uid="{06DF0322-E6A8-439B-9C53-95CB18F8D696}"/>
    <hyperlink ref="C21" location="'15A'!A1" display="'15A'!A1" xr:uid="{89124D85-E47E-4FD2-B679-67575A1FEF1A}"/>
    <hyperlink ref="C22" location="'16A'!A1" display="'16A'!A1" xr:uid="{D1E65D66-4C5D-4080-B888-D7F0CD4FB782}"/>
    <hyperlink ref="C23" location="'17A'!A1" display="'17A'!A1" xr:uid="{189D3390-4D4D-4AC2-BB11-21A275B9BEA4}"/>
    <hyperlink ref="C24" location="'18A'!A1" display="'18A'!A1" xr:uid="{AFBAB73C-19BE-4384-A75A-06145133C261}"/>
    <hyperlink ref="C25" location="'19A'!A1" display="'19A'!A1" xr:uid="{7A63E5DD-52D2-4D69-8390-DF4F94177562}"/>
    <hyperlink ref="C26" location="'20A'!A1" display="'20A'!A1" xr:uid="{BC605D63-2C19-4A33-B54F-F40812E463CA}"/>
    <hyperlink ref="C27" location="'21A'!A1" display="'21A'!A1" xr:uid="{A711D8A3-921A-495B-AA01-9E2BB9ECF5E6}"/>
    <hyperlink ref="C28" location="'21A'!A1" display="'21A'!A1" xr:uid="{0F0BE357-78C9-41D5-AD7F-A25040FD3219}"/>
    <hyperlink ref="A22:D22" location="'16A'!A1" display="معدل الاعالة الاقتصادية حسب الجنس 2007-2013" xr:uid="{3A2D3C8A-F68D-410F-8C1C-B6F68E3DF19A}"/>
    <hyperlink ref="D32" location="'1'!A1" display="Population (15 Years &amp; above) &amp; labour Force by Municipality" xr:uid="{B78CFF63-E9D2-4033-A93E-826C388BDB5C}"/>
    <hyperlink ref="D33" location="'2'!A1" display="Male Population (15 Years &amp; above) &amp; labour Force by Municipality" xr:uid="{87F36692-4208-4B17-9DEB-ADE6CF8E2BCD}"/>
    <hyperlink ref="D36" location="'5'!A1" display="Population (15 Years &amp; above) by Relation to Labour Force and Age Groups" xr:uid="{8372298F-F586-4411-81FF-06951BD3DD51}"/>
    <hyperlink ref="D35" location="'4'!A1" display="Population (15 Years &amp; above) by Relation to Labour Force, Nationality (Qatari, Non-Qatari) &amp; Sex" xr:uid="{99B03CA0-8090-46BC-A994-EB0046B81423}"/>
    <hyperlink ref="D34" location="'3'!A1" display="Female Population (15 Years &amp; above) &amp; labour Force by Municipality" xr:uid="{185A50FA-F61C-416B-84CE-E5552C5B980A}"/>
    <hyperlink ref="D37" location="'6'!A1" display="Males (15 Years &amp; above) by Relation to Labour Force and Age Groups" xr:uid="{7DADAABA-417E-4019-935A-D6591B5BD3D9}"/>
    <hyperlink ref="D38" location="'07'!A1" display="Females (15 Years &amp; above) by Relation to Labour Force and Age Groups" xr:uid="{79BA9C56-1D2D-43E9-BDDD-31F244FB27E5}"/>
    <hyperlink ref="D39" location="'08'!A1" display="Qatari Population (15 Years &amp; above) by Educational Status &amp; Age Groups" xr:uid="{819821F9-B195-4902-BA33-4F808669C7E2}"/>
    <hyperlink ref="D40" location="'09'!A1" display="Qatari Male Population (15 Years &amp; above) by Educational Status &amp; Age Groups" xr:uid="{16155809-2EC5-4A8A-87FB-60BE82F5F669}"/>
    <hyperlink ref="D41" location="'10'!A1" display="Qatari Female Population (15 Years &amp; above) by Educational Status &amp; Age Groups" xr:uid="{A06FED21-A894-4564-8BEC-34E6A2AD60F2}"/>
    <hyperlink ref="D42" location="'11'!A1" display="Non-Qatari Population (15 Years &amp; above) by Educational Status &amp; Age Groups" xr:uid="{641BF286-A2D5-4AB9-893F-687365B2A242}"/>
    <hyperlink ref="D43" location="'12'!A1" display="Non-Qatari Male Population (15 Years &amp; above) by Educational Status &amp; Age Groups" xr:uid="{D238C4CF-5F35-4DE0-8041-5DE6A5C17CA1}"/>
    <hyperlink ref="D44" location="'13'!A1" display="Non-Qatari Female Population (15 Years &amp; above) by Educational Status &amp; Age Groups" xr:uid="{4270E73E-5B59-496A-9594-57A1291C0342}"/>
    <hyperlink ref="D45" location="'14'!A1" display="Population (15 Years &amp; above) by Educational Status &amp; Age Groups" xr:uid="{1732A2FA-0A3F-4911-8236-80B43BDBABF2}"/>
    <hyperlink ref="D46" location="'15'!A1" display="Male Population (15 Years &amp; above) by Educational Status &amp; Age Groups" xr:uid="{20B6461C-971E-43E9-9EE8-4BA75D8676B0}"/>
    <hyperlink ref="D47" location="'16'!A1" display="Female Population (15 Years &amp; above) by Educational Status &amp; Age Groups" xr:uid="{6ABF8230-8CA6-4D9A-BDE2-4156AD4D4060}"/>
    <hyperlink ref="D48" location="'017'!A1" display="Population (15 Years &amp; above) by Nationality (Qatari, Non-Qatari), Sex &amp; Marital Status" xr:uid="{E2AB7C4F-756C-44F1-A176-74F6CC0CE159}"/>
  </hyperlinks>
  <printOptions horizontalCentered="1"/>
  <pageMargins left="0" right="0" top="0.59055118110236227" bottom="0.39370078740157483" header="0.51181102362204722" footer="0.51181102362204722"/>
  <pageSetup paperSize="9" fitToHeight="8" orientation="portrait" r:id="rId1"/>
  <headerFooter alignWithMargins="0"/>
  <rowBreaks count="3" manualBreakCount="3">
    <brk id="28" max="3" man="1"/>
    <brk id="99" max="3" man="1"/>
    <brk id="120" max="3"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0FFEA-EFCF-4BE3-ABA8-E263A71BCFBA}">
  <dimension ref="A1:R60"/>
  <sheetViews>
    <sheetView rightToLeft="1" view="pageBreakPreview" topLeftCell="A10" zoomScaleNormal="100" zoomScaleSheetLayoutView="100" workbookViewId="0">
      <selection activeCell="A37" sqref="A37:A59"/>
    </sheetView>
  </sheetViews>
  <sheetFormatPr defaultColWidth="9.1796875" defaultRowHeight="25" customHeight="1" x14ac:dyDescent="0.25"/>
  <cols>
    <col min="1" max="1" width="33.81640625" style="11" customWidth="1"/>
    <col min="2" max="2" width="8.54296875" style="11" bestFit="1" customWidth="1"/>
    <col min="3" max="3" width="10.26953125" style="11" customWidth="1"/>
    <col min="4" max="4" width="9.26953125" style="11" bestFit="1" customWidth="1"/>
    <col min="5" max="5" width="10.81640625" style="11" bestFit="1" customWidth="1"/>
    <col min="6" max="6" width="9.26953125" style="11" bestFit="1" customWidth="1"/>
    <col min="7" max="8" width="10.81640625" style="11" bestFit="1" customWidth="1"/>
    <col min="9" max="9" width="9.81640625" style="11" bestFit="1" customWidth="1"/>
    <col min="10" max="10" width="11.453125" style="11" bestFit="1" customWidth="1"/>
    <col min="11" max="11" width="40.453125" style="11" customWidth="1"/>
    <col min="12" max="16384" width="9.1796875" style="11"/>
  </cols>
  <sheetData>
    <row r="1" spans="1:18" s="21" customFormat="1" ht="21.75" customHeight="1" x14ac:dyDescent="0.25">
      <c r="A1" s="947" t="s">
        <v>1003</v>
      </c>
      <c r="B1" s="947"/>
      <c r="C1" s="947"/>
      <c r="D1" s="947"/>
      <c r="E1" s="947"/>
      <c r="F1" s="947"/>
      <c r="G1" s="947"/>
      <c r="H1" s="947"/>
      <c r="I1" s="947"/>
      <c r="J1" s="947"/>
      <c r="K1" s="947"/>
      <c r="L1" s="20"/>
      <c r="M1" s="20"/>
      <c r="N1" s="20"/>
      <c r="O1" s="20"/>
      <c r="P1" s="20"/>
      <c r="Q1" s="20"/>
      <c r="R1" s="20"/>
    </row>
    <row r="2" spans="1:18" s="23" customFormat="1" ht="21.75" customHeight="1" x14ac:dyDescent="0.25">
      <c r="A2" s="924" t="s">
        <v>1122</v>
      </c>
      <c r="B2" s="924"/>
      <c r="C2" s="924"/>
      <c r="D2" s="924"/>
      <c r="E2" s="924"/>
      <c r="F2" s="924"/>
      <c r="G2" s="924"/>
      <c r="H2" s="924"/>
      <c r="I2" s="924"/>
      <c r="J2" s="924"/>
      <c r="K2" s="924"/>
      <c r="L2" s="22"/>
      <c r="M2" s="22"/>
      <c r="N2" s="22"/>
      <c r="O2" s="22"/>
      <c r="P2" s="22"/>
      <c r="Q2" s="22"/>
      <c r="R2" s="22"/>
    </row>
    <row r="3" spans="1:18" s="23" customFormat="1" ht="15.5"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156</v>
      </c>
      <c r="B4" s="612"/>
      <c r="C4" s="612"/>
      <c r="D4" s="612"/>
      <c r="E4" s="612"/>
      <c r="F4" s="612"/>
      <c r="G4" s="612"/>
      <c r="H4" s="612"/>
      <c r="I4" s="612"/>
      <c r="J4" s="612"/>
      <c r="K4" s="612" t="s">
        <v>157</v>
      </c>
      <c r="L4" s="5"/>
      <c r="M4" s="5"/>
      <c r="N4" s="5"/>
      <c r="O4" s="5"/>
      <c r="P4" s="5"/>
      <c r="Q4" s="5"/>
      <c r="R4" s="5"/>
    </row>
    <row r="5" spans="1:18" s="27" customFormat="1" ht="31.5" customHeight="1" x14ac:dyDescent="0.25">
      <c r="A5" s="952" t="s">
        <v>1079</v>
      </c>
      <c r="B5" s="948" t="s">
        <v>1298</v>
      </c>
      <c r="C5" s="948"/>
      <c r="D5" s="948"/>
      <c r="E5" s="948" t="s">
        <v>1299</v>
      </c>
      <c r="F5" s="948"/>
      <c r="G5" s="948"/>
      <c r="H5" s="948" t="s">
        <v>1300</v>
      </c>
      <c r="I5" s="948"/>
      <c r="J5" s="948"/>
      <c r="K5" s="949" t="s">
        <v>64</v>
      </c>
      <c r="L5" s="26"/>
      <c r="M5" s="26"/>
      <c r="N5" s="26"/>
      <c r="O5" s="26"/>
    </row>
    <row r="6" spans="1:18" s="25" customFormat="1" ht="15.75" customHeight="1" x14ac:dyDescent="0.25">
      <c r="A6" s="953"/>
      <c r="B6" s="441" t="s">
        <v>482</v>
      </c>
      <c r="C6" s="441" t="s">
        <v>483</v>
      </c>
      <c r="D6" s="441" t="s">
        <v>478</v>
      </c>
      <c r="E6" s="441" t="s">
        <v>482</v>
      </c>
      <c r="F6" s="441" t="s">
        <v>483</v>
      </c>
      <c r="G6" s="441" t="s">
        <v>478</v>
      </c>
      <c r="H6" s="441" t="s">
        <v>482</v>
      </c>
      <c r="I6" s="441" t="s">
        <v>483</v>
      </c>
      <c r="J6" s="441" t="s">
        <v>478</v>
      </c>
      <c r="K6" s="950"/>
      <c r="L6" s="24"/>
      <c r="M6" s="24"/>
      <c r="N6" s="24"/>
      <c r="O6" s="24"/>
    </row>
    <row r="7" spans="1:18" s="25" customFormat="1" ht="15" customHeight="1" x14ac:dyDescent="0.25">
      <c r="A7" s="954"/>
      <c r="B7" s="170" t="s">
        <v>481</v>
      </c>
      <c r="C7" s="170" t="s">
        <v>480</v>
      </c>
      <c r="D7" s="426" t="s">
        <v>479</v>
      </c>
      <c r="E7" s="170" t="s">
        <v>481</v>
      </c>
      <c r="F7" s="170" t="s">
        <v>480</v>
      </c>
      <c r="G7" s="426" t="s">
        <v>479</v>
      </c>
      <c r="H7" s="170" t="s">
        <v>481</v>
      </c>
      <c r="I7" s="170" t="s">
        <v>480</v>
      </c>
      <c r="J7" s="426" t="s">
        <v>479</v>
      </c>
      <c r="K7" s="951"/>
      <c r="L7" s="24"/>
      <c r="M7" s="24"/>
      <c r="N7" s="24"/>
      <c r="O7" s="24"/>
    </row>
    <row r="8" spans="1:18" s="25" customFormat="1" ht="14.5" thickBot="1" x14ac:dyDescent="0.3">
      <c r="A8" s="453" t="s">
        <v>530</v>
      </c>
      <c r="B8" s="232">
        <v>84</v>
      </c>
      <c r="C8" s="232">
        <v>0</v>
      </c>
      <c r="D8" s="237">
        <f>B8+C8</f>
        <v>84</v>
      </c>
      <c r="E8" s="232">
        <v>25460</v>
      </c>
      <c r="F8" s="232">
        <v>0</v>
      </c>
      <c r="G8" s="258">
        <f>E8+F8</f>
        <v>25460</v>
      </c>
      <c r="H8" s="258">
        <f>B8+E8</f>
        <v>25544</v>
      </c>
      <c r="I8" s="238">
        <f>C8+F8</f>
        <v>0</v>
      </c>
      <c r="J8" s="239">
        <f>H8+I8</f>
        <v>25544</v>
      </c>
      <c r="K8" s="411" t="s">
        <v>550</v>
      </c>
      <c r="L8" s="24"/>
      <c r="M8" s="24"/>
      <c r="N8" s="24"/>
      <c r="O8" s="24"/>
    </row>
    <row r="9" spans="1:18" s="25" customFormat="1" ht="15" thickTop="1" thickBot="1" x14ac:dyDescent="0.3">
      <c r="A9" s="454" t="s">
        <v>531</v>
      </c>
      <c r="B9" s="233">
        <v>8253</v>
      </c>
      <c r="C9" s="233">
        <v>1978</v>
      </c>
      <c r="D9" s="240">
        <f t="shared" ref="D9:D28" si="0">B9+C9</f>
        <v>10231</v>
      </c>
      <c r="E9" s="233">
        <v>84480</v>
      </c>
      <c r="F9" s="233">
        <v>4798</v>
      </c>
      <c r="G9" s="257">
        <f t="shared" ref="G9:G28" si="1">E9+F9</f>
        <v>89278</v>
      </c>
      <c r="H9" s="257">
        <f t="shared" ref="H9:H28" si="2">B9+E9</f>
        <v>92733</v>
      </c>
      <c r="I9" s="241">
        <f t="shared" ref="I9:I28" si="3">C9+F9</f>
        <v>6776</v>
      </c>
      <c r="J9" s="241">
        <f t="shared" ref="J9:J28" si="4">H9+I9</f>
        <v>99509</v>
      </c>
      <c r="K9" s="412" t="s">
        <v>551</v>
      </c>
      <c r="L9" s="24"/>
      <c r="M9" s="24"/>
      <c r="N9" s="24"/>
      <c r="O9" s="24"/>
    </row>
    <row r="10" spans="1:18" s="25" customFormat="1" ht="15" thickTop="1" thickBot="1" x14ac:dyDescent="0.3">
      <c r="A10" s="453" t="s">
        <v>532</v>
      </c>
      <c r="B10" s="232">
        <v>883</v>
      </c>
      <c r="C10" s="232">
        <v>294</v>
      </c>
      <c r="D10" s="237">
        <f t="shared" si="0"/>
        <v>1177</v>
      </c>
      <c r="E10" s="232">
        <v>141055</v>
      </c>
      <c r="F10" s="232">
        <v>1994</v>
      </c>
      <c r="G10" s="258">
        <f t="shared" si="1"/>
        <v>143049</v>
      </c>
      <c r="H10" s="258">
        <f t="shared" si="2"/>
        <v>141938</v>
      </c>
      <c r="I10" s="238">
        <f t="shared" si="3"/>
        <v>2288</v>
      </c>
      <c r="J10" s="239">
        <f t="shared" si="4"/>
        <v>144226</v>
      </c>
      <c r="K10" s="411" t="s">
        <v>429</v>
      </c>
      <c r="L10" s="24"/>
      <c r="M10" s="24"/>
      <c r="N10" s="24"/>
      <c r="O10" s="24"/>
    </row>
    <row r="11" spans="1:18" s="25" customFormat="1" ht="26" thickTop="1" thickBot="1" x14ac:dyDescent="0.3">
      <c r="A11" s="454" t="s">
        <v>533</v>
      </c>
      <c r="B11" s="233">
        <v>1485</v>
      </c>
      <c r="C11" s="233">
        <v>953</v>
      </c>
      <c r="D11" s="240">
        <f t="shared" si="0"/>
        <v>2438</v>
      </c>
      <c r="E11" s="233">
        <v>14127</v>
      </c>
      <c r="F11" s="233">
        <v>569</v>
      </c>
      <c r="G11" s="257">
        <f t="shared" si="1"/>
        <v>14696</v>
      </c>
      <c r="H11" s="257">
        <f t="shared" si="2"/>
        <v>15612</v>
      </c>
      <c r="I11" s="241">
        <f t="shared" si="3"/>
        <v>1522</v>
      </c>
      <c r="J11" s="241">
        <f t="shared" si="4"/>
        <v>17134</v>
      </c>
      <c r="K11" s="412" t="s">
        <v>552</v>
      </c>
      <c r="L11" s="24"/>
      <c r="M11" s="24"/>
      <c r="N11" s="24"/>
      <c r="O11" s="24"/>
    </row>
    <row r="12" spans="1:18" s="25" customFormat="1" ht="29" thickTop="1" thickBot="1" x14ac:dyDescent="0.3">
      <c r="A12" s="453" t="s">
        <v>534</v>
      </c>
      <c r="B12" s="232">
        <v>322</v>
      </c>
      <c r="C12" s="232">
        <v>350</v>
      </c>
      <c r="D12" s="237">
        <f t="shared" si="0"/>
        <v>672</v>
      </c>
      <c r="E12" s="232">
        <v>7928</v>
      </c>
      <c r="F12" s="232">
        <v>305</v>
      </c>
      <c r="G12" s="258">
        <f t="shared" si="1"/>
        <v>8233</v>
      </c>
      <c r="H12" s="258">
        <f t="shared" si="2"/>
        <v>8250</v>
      </c>
      <c r="I12" s="238">
        <f t="shared" si="3"/>
        <v>655</v>
      </c>
      <c r="J12" s="239">
        <f t="shared" si="4"/>
        <v>8905</v>
      </c>
      <c r="K12" s="411" t="s">
        <v>553</v>
      </c>
      <c r="L12" s="24"/>
      <c r="M12" s="24"/>
      <c r="N12" s="24"/>
      <c r="O12" s="24"/>
    </row>
    <row r="13" spans="1:18" s="25" customFormat="1" ht="15" thickTop="1" thickBot="1" x14ac:dyDescent="0.3">
      <c r="A13" s="454" t="s">
        <v>535</v>
      </c>
      <c r="B13" s="233">
        <v>1372</v>
      </c>
      <c r="C13" s="233">
        <v>126</v>
      </c>
      <c r="D13" s="240">
        <f t="shared" si="0"/>
        <v>1498</v>
      </c>
      <c r="E13" s="233">
        <v>839925</v>
      </c>
      <c r="F13" s="233">
        <v>6336</v>
      </c>
      <c r="G13" s="257">
        <f t="shared" si="1"/>
        <v>846261</v>
      </c>
      <c r="H13" s="257">
        <f t="shared" si="2"/>
        <v>841297</v>
      </c>
      <c r="I13" s="241">
        <f t="shared" si="3"/>
        <v>6462</v>
      </c>
      <c r="J13" s="241">
        <f t="shared" si="4"/>
        <v>847759</v>
      </c>
      <c r="K13" s="412" t="s">
        <v>430</v>
      </c>
      <c r="L13" s="24"/>
      <c r="M13" s="24"/>
      <c r="N13" s="24"/>
      <c r="O13" s="24"/>
    </row>
    <row r="14" spans="1:18" s="25" customFormat="1" ht="29" thickTop="1" thickBot="1" x14ac:dyDescent="0.3">
      <c r="A14" s="453" t="s">
        <v>536</v>
      </c>
      <c r="B14" s="232">
        <v>1052</v>
      </c>
      <c r="C14" s="232">
        <v>1163</v>
      </c>
      <c r="D14" s="237">
        <f t="shared" si="0"/>
        <v>2215</v>
      </c>
      <c r="E14" s="232">
        <v>226273</v>
      </c>
      <c r="F14" s="232">
        <v>26624</v>
      </c>
      <c r="G14" s="258">
        <f t="shared" si="1"/>
        <v>252897</v>
      </c>
      <c r="H14" s="258">
        <f t="shared" si="2"/>
        <v>227325</v>
      </c>
      <c r="I14" s="238">
        <f t="shared" si="3"/>
        <v>27787</v>
      </c>
      <c r="J14" s="239">
        <f t="shared" si="4"/>
        <v>255112</v>
      </c>
      <c r="K14" s="411" t="s">
        <v>554</v>
      </c>
      <c r="L14" s="24"/>
      <c r="M14" s="24"/>
      <c r="N14" s="24"/>
      <c r="O14" s="24"/>
    </row>
    <row r="15" spans="1:18" s="25" customFormat="1" ht="15" thickTop="1" thickBot="1" x14ac:dyDescent="0.3">
      <c r="A15" s="454" t="s">
        <v>537</v>
      </c>
      <c r="B15" s="233">
        <v>1529</v>
      </c>
      <c r="C15" s="233">
        <v>856</v>
      </c>
      <c r="D15" s="240">
        <f t="shared" si="0"/>
        <v>2385</v>
      </c>
      <c r="E15" s="233">
        <v>48312</v>
      </c>
      <c r="F15" s="233">
        <v>9557</v>
      </c>
      <c r="G15" s="257">
        <f t="shared" si="1"/>
        <v>57869</v>
      </c>
      <c r="H15" s="257">
        <f t="shared" si="2"/>
        <v>49841</v>
      </c>
      <c r="I15" s="241">
        <f t="shared" si="3"/>
        <v>10413</v>
      </c>
      <c r="J15" s="241">
        <f t="shared" si="4"/>
        <v>60254</v>
      </c>
      <c r="K15" s="412" t="s">
        <v>555</v>
      </c>
      <c r="L15" s="24"/>
      <c r="M15" s="24"/>
      <c r="N15" s="24"/>
      <c r="O15" s="24"/>
    </row>
    <row r="16" spans="1:18" s="25" customFormat="1" ht="15" thickTop="1" thickBot="1" x14ac:dyDescent="0.3">
      <c r="A16" s="453" t="s">
        <v>538</v>
      </c>
      <c r="B16" s="232">
        <v>224</v>
      </c>
      <c r="C16" s="232">
        <v>336</v>
      </c>
      <c r="D16" s="237">
        <f t="shared" si="0"/>
        <v>560</v>
      </c>
      <c r="E16" s="232">
        <v>55499</v>
      </c>
      <c r="F16" s="232">
        <v>17884</v>
      </c>
      <c r="G16" s="258">
        <f t="shared" si="1"/>
        <v>73383</v>
      </c>
      <c r="H16" s="258">
        <f t="shared" si="2"/>
        <v>55723</v>
      </c>
      <c r="I16" s="238">
        <f t="shared" si="3"/>
        <v>18220</v>
      </c>
      <c r="J16" s="239">
        <f t="shared" si="4"/>
        <v>73943</v>
      </c>
      <c r="K16" s="411" t="s">
        <v>556</v>
      </c>
      <c r="L16" s="24"/>
      <c r="M16" s="24"/>
      <c r="N16" s="24"/>
      <c r="O16" s="24"/>
    </row>
    <row r="17" spans="1:15" s="25" customFormat="1" ht="15" thickTop="1" thickBot="1" x14ac:dyDescent="0.3">
      <c r="A17" s="454" t="s">
        <v>539</v>
      </c>
      <c r="B17" s="233">
        <v>2311</v>
      </c>
      <c r="C17" s="233">
        <v>1064</v>
      </c>
      <c r="D17" s="240">
        <f t="shared" si="0"/>
        <v>3375</v>
      </c>
      <c r="E17" s="233">
        <v>11101</v>
      </c>
      <c r="F17" s="233">
        <v>1942</v>
      </c>
      <c r="G17" s="257">
        <f t="shared" si="1"/>
        <v>13043</v>
      </c>
      <c r="H17" s="257">
        <f t="shared" si="2"/>
        <v>13412</v>
      </c>
      <c r="I17" s="241">
        <f t="shared" si="3"/>
        <v>3006</v>
      </c>
      <c r="J17" s="241">
        <f t="shared" si="4"/>
        <v>16418</v>
      </c>
      <c r="K17" s="412" t="s">
        <v>557</v>
      </c>
      <c r="L17" s="24"/>
      <c r="M17" s="24"/>
      <c r="N17" s="24"/>
      <c r="O17" s="24"/>
    </row>
    <row r="18" spans="1:15" s="25" customFormat="1" ht="15" thickTop="1" thickBot="1" x14ac:dyDescent="0.3">
      <c r="A18" s="453" t="s">
        <v>540</v>
      </c>
      <c r="B18" s="232">
        <v>2186</v>
      </c>
      <c r="C18" s="232">
        <v>2269</v>
      </c>
      <c r="D18" s="237">
        <f t="shared" si="0"/>
        <v>4455</v>
      </c>
      <c r="E18" s="232">
        <v>7453</v>
      </c>
      <c r="F18" s="232">
        <v>3464</v>
      </c>
      <c r="G18" s="258">
        <f t="shared" si="1"/>
        <v>10917</v>
      </c>
      <c r="H18" s="258">
        <f t="shared" si="2"/>
        <v>9639</v>
      </c>
      <c r="I18" s="238">
        <f t="shared" si="3"/>
        <v>5733</v>
      </c>
      <c r="J18" s="239">
        <f t="shared" si="4"/>
        <v>15372</v>
      </c>
      <c r="K18" s="411" t="s">
        <v>558</v>
      </c>
      <c r="L18" s="24"/>
      <c r="M18" s="24"/>
      <c r="N18" s="24"/>
      <c r="O18" s="24"/>
    </row>
    <row r="19" spans="1:15" s="25" customFormat="1" ht="15" thickTop="1" thickBot="1" x14ac:dyDescent="0.3">
      <c r="A19" s="454" t="s">
        <v>541</v>
      </c>
      <c r="B19" s="233">
        <v>518</v>
      </c>
      <c r="C19" s="233">
        <v>182</v>
      </c>
      <c r="D19" s="240">
        <f t="shared" si="0"/>
        <v>700</v>
      </c>
      <c r="E19" s="233">
        <v>10414</v>
      </c>
      <c r="F19" s="233">
        <v>529</v>
      </c>
      <c r="G19" s="257">
        <f t="shared" si="1"/>
        <v>10943</v>
      </c>
      <c r="H19" s="257">
        <f t="shared" si="2"/>
        <v>10932</v>
      </c>
      <c r="I19" s="241">
        <f t="shared" si="3"/>
        <v>711</v>
      </c>
      <c r="J19" s="241">
        <f t="shared" si="4"/>
        <v>11643</v>
      </c>
      <c r="K19" s="412" t="s">
        <v>559</v>
      </c>
      <c r="L19" s="24"/>
      <c r="M19" s="24"/>
      <c r="N19" s="24"/>
      <c r="O19" s="24"/>
    </row>
    <row r="20" spans="1:15" s="25" customFormat="1" ht="15" thickTop="1" thickBot="1" x14ac:dyDescent="0.3">
      <c r="A20" s="453" t="s">
        <v>542</v>
      </c>
      <c r="B20" s="232">
        <v>378</v>
      </c>
      <c r="C20" s="232">
        <v>112</v>
      </c>
      <c r="D20" s="237">
        <f t="shared" si="0"/>
        <v>490</v>
      </c>
      <c r="E20" s="232">
        <v>25313</v>
      </c>
      <c r="F20" s="232">
        <v>3453</v>
      </c>
      <c r="G20" s="258">
        <f t="shared" si="1"/>
        <v>28766</v>
      </c>
      <c r="H20" s="258">
        <f t="shared" si="2"/>
        <v>25691</v>
      </c>
      <c r="I20" s="238">
        <f t="shared" si="3"/>
        <v>3565</v>
      </c>
      <c r="J20" s="239">
        <f t="shared" si="4"/>
        <v>29256</v>
      </c>
      <c r="K20" s="411" t="s">
        <v>560</v>
      </c>
      <c r="L20" s="24"/>
      <c r="M20" s="24"/>
      <c r="N20" s="24"/>
      <c r="O20" s="24"/>
    </row>
    <row r="21" spans="1:15" s="25" customFormat="1" ht="15" thickTop="1" thickBot="1" x14ac:dyDescent="0.3">
      <c r="A21" s="454" t="s">
        <v>543</v>
      </c>
      <c r="B21" s="233">
        <v>870</v>
      </c>
      <c r="C21" s="233">
        <v>532</v>
      </c>
      <c r="D21" s="240">
        <f t="shared" si="0"/>
        <v>1402</v>
      </c>
      <c r="E21" s="233">
        <v>79783</v>
      </c>
      <c r="F21" s="233">
        <v>6390</v>
      </c>
      <c r="G21" s="257">
        <f t="shared" si="1"/>
        <v>86173</v>
      </c>
      <c r="H21" s="257">
        <f t="shared" si="2"/>
        <v>80653</v>
      </c>
      <c r="I21" s="241">
        <f t="shared" si="3"/>
        <v>6922</v>
      </c>
      <c r="J21" s="241">
        <f t="shared" si="4"/>
        <v>87575</v>
      </c>
      <c r="K21" s="412" t="s">
        <v>561</v>
      </c>
      <c r="L21" s="24"/>
      <c r="M21" s="24"/>
      <c r="N21" s="24"/>
      <c r="O21" s="24"/>
    </row>
    <row r="22" spans="1:15" s="25" customFormat="1" ht="29" thickTop="1" thickBot="1" x14ac:dyDescent="0.3">
      <c r="A22" s="453" t="s">
        <v>544</v>
      </c>
      <c r="B22" s="232">
        <v>39804</v>
      </c>
      <c r="C22" s="232">
        <v>12329</v>
      </c>
      <c r="D22" s="237">
        <f t="shared" si="0"/>
        <v>52133</v>
      </c>
      <c r="E22" s="232">
        <v>27090</v>
      </c>
      <c r="F22" s="232">
        <v>2614</v>
      </c>
      <c r="G22" s="258">
        <f t="shared" si="1"/>
        <v>29704</v>
      </c>
      <c r="H22" s="258">
        <f t="shared" si="2"/>
        <v>66894</v>
      </c>
      <c r="I22" s="238">
        <f t="shared" si="3"/>
        <v>14943</v>
      </c>
      <c r="J22" s="239">
        <f t="shared" si="4"/>
        <v>81837</v>
      </c>
      <c r="K22" s="411" t="s">
        <v>562</v>
      </c>
      <c r="L22" s="24"/>
      <c r="M22" s="24"/>
      <c r="N22" s="24"/>
      <c r="O22" s="24"/>
    </row>
    <row r="23" spans="1:15" s="25" customFormat="1" ht="15" thickTop="1" thickBot="1" x14ac:dyDescent="0.3">
      <c r="A23" s="454" t="s">
        <v>47</v>
      </c>
      <c r="B23" s="233">
        <v>2311</v>
      </c>
      <c r="C23" s="233">
        <v>10101</v>
      </c>
      <c r="D23" s="240">
        <f t="shared" si="0"/>
        <v>12412</v>
      </c>
      <c r="E23" s="233">
        <v>11009</v>
      </c>
      <c r="F23" s="233">
        <v>23892</v>
      </c>
      <c r="G23" s="257">
        <f t="shared" si="1"/>
        <v>34901</v>
      </c>
      <c r="H23" s="257">
        <f t="shared" si="2"/>
        <v>13320</v>
      </c>
      <c r="I23" s="241">
        <f t="shared" si="3"/>
        <v>33993</v>
      </c>
      <c r="J23" s="241">
        <f t="shared" si="4"/>
        <v>47313</v>
      </c>
      <c r="K23" s="412" t="s">
        <v>431</v>
      </c>
      <c r="L23" s="24"/>
      <c r="M23" s="24"/>
      <c r="N23" s="24"/>
      <c r="O23" s="24"/>
    </row>
    <row r="24" spans="1:15" s="25" customFormat="1" ht="29" thickTop="1" thickBot="1" x14ac:dyDescent="0.3">
      <c r="A24" s="453" t="s">
        <v>545</v>
      </c>
      <c r="B24" s="232">
        <v>1919</v>
      </c>
      <c r="C24" s="232">
        <v>3530</v>
      </c>
      <c r="D24" s="237">
        <f t="shared" si="0"/>
        <v>5449</v>
      </c>
      <c r="E24" s="232">
        <v>14685</v>
      </c>
      <c r="F24" s="232">
        <v>12832</v>
      </c>
      <c r="G24" s="258">
        <f t="shared" si="1"/>
        <v>27517</v>
      </c>
      <c r="H24" s="258">
        <f t="shared" si="2"/>
        <v>16604</v>
      </c>
      <c r="I24" s="238">
        <f t="shared" si="3"/>
        <v>16362</v>
      </c>
      <c r="J24" s="239">
        <f t="shared" si="4"/>
        <v>32966</v>
      </c>
      <c r="K24" s="411" t="s">
        <v>563</v>
      </c>
      <c r="L24" s="24"/>
      <c r="M24" s="24"/>
      <c r="N24" s="24"/>
      <c r="O24" s="24"/>
    </row>
    <row r="25" spans="1:15" s="25" customFormat="1" ht="15" thickTop="1" thickBot="1" x14ac:dyDescent="0.3">
      <c r="A25" s="454" t="s">
        <v>546</v>
      </c>
      <c r="B25" s="233">
        <v>896</v>
      </c>
      <c r="C25" s="233">
        <v>532</v>
      </c>
      <c r="D25" s="240">
        <f t="shared" si="0"/>
        <v>1428</v>
      </c>
      <c r="E25" s="233">
        <v>4142</v>
      </c>
      <c r="F25" s="233">
        <v>598</v>
      </c>
      <c r="G25" s="257">
        <f t="shared" si="1"/>
        <v>4740</v>
      </c>
      <c r="H25" s="257">
        <f t="shared" si="2"/>
        <v>5038</v>
      </c>
      <c r="I25" s="241">
        <f t="shared" si="3"/>
        <v>1130</v>
      </c>
      <c r="J25" s="241">
        <f t="shared" si="4"/>
        <v>6168</v>
      </c>
      <c r="K25" s="412" t="s">
        <v>564</v>
      </c>
      <c r="L25" s="24"/>
      <c r="M25" s="24"/>
      <c r="N25" s="24"/>
      <c r="O25" s="24"/>
    </row>
    <row r="26" spans="1:15" s="25" customFormat="1" ht="15" thickTop="1" thickBot="1" x14ac:dyDescent="0.3">
      <c r="A26" s="453" t="s">
        <v>547</v>
      </c>
      <c r="B26" s="232">
        <v>336</v>
      </c>
      <c r="C26" s="232">
        <v>280</v>
      </c>
      <c r="D26" s="237">
        <f t="shared" si="0"/>
        <v>616</v>
      </c>
      <c r="E26" s="232">
        <v>10686</v>
      </c>
      <c r="F26" s="232">
        <v>4816</v>
      </c>
      <c r="G26" s="258">
        <f t="shared" si="1"/>
        <v>15502</v>
      </c>
      <c r="H26" s="258">
        <f t="shared" si="2"/>
        <v>11022</v>
      </c>
      <c r="I26" s="238">
        <f t="shared" si="3"/>
        <v>5096</v>
      </c>
      <c r="J26" s="239">
        <f t="shared" si="4"/>
        <v>16118</v>
      </c>
      <c r="K26" s="411" t="s">
        <v>565</v>
      </c>
      <c r="L26" s="24"/>
      <c r="M26" s="24"/>
      <c r="N26" s="24"/>
      <c r="O26" s="24"/>
    </row>
    <row r="27" spans="1:15" s="25" customFormat="1" ht="43" thickTop="1" thickBot="1" x14ac:dyDescent="0.3">
      <c r="A27" s="454" t="s">
        <v>548</v>
      </c>
      <c r="B27" s="233">
        <v>0</v>
      </c>
      <c r="C27" s="233">
        <v>0</v>
      </c>
      <c r="D27" s="240">
        <f t="shared" si="0"/>
        <v>0</v>
      </c>
      <c r="E27" s="233">
        <v>63464</v>
      </c>
      <c r="F27" s="233">
        <v>108942</v>
      </c>
      <c r="G27" s="257">
        <f t="shared" si="1"/>
        <v>172406</v>
      </c>
      <c r="H27" s="257">
        <f t="shared" si="2"/>
        <v>63464</v>
      </c>
      <c r="I27" s="241">
        <f t="shared" si="3"/>
        <v>108942</v>
      </c>
      <c r="J27" s="241">
        <f t="shared" si="4"/>
        <v>172406</v>
      </c>
      <c r="K27" s="412" t="s">
        <v>566</v>
      </c>
      <c r="L27" s="24"/>
      <c r="M27" s="24"/>
      <c r="N27" s="24"/>
      <c r="O27" s="24"/>
    </row>
    <row r="28" spans="1:15" s="25" customFormat="1" ht="28.5" thickTop="1" x14ac:dyDescent="0.25">
      <c r="A28" s="455" t="s">
        <v>549</v>
      </c>
      <c r="B28" s="249">
        <v>154</v>
      </c>
      <c r="C28" s="249">
        <v>70</v>
      </c>
      <c r="D28" s="250">
        <f t="shared" si="0"/>
        <v>224</v>
      </c>
      <c r="E28" s="249">
        <v>3371</v>
      </c>
      <c r="F28" s="249">
        <v>1449</v>
      </c>
      <c r="G28" s="414">
        <f t="shared" si="1"/>
        <v>4820</v>
      </c>
      <c r="H28" s="414">
        <f t="shared" si="2"/>
        <v>3525</v>
      </c>
      <c r="I28" s="251">
        <f t="shared" si="3"/>
        <v>1519</v>
      </c>
      <c r="J28" s="252">
        <f t="shared" si="4"/>
        <v>5044</v>
      </c>
      <c r="K28" s="415" t="s">
        <v>567</v>
      </c>
      <c r="L28" s="24"/>
      <c r="M28" s="24"/>
      <c r="N28" s="24"/>
      <c r="O28" s="24"/>
    </row>
    <row r="29" spans="1:15" s="25" customFormat="1" ht="15.5" x14ac:dyDescent="0.25">
      <c r="A29" s="456" t="s">
        <v>478</v>
      </c>
      <c r="B29" s="236">
        <f t="shared" ref="B29:J29" si="5">SUM(B8:B28)</f>
        <v>66887</v>
      </c>
      <c r="C29" s="236">
        <f t="shared" si="5"/>
        <v>37057</v>
      </c>
      <c r="D29" s="236">
        <f t="shared" si="5"/>
        <v>103944</v>
      </c>
      <c r="E29" s="236">
        <f t="shared" si="5"/>
        <v>1711570</v>
      </c>
      <c r="F29" s="236">
        <f t="shared" si="5"/>
        <v>238988</v>
      </c>
      <c r="G29" s="263">
        <f t="shared" si="5"/>
        <v>1950558</v>
      </c>
      <c r="H29" s="263">
        <f t="shared" si="5"/>
        <v>1778457</v>
      </c>
      <c r="I29" s="253">
        <f t="shared" si="5"/>
        <v>276045</v>
      </c>
      <c r="J29" s="253">
        <f t="shared" si="5"/>
        <v>2054502</v>
      </c>
      <c r="K29" s="416" t="s">
        <v>479</v>
      </c>
      <c r="L29" s="24"/>
      <c r="M29" s="24"/>
      <c r="N29" s="24"/>
      <c r="O29" s="24"/>
    </row>
    <row r="30" spans="1:15" ht="13" x14ac:dyDescent="0.25">
      <c r="A30" s="35" t="s">
        <v>71</v>
      </c>
      <c r="K30" s="25" t="s">
        <v>331</v>
      </c>
    </row>
    <row r="31" spans="1:15" ht="13" x14ac:dyDescent="0.25">
      <c r="A31" s="6"/>
      <c r="K31" s="17"/>
    </row>
    <row r="32" spans="1:15" ht="13" x14ac:dyDescent="0.25">
      <c r="A32" s="6"/>
      <c r="K32" s="17"/>
    </row>
    <row r="33" spans="1:11" ht="13" x14ac:dyDescent="0.25">
      <c r="A33" s="6"/>
      <c r="K33" s="17"/>
    </row>
    <row r="34" spans="1:11" ht="13" x14ac:dyDescent="0.25">
      <c r="A34" s="6"/>
      <c r="K34" s="17"/>
    </row>
    <row r="35" spans="1:11" ht="13" x14ac:dyDescent="0.25">
      <c r="A35" s="6"/>
      <c r="K35" s="17"/>
    </row>
    <row r="36" spans="1:11" ht="13" x14ac:dyDescent="0.25">
      <c r="A36" s="35"/>
      <c r="B36" s="11" t="s">
        <v>570</v>
      </c>
      <c r="C36" s="11" t="s">
        <v>895</v>
      </c>
      <c r="D36" s="11" t="s">
        <v>478</v>
      </c>
      <c r="I36" s="37"/>
      <c r="J36" s="37"/>
      <c r="K36" s="17"/>
    </row>
    <row r="37" spans="1:11" ht="13" x14ac:dyDescent="0.25">
      <c r="A37" s="35" t="s">
        <v>908</v>
      </c>
      <c r="B37" s="96">
        <f>H12</f>
        <v>8250</v>
      </c>
      <c r="C37" s="96">
        <f>I12</f>
        <v>655</v>
      </c>
      <c r="D37" s="96">
        <f>J12</f>
        <v>8905</v>
      </c>
      <c r="I37" s="37"/>
      <c r="J37" s="37"/>
      <c r="K37" s="17"/>
    </row>
    <row r="38" spans="1:11" ht="13" x14ac:dyDescent="0.25">
      <c r="A38" s="35" t="s">
        <v>907</v>
      </c>
      <c r="B38" s="96">
        <f>H28</f>
        <v>3525</v>
      </c>
      <c r="C38" s="96">
        <f>I28</f>
        <v>1519</v>
      </c>
      <c r="D38" s="96">
        <f>J28</f>
        <v>5044</v>
      </c>
      <c r="I38" s="37"/>
      <c r="J38" s="37"/>
      <c r="K38" s="17"/>
    </row>
    <row r="39" spans="1:11" ht="13" x14ac:dyDescent="0.25">
      <c r="A39" s="35" t="s">
        <v>909</v>
      </c>
      <c r="B39" s="96">
        <f>H26</f>
        <v>11022</v>
      </c>
      <c r="C39" s="96">
        <f>I26</f>
        <v>5096</v>
      </c>
      <c r="D39" s="96">
        <f>J26</f>
        <v>16118</v>
      </c>
      <c r="K39" s="17"/>
    </row>
    <row r="40" spans="1:11" ht="13" x14ac:dyDescent="0.25">
      <c r="A40" s="35" t="s">
        <v>910</v>
      </c>
      <c r="B40" s="96">
        <f>H11</f>
        <v>15612</v>
      </c>
      <c r="C40" s="96">
        <f>I11</f>
        <v>1522</v>
      </c>
      <c r="D40" s="96">
        <f>J11</f>
        <v>17134</v>
      </c>
      <c r="K40" s="17"/>
    </row>
    <row r="41" spans="1:11" ht="13" x14ac:dyDescent="0.25">
      <c r="A41" s="35" t="s">
        <v>911</v>
      </c>
      <c r="B41" s="96">
        <f>H25</f>
        <v>5038</v>
      </c>
      <c r="C41" s="96">
        <f>I25</f>
        <v>1130</v>
      </c>
      <c r="D41" s="96">
        <f>J25</f>
        <v>6168</v>
      </c>
      <c r="K41" s="17"/>
    </row>
    <row r="42" spans="1:11" ht="13" x14ac:dyDescent="0.25">
      <c r="A42" s="35"/>
      <c r="B42" s="96"/>
      <c r="C42" s="100"/>
      <c r="D42" s="96"/>
      <c r="K42" s="17"/>
    </row>
    <row r="43" spans="1:11" ht="13" x14ac:dyDescent="0.25">
      <c r="A43" s="35" t="s">
        <v>676</v>
      </c>
      <c r="B43" s="96">
        <f>SUM(B37:B41)</f>
        <v>43447</v>
      </c>
      <c r="C43" s="96">
        <f>SUM(C37:C41)</f>
        <v>9922</v>
      </c>
      <c r="D43" s="96">
        <f>SUM(D37:D41)</f>
        <v>53369</v>
      </c>
      <c r="K43" s="17"/>
    </row>
    <row r="44" spans="1:11" ht="13" x14ac:dyDescent="0.25">
      <c r="A44" s="35" t="s">
        <v>594</v>
      </c>
      <c r="B44" s="96">
        <f>H19</f>
        <v>10932</v>
      </c>
      <c r="C44" s="96">
        <f>I19</f>
        <v>711</v>
      </c>
      <c r="D44" s="96">
        <f>J19</f>
        <v>11643</v>
      </c>
      <c r="H44" s="37"/>
      <c r="K44" s="17"/>
    </row>
    <row r="45" spans="1:11" ht="13" x14ac:dyDescent="0.25">
      <c r="A45" s="35" t="s">
        <v>681</v>
      </c>
      <c r="B45" s="96">
        <f>H18</f>
        <v>9639</v>
      </c>
      <c r="C45" s="96">
        <f>I18</f>
        <v>5733</v>
      </c>
      <c r="D45" s="96">
        <f>J18</f>
        <v>15372</v>
      </c>
      <c r="K45" s="17"/>
    </row>
    <row r="46" spans="1:11" ht="13" x14ac:dyDescent="0.25">
      <c r="A46" s="35" t="s">
        <v>680</v>
      </c>
      <c r="B46" s="96">
        <f>H17</f>
        <v>13412</v>
      </c>
      <c r="C46" s="96">
        <f>I17</f>
        <v>3006</v>
      </c>
      <c r="D46" s="96">
        <f>J17</f>
        <v>16418</v>
      </c>
      <c r="K46" s="17"/>
    </row>
    <row r="47" spans="1:11" ht="25" customHeight="1" x14ac:dyDescent="0.25">
      <c r="A47" s="35" t="s">
        <v>682</v>
      </c>
      <c r="B47" s="96">
        <f>H8</f>
        <v>25544</v>
      </c>
      <c r="C47" s="96">
        <f>I8</f>
        <v>0</v>
      </c>
      <c r="D47" s="96">
        <f>J8</f>
        <v>25544</v>
      </c>
    </row>
    <row r="48" spans="1:11" ht="25" customHeight="1" x14ac:dyDescent="0.25">
      <c r="A48" s="35" t="s">
        <v>678</v>
      </c>
      <c r="B48" s="96">
        <f>H20</f>
        <v>25691</v>
      </c>
      <c r="C48" s="96">
        <f>I20</f>
        <v>3565</v>
      </c>
      <c r="D48" s="96">
        <f>J20</f>
        <v>29256</v>
      </c>
    </row>
    <row r="49" spans="1:8" ht="25" customHeight="1" x14ac:dyDescent="0.25">
      <c r="A49" s="35" t="s">
        <v>683</v>
      </c>
      <c r="B49" s="96">
        <f>H24</f>
        <v>16604</v>
      </c>
      <c r="C49" s="96">
        <f>I24</f>
        <v>16362</v>
      </c>
      <c r="D49" s="96">
        <f>J24</f>
        <v>32966</v>
      </c>
    </row>
    <row r="50" spans="1:8" ht="25" customHeight="1" x14ac:dyDescent="0.25">
      <c r="A50" s="35" t="s">
        <v>679</v>
      </c>
      <c r="B50" s="96">
        <f>H23</f>
        <v>13320</v>
      </c>
      <c r="C50" s="96">
        <f>I23</f>
        <v>33993</v>
      </c>
      <c r="D50" s="96">
        <f>J23</f>
        <v>47313</v>
      </c>
    </row>
    <row r="51" spans="1:8" ht="25" customHeight="1" x14ac:dyDescent="0.25">
      <c r="A51" s="35" t="s">
        <v>579</v>
      </c>
      <c r="B51" s="96">
        <f t="shared" ref="B51:D52" si="6">H15</f>
        <v>49841</v>
      </c>
      <c r="C51" s="96">
        <f t="shared" si="6"/>
        <v>10413</v>
      </c>
      <c r="D51" s="96">
        <f t="shared" si="6"/>
        <v>60254</v>
      </c>
    </row>
    <row r="52" spans="1:8" ht="25" customHeight="1" x14ac:dyDescent="0.25">
      <c r="A52" s="35" t="s">
        <v>684</v>
      </c>
      <c r="B52" s="96">
        <f t="shared" si="6"/>
        <v>55723</v>
      </c>
      <c r="C52" s="96">
        <f t="shared" si="6"/>
        <v>18220</v>
      </c>
      <c r="D52" s="96">
        <f t="shared" si="6"/>
        <v>73943</v>
      </c>
      <c r="H52" s="37"/>
    </row>
    <row r="53" spans="1:8" ht="25" customHeight="1" x14ac:dyDescent="0.25">
      <c r="A53" s="35" t="s">
        <v>912</v>
      </c>
      <c r="B53" s="96">
        <f>H22</f>
        <v>66894</v>
      </c>
      <c r="C53" s="96">
        <f>I22</f>
        <v>14943</v>
      </c>
      <c r="D53" s="96">
        <f>J22</f>
        <v>81837</v>
      </c>
    </row>
    <row r="54" spans="1:8" ht="25" customHeight="1" x14ac:dyDescent="0.25">
      <c r="A54" s="35" t="s">
        <v>677</v>
      </c>
      <c r="B54" s="96">
        <f>H21</f>
        <v>80653</v>
      </c>
      <c r="C54" s="96">
        <f>I21</f>
        <v>6922</v>
      </c>
      <c r="D54" s="96">
        <f>J21</f>
        <v>87575</v>
      </c>
      <c r="H54" s="37"/>
    </row>
    <row r="55" spans="1:8" ht="25" customHeight="1" x14ac:dyDescent="0.25">
      <c r="A55" s="35" t="s">
        <v>685</v>
      </c>
      <c r="B55" s="96">
        <f t="shared" ref="B55:D56" si="7">H9</f>
        <v>92733</v>
      </c>
      <c r="C55" s="96">
        <f t="shared" si="7"/>
        <v>6776</v>
      </c>
      <c r="D55" s="96">
        <f t="shared" si="7"/>
        <v>99509</v>
      </c>
    </row>
    <row r="56" spans="1:8" ht="25" customHeight="1" x14ac:dyDescent="0.25">
      <c r="A56" s="35" t="s">
        <v>580</v>
      </c>
      <c r="B56" s="96">
        <f t="shared" si="7"/>
        <v>141938</v>
      </c>
      <c r="C56" s="96">
        <f t="shared" si="7"/>
        <v>2288</v>
      </c>
      <c r="D56" s="96">
        <f t="shared" si="7"/>
        <v>144226</v>
      </c>
    </row>
    <row r="57" spans="1:8" ht="25" customHeight="1" x14ac:dyDescent="0.25">
      <c r="A57" s="35" t="s">
        <v>913</v>
      </c>
      <c r="B57" s="96">
        <f>H27</f>
        <v>63464</v>
      </c>
      <c r="C57" s="96">
        <f>I27</f>
        <v>108942</v>
      </c>
      <c r="D57" s="96">
        <f>J27</f>
        <v>172406</v>
      </c>
    </row>
    <row r="58" spans="1:8" ht="25" customHeight="1" x14ac:dyDescent="0.25">
      <c r="A58" s="35" t="s">
        <v>914</v>
      </c>
      <c r="B58" s="96">
        <f>H14</f>
        <v>227325</v>
      </c>
      <c r="C58" s="96">
        <f>I14</f>
        <v>27787</v>
      </c>
      <c r="D58" s="96">
        <f>J14</f>
        <v>255112</v>
      </c>
    </row>
    <row r="59" spans="1:8" ht="25" customHeight="1" x14ac:dyDescent="0.25">
      <c r="A59" s="35" t="s">
        <v>581</v>
      </c>
      <c r="B59" s="96">
        <f>H13</f>
        <v>841297</v>
      </c>
      <c r="C59" s="96">
        <f>I13</f>
        <v>6462</v>
      </c>
      <c r="D59" s="96">
        <f>J13</f>
        <v>847759</v>
      </c>
    </row>
    <row r="60" spans="1:8" ht="25" customHeight="1" x14ac:dyDescent="0.25">
      <c r="A60" s="35"/>
      <c r="D60" s="96">
        <f>SUM(D43:D59)</f>
        <v>2054502</v>
      </c>
    </row>
  </sheetData>
  <mergeCells count="8">
    <mergeCell ref="E5:G5"/>
    <mergeCell ref="H5:J5"/>
    <mergeCell ref="K5:K7"/>
    <mergeCell ref="A1:K1"/>
    <mergeCell ref="A3:K3"/>
    <mergeCell ref="A5:A7"/>
    <mergeCell ref="A2:K2"/>
    <mergeCell ref="B5:D5"/>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2FA76-A99C-4873-B450-8022554D19F3}">
  <dimension ref="A1:R27"/>
  <sheetViews>
    <sheetView rightToLeft="1" view="pageBreakPreview" zoomScaleNormal="100" zoomScaleSheetLayoutView="100" workbookViewId="0">
      <selection activeCell="A15" sqref="A15"/>
    </sheetView>
  </sheetViews>
  <sheetFormatPr defaultColWidth="9.1796875" defaultRowHeight="12.5" x14ac:dyDescent="0.25"/>
  <cols>
    <col min="1" max="1" width="19.54296875" style="25" customWidth="1"/>
    <col min="2" max="9" width="11.1796875" style="25" customWidth="1"/>
    <col min="10" max="10" width="12.453125" style="25" customWidth="1"/>
    <col min="11" max="11" width="24.81640625" style="25" customWidth="1"/>
    <col min="12" max="16384" width="9.1796875" style="25"/>
  </cols>
  <sheetData>
    <row r="1" spans="1:18" s="21" customFormat="1" ht="18.75" customHeight="1" x14ac:dyDescent="0.25">
      <c r="A1" s="947" t="s">
        <v>1083</v>
      </c>
      <c r="B1" s="947"/>
      <c r="C1" s="947"/>
      <c r="D1" s="947"/>
      <c r="E1" s="947"/>
      <c r="F1" s="947"/>
      <c r="G1" s="947"/>
      <c r="H1" s="947"/>
      <c r="I1" s="947"/>
      <c r="J1" s="947"/>
      <c r="K1" s="947"/>
      <c r="L1" s="20"/>
      <c r="M1" s="20"/>
      <c r="N1" s="20"/>
      <c r="O1" s="20"/>
      <c r="P1" s="20"/>
      <c r="Q1" s="20"/>
      <c r="R1" s="20"/>
    </row>
    <row r="2" spans="1:18" s="23" customFormat="1" ht="34.5" customHeight="1" x14ac:dyDescent="0.25">
      <c r="A2" s="924" t="s">
        <v>1585</v>
      </c>
      <c r="B2" s="924"/>
      <c r="C2" s="924"/>
      <c r="D2" s="924"/>
      <c r="E2" s="924"/>
      <c r="F2" s="924"/>
      <c r="G2" s="924"/>
      <c r="H2" s="924"/>
      <c r="I2" s="924"/>
      <c r="J2" s="924"/>
      <c r="K2" s="924"/>
      <c r="L2" s="22"/>
      <c r="M2" s="22"/>
      <c r="N2" s="22"/>
      <c r="O2" s="22"/>
      <c r="P2" s="22"/>
      <c r="Q2" s="22"/>
      <c r="R2" s="22"/>
    </row>
    <row r="3" spans="1:18" s="23" customFormat="1" ht="18.75" customHeight="1" x14ac:dyDescent="0.25">
      <c r="A3" s="924">
        <v>2017</v>
      </c>
      <c r="B3" s="924"/>
      <c r="C3" s="924"/>
      <c r="D3" s="924"/>
      <c r="E3" s="924"/>
      <c r="F3" s="924"/>
      <c r="G3" s="924"/>
      <c r="H3" s="924"/>
      <c r="I3" s="924"/>
      <c r="J3" s="924"/>
      <c r="K3" s="924"/>
      <c r="L3" s="22"/>
      <c r="M3" s="22"/>
      <c r="N3" s="22"/>
      <c r="O3" s="22"/>
      <c r="P3" s="22"/>
      <c r="Q3" s="22"/>
      <c r="R3" s="22"/>
    </row>
    <row r="4" spans="1:18" s="14" customFormat="1" ht="15.5" x14ac:dyDescent="0.25">
      <c r="A4" s="613" t="s">
        <v>158</v>
      </c>
      <c r="B4" s="612"/>
      <c r="C4" s="612"/>
      <c r="D4" s="612"/>
      <c r="E4" s="612"/>
      <c r="F4" s="612"/>
      <c r="G4" s="612"/>
      <c r="H4" s="612"/>
      <c r="I4" s="612"/>
      <c r="J4" s="612"/>
      <c r="K4" s="612" t="s">
        <v>159</v>
      </c>
      <c r="L4" s="5"/>
      <c r="M4" s="5"/>
      <c r="N4" s="5"/>
      <c r="O4" s="5"/>
      <c r="P4" s="5"/>
      <c r="Q4" s="5"/>
      <c r="R4" s="5"/>
    </row>
    <row r="5" spans="1:18" s="27" customFormat="1" ht="31.5" customHeight="1" x14ac:dyDescent="0.25">
      <c r="A5" s="952" t="s">
        <v>62</v>
      </c>
      <c r="B5" s="948" t="s">
        <v>1298</v>
      </c>
      <c r="C5" s="948"/>
      <c r="D5" s="948"/>
      <c r="E5" s="948" t="s">
        <v>1299</v>
      </c>
      <c r="F5" s="948"/>
      <c r="G5" s="948"/>
      <c r="H5" s="948" t="s">
        <v>1300</v>
      </c>
      <c r="I5" s="948"/>
      <c r="J5" s="948"/>
      <c r="K5" s="949" t="s">
        <v>63</v>
      </c>
      <c r="L5" s="26"/>
      <c r="M5" s="26"/>
      <c r="N5" s="26"/>
      <c r="O5" s="26"/>
    </row>
    <row r="6" spans="1:18" ht="15.75" customHeight="1" x14ac:dyDescent="0.25">
      <c r="A6" s="953"/>
      <c r="B6" s="441" t="s">
        <v>482</v>
      </c>
      <c r="C6" s="441" t="s">
        <v>483</v>
      </c>
      <c r="D6" s="441" t="s">
        <v>478</v>
      </c>
      <c r="E6" s="441" t="s">
        <v>482</v>
      </c>
      <c r="F6" s="441" t="s">
        <v>483</v>
      </c>
      <c r="G6" s="441" t="s">
        <v>478</v>
      </c>
      <c r="H6" s="441" t="s">
        <v>482</v>
      </c>
      <c r="I6" s="441" t="s">
        <v>483</v>
      </c>
      <c r="J6" s="441" t="s">
        <v>478</v>
      </c>
      <c r="K6" s="950"/>
      <c r="L6" s="24"/>
      <c r="M6" s="24"/>
      <c r="N6" s="24"/>
      <c r="O6" s="24"/>
    </row>
    <row r="7" spans="1:18" ht="15" customHeight="1" x14ac:dyDescent="0.25">
      <c r="A7" s="954"/>
      <c r="B7" s="170" t="s">
        <v>481</v>
      </c>
      <c r="C7" s="170" t="s">
        <v>480</v>
      </c>
      <c r="D7" s="170" t="s">
        <v>479</v>
      </c>
      <c r="E7" s="170" t="s">
        <v>481</v>
      </c>
      <c r="F7" s="170" t="s">
        <v>480</v>
      </c>
      <c r="G7" s="170" t="s">
        <v>479</v>
      </c>
      <c r="H7" s="170" t="s">
        <v>481</v>
      </c>
      <c r="I7" s="170" t="s">
        <v>480</v>
      </c>
      <c r="J7" s="170" t="s">
        <v>479</v>
      </c>
      <c r="K7" s="951"/>
      <c r="L7" s="24"/>
      <c r="M7" s="24"/>
      <c r="N7" s="24"/>
      <c r="O7" s="24"/>
    </row>
    <row r="8" spans="1:18" ht="33" customHeight="1" thickBot="1" x14ac:dyDescent="0.3">
      <c r="A8" s="445" t="s">
        <v>49</v>
      </c>
      <c r="B8" s="232">
        <v>45703</v>
      </c>
      <c r="C8" s="232">
        <v>25176</v>
      </c>
      <c r="D8" s="237">
        <f t="shared" ref="D8:D14" si="0">B8+C8</f>
        <v>70879</v>
      </c>
      <c r="E8" s="232">
        <v>49866</v>
      </c>
      <c r="F8" s="232">
        <v>14782</v>
      </c>
      <c r="G8" s="258">
        <f t="shared" ref="G8:G14" si="1">E8+F8</f>
        <v>64648</v>
      </c>
      <c r="H8" s="258">
        <f t="shared" ref="H8:I14" si="2">B8+E8</f>
        <v>95569</v>
      </c>
      <c r="I8" s="238">
        <f t="shared" si="2"/>
        <v>39958</v>
      </c>
      <c r="J8" s="239">
        <f t="shared" ref="J8:J14" si="3">H8+I8</f>
        <v>135527</v>
      </c>
      <c r="K8" s="411" t="s">
        <v>48</v>
      </c>
      <c r="L8" s="24"/>
      <c r="M8" s="24"/>
      <c r="N8" s="24"/>
      <c r="O8" s="24"/>
    </row>
    <row r="9" spans="1:18" ht="34.5" customHeight="1" thickTop="1" thickBot="1" x14ac:dyDescent="0.3">
      <c r="A9" s="447" t="s">
        <v>50</v>
      </c>
      <c r="B9" s="233">
        <v>8956</v>
      </c>
      <c r="C9" s="233">
        <v>4513</v>
      </c>
      <c r="D9" s="240">
        <f t="shared" si="0"/>
        <v>13469</v>
      </c>
      <c r="E9" s="233">
        <v>49849</v>
      </c>
      <c r="F9" s="233">
        <v>8567</v>
      </c>
      <c r="G9" s="257">
        <f t="shared" si="1"/>
        <v>58416</v>
      </c>
      <c r="H9" s="257">
        <f t="shared" si="2"/>
        <v>58805</v>
      </c>
      <c r="I9" s="241">
        <f t="shared" si="2"/>
        <v>13080</v>
      </c>
      <c r="J9" s="241">
        <f t="shared" si="3"/>
        <v>71885</v>
      </c>
      <c r="K9" s="412" t="s">
        <v>332</v>
      </c>
      <c r="L9" s="24"/>
      <c r="M9" s="24"/>
      <c r="N9" s="24"/>
      <c r="O9" s="24"/>
    </row>
    <row r="10" spans="1:18" ht="33" customHeight="1" thickTop="1" thickBot="1" x14ac:dyDescent="0.3">
      <c r="A10" s="457" t="s">
        <v>52</v>
      </c>
      <c r="B10" s="232">
        <v>6010</v>
      </c>
      <c r="C10" s="232">
        <v>2788</v>
      </c>
      <c r="D10" s="237">
        <f t="shared" si="0"/>
        <v>8798</v>
      </c>
      <c r="E10" s="232">
        <v>44203</v>
      </c>
      <c r="F10" s="232">
        <v>5662</v>
      </c>
      <c r="G10" s="258">
        <f t="shared" si="1"/>
        <v>49865</v>
      </c>
      <c r="H10" s="258">
        <f t="shared" si="2"/>
        <v>50213</v>
      </c>
      <c r="I10" s="238">
        <f t="shared" si="2"/>
        <v>8450</v>
      </c>
      <c r="J10" s="239">
        <f t="shared" si="3"/>
        <v>58663</v>
      </c>
      <c r="K10" s="411" t="s">
        <v>51</v>
      </c>
      <c r="L10" s="24"/>
      <c r="M10" s="24"/>
      <c r="N10" s="24"/>
      <c r="O10" s="24"/>
    </row>
    <row r="11" spans="1:18" ht="33" customHeight="1" thickTop="1" thickBot="1" x14ac:dyDescent="0.3">
      <c r="A11" s="447" t="s">
        <v>54</v>
      </c>
      <c r="B11" s="233">
        <v>5910</v>
      </c>
      <c r="C11" s="233">
        <v>4300</v>
      </c>
      <c r="D11" s="240">
        <f t="shared" si="0"/>
        <v>10210</v>
      </c>
      <c r="E11" s="233">
        <v>1498130</v>
      </c>
      <c r="F11" s="233">
        <v>98210</v>
      </c>
      <c r="G11" s="257">
        <f t="shared" si="1"/>
        <v>1596340</v>
      </c>
      <c r="H11" s="257">
        <f t="shared" si="2"/>
        <v>1504040</v>
      </c>
      <c r="I11" s="241">
        <f t="shared" si="2"/>
        <v>102510</v>
      </c>
      <c r="J11" s="241">
        <f t="shared" si="3"/>
        <v>1606550</v>
      </c>
      <c r="K11" s="412" t="s">
        <v>53</v>
      </c>
      <c r="L11" s="24"/>
      <c r="M11" s="24"/>
      <c r="N11" s="24"/>
      <c r="O11" s="24"/>
    </row>
    <row r="12" spans="1:18" ht="33" customHeight="1" thickTop="1" thickBot="1" x14ac:dyDescent="0.3">
      <c r="A12" s="457" t="s">
        <v>56</v>
      </c>
      <c r="B12" s="232">
        <v>154</v>
      </c>
      <c r="C12" s="232">
        <v>70</v>
      </c>
      <c r="D12" s="237">
        <f t="shared" si="0"/>
        <v>224</v>
      </c>
      <c r="E12" s="232">
        <v>3371</v>
      </c>
      <c r="F12" s="232">
        <v>1449</v>
      </c>
      <c r="G12" s="258">
        <f t="shared" si="1"/>
        <v>4820</v>
      </c>
      <c r="H12" s="258">
        <f t="shared" si="2"/>
        <v>3525</v>
      </c>
      <c r="I12" s="238">
        <f t="shared" si="2"/>
        <v>1519</v>
      </c>
      <c r="J12" s="239">
        <f t="shared" si="3"/>
        <v>5044</v>
      </c>
      <c r="K12" s="411" t="s">
        <v>1826</v>
      </c>
      <c r="L12" s="24"/>
      <c r="M12" s="24"/>
      <c r="N12" s="24"/>
      <c r="O12" s="24"/>
    </row>
    <row r="13" spans="1:18" ht="33" customHeight="1" thickTop="1" thickBot="1" x14ac:dyDescent="0.3">
      <c r="A13" s="447" t="s">
        <v>568</v>
      </c>
      <c r="B13" s="233">
        <v>154</v>
      </c>
      <c r="C13" s="233">
        <v>210</v>
      </c>
      <c r="D13" s="240">
        <f t="shared" si="0"/>
        <v>364</v>
      </c>
      <c r="E13" s="233">
        <v>2687</v>
      </c>
      <c r="F13" s="233">
        <v>1376</v>
      </c>
      <c r="G13" s="257">
        <f t="shared" si="1"/>
        <v>4063</v>
      </c>
      <c r="H13" s="257">
        <f t="shared" si="2"/>
        <v>2841</v>
      </c>
      <c r="I13" s="241">
        <f t="shared" si="2"/>
        <v>1586</v>
      </c>
      <c r="J13" s="241">
        <f t="shared" si="3"/>
        <v>4427</v>
      </c>
      <c r="K13" s="412" t="s">
        <v>569</v>
      </c>
      <c r="L13" s="24"/>
      <c r="M13" s="24"/>
      <c r="N13" s="24"/>
      <c r="O13" s="24"/>
    </row>
    <row r="14" spans="1:18" ht="33" customHeight="1" thickTop="1" x14ac:dyDescent="0.25">
      <c r="A14" s="458" t="s">
        <v>58</v>
      </c>
      <c r="B14" s="249">
        <v>0</v>
      </c>
      <c r="C14" s="249">
        <v>0</v>
      </c>
      <c r="D14" s="250">
        <f t="shared" si="0"/>
        <v>0</v>
      </c>
      <c r="E14" s="249">
        <v>63464</v>
      </c>
      <c r="F14" s="249">
        <v>108942</v>
      </c>
      <c r="G14" s="414">
        <f t="shared" si="1"/>
        <v>172406</v>
      </c>
      <c r="H14" s="414">
        <f t="shared" si="2"/>
        <v>63464</v>
      </c>
      <c r="I14" s="251">
        <f t="shared" si="2"/>
        <v>108942</v>
      </c>
      <c r="J14" s="252">
        <f t="shared" si="3"/>
        <v>172406</v>
      </c>
      <c r="K14" s="415" t="s">
        <v>57</v>
      </c>
      <c r="L14" s="24"/>
      <c r="M14" s="24"/>
      <c r="N14" s="24"/>
      <c r="O14" s="24"/>
    </row>
    <row r="15" spans="1:18" ht="25.5" customHeight="1" x14ac:dyDescent="0.25">
      <c r="A15" s="456" t="s">
        <v>478</v>
      </c>
      <c r="B15" s="236">
        <f t="shared" ref="B15:J15" si="4">SUM(B8:B14)</f>
        <v>66887</v>
      </c>
      <c r="C15" s="236">
        <f t="shared" si="4"/>
        <v>37057</v>
      </c>
      <c r="D15" s="236">
        <f t="shared" si="4"/>
        <v>103944</v>
      </c>
      <c r="E15" s="236">
        <f t="shared" si="4"/>
        <v>1711570</v>
      </c>
      <c r="F15" s="236">
        <f t="shared" si="4"/>
        <v>238988</v>
      </c>
      <c r="G15" s="263">
        <f t="shared" si="4"/>
        <v>1950558</v>
      </c>
      <c r="H15" s="263">
        <f t="shared" si="4"/>
        <v>1778457</v>
      </c>
      <c r="I15" s="253">
        <f t="shared" si="4"/>
        <v>276045</v>
      </c>
      <c r="J15" s="253">
        <f t="shared" si="4"/>
        <v>2054502</v>
      </c>
      <c r="K15" s="416" t="s">
        <v>479</v>
      </c>
      <c r="L15" s="24"/>
      <c r="M15" s="24"/>
      <c r="N15" s="24"/>
      <c r="O15" s="24"/>
    </row>
    <row r="16" spans="1:18" x14ac:dyDescent="0.25">
      <c r="A16" s="25" t="s">
        <v>71</v>
      </c>
      <c r="K16" s="25" t="s">
        <v>331</v>
      </c>
    </row>
    <row r="20" spans="1:6" x14ac:dyDescent="0.25">
      <c r="B20" s="25" t="s">
        <v>582</v>
      </c>
      <c r="C20" s="25" t="s">
        <v>898</v>
      </c>
    </row>
    <row r="21" spans="1:6" ht="25" x14ac:dyDescent="0.25">
      <c r="A21" s="24" t="s">
        <v>1330</v>
      </c>
      <c r="B21" s="97">
        <f>D13</f>
        <v>364</v>
      </c>
      <c r="C21" s="97">
        <f>G13</f>
        <v>4063</v>
      </c>
      <c r="F21" s="24" t="s">
        <v>56</v>
      </c>
    </row>
    <row r="22" spans="1:6" ht="50" x14ac:dyDescent="0.25">
      <c r="A22" s="24" t="s">
        <v>1637</v>
      </c>
      <c r="B22" s="97">
        <f>D12</f>
        <v>224</v>
      </c>
      <c r="C22" s="97">
        <f>G12</f>
        <v>4820</v>
      </c>
    </row>
    <row r="23" spans="1:6" ht="25" x14ac:dyDescent="0.25">
      <c r="A23" s="24" t="s">
        <v>1331</v>
      </c>
      <c r="B23" s="97">
        <f>D10</f>
        <v>8798</v>
      </c>
      <c r="C23" s="97">
        <f>G10</f>
        <v>49865</v>
      </c>
    </row>
    <row r="24" spans="1:6" ht="37.5" x14ac:dyDescent="0.25">
      <c r="A24" s="24" t="s">
        <v>1332</v>
      </c>
      <c r="B24" s="97">
        <f>D9</f>
        <v>13469</v>
      </c>
      <c r="C24" s="97">
        <f>G9</f>
        <v>58416</v>
      </c>
    </row>
    <row r="25" spans="1:6" ht="37.5" x14ac:dyDescent="0.25">
      <c r="A25" s="24" t="s">
        <v>1333</v>
      </c>
      <c r="B25" s="97">
        <f>D8</f>
        <v>70879</v>
      </c>
      <c r="C25" s="97">
        <f>G8</f>
        <v>64648</v>
      </c>
      <c r="F25" s="25" t="s">
        <v>1636</v>
      </c>
    </row>
    <row r="26" spans="1:6" ht="25" x14ac:dyDescent="0.25">
      <c r="A26" s="24" t="s">
        <v>1334</v>
      </c>
      <c r="B26" s="97">
        <f>D14</f>
        <v>0</v>
      </c>
      <c r="C26" s="97">
        <f>G14</f>
        <v>172406</v>
      </c>
    </row>
    <row r="27" spans="1:6" ht="25" x14ac:dyDescent="0.25">
      <c r="A27" s="24" t="s">
        <v>1335</v>
      </c>
      <c r="B27" s="97">
        <f>D11</f>
        <v>10210</v>
      </c>
      <c r="C27" s="97">
        <f>G11</f>
        <v>1596340</v>
      </c>
    </row>
  </sheetData>
  <mergeCells count="8">
    <mergeCell ref="H5:J5"/>
    <mergeCell ref="A2:K2"/>
    <mergeCell ref="K5:K7"/>
    <mergeCell ref="A1:K1"/>
    <mergeCell ref="A3:K3"/>
    <mergeCell ref="E5:G5"/>
    <mergeCell ref="A5:A7"/>
    <mergeCell ref="B5:D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DB80A-9546-4569-B3A4-E4FB24A7FCE6}">
  <dimension ref="A1:H30"/>
  <sheetViews>
    <sheetView rightToLeft="1" view="pageBreakPreview" topLeftCell="A4" zoomScaleNormal="100" zoomScaleSheetLayoutView="100" workbookViewId="0">
      <selection activeCell="A2" sqref="A2:H2"/>
    </sheetView>
  </sheetViews>
  <sheetFormatPr defaultColWidth="9.1796875" defaultRowHeight="25" customHeight="1" x14ac:dyDescent="0.25"/>
  <cols>
    <col min="1" max="1" width="25.7265625" style="11" customWidth="1"/>
    <col min="2" max="7" width="14.7265625" style="11" customWidth="1"/>
    <col min="8" max="8" width="29.7265625" style="11" customWidth="1"/>
    <col min="9" max="16384" width="9.1796875" style="11"/>
  </cols>
  <sheetData>
    <row r="1" spans="1:8" s="7" customFormat="1" ht="20" x14ac:dyDescent="0.25">
      <c r="A1" s="903" t="s">
        <v>1684</v>
      </c>
      <c r="B1" s="903"/>
      <c r="C1" s="903"/>
      <c r="D1" s="903"/>
      <c r="E1" s="903"/>
      <c r="F1" s="903"/>
      <c r="G1" s="903"/>
      <c r="H1" s="903"/>
    </row>
    <row r="2" spans="1:8" s="7" customFormat="1" ht="41.25" customHeight="1" x14ac:dyDescent="0.25">
      <c r="A2" s="904" t="s">
        <v>1685</v>
      </c>
      <c r="B2" s="904"/>
      <c r="C2" s="904"/>
      <c r="D2" s="904"/>
      <c r="E2" s="904"/>
      <c r="F2" s="904"/>
      <c r="G2" s="904"/>
      <c r="H2" s="904"/>
    </row>
    <row r="3" spans="1:8" s="7" customFormat="1" ht="20" x14ac:dyDescent="0.25">
      <c r="A3" s="904">
        <v>2017</v>
      </c>
      <c r="B3" s="904"/>
      <c r="C3" s="904"/>
      <c r="D3" s="904"/>
      <c r="E3" s="904"/>
      <c r="F3" s="904"/>
      <c r="G3" s="904"/>
      <c r="H3" s="904"/>
    </row>
    <row r="4" spans="1:8" s="8" customFormat="1" ht="21" customHeight="1" x14ac:dyDescent="0.25">
      <c r="A4" s="606" t="s">
        <v>160</v>
      </c>
      <c r="B4" s="607"/>
      <c r="C4" s="607"/>
      <c r="D4" s="607"/>
      <c r="E4" s="607"/>
      <c r="F4" s="607"/>
      <c r="G4" s="607"/>
      <c r="H4" s="608" t="s">
        <v>161</v>
      </c>
    </row>
    <row r="5" spans="1:8" s="9" customFormat="1" ht="30" customHeight="1" x14ac:dyDescent="0.25">
      <c r="A5" s="956" t="s">
        <v>41</v>
      </c>
      <c r="B5" s="955" t="s">
        <v>1305</v>
      </c>
      <c r="C5" s="955"/>
      <c r="D5" s="955" t="s">
        <v>1303</v>
      </c>
      <c r="E5" s="955"/>
      <c r="F5" s="955" t="s">
        <v>514</v>
      </c>
      <c r="G5" s="955"/>
      <c r="H5" s="958" t="s">
        <v>40</v>
      </c>
    </row>
    <row r="6" spans="1:8" s="10" customFormat="1" ht="50.5" x14ac:dyDescent="0.25">
      <c r="A6" s="957"/>
      <c r="B6" s="459" t="s">
        <v>60</v>
      </c>
      <c r="C6" s="459" t="s">
        <v>352</v>
      </c>
      <c r="D6" s="459" t="s">
        <v>60</v>
      </c>
      <c r="E6" s="459" t="s">
        <v>352</v>
      </c>
      <c r="F6" s="459" t="s">
        <v>60</v>
      </c>
      <c r="G6" s="459" t="s">
        <v>351</v>
      </c>
      <c r="H6" s="959"/>
    </row>
    <row r="7" spans="1:8" s="1" customFormat="1" ht="35.15" customHeight="1" thickBot="1" x14ac:dyDescent="0.3">
      <c r="A7" s="45" t="s">
        <v>1175</v>
      </c>
      <c r="B7" s="232">
        <v>36700</v>
      </c>
      <c r="C7" s="232">
        <v>47740</v>
      </c>
      <c r="D7" s="232">
        <v>6696</v>
      </c>
      <c r="E7" s="232">
        <v>32125</v>
      </c>
      <c r="F7" s="237">
        <v>43396</v>
      </c>
      <c r="G7" s="256">
        <v>44744</v>
      </c>
      <c r="H7" s="411" t="s">
        <v>23</v>
      </c>
    </row>
    <row r="8" spans="1:8" s="1" customFormat="1" ht="35.15" customHeight="1" thickBot="1" x14ac:dyDescent="0.3">
      <c r="A8" s="40" t="s">
        <v>28</v>
      </c>
      <c r="B8" s="233">
        <v>129774</v>
      </c>
      <c r="C8" s="233">
        <v>30795</v>
      </c>
      <c r="D8" s="233">
        <v>57737</v>
      </c>
      <c r="E8" s="233">
        <v>24470</v>
      </c>
      <c r="F8" s="240">
        <v>187511</v>
      </c>
      <c r="G8" s="257">
        <v>28373</v>
      </c>
      <c r="H8" s="412" t="s">
        <v>27</v>
      </c>
    </row>
    <row r="9" spans="1:8" s="1" customFormat="1" ht="35.15" customHeight="1" thickBot="1" x14ac:dyDescent="0.3">
      <c r="A9" s="45" t="s">
        <v>30</v>
      </c>
      <c r="B9" s="232">
        <v>123593</v>
      </c>
      <c r="C9" s="232">
        <v>19649</v>
      </c>
      <c r="D9" s="232">
        <v>15546</v>
      </c>
      <c r="E9" s="232">
        <v>19983</v>
      </c>
      <c r="F9" s="237">
        <v>139139</v>
      </c>
      <c r="G9" s="258">
        <v>19721</v>
      </c>
      <c r="H9" s="411" t="s">
        <v>29</v>
      </c>
    </row>
    <row r="10" spans="1:8" s="1" customFormat="1" ht="35.15" customHeight="1" thickBot="1" x14ac:dyDescent="0.3">
      <c r="A10" s="40" t="s">
        <v>32</v>
      </c>
      <c r="B10" s="233">
        <v>76527</v>
      </c>
      <c r="C10" s="233">
        <v>18211</v>
      </c>
      <c r="D10" s="233">
        <v>33927</v>
      </c>
      <c r="E10" s="233">
        <v>15151</v>
      </c>
      <c r="F10" s="240">
        <v>110454</v>
      </c>
      <c r="G10" s="257">
        <v>16991</v>
      </c>
      <c r="H10" s="412" t="s">
        <v>31</v>
      </c>
    </row>
    <row r="11" spans="1:8" s="1" customFormat="1" ht="35.15" customHeight="1" thickBot="1" x14ac:dyDescent="0.3">
      <c r="A11" s="45" t="s">
        <v>34</v>
      </c>
      <c r="B11" s="232">
        <v>145195</v>
      </c>
      <c r="C11" s="232">
        <v>8047</v>
      </c>
      <c r="D11" s="232">
        <v>49037</v>
      </c>
      <c r="E11" s="232">
        <v>6195</v>
      </c>
      <c r="F11" s="237">
        <v>194232</v>
      </c>
      <c r="G11" s="258">
        <v>7228</v>
      </c>
      <c r="H11" s="411" t="s">
        <v>33</v>
      </c>
    </row>
    <row r="12" spans="1:8" s="1" customFormat="1" ht="35.15" customHeight="1" thickBot="1" x14ac:dyDescent="0.3">
      <c r="A12" s="40" t="s">
        <v>1176</v>
      </c>
      <c r="B12" s="233">
        <v>25207</v>
      </c>
      <c r="C12" s="233">
        <v>4666</v>
      </c>
      <c r="D12" s="233">
        <v>0</v>
      </c>
      <c r="E12" s="233">
        <v>0</v>
      </c>
      <c r="F12" s="240">
        <v>25207</v>
      </c>
      <c r="G12" s="257">
        <v>4666</v>
      </c>
      <c r="H12" s="412" t="s">
        <v>35</v>
      </c>
    </row>
    <row r="13" spans="1:8" s="1" customFormat="1" ht="35.15" customHeight="1" thickBot="1" x14ac:dyDescent="0.3">
      <c r="A13" s="45" t="s">
        <v>1178</v>
      </c>
      <c r="B13" s="232">
        <v>667036</v>
      </c>
      <c r="C13" s="232">
        <v>5361</v>
      </c>
      <c r="D13" s="232">
        <v>447</v>
      </c>
      <c r="E13" s="232">
        <v>7863</v>
      </c>
      <c r="F13" s="237">
        <v>667483</v>
      </c>
      <c r="G13" s="258">
        <v>5362</v>
      </c>
      <c r="H13" s="411" t="s">
        <v>36</v>
      </c>
    </row>
    <row r="14" spans="1:8" s="1" customFormat="1" ht="35.15" customHeight="1" thickBot="1" x14ac:dyDescent="0.3">
      <c r="A14" s="40" t="s">
        <v>1177</v>
      </c>
      <c r="B14" s="233">
        <v>290671</v>
      </c>
      <c r="C14" s="233">
        <v>4927</v>
      </c>
      <c r="D14" s="233">
        <v>873</v>
      </c>
      <c r="E14" s="233">
        <v>5311</v>
      </c>
      <c r="F14" s="240">
        <v>291544</v>
      </c>
      <c r="G14" s="257">
        <v>4928</v>
      </c>
      <c r="H14" s="412" t="s">
        <v>37</v>
      </c>
    </row>
    <row r="15" spans="1:8" s="1" customFormat="1" ht="35.15" customHeight="1" x14ac:dyDescent="0.25">
      <c r="A15" s="85" t="s">
        <v>39</v>
      </c>
      <c r="B15" s="249">
        <v>276268</v>
      </c>
      <c r="C15" s="249">
        <v>5136</v>
      </c>
      <c r="D15" s="249">
        <v>110550</v>
      </c>
      <c r="E15" s="249">
        <v>3181</v>
      </c>
      <c r="F15" s="250">
        <v>386818</v>
      </c>
      <c r="G15" s="259">
        <v>3964</v>
      </c>
      <c r="H15" s="413" t="s">
        <v>38</v>
      </c>
    </row>
    <row r="16" spans="1:8" s="6" customFormat="1" ht="30" customHeight="1" x14ac:dyDescent="0.25">
      <c r="A16" s="114" t="s">
        <v>478</v>
      </c>
      <c r="B16" s="236">
        <f>SUM(B7:B15)</f>
        <v>1770971</v>
      </c>
      <c r="C16" s="236">
        <v>11560</v>
      </c>
      <c r="D16" s="236">
        <f>SUM(D7:D15)</f>
        <v>274813</v>
      </c>
      <c r="E16" s="236">
        <v>9960</v>
      </c>
      <c r="F16" s="236">
        <f>SUM(F7:F15)</f>
        <v>2045784</v>
      </c>
      <c r="G16" s="263">
        <v>11099</v>
      </c>
      <c r="H16" s="416" t="s">
        <v>479</v>
      </c>
    </row>
    <row r="17" spans="1:8" ht="18" customHeight="1" x14ac:dyDescent="0.25">
      <c r="A17" s="35" t="s">
        <v>353</v>
      </c>
      <c r="H17" s="11" t="s">
        <v>61</v>
      </c>
    </row>
    <row r="20" spans="1:8" ht="25" customHeight="1" x14ac:dyDescent="0.25">
      <c r="B20" s="11" t="s">
        <v>570</v>
      </c>
      <c r="C20" s="11" t="s">
        <v>895</v>
      </c>
    </row>
    <row r="21" spans="1:8" ht="25" customHeight="1" x14ac:dyDescent="0.25">
      <c r="A21" s="11" t="s">
        <v>916</v>
      </c>
      <c r="B21" s="96">
        <f>C12</f>
        <v>4666</v>
      </c>
      <c r="C21" s="96">
        <f>E12</f>
        <v>0</v>
      </c>
    </row>
    <row r="22" spans="1:8" ht="25" customHeight="1" x14ac:dyDescent="0.25">
      <c r="A22" s="11" t="s">
        <v>906</v>
      </c>
      <c r="B22" s="96">
        <f>C14</f>
        <v>4927</v>
      </c>
      <c r="C22" s="96">
        <f>E14</f>
        <v>5311</v>
      </c>
      <c r="D22" s="12"/>
      <c r="E22" s="12"/>
      <c r="F22" s="12"/>
      <c r="G22" s="12"/>
    </row>
    <row r="23" spans="1:8" ht="25" customHeight="1" x14ac:dyDescent="0.25">
      <c r="A23" s="11" t="s">
        <v>915</v>
      </c>
      <c r="B23" s="96">
        <f>C15</f>
        <v>5136</v>
      </c>
      <c r="C23" s="96">
        <f>E15</f>
        <v>3181</v>
      </c>
      <c r="D23" s="12"/>
      <c r="E23" s="12"/>
      <c r="F23" s="12"/>
      <c r="G23" s="12"/>
    </row>
    <row r="24" spans="1:8" ht="25" customHeight="1" x14ac:dyDescent="0.25">
      <c r="A24" s="11" t="s">
        <v>917</v>
      </c>
      <c r="B24" s="96">
        <f>C13</f>
        <v>5361</v>
      </c>
      <c r="C24" s="96">
        <f>E13</f>
        <v>7863</v>
      </c>
      <c r="D24" s="12"/>
      <c r="E24" s="12"/>
      <c r="F24" s="12"/>
      <c r="G24" s="12"/>
    </row>
    <row r="25" spans="1:8" ht="25" customHeight="1" x14ac:dyDescent="0.25">
      <c r="A25" s="11" t="s">
        <v>905</v>
      </c>
      <c r="B25" s="96">
        <f>C11</f>
        <v>8047</v>
      </c>
      <c r="C25" s="96">
        <f>E11</f>
        <v>6195</v>
      </c>
      <c r="D25" s="12"/>
      <c r="E25" s="12"/>
      <c r="F25" s="12"/>
      <c r="G25" s="12"/>
    </row>
    <row r="26" spans="1:8" ht="25" customHeight="1" x14ac:dyDescent="0.25">
      <c r="A26" s="11" t="s">
        <v>573</v>
      </c>
      <c r="B26" s="96">
        <f>C10</f>
        <v>18211</v>
      </c>
      <c r="C26" s="96">
        <f>E10</f>
        <v>15151</v>
      </c>
    </row>
    <row r="27" spans="1:8" ht="25" customHeight="1" x14ac:dyDescent="0.25">
      <c r="A27" s="11" t="s">
        <v>918</v>
      </c>
      <c r="B27" s="96">
        <f>C9</f>
        <v>19649</v>
      </c>
      <c r="C27" s="96">
        <f>E9</f>
        <v>19983</v>
      </c>
    </row>
    <row r="28" spans="1:8" ht="25" customHeight="1" x14ac:dyDescent="0.25">
      <c r="A28" s="11" t="s">
        <v>919</v>
      </c>
      <c r="B28" s="96">
        <f>C8</f>
        <v>30795</v>
      </c>
      <c r="C28" s="96">
        <f>E8</f>
        <v>24470</v>
      </c>
    </row>
    <row r="29" spans="1:8" ht="25" customHeight="1" x14ac:dyDescent="0.25">
      <c r="A29" s="11" t="s">
        <v>920</v>
      </c>
      <c r="B29" s="96">
        <f>C7</f>
        <v>47740</v>
      </c>
      <c r="C29" s="96">
        <f>E7</f>
        <v>32125</v>
      </c>
    </row>
    <row r="30" spans="1:8" ht="25" customHeight="1" x14ac:dyDescent="0.25">
      <c r="B30" s="96"/>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C167C-0265-4866-8D2D-34E75D2953F0}">
  <dimension ref="A1:H56"/>
  <sheetViews>
    <sheetView rightToLeft="1" view="pageBreakPreview" zoomScaleNormal="100" zoomScaleSheetLayoutView="100" workbookViewId="0">
      <selection activeCell="H5" sqref="H5:H6"/>
    </sheetView>
  </sheetViews>
  <sheetFormatPr defaultColWidth="9.1796875" defaultRowHeight="25" customHeight="1" x14ac:dyDescent="0.25"/>
  <cols>
    <col min="1" max="1" width="39.81640625" style="11" customWidth="1"/>
    <col min="2" max="7" width="12.7265625" style="11" customWidth="1"/>
    <col min="8" max="8" width="49.7265625" style="11" customWidth="1"/>
    <col min="9" max="16384" width="9.1796875" style="11"/>
  </cols>
  <sheetData>
    <row r="1" spans="1:8" s="33" customFormat="1" ht="20" x14ac:dyDescent="0.25">
      <c r="A1" s="903" t="s">
        <v>1686</v>
      </c>
      <c r="B1" s="903"/>
      <c r="C1" s="903"/>
      <c r="D1" s="903"/>
      <c r="E1" s="903"/>
      <c r="F1" s="903"/>
      <c r="G1" s="903"/>
      <c r="H1" s="903"/>
    </row>
    <row r="2" spans="1:8" s="33" customFormat="1" ht="33.75" customHeight="1" x14ac:dyDescent="0.25">
      <c r="A2" s="904" t="s">
        <v>1687</v>
      </c>
      <c r="B2" s="904"/>
      <c r="C2" s="904"/>
      <c r="D2" s="904"/>
      <c r="E2" s="904"/>
      <c r="F2" s="904"/>
      <c r="G2" s="904"/>
      <c r="H2" s="904"/>
    </row>
    <row r="3" spans="1:8" s="33" customFormat="1" ht="20" x14ac:dyDescent="0.25">
      <c r="A3" s="904">
        <v>2017</v>
      </c>
      <c r="B3" s="904"/>
      <c r="C3" s="904"/>
      <c r="D3" s="904"/>
      <c r="E3" s="904"/>
      <c r="F3" s="904"/>
      <c r="G3" s="904"/>
      <c r="H3" s="904"/>
    </row>
    <row r="4" spans="1:8" ht="15.5" x14ac:dyDescent="0.25">
      <c r="A4" s="606" t="s">
        <v>451</v>
      </c>
      <c r="B4" s="607"/>
      <c r="C4" s="607"/>
      <c r="D4" s="607"/>
      <c r="E4" s="607"/>
      <c r="F4" s="607"/>
      <c r="G4" s="607"/>
      <c r="H4" s="608" t="s">
        <v>452</v>
      </c>
    </row>
    <row r="5" spans="1:8" s="9" customFormat="1" ht="18.75" customHeight="1" x14ac:dyDescent="0.25">
      <c r="A5" s="956" t="s">
        <v>1079</v>
      </c>
      <c r="B5" s="955" t="s">
        <v>1301</v>
      </c>
      <c r="C5" s="955"/>
      <c r="D5" s="955" t="s">
        <v>1302</v>
      </c>
      <c r="E5" s="955"/>
      <c r="F5" s="960" t="s">
        <v>707</v>
      </c>
      <c r="G5" s="960"/>
      <c r="H5" s="958" t="s">
        <v>64</v>
      </c>
    </row>
    <row r="6" spans="1:8" s="10" customFormat="1" ht="65.25" customHeight="1" x14ac:dyDescent="0.25">
      <c r="A6" s="957"/>
      <c r="B6" s="459" t="s">
        <v>60</v>
      </c>
      <c r="C6" s="459" t="s">
        <v>352</v>
      </c>
      <c r="D6" s="459" t="s">
        <v>60</v>
      </c>
      <c r="E6" s="459" t="s">
        <v>352</v>
      </c>
      <c r="F6" s="459" t="s">
        <v>60</v>
      </c>
      <c r="G6" s="459" t="s">
        <v>352</v>
      </c>
      <c r="H6" s="959"/>
    </row>
    <row r="7" spans="1:8" s="1" customFormat="1" ht="14.5" thickBot="1" x14ac:dyDescent="0.3">
      <c r="A7" s="45" t="s">
        <v>530</v>
      </c>
      <c r="B7" s="460">
        <v>25431</v>
      </c>
      <c r="C7" s="460">
        <v>5250</v>
      </c>
      <c r="D7" s="460">
        <v>0</v>
      </c>
      <c r="E7" s="460">
        <v>0</v>
      </c>
      <c r="F7" s="784">
        <v>25431</v>
      </c>
      <c r="G7" s="784">
        <v>5250</v>
      </c>
      <c r="H7" s="337" t="s">
        <v>550</v>
      </c>
    </row>
    <row r="8" spans="1:8" s="1" customFormat="1" ht="14.5" thickBot="1" x14ac:dyDescent="0.3">
      <c r="A8" s="40" t="s">
        <v>531</v>
      </c>
      <c r="B8" s="461">
        <v>92533</v>
      </c>
      <c r="C8" s="461">
        <v>26272</v>
      </c>
      <c r="D8" s="461">
        <v>6776</v>
      </c>
      <c r="E8" s="461">
        <v>22032</v>
      </c>
      <c r="F8" s="785">
        <v>99309</v>
      </c>
      <c r="G8" s="785">
        <v>25772</v>
      </c>
      <c r="H8" s="58" t="s">
        <v>551</v>
      </c>
    </row>
    <row r="9" spans="1:8" s="1" customFormat="1" ht="14.5" thickBot="1" x14ac:dyDescent="0.3">
      <c r="A9" s="45" t="s">
        <v>532</v>
      </c>
      <c r="B9" s="460">
        <v>141767</v>
      </c>
      <c r="C9" s="460">
        <v>8680</v>
      </c>
      <c r="D9" s="460">
        <v>2217</v>
      </c>
      <c r="E9" s="460">
        <v>14920</v>
      </c>
      <c r="F9" s="784">
        <v>143984</v>
      </c>
      <c r="G9" s="784">
        <v>8843</v>
      </c>
      <c r="H9" s="337" t="s">
        <v>429</v>
      </c>
    </row>
    <row r="10" spans="1:8" s="1" customFormat="1" ht="14.5" thickBot="1" x14ac:dyDescent="0.3">
      <c r="A10" s="40" t="s">
        <v>533</v>
      </c>
      <c r="B10" s="461">
        <v>15612</v>
      </c>
      <c r="C10" s="461">
        <v>22702</v>
      </c>
      <c r="D10" s="461">
        <v>1522</v>
      </c>
      <c r="E10" s="461">
        <v>21299</v>
      </c>
      <c r="F10" s="785">
        <v>17134</v>
      </c>
      <c r="G10" s="785">
        <v>22350</v>
      </c>
      <c r="H10" s="58" t="s">
        <v>552</v>
      </c>
    </row>
    <row r="11" spans="1:8" s="1" customFormat="1" ht="28.5" thickBot="1" x14ac:dyDescent="0.3">
      <c r="A11" s="45" t="s">
        <v>534</v>
      </c>
      <c r="B11" s="460">
        <v>8250</v>
      </c>
      <c r="C11" s="460">
        <v>17781</v>
      </c>
      <c r="D11" s="460">
        <v>655</v>
      </c>
      <c r="E11" s="460">
        <v>18094</v>
      </c>
      <c r="F11" s="784">
        <v>8905</v>
      </c>
      <c r="G11" s="784">
        <v>17830</v>
      </c>
      <c r="H11" s="337" t="s">
        <v>553</v>
      </c>
    </row>
    <row r="12" spans="1:8" s="1" customFormat="1" ht="14.5" thickBot="1" x14ac:dyDescent="0.3">
      <c r="A12" s="40" t="s">
        <v>535</v>
      </c>
      <c r="B12" s="461">
        <v>839755</v>
      </c>
      <c r="C12" s="461">
        <v>6296</v>
      </c>
      <c r="D12" s="461">
        <v>6364</v>
      </c>
      <c r="E12" s="461">
        <v>12491</v>
      </c>
      <c r="F12" s="785">
        <v>846119</v>
      </c>
      <c r="G12" s="785">
        <v>6399</v>
      </c>
      <c r="H12" s="58" t="s">
        <v>430</v>
      </c>
    </row>
    <row r="13" spans="1:8" s="1" customFormat="1" ht="28.5" thickBot="1" x14ac:dyDescent="0.3">
      <c r="A13" s="45" t="s">
        <v>536</v>
      </c>
      <c r="B13" s="460">
        <v>224383</v>
      </c>
      <c r="C13" s="460">
        <v>7547</v>
      </c>
      <c r="D13" s="460">
        <v>27506</v>
      </c>
      <c r="E13" s="460">
        <v>9656</v>
      </c>
      <c r="F13" s="784">
        <v>251889</v>
      </c>
      <c r="G13" s="784">
        <v>7969</v>
      </c>
      <c r="H13" s="337" t="s">
        <v>554</v>
      </c>
    </row>
    <row r="14" spans="1:8" s="1" customFormat="1" ht="14.5" thickBot="1" x14ac:dyDescent="0.3">
      <c r="A14" s="40" t="s">
        <v>537</v>
      </c>
      <c r="B14" s="461">
        <v>49054</v>
      </c>
      <c r="C14" s="461">
        <v>14014</v>
      </c>
      <c r="D14" s="461">
        <v>10413</v>
      </c>
      <c r="E14" s="461">
        <v>15439</v>
      </c>
      <c r="F14" s="785">
        <v>59467</v>
      </c>
      <c r="G14" s="785">
        <v>14387</v>
      </c>
      <c r="H14" s="58" t="s">
        <v>555</v>
      </c>
    </row>
    <row r="15" spans="1:8" s="1" customFormat="1" ht="14.5" thickBot="1" x14ac:dyDescent="0.3">
      <c r="A15" s="45" t="s">
        <v>538</v>
      </c>
      <c r="B15" s="460">
        <v>55567</v>
      </c>
      <c r="C15" s="460">
        <v>5659</v>
      </c>
      <c r="D15" s="460">
        <v>18220</v>
      </c>
      <c r="E15" s="460">
        <v>8883</v>
      </c>
      <c r="F15" s="784">
        <v>73787</v>
      </c>
      <c r="G15" s="784">
        <v>6694</v>
      </c>
      <c r="H15" s="337" t="s">
        <v>556</v>
      </c>
    </row>
    <row r="16" spans="1:8" s="1" customFormat="1" ht="14.5" thickBot="1" x14ac:dyDescent="0.3">
      <c r="A16" s="40" t="s">
        <v>539</v>
      </c>
      <c r="B16" s="461">
        <v>13398</v>
      </c>
      <c r="C16" s="461">
        <v>30115</v>
      </c>
      <c r="D16" s="461">
        <v>3006</v>
      </c>
      <c r="E16" s="461">
        <v>22438</v>
      </c>
      <c r="F16" s="785">
        <v>16404</v>
      </c>
      <c r="G16" s="785">
        <v>28341</v>
      </c>
      <c r="H16" s="58" t="s">
        <v>557</v>
      </c>
    </row>
    <row r="17" spans="1:8" s="1" customFormat="1" ht="14.5" thickBot="1" x14ac:dyDescent="0.3">
      <c r="A17" s="45" t="s">
        <v>540</v>
      </c>
      <c r="B17" s="460">
        <v>9345</v>
      </c>
      <c r="C17" s="460">
        <v>28422</v>
      </c>
      <c r="D17" s="460">
        <v>5677</v>
      </c>
      <c r="E17" s="460">
        <v>23027</v>
      </c>
      <c r="F17" s="784">
        <v>15022</v>
      </c>
      <c r="G17" s="784">
        <v>26410</v>
      </c>
      <c r="H17" s="337" t="s">
        <v>558</v>
      </c>
    </row>
    <row r="18" spans="1:8" s="1" customFormat="1" ht="14.5" thickBot="1" x14ac:dyDescent="0.3">
      <c r="A18" s="40" t="s">
        <v>541</v>
      </c>
      <c r="B18" s="461">
        <v>10382</v>
      </c>
      <c r="C18" s="461">
        <v>15517</v>
      </c>
      <c r="D18" s="461">
        <v>669</v>
      </c>
      <c r="E18" s="461">
        <v>18993</v>
      </c>
      <c r="F18" s="785">
        <v>11051</v>
      </c>
      <c r="G18" s="785">
        <v>15865</v>
      </c>
      <c r="H18" s="58" t="s">
        <v>559</v>
      </c>
    </row>
    <row r="19" spans="1:8" s="1" customFormat="1" ht="14.5" thickBot="1" x14ac:dyDescent="0.3">
      <c r="A19" s="45" t="s">
        <v>542</v>
      </c>
      <c r="B19" s="460">
        <v>25537</v>
      </c>
      <c r="C19" s="460">
        <v>18236</v>
      </c>
      <c r="D19" s="460">
        <v>3523</v>
      </c>
      <c r="E19" s="460">
        <v>12935</v>
      </c>
      <c r="F19" s="784">
        <v>29060</v>
      </c>
      <c r="G19" s="784">
        <v>17290</v>
      </c>
      <c r="H19" s="337" t="s">
        <v>560</v>
      </c>
    </row>
    <row r="20" spans="1:8" s="1" customFormat="1" ht="14.5" thickBot="1" x14ac:dyDescent="0.3">
      <c r="A20" s="40" t="s">
        <v>543</v>
      </c>
      <c r="B20" s="461">
        <v>80512</v>
      </c>
      <c r="C20" s="461">
        <v>6845</v>
      </c>
      <c r="D20" s="461">
        <v>6922</v>
      </c>
      <c r="E20" s="461">
        <v>8116</v>
      </c>
      <c r="F20" s="785">
        <v>87434</v>
      </c>
      <c r="G20" s="785">
        <v>7244</v>
      </c>
      <c r="H20" s="58" t="s">
        <v>561</v>
      </c>
    </row>
    <row r="21" spans="1:8" s="1" customFormat="1" ht="25.5" thickBot="1" x14ac:dyDescent="0.3">
      <c r="A21" s="45" t="s">
        <v>544</v>
      </c>
      <c r="B21" s="460">
        <v>66824</v>
      </c>
      <c r="C21" s="460">
        <v>29164</v>
      </c>
      <c r="D21" s="460">
        <v>14943</v>
      </c>
      <c r="E21" s="460">
        <v>24647</v>
      </c>
      <c r="F21" s="784">
        <v>81767</v>
      </c>
      <c r="G21" s="784">
        <v>28204</v>
      </c>
      <c r="H21" s="337" t="s">
        <v>562</v>
      </c>
    </row>
    <row r="22" spans="1:8" s="1" customFormat="1" ht="14.5" thickBot="1" x14ac:dyDescent="0.3">
      <c r="A22" s="40" t="s">
        <v>47</v>
      </c>
      <c r="B22" s="461">
        <v>13152</v>
      </c>
      <c r="C22" s="461">
        <v>25070</v>
      </c>
      <c r="D22" s="461">
        <v>33578</v>
      </c>
      <c r="E22" s="461">
        <v>23089</v>
      </c>
      <c r="F22" s="785">
        <v>46730</v>
      </c>
      <c r="G22" s="785">
        <v>23571</v>
      </c>
      <c r="H22" s="58" t="s">
        <v>431</v>
      </c>
    </row>
    <row r="23" spans="1:8" s="1" customFormat="1" ht="14.5" thickBot="1" x14ac:dyDescent="0.3">
      <c r="A23" s="45" t="s">
        <v>545</v>
      </c>
      <c r="B23" s="460">
        <v>16506</v>
      </c>
      <c r="C23" s="460">
        <v>22876</v>
      </c>
      <c r="D23" s="460">
        <v>16264</v>
      </c>
      <c r="E23" s="460">
        <v>19819</v>
      </c>
      <c r="F23" s="784">
        <v>32770</v>
      </c>
      <c r="G23" s="784">
        <v>21120</v>
      </c>
      <c r="H23" s="337" t="s">
        <v>563</v>
      </c>
    </row>
    <row r="24" spans="1:8" s="1" customFormat="1" ht="14.5" thickBot="1" x14ac:dyDescent="0.3">
      <c r="A24" s="40" t="s">
        <v>546</v>
      </c>
      <c r="B24" s="461">
        <v>5038</v>
      </c>
      <c r="C24" s="461">
        <v>19219</v>
      </c>
      <c r="D24" s="461">
        <v>1130</v>
      </c>
      <c r="E24" s="461">
        <v>21604</v>
      </c>
      <c r="F24" s="785">
        <v>6168</v>
      </c>
      <c r="G24" s="785">
        <v>19769</v>
      </c>
      <c r="H24" s="58" t="s">
        <v>564</v>
      </c>
    </row>
    <row r="25" spans="1:8" s="1" customFormat="1" ht="14.5" thickBot="1" x14ac:dyDescent="0.3">
      <c r="A25" s="45" t="s">
        <v>547</v>
      </c>
      <c r="B25" s="460">
        <v>10936</v>
      </c>
      <c r="C25" s="460">
        <v>11705</v>
      </c>
      <c r="D25" s="460">
        <v>4967</v>
      </c>
      <c r="E25" s="460">
        <v>7571</v>
      </c>
      <c r="F25" s="784">
        <v>15903</v>
      </c>
      <c r="G25" s="784">
        <v>9520</v>
      </c>
      <c r="H25" s="337" t="s">
        <v>565</v>
      </c>
    </row>
    <row r="26" spans="1:8" s="1" customFormat="1" ht="42.5" thickBot="1" x14ac:dyDescent="0.3">
      <c r="A26" s="40" t="s">
        <v>548</v>
      </c>
      <c r="B26" s="461">
        <v>63464</v>
      </c>
      <c r="C26" s="461">
        <v>2809</v>
      </c>
      <c r="D26" s="461">
        <v>108942</v>
      </c>
      <c r="E26" s="461">
        <v>3014</v>
      </c>
      <c r="F26" s="785">
        <v>172406</v>
      </c>
      <c r="G26" s="785">
        <v>2936</v>
      </c>
      <c r="H26" s="58" t="s">
        <v>566</v>
      </c>
    </row>
    <row r="27" spans="1:8" s="1" customFormat="1" ht="28" x14ac:dyDescent="0.25">
      <c r="A27" s="85" t="s">
        <v>549</v>
      </c>
      <c r="B27" s="462">
        <v>3525</v>
      </c>
      <c r="C27" s="462">
        <v>27626</v>
      </c>
      <c r="D27" s="462">
        <v>1519</v>
      </c>
      <c r="E27" s="462">
        <v>20119</v>
      </c>
      <c r="F27" s="786">
        <v>5044</v>
      </c>
      <c r="G27" s="786">
        <v>25079</v>
      </c>
      <c r="H27" s="463" t="s">
        <v>567</v>
      </c>
    </row>
    <row r="28" spans="1:8" s="6" customFormat="1" ht="30" customHeight="1" x14ac:dyDescent="0.25">
      <c r="A28" s="192" t="s">
        <v>478</v>
      </c>
      <c r="B28" s="260">
        <f>SUM(B7:B27)</f>
        <v>1770971</v>
      </c>
      <c r="C28" s="260">
        <v>11560</v>
      </c>
      <c r="D28" s="260">
        <f>SUM(D7:D27)</f>
        <v>274813</v>
      </c>
      <c r="E28" s="260">
        <v>9960</v>
      </c>
      <c r="F28" s="260">
        <f>SUM(F7:F27)</f>
        <v>2045784</v>
      </c>
      <c r="G28" s="260">
        <v>11099</v>
      </c>
      <c r="H28" s="464" t="s">
        <v>479</v>
      </c>
    </row>
    <row r="29" spans="1:8" ht="17.25" customHeight="1" x14ac:dyDescent="0.25">
      <c r="A29" s="35" t="s">
        <v>353</v>
      </c>
      <c r="H29" s="11" t="s">
        <v>61</v>
      </c>
    </row>
    <row r="34" spans="1:7" ht="25" customHeight="1" x14ac:dyDescent="0.25">
      <c r="B34" s="11" t="s">
        <v>570</v>
      </c>
      <c r="C34" s="11" t="s">
        <v>895</v>
      </c>
    </row>
    <row r="35" spans="1:7" ht="25" customHeight="1" x14ac:dyDescent="0.25">
      <c r="A35" s="11" t="s">
        <v>953</v>
      </c>
      <c r="B35" s="96"/>
      <c r="C35" s="96"/>
      <c r="D35" s="12"/>
      <c r="E35" s="12"/>
      <c r="F35" s="12"/>
      <c r="G35" s="12"/>
    </row>
    <row r="36" spans="1:7" ht="25" customHeight="1" x14ac:dyDescent="0.25">
      <c r="A36" s="11" t="s">
        <v>959</v>
      </c>
      <c r="B36" s="96"/>
      <c r="C36" s="96"/>
      <c r="D36" s="12"/>
      <c r="E36" s="12"/>
      <c r="F36" s="12"/>
      <c r="G36" s="12"/>
    </row>
    <row r="37" spans="1:7" ht="25" customHeight="1" x14ac:dyDescent="0.25">
      <c r="A37" s="11" t="s">
        <v>671</v>
      </c>
      <c r="B37" s="96"/>
      <c r="C37" s="96"/>
      <c r="D37" s="12"/>
      <c r="E37" s="12"/>
      <c r="F37" s="12"/>
      <c r="G37" s="12"/>
    </row>
    <row r="38" spans="1:7" ht="25" customHeight="1" x14ac:dyDescent="0.25">
      <c r="A38" s="11" t="s">
        <v>662</v>
      </c>
      <c r="B38" s="96"/>
      <c r="C38" s="96"/>
      <c r="D38" s="12"/>
      <c r="E38" s="12"/>
      <c r="F38" s="12"/>
      <c r="G38" s="12"/>
    </row>
    <row r="39" spans="1:7" ht="25" customHeight="1" x14ac:dyDescent="0.25">
      <c r="A39" s="11" t="s">
        <v>670</v>
      </c>
      <c r="B39" s="96"/>
      <c r="C39" s="96"/>
    </row>
    <row r="40" spans="1:7" ht="25" customHeight="1" x14ac:dyDescent="0.25">
      <c r="A40" s="11" t="s">
        <v>664</v>
      </c>
      <c r="B40" s="96"/>
      <c r="C40" s="96"/>
    </row>
    <row r="41" spans="1:7" ht="25" customHeight="1" x14ac:dyDescent="0.25">
      <c r="A41" s="11" t="s">
        <v>954</v>
      </c>
      <c r="B41" s="96"/>
      <c r="C41" s="96"/>
    </row>
    <row r="42" spans="1:7" ht="25" customHeight="1" x14ac:dyDescent="0.25">
      <c r="A42" s="11" t="s">
        <v>955</v>
      </c>
      <c r="B42" s="96"/>
      <c r="C42" s="96"/>
    </row>
    <row r="43" spans="1:7" ht="25" customHeight="1" x14ac:dyDescent="0.25">
      <c r="A43" s="11" t="s">
        <v>672</v>
      </c>
      <c r="B43" s="96"/>
      <c r="C43" s="96"/>
    </row>
    <row r="44" spans="1:7" ht="25" customHeight="1" x14ac:dyDescent="0.25">
      <c r="A44" s="11" t="s">
        <v>665</v>
      </c>
      <c r="B44" s="96"/>
      <c r="C44" s="96"/>
    </row>
    <row r="45" spans="1:7" ht="25" customHeight="1" x14ac:dyDescent="0.25">
      <c r="A45" s="11" t="s">
        <v>668</v>
      </c>
      <c r="B45" s="96"/>
      <c r="C45" s="96"/>
    </row>
    <row r="46" spans="1:7" ht="25" customHeight="1" x14ac:dyDescent="0.25">
      <c r="A46" s="11" t="s">
        <v>956</v>
      </c>
      <c r="B46" s="96"/>
      <c r="C46" s="96"/>
    </row>
    <row r="47" spans="1:7" ht="25" customHeight="1" x14ac:dyDescent="0.25">
      <c r="A47" s="11" t="s">
        <v>673</v>
      </c>
      <c r="B47" s="96"/>
      <c r="C47" s="96"/>
    </row>
    <row r="48" spans="1:7" ht="25" customHeight="1" x14ac:dyDescent="0.25">
      <c r="A48" s="11" t="s">
        <v>669</v>
      </c>
      <c r="B48" s="96"/>
      <c r="C48" s="96"/>
    </row>
    <row r="49" spans="1:3" ht="25" customHeight="1" x14ac:dyDescent="0.25">
      <c r="A49" s="11" t="s">
        <v>667</v>
      </c>
      <c r="B49" s="96"/>
      <c r="C49" s="96"/>
    </row>
    <row r="50" spans="1:3" ht="25" customHeight="1" x14ac:dyDescent="0.25">
      <c r="A50" s="11" t="s">
        <v>663</v>
      </c>
      <c r="B50" s="96"/>
      <c r="C50" s="96"/>
    </row>
    <row r="51" spans="1:3" ht="25" customHeight="1" x14ac:dyDescent="0.25">
      <c r="A51" s="11" t="s">
        <v>957</v>
      </c>
      <c r="B51" s="96"/>
      <c r="C51" s="96"/>
    </row>
    <row r="52" spans="1:3" ht="25" customHeight="1" x14ac:dyDescent="0.25">
      <c r="A52" s="11" t="s">
        <v>952</v>
      </c>
      <c r="B52" s="96"/>
      <c r="C52" s="96"/>
    </row>
    <row r="53" spans="1:3" ht="25" customHeight="1" x14ac:dyDescent="0.25">
      <c r="A53" s="11" t="s">
        <v>951</v>
      </c>
      <c r="B53" s="96"/>
      <c r="C53" s="96"/>
    </row>
    <row r="54" spans="1:3" ht="25" customHeight="1" x14ac:dyDescent="0.25">
      <c r="A54" s="11" t="s">
        <v>666</v>
      </c>
      <c r="B54" s="96"/>
      <c r="C54" s="96"/>
    </row>
    <row r="55" spans="1:3" ht="25" customHeight="1" x14ac:dyDescent="0.25">
      <c r="A55" s="11" t="s">
        <v>958</v>
      </c>
      <c r="B55" s="96"/>
      <c r="C55" s="96"/>
    </row>
    <row r="56" spans="1:3" ht="25" customHeight="1" x14ac:dyDescent="0.25">
      <c r="A56" s="11" t="str">
        <f>A30 &amp; H30</f>
        <v/>
      </c>
      <c r="B56" s="96"/>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B690-B881-4D01-8E18-EF2252927B27}">
  <dimension ref="A1:H27"/>
  <sheetViews>
    <sheetView rightToLeft="1" view="pageBreakPreview" zoomScaleNormal="100" zoomScaleSheetLayoutView="100" workbookViewId="0">
      <selection activeCell="F7" sqref="F7:G13"/>
    </sheetView>
  </sheetViews>
  <sheetFormatPr defaultColWidth="9.1796875" defaultRowHeight="25" customHeight="1" x14ac:dyDescent="0.25"/>
  <cols>
    <col min="1" max="1" width="25.7265625" style="11" customWidth="1"/>
    <col min="2" max="7" width="14.7265625" style="11" customWidth="1"/>
    <col min="8" max="8" width="29.7265625" style="11" customWidth="1"/>
    <col min="9" max="9" width="9.1796875" style="11"/>
    <col min="10" max="10" width="10.81640625" style="11" bestFit="1" customWidth="1"/>
    <col min="11" max="16384" width="9.1796875" style="11"/>
  </cols>
  <sheetData>
    <row r="1" spans="1:8" s="33" customFormat="1" ht="20" x14ac:dyDescent="0.25">
      <c r="A1" s="903" t="s">
        <v>874</v>
      </c>
      <c r="B1" s="903"/>
      <c r="C1" s="903"/>
      <c r="D1" s="903"/>
      <c r="E1" s="903"/>
      <c r="F1" s="903"/>
      <c r="G1" s="903"/>
      <c r="H1" s="903"/>
    </row>
    <row r="2" spans="1:8" s="33" customFormat="1" ht="33.75" customHeight="1" x14ac:dyDescent="0.25">
      <c r="A2" s="904" t="s">
        <v>1689</v>
      </c>
      <c r="B2" s="904"/>
      <c r="C2" s="904"/>
      <c r="D2" s="904"/>
      <c r="E2" s="904"/>
      <c r="F2" s="904"/>
      <c r="G2" s="904"/>
      <c r="H2" s="904"/>
    </row>
    <row r="3" spans="1:8" s="33" customFormat="1" ht="20" x14ac:dyDescent="0.25">
      <c r="A3" s="904">
        <v>2017</v>
      </c>
      <c r="B3" s="904"/>
      <c r="C3" s="904"/>
      <c r="D3" s="904"/>
      <c r="E3" s="904"/>
      <c r="F3" s="904"/>
      <c r="G3" s="904"/>
      <c r="H3" s="904"/>
    </row>
    <row r="4" spans="1:8" ht="21" customHeight="1" x14ac:dyDescent="0.25">
      <c r="A4" s="606" t="s">
        <v>163</v>
      </c>
      <c r="B4" s="607"/>
      <c r="C4" s="607"/>
      <c r="D4" s="607"/>
      <c r="E4" s="607"/>
      <c r="F4" s="607"/>
      <c r="G4" s="607"/>
      <c r="H4" s="608" t="s">
        <v>164</v>
      </c>
    </row>
    <row r="5" spans="1:8" s="9" customFormat="1" ht="33.75" customHeight="1" x14ac:dyDescent="0.25">
      <c r="A5" s="956" t="s">
        <v>115</v>
      </c>
      <c r="B5" s="955" t="s">
        <v>1305</v>
      </c>
      <c r="C5" s="955"/>
      <c r="D5" s="955" t="s">
        <v>1303</v>
      </c>
      <c r="E5" s="955"/>
      <c r="F5" s="960" t="s">
        <v>1304</v>
      </c>
      <c r="G5" s="960"/>
      <c r="H5" s="958" t="s">
        <v>114</v>
      </c>
    </row>
    <row r="6" spans="1:8" s="10" customFormat="1" ht="55.5" customHeight="1" x14ac:dyDescent="0.25">
      <c r="A6" s="957"/>
      <c r="B6" s="459" t="s">
        <v>60</v>
      </c>
      <c r="C6" s="459" t="s">
        <v>352</v>
      </c>
      <c r="D6" s="459" t="s">
        <v>60</v>
      </c>
      <c r="E6" s="459" t="s">
        <v>352</v>
      </c>
      <c r="F6" s="459" t="s">
        <v>60</v>
      </c>
      <c r="G6" s="459" t="s">
        <v>352</v>
      </c>
      <c r="H6" s="959"/>
    </row>
    <row r="7" spans="1:8" s="1" customFormat="1" ht="35.15" customHeight="1" thickBot="1" x14ac:dyDescent="0.3">
      <c r="A7" s="45" t="s">
        <v>928</v>
      </c>
      <c r="B7" s="232">
        <v>21789</v>
      </c>
      <c r="C7" s="232">
        <v>3973</v>
      </c>
      <c r="D7" s="232">
        <v>1940</v>
      </c>
      <c r="E7" s="232">
        <v>3027</v>
      </c>
      <c r="F7" s="237">
        <v>23729</v>
      </c>
      <c r="G7" s="237">
        <v>3769</v>
      </c>
      <c r="H7" s="411" t="s">
        <v>512</v>
      </c>
    </row>
    <row r="8" spans="1:8" s="1" customFormat="1" ht="35.15" customHeight="1" thickBot="1" x14ac:dyDescent="0.3">
      <c r="A8" s="40" t="s">
        <v>2</v>
      </c>
      <c r="B8" s="233">
        <v>204074</v>
      </c>
      <c r="C8" s="233">
        <v>4299</v>
      </c>
      <c r="D8" s="233">
        <v>23718</v>
      </c>
      <c r="E8" s="233">
        <v>3093</v>
      </c>
      <c r="F8" s="240">
        <v>227792</v>
      </c>
      <c r="G8" s="240">
        <v>3928</v>
      </c>
      <c r="H8" s="412" t="s">
        <v>1</v>
      </c>
    </row>
    <row r="9" spans="1:8" s="1" customFormat="1" ht="35.15" customHeight="1" thickBot="1" x14ac:dyDescent="0.3">
      <c r="A9" s="45" t="s">
        <v>4</v>
      </c>
      <c r="B9" s="232">
        <v>370798</v>
      </c>
      <c r="C9" s="232">
        <v>4726</v>
      </c>
      <c r="D9" s="232">
        <v>50072</v>
      </c>
      <c r="E9" s="232">
        <v>3210</v>
      </c>
      <c r="F9" s="237">
        <v>420870</v>
      </c>
      <c r="G9" s="237">
        <v>4309</v>
      </c>
      <c r="H9" s="411" t="s">
        <v>3</v>
      </c>
    </row>
    <row r="10" spans="1:8" s="1" customFormat="1" ht="35.15" customHeight="1" thickBot="1" x14ac:dyDescent="0.3">
      <c r="A10" s="40" t="s">
        <v>10</v>
      </c>
      <c r="B10" s="233">
        <v>529729</v>
      </c>
      <c r="C10" s="233">
        <v>5941</v>
      </c>
      <c r="D10" s="233">
        <v>45977</v>
      </c>
      <c r="E10" s="233">
        <v>4415</v>
      </c>
      <c r="F10" s="240">
        <v>575706</v>
      </c>
      <c r="G10" s="240">
        <v>5583</v>
      </c>
      <c r="H10" s="412" t="s">
        <v>9</v>
      </c>
    </row>
    <row r="11" spans="1:8" s="1" customFormat="1" ht="35.15" customHeight="1" thickBot="1" x14ac:dyDescent="0.3">
      <c r="A11" s="45" t="s">
        <v>12</v>
      </c>
      <c r="B11" s="232">
        <v>305943</v>
      </c>
      <c r="C11" s="232">
        <v>14093</v>
      </c>
      <c r="D11" s="232">
        <v>48766</v>
      </c>
      <c r="E11" s="232">
        <v>11509</v>
      </c>
      <c r="F11" s="237">
        <v>354709</v>
      </c>
      <c r="G11" s="237">
        <v>13306</v>
      </c>
      <c r="H11" s="411" t="s">
        <v>11</v>
      </c>
    </row>
    <row r="12" spans="1:8" s="1" customFormat="1" ht="35.15" customHeight="1" thickBot="1" x14ac:dyDescent="0.3">
      <c r="A12" s="40" t="s">
        <v>122</v>
      </c>
      <c r="B12" s="233">
        <v>86479</v>
      </c>
      <c r="C12" s="233">
        <v>14178</v>
      </c>
      <c r="D12" s="233">
        <v>14946</v>
      </c>
      <c r="E12" s="233">
        <v>11362</v>
      </c>
      <c r="F12" s="240">
        <v>101425</v>
      </c>
      <c r="G12" s="240">
        <v>13452</v>
      </c>
      <c r="H12" s="412" t="s">
        <v>126</v>
      </c>
    </row>
    <row r="13" spans="1:8" s="1" customFormat="1" ht="35.15" customHeight="1" x14ac:dyDescent="0.25">
      <c r="A13" s="85" t="s">
        <v>116</v>
      </c>
      <c r="B13" s="249">
        <v>252159</v>
      </c>
      <c r="C13" s="249">
        <v>31088</v>
      </c>
      <c r="D13" s="249">
        <v>89394</v>
      </c>
      <c r="E13" s="249">
        <v>22596</v>
      </c>
      <c r="F13" s="250">
        <v>341553</v>
      </c>
      <c r="G13" s="250">
        <v>28017</v>
      </c>
      <c r="H13" s="415" t="s">
        <v>162</v>
      </c>
    </row>
    <row r="14" spans="1:8" s="6" customFormat="1" ht="30" customHeight="1" x14ac:dyDescent="0.25">
      <c r="A14" s="114" t="s">
        <v>478</v>
      </c>
      <c r="B14" s="236">
        <f>SUM(B7:B13)</f>
        <v>1770971</v>
      </c>
      <c r="C14" s="236">
        <v>11560</v>
      </c>
      <c r="D14" s="236">
        <f>SUM(D7:D13)</f>
        <v>274813</v>
      </c>
      <c r="E14" s="236">
        <v>9960</v>
      </c>
      <c r="F14" s="236">
        <f>SUM(F7:F13)</f>
        <v>2045784</v>
      </c>
      <c r="G14" s="236">
        <v>11099</v>
      </c>
      <c r="H14" s="416" t="s">
        <v>479</v>
      </c>
    </row>
    <row r="15" spans="1:8" ht="13" x14ac:dyDescent="0.25">
      <c r="A15" s="35" t="s">
        <v>353</v>
      </c>
      <c r="H15" s="11" t="s">
        <v>61</v>
      </c>
    </row>
    <row r="19" spans="1:5" ht="25" customHeight="1" x14ac:dyDescent="0.25">
      <c r="B19" s="11" t="s">
        <v>570</v>
      </c>
      <c r="C19" s="11" t="s">
        <v>895</v>
      </c>
    </row>
    <row r="20" spans="1:5" ht="25" customHeight="1" x14ac:dyDescent="0.35">
      <c r="A20" s="11" t="s">
        <v>584</v>
      </c>
      <c r="B20" s="77">
        <f>C7</f>
        <v>3973</v>
      </c>
      <c r="C20" s="77">
        <f>E7</f>
        <v>3027</v>
      </c>
      <c r="D20" s="12"/>
      <c r="E20" s="99"/>
    </row>
    <row r="21" spans="1:5" ht="25" customHeight="1" x14ac:dyDescent="0.35">
      <c r="A21" s="11" t="s">
        <v>585</v>
      </c>
      <c r="B21" s="77">
        <f t="shared" ref="B21:B26" si="0">C8</f>
        <v>4299</v>
      </c>
      <c r="C21" s="77">
        <f t="shared" ref="C21:C26" si="1">E8</f>
        <v>3093</v>
      </c>
      <c r="D21" s="12"/>
      <c r="E21" s="99"/>
    </row>
    <row r="22" spans="1:5" ht="25" customHeight="1" x14ac:dyDescent="0.35">
      <c r="A22" s="60" t="s">
        <v>921</v>
      </c>
      <c r="B22" s="77">
        <f t="shared" si="0"/>
        <v>4726</v>
      </c>
      <c r="C22" s="77">
        <f t="shared" si="1"/>
        <v>3210</v>
      </c>
      <c r="D22" s="12"/>
      <c r="E22" s="99"/>
    </row>
    <row r="23" spans="1:5" ht="25" customHeight="1" x14ac:dyDescent="0.35">
      <c r="A23" s="11" t="s">
        <v>586</v>
      </c>
      <c r="B23" s="77">
        <f t="shared" si="0"/>
        <v>5941</v>
      </c>
      <c r="C23" s="77">
        <f t="shared" si="1"/>
        <v>4415</v>
      </c>
      <c r="D23" s="12"/>
      <c r="E23" s="99"/>
    </row>
    <row r="24" spans="1:5" ht="25" customHeight="1" x14ac:dyDescent="0.35">
      <c r="A24" s="11" t="s">
        <v>587</v>
      </c>
      <c r="B24" s="77">
        <f t="shared" si="0"/>
        <v>14093</v>
      </c>
      <c r="C24" s="77">
        <f t="shared" si="1"/>
        <v>11509</v>
      </c>
      <c r="E24" s="99"/>
    </row>
    <row r="25" spans="1:5" ht="25" customHeight="1" x14ac:dyDescent="0.35">
      <c r="A25" s="11" t="s">
        <v>588</v>
      </c>
      <c r="B25" s="77">
        <f t="shared" si="0"/>
        <v>14178</v>
      </c>
      <c r="C25" s="77">
        <f t="shared" si="1"/>
        <v>11362</v>
      </c>
      <c r="E25" s="99"/>
    </row>
    <row r="26" spans="1:5" ht="25" customHeight="1" x14ac:dyDescent="0.35">
      <c r="A26" s="11" t="s">
        <v>589</v>
      </c>
      <c r="B26" s="77">
        <f t="shared" si="0"/>
        <v>31088</v>
      </c>
      <c r="C26" s="77">
        <f t="shared" si="1"/>
        <v>22596</v>
      </c>
      <c r="E26" s="99"/>
    </row>
    <row r="27" spans="1:5" ht="25" customHeight="1" x14ac:dyDescent="0.35">
      <c r="E27" s="99"/>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00235-218D-4DD4-A418-D72F09AA0750}">
  <dimension ref="A1:H27"/>
  <sheetViews>
    <sheetView rightToLeft="1" view="pageBreakPreview" zoomScaleNormal="100" zoomScaleSheetLayoutView="100" workbookViewId="0">
      <selection activeCell="F7" sqref="F7:G13"/>
    </sheetView>
  </sheetViews>
  <sheetFormatPr defaultColWidth="9.1796875" defaultRowHeight="25" customHeight="1" x14ac:dyDescent="0.25"/>
  <cols>
    <col min="1" max="1" width="25.7265625" style="11" customWidth="1"/>
    <col min="2" max="7" width="14.7265625" style="11" customWidth="1"/>
    <col min="8" max="8" width="29.7265625" style="11" customWidth="1"/>
    <col min="9" max="16384" width="9.1796875" style="11"/>
  </cols>
  <sheetData>
    <row r="1" spans="1:8" s="7" customFormat="1" ht="20" x14ac:dyDescent="0.25">
      <c r="A1" s="903" t="s">
        <v>875</v>
      </c>
      <c r="B1" s="903"/>
      <c r="C1" s="903"/>
      <c r="D1" s="903"/>
      <c r="E1" s="903"/>
      <c r="F1" s="903"/>
      <c r="G1" s="903"/>
      <c r="H1" s="903"/>
    </row>
    <row r="2" spans="1:8" s="7" customFormat="1" ht="38.25" customHeight="1" x14ac:dyDescent="0.25">
      <c r="A2" s="904" t="s">
        <v>1688</v>
      </c>
      <c r="B2" s="904"/>
      <c r="C2" s="904"/>
      <c r="D2" s="904"/>
      <c r="E2" s="904"/>
      <c r="F2" s="904"/>
      <c r="G2" s="904"/>
      <c r="H2" s="904"/>
    </row>
    <row r="3" spans="1:8" s="7" customFormat="1" ht="20" x14ac:dyDescent="0.25">
      <c r="A3" s="904">
        <v>2017</v>
      </c>
      <c r="B3" s="904"/>
      <c r="C3" s="904"/>
      <c r="D3" s="904"/>
      <c r="E3" s="904"/>
      <c r="F3" s="904"/>
      <c r="G3" s="904"/>
      <c r="H3" s="904"/>
    </row>
    <row r="4" spans="1:8" s="8" customFormat="1" ht="21" customHeight="1" x14ac:dyDescent="0.25">
      <c r="A4" s="606" t="s">
        <v>166</v>
      </c>
      <c r="B4" s="607"/>
      <c r="C4" s="607"/>
      <c r="D4" s="607"/>
      <c r="E4" s="607"/>
      <c r="F4" s="607"/>
      <c r="G4" s="607"/>
      <c r="H4" s="608" t="s">
        <v>165</v>
      </c>
    </row>
    <row r="5" spans="1:8" s="9" customFormat="1" ht="33.75" customHeight="1" x14ac:dyDescent="0.25">
      <c r="A5" s="956" t="s">
        <v>62</v>
      </c>
      <c r="B5" s="955" t="s">
        <v>1305</v>
      </c>
      <c r="C5" s="955"/>
      <c r="D5" s="955" t="s">
        <v>1303</v>
      </c>
      <c r="E5" s="955"/>
      <c r="F5" s="960" t="s">
        <v>1304</v>
      </c>
      <c r="G5" s="960"/>
      <c r="H5" s="958" t="s">
        <v>63</v>
      </c>
    </row>
    <row r="6" spans="1:8" s="10" customFormat="1" ht="50.5" x14ac:dyDescent="0.25">
      <c r="A6" s="957"/>
      <c r="B6" s="459" t="s">
        <v>60</v>
      </c>
      <c r="C6" s="459" t="s">
        <v>352</v>
      </c>
      <c r="D6" s="459" t="s">
        <v>60</v>
      </c>
      <c r="E6" s="459" t="s">
        <v>352</v>
      </c>
      <c r="F6" s="459" t="s">
        <v>60</v>
      </c>
      <c r="G6" s="459" t="s">
        <v>352</v>
      </c>
      <c r="H6" s="959"/>
    </row>
    <row r="7" spans="1:8" s="1" customFormat="1" ht="35.15" customHeight="1" thickBot="1" x14ac:dyDescent="0.3">
      <c r="A7" s="45" t="s">
        <v>49</v>
      </c>
      <c r="B7" s="232">
        <v>95471</v>
      </c>
      <c r="C7" s="232">
        <v>28591</v>
      </c>
      <c r="D7" s="232">
        <v>39854</v>
      </c>
      <c r="E7" s="232">
        <v>25072</v>
      </c>
      <c r="F7" s="237">
        <v>135325</v>
      </c>
      <c r="G7" s="237">
        <v>27430</v>
      </c>
      <c r="H7" s="411" t="s">
        <v>48</v>
      </c>
    </row>
    <row r="8" spans="1:8" s="1" customFormat="1" ht="35.15" customHeight="1" thickBot="1" x14ac:dyDescent="0.3">
      <c r="A8" s="40" t="s">
        <v>50</v>
      </c>
      <c r="B8" s="233">
        <v>58805</v>
      </c>
      <c r="C8" s="233">
        <v>26599</v>
      </c>
      <c r="D8" s="233">
        <v>13080</v>
      </c>
      <c r="E8" s="233">
        <v>23161</v>
      </c>
      <c r="F8" s="240">
        <v>71885</v>
      </c>
      <c r="G8" s="240">
        <v>25748</v>
      </c>
      <c r="H8" s="412" t="s">
        <v>332</v>
      </c>
    </row>
    <row r="9" spans="1:8" s="1" customFormat="1" ht="35.15" customHeight="1" thickBot="1" x14ac:dyDescent="0.3">
      <c r="A9" s="45" t="s">
        <v>52</v>
      </c>
      <c r="B9" s="232">
        <v>50213</v>
      </c>
      <c r="C9" s="232">
        <v>26533</v>
      </c>
      <c r="D9" s="232">
        <v>8450</v>
      </c>
      <c r="E9" s="232">
        <v>16693</v>
      </c>
      <c r="F9" s="237">
        <v>58663</v>
      </c>
      <c r="G9" s="237">
        <v>24345</v>
      </c>
      <c r="H9" s="411" t="s">
        <v>51</v>
      </c>
    </row>
    <row r="10" spans="1:8" s="1" customFormat="1" ht="35.15" customHeight="1" thickBot="1" x14ac:dyDescent="0.3">
      <c r="A10" s="40" t="s">
        <v>54</v>
      </c>
      <c r="B10" s="233">
        <v>1496666</v>
      </c>
      <c r="C10" s="233">
        <v>7400</v>
      </c>
      <c r="D10" s="233">
        <v>101382</v>
      </c>
      <c r="E10" s="233">
        <v>11036</v>
      </c>
      <c r="F10" s="240">
        <v>1598048</v>
      </c>
      <c r="G10" s="240">
        <v>7857</v>
      </c>
      <c r="H10" s="412" t="s">
        <v>53</v>
      </c>
    </row>
    <row r="11" spans="1:8" s="1" customFormat="1" ht="35.15" customHeight="1" thickBot="1" x14ac:dyDescent="0.3">
      <c r="A11" s="45" t="s">
        <v>925</v>
      </c>
      <c r="B11" s="232">
        <v>3525</v>
      </c>
      <c r="C11" s="232">
        <v>27626</v>
      </c>
      <c r="D11" s="232">
        <v>1519</v>
      </c>
      <c r="E11" s="232">
        <v>20119</v>
      </c>
      <c r="F11" s="237">
        <v>5044</v>
      </c>
      <c r="G11" s="237">
        <v>25079</v>
      </c>
      <c r="H11" s="411" t="s">
        <v>55</v>
      </c>
    </row>
    <row r="12" spans="1:8" s="1" customFormat="1" ht="35.15" customHeight="1" thickBot="1" x14ac:dyDescent="0.3">
      <c r="A12" s="40" t="s">
        <v>568</v>
      </c>
      <c r="B12" s="233">
        <v>2827</v>
      </c>
      <c r="C12" s="233">
        <v>18574</v>
      </c>
      <c r="D12" s="233">
        <v>1586</v>
      </c>
      <c r="E12" s="233">
        <v>15138</v>
      </c>
      <c r="F12" s="240">
        <v>4413</v>
      </c>
      <c r="G12" s="240">
        <v>16991</v>
      </c>
      <c r="H12" s="412" t="s">
        <v>569</v>
      </c>
    </row>
    <row r="13" spans="1:8" s="1" customFormat="1" ht="35.15" customHeight="1" x14ac:dyDescent="0.25">
      <c r="A13" s="85" t="s">
        <v>173</v>
      </c>
      <c r="B13" s="249">
        <v>63464</v>
      </c>
      <c r="C13" s="249">
        <v>2809</v>
      </c>
      <c r="D13" s="249">
        <v>108942</v>
      </c>
      <c r="E13" s="249">
        <v>3014</v>
      </c>
      <c r="F13" s="250">
        <v>172406</v>
      </c>
      <c r="G13" s="250">
        <v>2936</v>
      </c>
      <c r="H13" s="415" t="s">
        <v>57</v>
      </c>
    </row>
    <row r="14" spans="1:8" s="6" customFormat="1" ht="30" customHeight="1" x14ac:dyDescent="0.25">
      <c r="A14" s="114" t="s">
        <v>478</v>
      </c>
      <c r="B14" s="236">
        <f>SUM(B7:B13)</f>
        <v>1770971</v>
      </c>
      <c r="C14" s="236">
        <v>11560</v>
      </c>
      <c r="D14" s="236">
        <f>SUM(D7:D13)</f>
        <v>274813</v>
      </c>
      <c r="E14" s="236">
        <v>9960</v>
      </c>
      <c r="F14" s="236">
        <f>SUM(F7:F13)</f>
        <v>2045784</v>
      </c>
      <c r="G14" s="236">
        <v>11099</v>
      </c>
      <c r="H14" s="416" t="s">
        <v>479</v>
      </c>
    </row>
    <row r="15" spans="1:8" ht="18" customHeight="1" x14ac:dyDescent="0.25">
      <c r="A15" s="35" t="s">
        <v>353</v>
      </c>
      <c r="H15" s="11" t="s">
        <v>61</v>
      </c>
    </row>
    <row r="18" spans="1:7" ht="25" customHeight="1" x14ac:dyDescent="0.25">
      <c r="B18" s="11" t="s">
        <v>570</v>
      </c>
      <c r="C18" s="11" t="s">
        <v>895</v>
      </c>
    </row>
    <row r="19" spans="1:7" ht="25" customHeight="1" x14ac:dyDescent="0.25">
      <c r="A19" s="60" t="s">
        <v>1341</v>
      </c>
      <c r="B19" s="96">
        <f>C13</f>
        <v>2809</v>
      </c>
      <c r="C19" s="96">
        <f>E13</f>
        <v>3014</v>
      </c>
    </row>
    <row r="20" spans="1:7" ht="25" customHeight="1" x14ac:dyDescent="0.25">
      <c r="A20" s="60" t="s">
        <v>1335</v>
      </c>
      <c r="B20" s="96">
        <f>C10</f>
        <v>7400</v>
      </c>
      <c r="C20" s="96">
        <f>E10</f>
        <v>11036</v>
      </c>
      <c r="D20" s="12"/>
      <c r="E20" s="12"/>
      <c r="F20" s="12"/>
      <c r="G20" s="12"/>
    </row>
    <row r="21" spans="1:7" ht="25" customHeight="1" x14ac:dyDescent="0.25">
      <c r="A21" s="60" t="s">
        <v>1342</v>
      </c>
      <c r="B21" s="96">
        <f>C12</f>
        <v>18574</v>
      </c>
      <c r="C21" s="96">
        <f>E12</f>
        <v>15138</v>
      </c>
      <c r="D21" s="12"/>
      <c r="E21" s="12"/>
      <c r="F21" s="12"/>
      <c r="G21" s="12"/>
    </row>
    <row r="22" spans="1:7" ht="25" customHeight="1" x14ac:dyDescent="0.25">
      <c r="A22" s="60" t="s">
        <v>1343</v>
      </c>
      <c r="B22" s="96">
        <f>C9</f>
        <v>26533</v>
      </c>
      <c r="C22" s="96">
        <f>E9</f>
        <v>16693</v>
      </c>
      <c r="D22" s="12"/>
      <c r="E22" s="12"/>
      <c r="F22" s="12"/>
      <c r="G22" s="12"/>
    </row>
    <row r="23" spans="1:7" ht="25" customHeight="1" x14ac:dyDescent="0.25">
      <c r="A23" s="60" t="s">
        <v>1332</v>
      </c>
      <c r="B23" s="96">
        <f>C8</f>
        <v>26599</v>
      </c>
      <c r="C23" s="96">
        <f>E8</f>
        <v>23161</v>
      </c>
    </row>
    <row r="24" spans="1:7" ht="25" customHeight="1" x14ac:dyDescent="0.25">
      <c r="A24" s="60" t="s">
        <v>1344</v>
      </c>
      <c r="B24" s="96">
        <f>C11</f>
        <v>27626</v>
      </c>
      <c r="C24" s="96">
        <f>E11</f>
        <v>20119</v>
      </c>
    </row>
    <row r="25" spans="1:7" ht="25" customHeight="1" x14ac:dyDescent="0.25">
      <c r="A25" s="60" t="s">
        <v>1333</v>
      </c>
      <c r="B25" s="96">
        <f>C7</f>
        <v>28591</v>
      </c>
      <c r="C25" s="96">
        <f>E7</f>
        <v>25072</v>
      </c>
    </row>
    <row r="27" spans="1:7" ht="25" customHeight="1" x14ac:dyDescent="0.25">
      <c r="B27" s="96"/>
      <c r="C27" s="96"/>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4574-F601-4C4E-9069-8B9AAEA4F6E8}">
  <dimension ref="A1:T33"/>
  <sheetViews>
    <sheetView rightToLeft="1" view="pageBreakPreview" zoomScale="90" zoomScaleNormal="100" zoomScaleSheetLayoutView="90" workbookViewId="0">
      <selection activeCell="T19" sqref="T19"/>
    </sheetView>
  </sheetViews>
  <sheetFormatPr defaultColWidth="9.1796875" defaultRowHeight="25" customHeight="1" x14ac:dyDescent="0.25"/>
  <cols>
    <col min="1" max="1" width="20.81640625" style="11" customWidth="1"/>
    <col min="2" max="2" width="9" style="11" bestFit="1" customWidth="1"/>
    <col min="3" max="3" width="7.7265625" style="11" customWidth="1"/>
    <col min="4" max="4" width="9" style="11" bestFit="1" customWidth="1"/>
    <col min="5" max="5" width="7.7265625" style="11" customWidth="1"/>
    <col min="6" max="6" width="10" style="11" bestFit="1" customWidth="1"/>
    <col min="7" max="7" width="7.7265625" style="11" customWidth="1"/>
    <col min="8" max="8" width="11.54296875" style="11" bestFit="1" customWidth="1"/>
    <col min="9" max="9" width="7.7265625" style="11" customWidth="1"/>
    <col min="10" max="10" width="10.7265625" style="11" bestFit="1" customWidth="1"/>
    <col min="11" max="11" width="7.7265625" style="11" customWidth="1"/>
    <col min="12" max="12" width="12.7265625" style="11" bestFit="1" customWidth="1"/>
    <col min="13" max="13" width="7.7265625" style="11" customWidth="1"/>
    <col min="14" max="14" width="12.7265625" style="11" bestFit="1" customWidth="1"/>
    <col min="15" max="15" width="7.7265625" style="11" customWidth="1"/>
    <col min="16" max="16" width="10.1796875" style="11" bestFit="1" customWidth="1"/>
    <col min="17" max="17" width="7.7265625" style="11" customWidth="1"/>
    <col min="18" max="18" width="12.54296875" style="11" customWidth="1"/>
    <col min="19" max="19" width="7.7265625" style="11" customWidth="1"/>
    <col min="20" max="20" width="19.7265625" style="11" customWidth="1"/>
    <col min="21" max="16384" width="9.1796875" style="11"/>
  </cols>
  <sheetData>
    <row r="1" spans="1:20" s="33" customFormat="1" ht="20" x14ac:dyDescent="0.25">
      <c r="A1" s="903" t="s">
        <v>850</v>
      </c>
      <c r="B1" s="903"/>
      <c r="C1" s="903"/>
      <c r="D1" s="903"/>
      <c r="E1" s="903"/>
      <c r="F1" s="903"/>
      <c r="G1" s="903"/>
      <c r="H1" s="903"/>
      <c r="I1" s="903"/>
      <c r="J1" s="903"/>
      <c r="K1" s="903"/>
      <c r="L1" s="903"/>
      <c r="M1" s="903"/>
      <c r="N1" s="903"/>
      <c r="O1" s="903"/>
      <c r="P1" s="903"/>
      <c r="Q1" s="903"/>
      <c r="R1" s="903"/>
      <c r="S1" s="903"/>
      <c r="T1" s="903"/>
    </row>
    <row r="2" spans="1:20" s="33" customFormat="1" ht="20" x14ac:dyDescent="0.25">
      <c r="A2" s="904" t="s">
        <v>1123</v>
      </c>
      <c r="B2" s="904"/>
      <c r="C2" s="904"/>
      <c r="D2" s="904"/>
      <c r="E2" s="904"/>
      <c r="F2" s="904"/>
      <c r="G2" s="904"/>
      <c r="H2" s="904"/>
      <c r="I2" s="904"/>
      <c r="J2" s="904"/>
      <c r="K2" s="904"/>
      <c r="L2" s="904"/>
      <c r="M2" s="904"/>
      <c r="N2" s="904"/>
      <c r="O2" s="904"/>
      <c r="P2" s="904"/>
      <c r="Q2" s="904"/>
      <c r="R2" s="904"/>
      <c r="S2" s="904"/>
      <c r="T2" s="904"/>
    </row>
    <row r="3" spans="1:20" s="33" customFormat="1" ht="20" x14ac:dyDescent="0.25">
      <c r="A3" s="904">
        <v>2017</v>
      </c>
      <c r="B3" s="904"/>
      <c r="C3" s="904"/>
      <c r="D3" s="904"/>
      <c r="E3" s="904"/>
      <c r="F3" s="904"/>
      <c r="G3" s="904"/>
      <c r="H3" s="904"/>
      <c r="I3" s="904"/>
      <c r="J3" s="904"/>
      <c r="K3" s="904"/>
      <c r="L3" s="904"/>
      <c r="M3" s="904"/>
      <c r="N3" s="904"/>
      <c r="O3" s="904"/>
      <c r="P3" s="904"/>
      <c r="Q3" s="904"/>
      <c r="R3" s="904"/>
      <c r="S3" s="904"/>
      <c r="T3" s="904"/>
    </row>
    <row r="4" spans="1:20" ht="21" customHeight="1" x14ac:dyDescent="0.25">
      <c r="A4" s="606" t="s">
        <v>167</v>
      </c>
      <c r="B4" s="607"/>
      <c r="C4" s="607"/>
      <c r="D4" s="607"/>
      <c r="E4" s="607"/>
      <c r="F4" s="607"/>
      <c r="G4" s="607"/>
      <c r="H4" s="607"/>
      <c r="I4" s="607"/>
      <c r="J4" s="607"/>
      <c r="K4" s="607"/>
      <c r="L4" s="607"/>
      <c r="M4" s="607"/>
      <c r="N4" s="607"/>
      <c r="O4" s="607"/>
      <c r="P4" s="607"/>
      <c r="Q4" s="607"/>
      <c r="R4" s="607"/>
      <c r="S4" s="607"/>
      <c r="T4" s="608" t="s">
        <v>168</v>
      </c>
    </row>
    <row r="5" spans="1:20" s="8" customFormat="1" ht="27" customHeight="1" x14ac:dyDescent="0.25">
      <c r="A5" s="956" t="s">
        <v>41</v>
      </c>
      <c r="B5" s="961" t="s">
        <v>1307</v>
      </c>
      <c r="C5" s="961"/>
      <c r="D5" s="961"/>
      <c r="E5" s="961"/>
      <c r="F5" s="961"/>
      <c r="G5" s="961"/>
      <c r="H5" s="961" t="s">
        <v>1306</v>
      </c>
      <c r="I5" s="961"/>
      <c r="J5" s="961"/>
      <c r="K5" s="961"/>
      <c r="L5" s="961"/>
      <c r="M5" s="961"/>
      <c r="N5" s="961" t="s">
        <v>515</v>
      </c>
      <c r="O5" s="961"/>
      <c r="P5" s="961"/>
      <c r="Q5" s="961"/>
      <c r="R5" s="961"/>
      <c r="S5" s="961"/>
      <c r="T5" s="958" t="s">
        <v>40</v>
      </c>
    </row>
    <row r="6" spans="1:20" s="9" customFormat="1" ht="39" customHeight="1" x14ac:dyDescent="0.25">
      <c r="A6" s="962"/>
      <c r="B6" s="955" t="s">
        <v>1305</v>
      </c>
      <c r="C6" s="955"/>
      <c r="D6" s="955" t="s">
        <v>1308</v>
      </c>
      <c r="E6" s="955"/>
      <c r="F6" s="955" t="s">
        <v>514</v>
      </c>
      <c r="G6" s="955"/>
      <c r="H6" s="955" t="s">
        <v>1305</v>
      </c>
      <c r="I6" s="955"/>
      <c r="J6" s="955" t="s">
        <v>1308</v>
      </c>
      <c r="K6" s="955"/>
      <c r="L6" s="955" t="s">
        <v>514</v>
      </c>
      <c r="M6" s="955"/>
      <c r="N6" s="955" t="s">
        <v>1305</v>
      </c>
      <c r="O6" s="955"/>
      <c r="P6" s="955" t="s">
        <v>1308</v>
      </c>
      <c r="Q6" s="955"/>
      <c r="R6" s="955" t="s">
        <v>514</v>
      </c>
      <c r="S6" s="955"/>
      <c r="T6" s="963"/>
    </row>
    <row r="7" spans="1:20" s="10" customFormat="1" ht="87.75" customHeight="1" x14ac:dyDescent="0.25">
      <c r="A7" s="957"/>
      <c r="B7" s="465" t="s">
        <v>523</v>
      </c>
      <c r="C7" s="466" t="s">
        <v>65</v>
      </c>
      <c r="D7" s="465" t="s">
        <v>523</v>
      </c>
      <c r="E7" s="466" t="s">
        <v>65</v>
      </c>
      <c r="F7" s="465" t="s">
        <v>523</v>
      </c>
      <c r="G7" s="466" t="s">
        <v>65</v>
      </c>
      <c r="H7" s="465" t="s">
        <v>523</v>
      </c>
      <c r="I7" s="466" t="s">
        <v>65</v>
      </c>
      <c r="J7" s="465" t="s">
        <v>523</v>
      </c>
      <c r="K7" s="466" t="s">
        <v>65</v>
      </c>
      <c r="L7" s="465" t="s">
        <v>523</v>
      </c>
      <c r="M7" s="466" t="s">
        <v>65</v>
      </c>
      <c r="N7" s="465" t="s">
        <v>523</v>
      </c>
      <c r="O7" s="466" t="s">
        <v>65</v>
      </c>
      <c r="P7" s="465" t="s">
        <v>523</v>
      </c>
      <c r="Q7" s="466" t="s">
        <v>65</v>
      </c>
      <c r="R7" s="467" t="s">
        <v>523</v>
      </c>
      <c r="S7" s="459" t="s">
        <v>65</v>
      </c>
      <c r="T7" s="959"/>
    </row>
    <row r="8" spans="1:20" s="1" customFormat="1" ht="52.5" customHeight="1" thickBot="1" x14ac:dyDescent="0.3">
      <c r="A8" s="45" t="s">
        <v>1175</v>
      </c>
      <c r="B8" s="232">
        <v>8433</v>
      </c>
      <c r="C8" s="232">
        <v>40</v>
      </c>
      <c r="D8" s="232">
        <v>2131</v>
      </c>
      <c r="E8" s="232">
        <v>39</v>
      </c>
      <c r="F8" s="237">
        <f t="shared" ref="F8:F16" si="0">B8+D8</f>
        <v>10564</v>
      </c>
      <c r="G8" s="237">
        <v>40</v>
      </c>
      <c r="H8" s="232">
        <v>30522</v>
      </c>
      <c r="I8" s="232">
        <v>46</v>
      </c>
      <c r="J8" s="232">
        <v>4791</v>
      </c>
      <c r="K8" s="232">
        <v>44</v>
      </c>
      <c r="L8" s="237">
        <f>H8+J8</f>
        <v>35313</v>
      </c>
      <c r="M8" s="237">
        <v>46</v>
      </c>
      <c r="N8" s="232">
        <f>B8+H8</f>
        <v>38955</v>
      </c>
      <c r="O8" s="232">
        <v>43</v>
      </c>
      <c r="P8" s="232">
        <f>D8+J8</f>
        <v>6922</v>
      </c>
      <c r="Q8" s="232">
        <v>41</v>
      </c>
      <c r="R8" s="237">
        <f>F8+L8</f>
        <v>45877</v>
      </c>
      <c r="S8" s="237">
        <v>43</v>
      </c>
      <c r="T8" s="42" t="s">
        <v>23</v>
      </c>
    </row>
    <row r="9" spans="1:20" s="1" customFormat="1" ht="35.15" customHeight="1" thickBot="1" x14ac:dyDescent="0.3">
      <c r="A9" s="40" t="s">
        <v>28</v>
      </c>
      <c r="B9" s="233">
        <v>13970</v>
      </c>
      <c r="C9" s="233">
        <v>40</v>
      </c>
      <c r="D9" s="233">
        <v>15333</v>
      </c>
      <c r="E9" s="233">
        <v>38</v>
      </c>
      <c r="F9" s="240">
        <f t="shared" si="0"/>
        <v>29303</v>
      </c>
      <c r="G9" s="240">
        <v>39</v>
      </c>
      <c r="H9" s="233">
        <v>115297</v>
      </c>
      <c r="I9" s="233">
        <v>45</v>
      </c>
      <c r="J9" s="233">
        <v>41294</v>
      </c>
      <c r="K9" s="233">
        <v>43</v>
      </c>
      <c r="L9" s="240">
        <f t="shared" ref="L9:L16" si="1">H9+J9</f>
        <v>156591</v>
      </c>
      <c r="M9" s="240">
        <v>44</v>
      </c>
      <c r="N9" s="233">
        <f t="shared" ref="N9:N16" si="2">B9+H9</f>
        <v>129267</v>
      </c>
      <c r="O9" s="233">
        <v>43</v>
      </c>
      <c r="P9" s="233">
        <f t="shared" ref="P9:P16" si="3">D9+J9</f>
        <v>56627</v>
      </c>
      <c r="Q9" s="233">
        <v>40</v>
      </c>
      <c r="R9" s="240">
        <f t="shared" ref="R9:R16" si="4">F9+L9</f>
        <v>185894</v>
      </c>
      <c r="S9" s="240">
        <v>42</v>
      </c>
      <c r="T9" s="43" t="s">
        <v>27</v>
      </c>
    </row>
    <row r="10" spans="1:20" s="1" customFormat="1" ht="51" customHeight="1" thickBot="1" x14ac:dyDescent="0.3">
      <c r="A10" s="45" t="s">
        <v>30</v>
      </c>
      <c r="B10" s="232">
        <v>11739</v>
      </c>
      <c r="C10" s="232">
        <v>41</v>
      </c>
      <c r="D10" s="232">
        <v>5449</v>
      </c>
      <c r="E10" s="232">
        <v>39</v>
      </c>
      <c r="F10" s="237">
        <f t="shared" si="0"/>
        <v>17188</v>
      </c>
      <c r="G10" s="237">
        <v>40</v>
      </c>
      <c r="H10" s="232">
        <v>112150</v>
      </c>
      <c r="I10" s="232">
        <v>47</v>
      </c>
      <c r="J10" s="232">
        <v>10125</v>
      </c>
      <c r="K10" s="232">
        <v>45</v>
      </c>
      <c r="L10" s="237">
        <f t="shared" si="1"/>
        <v>122275</v>
      </c>
      <c r="M10" s="237">
        <v>47</v>
      </c>
      <c r="N10" s="232">
        <f t="shared" si="2"/>
        <v>123889</v>
      </c>
      <c r="O10" s="232">
        <v>45</v>
      </c>
      <c r="P10" s="232">
        <f t="shared" si="3"/>
        <v>15574</v>
      </c>
      <c r="Q10" s="232">
        <v>41</v>
      </c>
      <c r="R10" s="237">
        <f t="shared" si="4"/>
        <v>139463</v>
      </c>
      <c r="S10" s="237">
        <v>44</v>
      </c>
      <c r="T10" s="42" t="s">
        <v>29</v>
      </c>
    </row>
    <row r="11" spans="1:20" s="1" customFormat="1" ht="35.15" customHeight="1" thickBot="1" x14ac:dyDescent="0.3">
      <c r="A11" s="40" t="s">
        <v>32</v>
      </c>
      <c r="B11" s="233">
        <v>16558</v>
      </c>
      <c r="C11" s="233">
        <v>40</v>
      </c>
      <c r="D11" s="233">
        <v>10266</v>
      </c>
      <c r="E11" s="233">
        <v>38</v>
      </c>
      <c r="F11" s="240">
        <f t="shared" si="0"/>
        <v>26824</v>
      </c>
      <c r="G11" s="240">
        <v>39</v>
      </c>
      <c r="H11" s="233">
        <v>59772</v>
      </c>
      <c r="I11" s="233">
        <v>47</v>
      </c>
      <c r="J11" s="233">
        <v>23339</v>
      </c>
      <c r="K11" s="233">
        <v>47</v>
      </c>
      <c r="L11" s="240">
        <f t="shared" si="1"/>
        <v>83111</v>
      </c>
      <c r="M11" s="240">
        <v>47</v>
      </c>
      <c r="N11" s="233">
        <f t="shared" si="2"/>
        <v>76330</v>
      </c>
      <c r="O11" s="233">
        <v>43</v>
      </c>
      <c r="P11" s="233">
        <f t="shared" si="3"/>
        <v>33605</v>
      </c>
      <c r="Q11" s="233">
        <v>42</v>
      </c>
      <c r="R11" s="240">
        <f t="shared" si="4"/>
        <v>109935</v>
      </c>
      <c r="S11" s="240">
        <v>43</v>
      </c>
      <c r="T11" s="43" t="s">
        <v>31</v>
      </c>
    </row>
    <row r="12" spans="1:20" s="1" customFormat="1" ht="54" customHeight="1" thickBot="1" x14ac:dyDescent="0.3">
      <c r="A12" s="45" t="s">
        <v>34</v>
      </c>
      <c r="B12" s="232">
        <v>5910</v>
      </c>
      <c r="C12" s="232">
        <v>40</v>
      </c>
      <c r="D12" s="232">
        <v>2198</v>
      </c>
      <c r="E12" s="232">
        <v>39</v>
      </c>
      <c r="F12" s="237">
        <f t="shared" si="0"/>
        <v>8108</v>
      </c>
      <c r="G12" s="237">
        <v>39</v>
      </c>
      <c r="H12" s="232">
        <v>140831</v>
      </c>
      <c r="I12" s="232">
        <v>50</v>
      </c>
      <c r="J12" s="232">
        <v>46842</v>
      </c>
      <c r="K12" s="232">
        <v>53</v>
      </c>
      <c r="L12" s="237">
        <f t="shared" si="1"/>
        <v>187673</v>
      </c>
      <c r="M12" s="237">
        <v>51</v>
      </c>
      <c r="N12" s="232">
        <f t="shared" si="2"/>
        <v>146741</v>
      </c>
      <c r="O12" s="232">
        <v>48</v>
      </c>
      <c r="P12" s="232">
        <f t="shared" si="3"/>
        <v>49040</v>
      </c>
      <c r="Q12" s="232">
        <v>52</v>
      </c>
      <c r="R12" s="237">
        <f t="shared" si="4"/>
        <v>195781</v>
      </c>
      <c r="S12" s="237">
        <v>50</v>
      </c>
      <c r="T12" s="42" t="s">
        <v>33</v>
      </c>
    </row>
    <row r="13" spans="1:20" s="1" customFormat="1" ht="39.75" customHeight="1" thickBot="1" x14ac:dyDescent="0.3">
      <c r="A13" s="40" t="s">
        <v>1176</v>
      </c>
      <c r="B13" s="233">
        <v>42</v>
      </c>
      <c r="C13" s="233">
        <v>44</v>
      </c>
      <c r="D13" s="233">
        <v>0</v>
      </c>
      <c r="E13" s="233">
        <v>0</v>
      </c>
      <c r="F13" s="240">
        <f t="shared" si="0"/>
        <v>42</v>
      </c>
      <c r="G13" s="240">
        <v>44</v>
      </c>
      <c r="H13" s="233">
        <v>25180</v>
      </c>
      <c r="I13" s="233">
        <v>54</v>
      </c>
      <c r="J13" s="233">
        <v>0</v>
      </c>
      <c r="K13" s="233">
        <v>0</v>
      </c>
      <c r="L13" s="240">
        <f t="shared" si="1"/>
        <v>25180</v>
      </c>
      <c r="M13" s="240">
        <v>54</v>
      </c>
      <c r="N13" s="233">
        <f t="shared" si="2"/>
        <v>25222</v>
      </c>
      <c r="O13" s="233">
        <v>54</v>
      </c>
      <c r="P13" s="233">
        <f t="shared" si="3"/>
        <v>0</v>
      </c>
      <c r="Q13" s="233">
        <v>0</v>
      </c>
      <c r="R13" s="240">
        <f t="shared" si="4"/>
        <v>25222</v>
      </c>
      <c r="S13" s="240">
        <v>54</v>
      </c>
      <c r="T13" s="43" t="s">
        <v>35</v>
      </c>
    </row>
    <row r="14" spans="1:20" s="1" customFormat="1" ht="35.15" customHeight="1" thickBot="1" x14ac:dyDescent="0.3">
      <c r="A14" s="45" t="s">
        <v>1178</v>
      </c>
      <c r="B14" s="232">
        <v>4523</v>
      </c>
      <c r="C14" s="232">
        <v>42</v>
      </c>
      <c r="D14" s="232">
        <v>0</v>
      </c>
      <c r="E14" s="232">
        <v>0</v>
      </c>
      <c r="F14" s="237">
        <f t="shared" si="0"/>
        <v>4523</v>
      </c>
      <c r="G14" s="237">
        <v>42</v>
      </c>
      <c r="H14" s="232">
        <v>663594</v>
      </c>
      <c r="I14" s="232">
        <v>51</v>
      </c>
      <c r="J14" s="232">
        <v>447</v>
      </c>
      <c r="K14" s="232">
        <v>53</v>
      </c>
      <c r="L14" s="237">
        <f t="shared" si="1"/>
        <v>664041</v>
      </c>
      <c r="M14" s="237">
        <v>51</v>
      </c>
      <c r="N14" s="232">
        <f t="shared" si="2"/>
        <v>668117</v>
      </c>
      <c r="O14" s="232">
        <v>51</v>
      </c>
      <c r="P14" s="232">
        <f t="shared" si="3"/>
        <v>447</v>
      </c>
      <c r="Q14" s="232">
        <v>53</v>
      </c>
      <c r="R14" s="237">
        <f t="shared" si="4"/>
        <v>668564</v>
      </c>
      <c r="S14" s="237">
        <v>51</v>
      </c>
      <c r="T14" s="42" t="s">
        <v>36</v>
      </c>
    </row>
    <row r="15" spans="1:20" s="1" customFormat="1" ht="43.5" customHeight="1" thickBot="1" x14ac:dyDescent="0.3">
      <c r="A15" s="40" t="s">
        <v>1177</v>
      </c>
      <c r="B15" s="233">
        <v>1414</v>
      </c>
      <c r="C15" s="233">
        <v>40</v>
      </c>
      <c r="D15" s="233">
        <v>0</v>
      </c>
      <c r="E15" s="233">
        <v>0</v>
      </c>
      <c r="F15" s="240">
        <f t="shared" si="0"/>
        <v>1414</v>
      </c>
      <c r="G15" s="240">
        <v>40</v>
      </c>
      <c r="H15" s="233">
        <v>289281</v>
      </c>
      <c r="I15" s="233">
        <v>51</v>
      </c>
      <c r="J15" s="233">
        <v>873</v>
      </c>
      <c r="K15" s="233">
        <v>56</v>
      </c>
      <c r="L15" s="240">
        <f t="shared" si="1"/>
        <v>290154</v>
      </c>
      <c r="M15" s="240">
        <v>51</v>
      </c>
      <c r="N15" s="233">
        <f t="shared" si="2"/>
        <v>290695</v>
      </c>
      <c r="O15" s="233">
        <v>51</v>
      </c>
      <c r="P15" s="233">
        <f t="shared" si="3"/>
        <v>873</v>
      </c>
      <c r="Q15" s="233">
        <v>56</v>
      </c>
      <c r="R15" s="240">
        <f t="shared" si="4"/>
        <v>291568</v>
      </c>
      <c r="S15" s="240">
        <v>51</v>
      </c>
      <c r="T15" s="43" t="s">
        <v>37</v>
      </c>
    </row>
    <row r="16" spans="1:20" s="1" customFormat="1" ht="35.15" customHeight="1" x14ac:dyDescent="0.25">
      <c r="A16" s="85" t="s">
        <v>39</v>
      </c>
      <c r="B16" s="249">
        <v>3444</v>
      </c>
      <c r="C16" s="249">
        <v>40</v>
      </c>
      <c r="D16" s="249">
        <v>434</v>
      </c>
      <c r="E16" s="249">
        <v>39</v>
      </c>
      <c r="F16" s="250">
        <f t="shared" si="0"/>
        <v>3878</v>
      </c>
      <c r="G16" s="250">
        <v>40</v>
      </c>
      <c r="H16" s="249">
        <v>272732</v>
      </c>
      <c r="I16" s="249">
        <v>49</v>
      </c>
      <c r="J16" s="249">
        <v>109779</v>
      </c>
      <c r="K16" s="249">
        <v>56</v>
      </c>
      <c r="L16" s="250">
        <f t="shared" si="1"/>
        <v>382511</v>
      </c>
      <c r="M16" s="250">
        <v>53</v>
      </c>
      <c r="N16" s="249">
        <f t="shared" si="2"/>
        <v>276176</v>
      </c>
      <c r="O16" s="249">
        <v>49</v>
      </c>
      <c r="P16" s="249">
        <f t="shared" si="3"/>
        <v>110213</v>
      </c>
      <c r="Q16" s="249">
        <v>56</v>
      </c>
      <c r="R16" s="250">
        <f t="shared" si="4"/>
        <v>386389</v>
      </c>
      <c r="S16" s="250">
        <v>53</v>
      </c>
      <c r="T16" s="76" t="s">
        <v>38</v>
      </c>
    </row>
    <row r="17" spans="1:20" s="34" customFormat="1" ht="30" customHeight="1" x14ac:dyDescent="0.25">
      <c r="A17" s="114" t="s">
        <v>478</v>
      </c>
      <c r="B17" s="236">
        <f>SUM(B8:B16)</f>
        <v>66033</v>
      </c>
      <c r="C17" s="236">
        <v>40</v>
      </c>
      <c r="D17" s="236">
        <f>SUM(D8:D16)</f>
        <v>35811</v>
      </c>
      <c r="E17" s="236">
        <v>38</v>
      </c>
      <c r="F17" s="236">
        <f>SUM(F8:F16)</f>
        <v>101844</v>
      </c>
      <c r="G17" s="236">
        <v>40</v>
      </c>
      <c r="H17" s="236">
        <f>SUM(H8:H16)</f>
        <v>1709359</v>
      </c>
      <c r="I17" s="236">
        <v>50</v>
      </c>
      <c r="J17" s="236">
        <f>SUM(J8:J16)</f>
        <v>237490</v>
      </c>
      <c r="K17" s="236">
        <v>53</v>
      </c>
      <c r="L17" s="236">
        <f>SUM(L8:L16)</f>
        <v>1946849</v>
      </c>
      <c r="M17" s="236">
        <v>51</v>
      </c>
      <c r="N17" s="236">
        <f>SUM(N8:N16)</f>
        <v>1775392</v>
      </c>
      <c r="O17" s="236">
        <v>48</v>
      </c>
      <c r="P17" s="236">
        <f>SUM(P8:P16)</f>
        <v>273301</v>
      </c>
      <c r="Q17" s="236">
        <v>50</v>
      </c>
      <c r="R17" s="236">
        <f>SUM(R8:R16)</f>
        <v>2048693</v>
      </c>
      <c r="S17" s="236">
        <v>49</v>
      </c>
      <c r="T17" s="86" t="s">
        <v>479</v>
      </c>
    </row>
    <row r="18" spans="1:20" s="18" customFormat="1" ht="18" customHeight="1" x14ac:dyDescent="0.25">
      <c r="A18" s="31" t="s">
        <v>1258</v>
      </c>
      <c r="B18" s="11"/>
      <c r="C18" s="11"/>
      <c r="D18" s="11"/>
      <c r="E18" s="11"/>
      <c r="F18" s="11"/>
      <c r="G18" s="11"/>
      <c r="H18" s="11"/>
      <c r="I18" s="11"/>
      <c r="J18" s="11"/>
      <c r="K18" s="11"/>
      <c r="L18" s="11"/>
      <c r="M18" s="11"/>
      <c r="N18" s="11"/>
      <c r="O18" s="11"/>
      <c r="P18" s="11"/>
      <c r="Q18" s="11"/>
      <c r="R18" s="11"/>
      <c r="S18" s="11"/>
      <c r="T18" s="11" t="s">
        <v>1827</v>
      </c>
    </row>
    <row r="19" spans="1:20" ht="25" customHeight="1" x14ac:dyDescent="0.25">
      <c r="B19" s="12"/>
      <c r="C19" s="12"/>
      <c r="D19" s="12"/>
      <c r="E19" s="12"/>
      <c r="F19" s="12"/>
      <c r="G19" s="12"/>
      <c r="H19" s="12"/>
      <c r="I19" s="12"/>
      <c r="J19" s="12"/>
      <c r="K19" s="12"/>
      <c r="L19" s="12"/>
      <c r="M19" s="12"/>
      <c r="N19" s="12"/>
      <c r="O19" s="12"/>
      <c r="P19" s="12"/>
      <c r="Q19" s="12"/>
      <c r="R19" s="12"/>
      <c r="S19" s="12"/>
    </row>
    <row r="24" spans="1:20" ht="25" customHeight="1" x14ac:dyDescent="0.25">
      <c r="B24" s="11" t="s">
        <v>570</v>
      </c>
      <c r="C24" s="11" t="s">
        <v>895</v>
      </c>
    </row>
    <row r="25" spans="1:20" ht="25" customHeight="1" x14ac:dyDescent="0.25">
      <c r="A25" s="11" t="s">
        <v>572</v>
      </c>
      <c r="B25" s="96">
        <f>O8</f>
        <v>43</v>
      </c>
      <c r="C25" s="11">
        <f>Q8</f>
        <v>41</v>
      </c>
    </row>
    <row r="26" spans="1:20" ht="25" customHeight="1" x14ac:dyDescent="0.25">
      <c r="A26" s="11" t="s">
        <v>919</v>
      </c>
      <c r="B26" s="11">
        <f>O9</f>
        <v>43</v>
      </c>
      <c r="C26" s="11">
        <f>Q9</f>
        <v>40</v>
      </c>
    </row>
    <row r="27" spans="1:20" ht="25" customHeight="1" x14ac:dyDescent="0.25">
      <c r="A27" s="11" t="s">
        <v>574</v>
      </c>
      <c r="B27" s="11">
        <f>O10</f>
        <v>45</v>
      </c>
      <c r="C27" s="11">
        <f>Q10</f>
        <v>41</v>
      </c>
    </row>
    <row r="28" spans="1:20" ht="25" customHeight="1" x14ac:dyDescent="0.25">
      <c r="A28" s="11" t="s">
        <v>573</v>
      </c>
      <c r="B28" s="11">
        <f>O11</f>
        <v>43</v>
      </c>
      <c r="C28" s="11">
        <f>Q11</f>
        <v>42</v>
      </c>
    </row>
    <row r="29" spans="1:20" ht="25" customHeight="1" x14ac:dyDescent="0.25">
      <c r="A29" s="11" t="s">
        <v>577</v>
      </c>
      <c r="B29" s="11">
        <f>O14</f>
        <v>51</v>
      </c>
      <c r="C29" s="11">
        <f>Q14</f>
        <v>53</v>
      </c>
    </row>
    <row r="30" spans="1:20" ht="25" customHeight="1" x14ac:dyDescent="0.25">
      <c r="A30" s="11" t="s">
        <v>926</v>
      </c>
      <c r="B30" s="11">
        <f>O15</f>
        <v>51</v>
      </c>
      <c r="C30" s="11">
        <f>Q15</f>
        <v>56</v>
      </c>
    </row>
    <row r="31" spans="1:20" ht="25" customHeight="1" x14ac:dyDescent="0.25">
      <c r="A31" s="11" t="s">
        <v>927</v>
      </c>
      <c r="B31" s="11">
        <f>O13</f>
        <v>54</v>
      </c>
      <c r="C31" s="11">
        <f>Q13</f>
        <v>0</v>
      </c>
    </row>
    <row r="32" spans="1:20" ht="25" customHeight="1" x14ac:dyDescent="0.25">
      <c r="A32" s="11" t="s">
        <v>575</v>
      </c>
      <c r="B32" s="11">
        <f>O12</f>
        <v>48</v>
      </c>
      <c r="C32" s="11">
        <f>Q12</f>
        <v>52</v>
      </c>
    </row>
    <row r="33" spans="1:3" ht="25" customHeight="1" x14ac:dyDescent="0.25">
      <c r="A33" s="11" t="s">
        <v>576</v>
      </c>
      <c r="B33" s="11">
        <f>O16</f>
        <v>49</v>
      </c>
      <c r="C33" s="11">
        <f>Q16</f>
        <v>56</v>
      </c>
    </row>
  </sheetData>
  <mergeCells count="17">
    <mergeCell ref="A1:T1"/>
    <mergeCell ref="A3:T3"/>
    <mergeCell ref="F6:G6"/>
    <mergeCell ref="A5:A7"/>
    <mergeCell ref="T5:T7"/>
    <mergeCell ref="B5:G5"/>
    <mergeCell ref="H5:M5"/>
    <mergeCell ref="H6:I6"/>
    <mergeCell ref="B6:C6"/>
    <mergeCell ref="D6:E6"/>
    <mergeCell ref="A2:T2"/>
    <mergeCell ref="J6:K6"/>
    <mergeCell ref="L6:M6"/>
    <mergeCell ref="N5:S5"/>
    <mergeCell ref="N6:O6"/>
    <mergeCell ref="P6:Q6"/>
    <mergeCell ref="R6:S6"/>
  </mergeCells>
  <phoneticPr fontId="0" type="noConversion"/>
  <printOptions horizontalCentered="1" verticalCentered="1"/>
  <pageMargins left="0" right="0" top="0" bottom="0" header="0" footer="0"/>
  <pageSetup paperSize="9" scale="70" orientation="landscape" r:id="rId1"/>
  <headerFooter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0B6B9-7285-4DEF-90E4-2AEA987405E1}">
  <dimension ref="A1:S53"/>
  <sheetViews>
    <sheetView rightToLeft="1" view="pageBreakPreview" zoomScale="90" zoomScaleNormal="100" zoomScaleSheetLayoutView="90" workbookViewId="0">
      <selection activeCell="A27" sqref="A27"/>
    </sheetView>
  </sheetViews>
  <sheetFormatPr defaultColWidth="9.1796875" defaultRowHeight="25" customHeight="1" x14ac:dyDescent="0.25"/>
  <cols>
    <col min="1" max="1" width="40.7265625" style="11" customWidth="1"/>
    <col min="2" max="7" width="12.7265625" style="11" customWidth="1"/>
    <col min="8" max="8" width="43.453125" style="11" customWidth="1"/>
    <col min="9" max="16384" width="9.1796875" style="11"/>
  </cols>
  <sheetData>
    <row r="1" spans="1:19" s="7" customFormat="1" ht="20" x14ac:dyDescent="0.25">
      <c r="A1" s="903" t="s">
        <v>1078</v>
      </c>
      <c r="B1" s="903"/>
      <c r="C1" s="903"/>
      <c r="D1" s="903"/>
      <c r="E1" s="903"/>
      <c r="F1" s="903"/>
      <c r="G1" s="903"/>
      <c r="H1" s="903"/>
      <c r="I1" s="15"/>
      <c r="J1" s="15"/>
      <c r="K1" s="15"/>
      <c r="L1" s="15"/>
      <c r="M1" s="15"/>
      <c r="N1" s="15"/>
      <c r="O1" s="15"/>
      <c r="P1" s="15"/>
      <c r="Q1" s="15"/>
      <c r="R1" s="15"/>
      <c r="S1" s="15"/>
    </row>
    <row r="2" spans="1:19" s="7" customFormat="1" ht="20" x14ac:dyDescent="0.25">
      <c r="A2" s="904" t="s">
        <v>1124</v>
      </c>
      <c r="B2" s="904"/>
      <c r="C2" s="904"/>
      <c r="D2" s="904"/>
      <c r="E2" s="904"/>
      <c r="F2" s="904"/>
      <c r="G2" s="904"/>
      <c r="H2" s="904"/>
      <c r="I2" s="16"/>
      <c r="J2" s="16"/>
      <c r="K2" s="16"/>
      <c r="L2" s="16"/>
      <c r="M2" s="16"/>
      <c r="N2" s="16"/>
      <c r="O2" s="16"/>
      <c r="P2" s="16"/>
      <c r="Q2" s="16"/>
      <c r="R2" s="16"/>
      <c r="S2" s="16"/>
    </row>
    <row r="3" spans="1:19" s="7" customFormat="1" ht="20" x14ac:dyDescent="0.25">
      <c r="A3" s="904">
        <v>2017</v>
      </c>
      <c r="B3" s="904"/>
      <c r="C3" s="904"/>
      <c r="D3" s="904"/>
      <c r="E3" s="904"/>
      <c r="F3" s="904"/>
      <c r="G3" s="904"/>
      <c r="H3" s="904"/>
      <c r="I3" s="16"/>
      <c r="J3" s="16"/>
      <c r="K3" s="16"/>
      <c r="L3" s="16"/>
      <c r="M3" s="16"/>
      <c r="N3" s="16"/>
      <c r="O3" s="16"/>
      <c r="P3" s="16"/>
      <c r="Q3" s="16"/>
      <c r="R3" s="16"/>
      <c r="S3" s="16"/>
    </row>
    <row r="4" spans="1:19" s="8" customFormat="1" ht="21" customHeight="1" x14ac:dyDescent="0.25">
      <c r="A4" s="606" t="s">
        <v>169</v>
      </c>
      <c r="B4" s="607"/>
      <c r="C4" s="607"/>
      <c r="D4" s="607"/>
      <c r="E4" s="607"/>
      <c r="F4" s="607"/>
      <c r="G4" s="607"/>
      <c r="H4" s="608" t="s">
        <v>170</v>
      </c>
    </row>
    <row r="5" spans="1:19" s="9" customFormat="1" ht="18" customHeight="1" x14ac:dyDescent="0.25">
      <c r="A5" s="956" t="s">
        <v>1079</v>
      </c>
      <c r="B5" s="955" t="s">
        <v>1309</v>
      </c>
      <c r="C5" s="955"/>
      <c r="D5" s="955" t="s">
        <v>1302</v>
      </c>
      <c r="E5" s="955"/>
      <c r="F5" s="955" t="s">
        <v>515</v>
      </c>
      <c r="G5" s="955"/>
      <c r="H5" s="958" t="s">
        <v>64</v>
      </c>
    </row>
    <row r="6" spans="1:19" s="10" customFormat="1" ht="54.75" customHeight="1" x14ac:dyDescent="0.25">
      <c r="A6" s="957"/>
      <c r="B6" s="459" t="s">
        <v>66</v>
      </c>
      <c r="C6" s="459" t="s">
        <v>67</v>
      </c>
      <c r="D6" s="459" t="s">
        <v>66</v>
      </c>
      <c r="E6" s="459" t="s">
        <v>67</v>
      </c>
      <c r="F6" s="459" t="s">
        <v>66</v>
      </c>
      <c r="G6" s="459" t="s">
        <v>67</v>
      </c>
      <c r="H6" s="959"/>
    </row>
    <row r="7" spans="1:19" s="1" customFormat="1" ht="14.5" thickBot="1" x14ac:dyDescent="0.3">
      <c r="A7" s="45" t="s">
        <v>530</v>
      </c>
      <c r="B7" s="232">
        <v>25531</v>
      </c>
      <c r="C7" s="232">
        <v>55</v>
      </c>
      <c r="D7" s="232">
        <v>0</v>
      </c>
      <c r="E7" s="232">
        <v>0</v>
      </c>
      <c r="F7" s="237">
        <f>B7+D7</f>
        <v>25531</v>
      </c>
      <c r="G7" s="237">
        <v>55</v>
      </c>
      <c r="H7" s="337" t="s">
        <v>550</v>
      </c>
    </row>
    <row r="8" spans="1:19" s="1" customFormat="1" ht="14.5" thickBot="1" x14ac:dyDescent="0.3">
      <c r="A8" s="40" t="s">
        <v>531</v>
      </c>
      <c r="B8" s="233">
        <v>92351</v>
      </c>
      <c r="C8" s="233">
        <v>46</v>
      </c>
      <c r="D8" s="233">
        <v>6776</v>
      </c>
      <c r="E8" s="233">
        <v>41</v>
      </c>
      <c r="F8" s="240">
        <f t="shared" ref="F8:F27" si="0">B8+D8</f>
        <v>99127</v>
      </c>
      <c r="G8" s="240">
        <v>45</v>
      </c>
      <c r="H8" s="58" t="s">
        <v>551</v>
      </c>
    </row>
    <row r="9" spans="1:19" s="1" customFormat="1" ht="14.5" thickBot="1" x14ac:dyDescent="0.3">
      <c r="A9" s="774" t="s">
        <v>532</v>
      </c>
      <c r="B9" s="232">
        <v>141761</v>
      </c>
      <c r="C9" s="232">
        <v>49</v>
      </c>
      <c r="D9" s="232">
        <v>2288</v>
      </c>
      <c r="E9" s="232">
        <v>44</v>
      </c>
      <c r="F9" s="237">
        <f t="shared" si="0"/>
        <v>144049</v>
      </c>
      <c r="G9" s="237">
        <v>49</v>
      </c>
      <c r="H9" s="337" t="s">
        <v>429</v>
      </c>
    </row>
    <row r="10" spans="1:19" s="1" customFormat="1" ht="14.5" thickBot="1" x14ac:dyDescent="0.3">
      <c r="A10" s="40" t="s">
        <v>533</v>
      </c>
      <c r="B10" s="233">
        <v>15584</v>
      </c>
      <c r="C10" s="233">
        <v>43</v>
      </c>
      <c r="D10" s="233">
        <v>1480</v>
      </c>
      <c r="E10" s="233">
        <v>39</v>
      </c>
      <c r="F10" s="240">
        <f t="shared" si="0"/>
        <v>17064</v>
      </c>
      <c r="G10" s="240">
        <v>42</v>
      </c>
      <c r="H10" s="58" t="s">
        <v>552</v>
      </c>
    </row>
    <row r="11" spans="1:19" s="1" customFormat="1" ht="25.5" thickBot="1" x14ac:dyDescent="0.3">
      <c r="A11" s="45" t="s">
        <v>534</v>
      </c>
      <c r="B11" s="232">
        <v>8250</v>
      </c>
      <c r="C11" s="232">
        <v>48</v>
      </c>
      <c r="D11" s="232">
        <v>641</v>
      </c>
      <c r="E11" s="232">
        <v>41</v>
      </c>
      <c r="F11" s="237">
        <f t="shared" si="0"/>
        <v>8891</v>
      </c>
      <c r="G11" s="237">
        <v>47</v>
      </c>
      <c r="H11" s="337" t="s">
        <v>553</v>
      </c>
    </row>
    <row r="12" spans="1:19" s="1" customFormat="1" ht="14.5" thickBot="1" x14ac:dyDescent="0.3">
      <c r="A12" s="40" t="s">
        <v>535</v>
      </c>
      <c r="B12" s="233">
        <v>840997</v>
      </c>
      <c r="C12" s="233">
        <v>50</v>
      </c>
      <c r="D12" s="233">
        <v>6462</v>
      </c>
      <c r="E12" s="233">
        <v>47</v>
      </c>
      <c r="F12" s="240">
        <f t="shared" si="0"/>
        <v>847459</v>
      </c>
      <c r="G12" s="240">
        <v>50</v>
      </c>
      <c r="H12" s="58" t="s">
        <v>430</v>
      </c>
    </row>
    <row r="13" spans="1:19" s="1" customFormat="1" ht="28.5" thickBot="1" x14ac:dyDescent="0.3">
      <c r="A13" s="774" t="s">
        <v>536</v>
      </c>
      <c r="B13" s="232">
        <v>227131</v>
      </c>
      <c r="C13" s="232">
        <v>50</v>
      </c>
      <c r="D13" s="232">
        <v>27787</v>
      </c>
      <c r="E13" s="232">
        <v>48</v>
      </c>
      <c r="F13" s="237">
        <f t="shared" si="0"/>
        <v>254918</v>
      </c>
      <c r="G13" s="237">
        <v>50</v>
      </c>
      <c r="H13" s="337" t="s">
        <v>554</v>
      </c>
    </row>
    <row r="14" spans="1:19" s="1" customFormat="1" ht="14.5" thickBot="1" x14ac:dyDescent="0.3">
      <c r="A14" s="40" t="s">
        <v>537</v>
      </c>
      <c r="B14" s="233">
        <v>49784</v>
      </c>
      <c r="C14" s="233">
        <v>46</v>
      </c>
      <c r="D14" s="233">
        <v>10385</v>
      </c>
      <c r="E14" s="233">
        <v>44</v>
      </c>
      <c r="F14" s="240">
        <f t="shared" si="0"/>
        <v>60169</v>
      </c>
      <c r="G14" s="240">
        <v>45</v>
      </c>
      <c r="H14" s="58" t="s">
        <v>555</v>
      </c>
    </row>
    <row r="15" spans="1:19" s="1" customFormat="1" ht="14.5" thickBot="1" x14ac:dyDescent="0.3">
      <c r="A15" s="774" t="s">
        <v>538</v>
      </c>
      <c r="B15" s="232">
        <v>55682</v>
      </c>
      <c r="C15" s="232">
        <v>50</v>
      </c>
      <c r="D15" s="232">
        <v>18220</v>
      </c>
      <c r="E15" s="232">
        <v>48</v>
      </c>
      <c r="F15" s="237">
        <f t="shared" si="0"/>
        <v>73902</v>
      </c>
      <c r="G15" s="237">
        <v>50</v>
      </c>
      <c r="H15" s="337" t="s">
        <v>556</v>
      </c>
    </row>
    <row r="16" spans="1:19" s="1" customFormat="1" ht="14.5" thickBot="1" x14ac:dyDescent="0.3">
      <c r="A16" s="40" t="s">
        <v>539</v>
      </c>
      <c r="B16" s="233">
        <v>13342</v>
      </c>
      <c r="C16" s="233">
        <v>42</v>
      </c>
      <c r="D16" s="233">
        <v>2992</v>
      </c>
      <c r="E16" s="233">
        <v>41</v>
      </c>
      <c r="F16" s="240">
        <f t="shared" si="0"/>
        <v>16334</v>
      </c>
      <c r="G16" s="240">
        <v>42</v>
      </c>
      <c r="H16" s="58" t="s">
        <v>557</v>
      </c>
    </row>
    <row r="17" spans="1:8" s="1" customFormat="1" ht="14.5" thickBot="1" x14ac:dyDescent="0.3">
      <c r="A17" s="774" t="s">
        <v>540</v>
      </c>
      <c r="B17" s="232">
        <v>9625</v>
      </c>
      <c r="C17" s="232">
        <v>42</v>
      </c>
      <c r="D17" s="232">
        <v>5733</v>
      </c>
      <c r="E17" s="232">
        <v>41</v>
      </c>
      <c r="F17" s="237">
        <f t="shared" si="0"/>
        <v>15358</v>
      </c>
      <c r="G17" s="237">
        <v>42</v>
      </c>
      <c r="H17" s="337" t="s">
        <v>558</v>
      </c>
    </row>
    <row r="18" spans="1:8" s="1" customFormat="1" ht="14.5" thickBot="1" x14ac:dyDescent="0.3">
      <c r="A18" s="40" t="s">
        <v>541</v>
      </c>
      <c r="B18" s="233">
        <v>10832</v>
      </c>
      <c r="C18" s="233">
        <v>48</v>
      </c>
      <c r="D18" s="233">
        <v>668</v>
      </c>
      <c r="E18" s="233">
        <v>42</v>
      </c>
      <c r="F18" s="240">
        <f t="shared" si="0"/>
        <v>11500</v>
      </c>
      <c r="G18" s="240">
        <v>47</v>
      </c>
      <c r="H18" s="58" t="s">
        <v>559</v>
      </c>
    </row>
    <row r="19" spans="1:8" s="1" customFormat="1" ht="14.5" thickBot="1" x14ac:dyDescent="0.3">
      <c r="A19" s="774" t="s">
        <v>542</v>
      </c>
      <c r="B19" s="232">
        <v>25691</v>
      </c>
      <c r="C19" s="232">
        <v>47</v>
      </c>
      <c r="D19" s="232">
        <v>3565</v>
      </c>
      <c r="E19" s="232">
        <v>45</v>
      </c>
      <c r="F19" s="237">
        <f t="shared" si="0"/>
        <v>29256</v>
      </c>
      <c r="G19" s="237">
        <v>46</v>
      </c>
      <c r="H19" s="337" t="s">
        <v>560</v>
      </c>
    </row>
    <row r="20" spans="1:8" s="1" customFormat="1" ht="14.5" thickBot="1" x14ac:dyDescent="0.3">
      <c r="A20" s="40" t="s">
        <v>543</v>
      </c>
      <c r="B20" s="233">
        <v>80574</v>
      </c>
      <c r="C20" s="233">
        <v>49</v>
      </c>
      <c r="D20" s="233">
        <v>6922</v>
      </c>
      <c r="E20" s="233">
        <v>48</v>
      </c>
      <c r="F20" s="240">
        <f t="shared" si="0"/>
        <v>87496</v>
      </c>
      <c r="G20" s="240">
        <v>49</v>
      </c>
      <c r="H20" s="58" t="s">
        <v>561</v>
      </c>
    </row>
    <row r="21" spans="1:8" s="1" customFormat="1" ht="25.5" thickBot="1" x14ac:dyDescent="0.3">
      <c r="A21" s="774" t="s">
        <v>544</v>
      </c>
      <c r="B21" s="232">
        <v>66263</v>
      </c>
      <c r="C21" s="232">
        <v>40</v>
      </c>
      <c r="D21" s="232">
        <v>14719</v>
      </c>
      <c r="E21" s="232">
        <v>38</v>
      </c>
      <c r="F21" s="237">
        <f t="shared" si="0"/>
        <v>80982</v>
      </c>
      <c r="G21" s="237">
        <v>39</v>
      </c>
      <c r="H21" s="337" t="s">
        <v>562</v>
      </c>
    </row>
    <row r="22" spans="1:8" s="1" customFormat="1" ht="14.5" thickBot="1" x14ac:dyDescent="0.3">
      <c r="A22" s="40" t="s">
        <v>47</v>
      </c>
      <c r="B22" s="233">
        <v>12764</v>
      </c>
      <c r="C22" s="233">
        <v>41</v>
      </c>
      <c r="D22" s="233">
        <v>32091</v>
      </c>
      <c r="E22" s="233">
        <v>40</v>
      </c>
      <c r="F22" s="240">
        <f t="shared" si="0"/>
        <v>44855</v>
      </c>
      <c r="G22" s="240">
        <v>40</v>
      </c>
      <c r="H22" s="58" t="s">
        <v>431</v>
      </c>
    </row>
    <row r="23" spans="1:8" s="1" customFormat="1" ht="14.5" thickBot="1" x14ac:dyDescent="0.3">
      <c r="A23" s="774" t="s">
        <v>545</v>
      </c>
      <c r="B23" s="232">
        <v>16476</v>
      </c>
      <c r="C23" s="232">
        <v>41</v>
      </c>
      <c r="D23" s="232">
        <v>16250</v>
      </c>
      <c r="E23" s="232">
        <v>41</v>
      </c>
      <c r="F23" s="237">
        <f t="shared" si="0"/>
        <v>32726</v>
      </c>
      <c r="G23" s="237">
        <v>41</v>
      </c>
      <c r="H23" s="337" t="s">
        <v>563</v>
      </c>
    </row>
    <row r="24" spans="1:8" s="1" customFormat="1" ht="14.5" thickBot="1" x14ac:dyDescent="0.3">
      <c r="A24" s="40" t="s">
        <v>546</v>
      </c>
      <c r="B24" s="233">
        <v>5038</v>
      </c>
      <c r="C24" s="233">
        <v>42</v>
      </c>
      <c r="D24" s="233">
        <v>1102</v>
      </c>
      <c r="E24" s="233">
        <v>39</v>
      </c>
      <c r="F24" s="240">
        <f t="shared" si="0"/>
        <v>6140</v>
      </c>
      <c r="G24" s="240">
        <v>41</v>
      </c>
      <c r="H24" s="58" t="s">
        <v>564</v>
      </c>
    </row>
    <row r="25" spans="1:8" s="1" customFormat="1" ht="14.5" thickBot="1" x14ac:dyDescent="0.3">
      <c r="A25" s="45" t="s">
        <v>547</v>
      </c>
      <c r="B25" s="232">
        <v>10979</v>
      </c>
      <c r="C25" s="232">
        <v>49</v>
      </c>
      <c r="D25" s="232">
        <v>5096</v>
      </c>
      <c r="E25" s="232">
        <v>48</v>
      </c>
      <c r="F25" s="237">
        <f t="shared" si="0"/>
        <v>16075</v>
      </c>
      <c r="G25" s="237">
        <v>49</v>
      </c>
      <c r="H25" s="337" t="s">
        <v>565</v>
      </c>
    </row>
    <row r="26" spans="1:8" s="1" customFormat="1" ht="42.5" thickBot="1" x14ac:dyDescent="0.3">
      <c r="A26" s="40" t="s">
        <v>548</v>
      </c>
      <c r="B26" s="233">
        <v>63212</v>
      </c>
      <c r="C26" s="233">
        <v>53</v>
      </c>
      <c r="D26" s="233">
        <v>108605</v>
      </c>
      <c r="E26" s="233">
        <v>57</v>
      </c>
      <c r="F26" s="240">
        <f t="shared" si="0"/>
        <v>171817</v>
      </c>
      <c r="G26" s="240">
        <v>55</v>
      </c>
      <c r="H26" s="58" t="s">
        <v>566</v>
      </c>
    </row>
    <row r="27" spans="1:8" s="1" customFormat="1" ht="28" x14ac:dyDescent="0.25">
      <c r="A27" s="345" t="s">
        <v>549</v>
      </c>
      <c r="B27" s="249">
        <v>3525</v>
      </c>
      <c r="C27" s="249">
        <v>43</v>
      </c>
      <c r="D27" s="249">
        <v>1519</v>
      </c>
      <c r="E27" s="249">
        <v>41</v>
      </c>
      <c r="F27" s="250">
        <f t="shared" si="0"/>
        <v>5044</v>
      </c>
      <c r="G27" s="250">
        <v>42</v>
      </c>
      <c r="H27" s="463" t="s">
        <v>567</v>
      </c>
    </row>
    <row r="28" spans="1:8" s="6" customFormat="1" ht="24.75" customHeight="1" x14ac:dyDescent="0.25">
      <c r="A28" s="114" t="s">
        <v>478</v>
      </c>
      <c r="B28" s="236">
        <f>SUM(B7:B27)</f>
        <v>1775392</v>
      </c>
      <c r="C28" s="236">
        <v>48</v>
      </c>
      <c r="D28" s="236">
        <f>SUM(D7:D27)</f>
        <v>273301</v>
      </c>
      <c r="E28" s="236">
        <v>50</v>
      </c>
      <c r="F28" s="236">
        <f>SUM(F7:F27)</f>
        <v>2048693</v>
      </c>
      <c r="G28" s="236">
        <v>49</v>
      </c>
      <c r="H28" s="416" t="s">
        <v>479</v>
      </c>
    </row>
    <row r="29" spans="1:8" s="18" customFormat="1" ht="13" x14ac:dyDescent="0.25">
      <c r="A29" s="31" t="s">
        <v>1258</v>
      </c>
      <c r="B29" s="11"/>
      <c r="C29" s="11"/>
      <c r="D29" s="11"/>
      <c r="E29" s="11"/>
      <c r="F29" s="11"/>
      <c r="G29" s="11"/>
      <c r="H29" s="11" t="s">
        <v>1354</v>
      </c>
    </row>
    <row r="32" spans="1:8" ht="25" customHeight="1" x14ac:dyDescent="0.25">
      <c r="B32" s="11" t="s">
        <v>570</v>
      </c>
      <c r="C32" s="11" t="s">
        <v>895</v>
      </c>
    </row>
    <row r="33" spans="1:5" ht="25" customHeight="1" x14ac:dyDescent="0.25">
      <c r="A33" s="11" t="s">
        <v>596</v>
      </c>
      <c r="B33" s="96">
        <f>C21</f>
        <v>40</v>
      </c>
      <c r="C33" s="96">
        <f>E21</f>
        <v>38</v>
      </c>
      <c r="D33" s="11" t="s">
        <v>682</v>
      </c>
      <c r="E33" s="11">
        <v>55</v>
      </c>
    </row>
    <row r="34" spans="1:5" ht="25" customHeight="1" x14ac:dyDescent="0.25">
      <c r="A34" s="11" t="s">
        <v>578</v>
      </c>
      <c r="B34" s="96">
        <f>C22</f>
        <v>41</v>
      </c>
      <c r="C34" s="96">
        <f>E22</f>
        <v>40</v>
      </c>
      <c r="D34" s="11" t="s">
        <v>1644</v>
      </c>
      <c r="E34" s="11">
        <v>55</v>
      </c>
    </row>
    <row r="35" spans="1:5" ht="25" customHeight="1" x14ac:dyDescent="0.25">
      <c r="A35" s="11" t="s">
        <v>605</v>
      </c>
      <c r="B35" s="96">
        <f>C23</f>
        <v>41</v>
      </c>
      <c r="C35" s="11">
        <f>E23</f>
        <v>41</v>
      </c>
      <c r="D35" s="11" t="s">
        <v>1642</v>
      </c>
      <c r="E35" s="11">
        <v>50</v>
      </c>
    </row>
    <row r="36" spans="1:5" ht="25" customHeight="1" x14ac:dyDescent="0.25">
      <c r="A36" s="11" t="s">
        <v>606</v>
      </c>
      <c r="B36" s="96">
        <f>C27</f>
        <v>43</v>
      </c>
      <c r="C36" s="96">
        <f>E27</f>
        <v>41</v>
      </c>
      <c r="D36" s="11" t="s">
        <v>1643</v>
      </c>
      <c r="E36" s="11">
        <v>50</v>
      </c>
    </row>
    <row r="37" spans="1:5" ht="25" customHeight="1" x14ac:dyDescent="0.25">
      <c r="A37" s="11" t="s">
        <v>600</v>
      </c>
      <c r="B37" s="96">
        <f>C10</f>
        <v>43</v>
      </c>
      <c r="C37" s="11">
        <f>E10</f>
        <v>39</v>
      </c>
      <c r="D37" s="11" t="s">
        <v>684</v>
      </c>
      <c r="E37" s="11">
        <v>50</v>
      </c>
    </row>
    <row r="38" spans="1:5" ht="25" customHeight="1" x14ac:dyDescent="0.25">
      <c r="A38" s="11" t="s">
        <v>603</v>
      </c>
      <c r="B38" s="96">
        <f>C17</f>
        <v>42</v>
      </c>
      <c r="C38" s="11">
        <f>E17</f>
        <v>41</v>
      </c>
      <c r="D38" s="11" t="s">
        <v>1641</v>
      </c>
      <c r="E38" s="11">
        <v>49</v>
      </c>
    </row>
    <row r="39" spans="1:5" ht="25" customHeight="1" x14ac:dyDescent="0.25">
      <c r="A39" s="11" t="s">
        <v>602</v>
      </c>
      <c r="B39" s="96">
        <f>C16</f>
        <v>42</v>
      </c>
      <c r="C39" s="11">
        <f>E16</f>
        <v>41</v>
      </c>
      <c r="D39" s="11" t="s">
        <v>1649</v>
      </c>
      <c r="E39" s="11">
        <v>49</v>
      </c>
    </row>
    <row r="40" spans="1:5" ht="25" customHeight="1" x14ac:dyDescent="0.25">
      <c r="A40" s="11" t="s">
        <v>599</v>
      </c>
      <c r="B40" s="96">
        <f>C8</f>
        <v>46</v>
      </c>
      <c r="C40" s="11">
        <f>E8</f>
        <v>41</v>
      </c>
      <c r="D40" s="11" t="s">
        <v>909</v>
      </c>
      <c r="E40" s="11">
        <v>49</v>
      </c>
    </row>
    <row r="41" spans="1:5" ht="25" customHeight="1" x14ac:dyDescent="0.25">
      <c r="A41" s="11" t="s">
        <v>594</v>
      </c>
      <c r="B41" s="96">
        <f>C18</f>
        <v>48</v>
      </c>
      <c r="C41" s="11">
        <f>E18</f>
        <v>42</v>
      </c>
      <c r="D41" s="11" t="s">
        <v>1650</v>
      </c>
      <c r="E41" s="11">
        <v>47</v>
      </c>
    </row>
    <row r="42" spans="1:5" ht="25" customHeight="1" x14ac:dyDescent="0.25">
      <c r="A42" s="11" t="s">
        <v>598</v>
      </c>
      <c r="B42" s="96">
        <f>C14</f>
        <v>46</v>
      </c>
      <c r="C42" s="11">
        <f>E14</f>
        <v>44</v>
      </c>
      <c r="D42" s="11" t="s">
        <v>594</v>
      </c>
      <c r="E42" s="11">
        <v>47</v>
      </c>
    </row>
    <row r="43" spans="1:5" ht="25" customHeight="1" x14ac:dyDescent="0.25">
      <c r="A43" s="11" t="s">
        <v>580</v>
      </c>
      <c r="B43" s="96">
        <f>C9</f>
        <v>49</v>
      </c>
      <c r="C43" s="11">
        <f>E9</f>
        <v>44</v>
      </c>
      <c r="D43" s="11" t="s">
        <v>678</v>
      </c>
      <c r="E43" s="11">
        <v>46</v>
      </c>
    </row>
    <row r="44" spans="1:5" ht="25" customHeight="1" x14ac:dyDescent="0.25">
      <c r="A44" s="11" t="s">
        <v>604</v>
      </c>
      <c r="B44" s="96">
        <f>C19</f>
        <v>47</v>
      </c>
      <c r="C44" s="11">
        <f>E19</f>
        <v>45</v>
      </c>
      <c r="D44" s="11" t="s">
        <v>579</v>
      </c>
      <c r="E44" s="11">
        <v>45</v>
      </c>
    </row>
    <row r="45" spans="1:5" ht="25" customHeight="1" x14ac:dyDescent="0.25">
      <c r="A45" s="11" t="s">
        <v>583</v>
      </c>
      <c r="B45" s="96">
        <f>C13</f>
        <v>50</v>
      </c>
      <c r="C45" s="11">
        <f>E13</f>
        <v>48</v>
      </c>
      <c r="D45" s="11" t="s">
        <v>1640</v>
      </c>
      <c r="E45" s="11">
        <v>45</v>
      </c>
    </row>
    <row r="46" spans="1:5" ht="25" customHeight="1" x14ac:dyDescent="0.25">
      <c r="A46" s="11" t="s">
        <v>601</v>
      </c>
      <c r="B46" s="96">
        <f>C15</f>
        <v>50</v>
      </c>
      <c r="C46" s="11">
        <f>E15</f>
        <v>48</v>
      </c>
      <c r="D46" s="11" t="s">
        <v>680</v>
      </c>
      <c r="E46" s="11">
        <v>42</v>
      </c>
    </row>
    <row r="47" spans="1:5" ht="25" customHeight="1" x14ac:dyDescent="0.25">
      <c r="A47" s="11" t="s">
        <v>597</v>
      </c>
      <c r="B47" s="96">
        <f>C20</f>
        <v>49</v>
      </c>
      <c r="C47" s="96">
        <f>E20</f>
        <v>48</v>
      </c>
      <c r="D47" s="11" t="s">
        <v>681</v>
      </c>
      <c r="E47" s="11">
        <v>42</v>
      </c>
    </row>
    <row r="48" spans="1:5" ht="25" customHeight="1" x14ac:dyDescent="0.25">
      <c r="A48" s="11" t="s">
        <v>581</v>
      </c>
      <c r="B48" s="96">
        <f>C12</f>
        <v>50</v>
      </c>
      <c r="C48" s="11">
        <f>E12</f>
        <v>47</v>
      </c>
      <c r="D48" s="11" t="s">
        <v>1648</v>
      </c>
      <c r="E48" s="11">
        <v>42</v>
      </c>
    </row>
    <row r="49" spans="1:5" ht="25" customHeight="1" x14ac:dyDescent="0.25">
      <c r="A49" s="11" t="s">
        <v>595</v>
      </c>
      <c r="B49" s="96">
        <f>C26</f>
        <v>53</v>
      </c>
      <c r="C49" s="11">
        <f>E26</f>
        <v>57</v>
      </c>
      <c r="D49" s="11" t="s">
        <v>1647</v>
      </c>
      <c r="E49" s="11">
        <v>42</v>
      </c>
    </row>
    <row r="50" spans="1:5" ht="25" customHeight="1" x14ac:dyDescent="0.25">
      <c r="A50" s="11" t="s">
        <v>1638</v>
      </c>
      <c r="B50" s="96">
        <f>C7</f>
        <v>55</v>
      </c>
      <c r="C50" s="96">
        <f>E7</f>
        <v>0</v>
      </c>
      <c r="D50" s="11" t="s">
        <v>1646</v>
      </c>
      <c r="E50" s="11">
        <v>41</v>
      </c>
    </row>
    <row r="51" spans="1:5" ht="25" customHeight="1" x14ac:dyDescent="0.25">
      <c r="A51" s="11" t="s">
        <v>1639</v>
      </c>
      <c r="B51" s="96">
        <f>C11</f>
        <v>48</v>
      </c>
      <c r="C51" s="96">
        <f>E11</f>
        <v>41</v>
      </c>
      <c r="D51" s="11" t="s">
        <v>1645</v>
      </c>
      <c r="E51" s="11">
        <v>41</v>
      </c>
    </row>
    <row r="52" spans="1:5" ht="25" customHeight="1" x14ac:dyDescent="0.25">
      <c r="D52" s="11" t="s">
        <v>578</v>
      </c>
      <c r="E52" s="11">
        <v>40</v>
      </c>
    </row>
    <row r="53" spans="1:5" ht="25" customHeight="1" x14ac:dyDescent="0.25">
      <c r="D53" s="11" t="s">
        <v>1651</v>
      </c>
      <c r="E53" s="11">
        <v>39</v>
      </c>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0FF4-6FB1-4FAB-839A-7FB3705EEFCA}">
  <dimension ref="A1:T24"/>
  <sheetViews>
    <sheetView rightToLeft="1" view="pageBreakPreview" zoomScaleNormal="100" zoomScaleSheetLayoutView="100" workbookViewId="0">
      <selection activeCell="H17" sqref="H17"/>
    </sheetView>
  </sheetViews>
  <sheetFormatPr defaultColWidth="9.1796875" defaultRowHeight="25" customHeight="1" x14ac:dyDescent="0.25"/>
  <cols>
    <col min="1" max="1" width="25.7265625" style="11" customWidth="1"/>
    <col min="2" max="7" width="12.7265625" style="11" customWidth="1"/>
    <col min="8" max="8" width="29.7265625" style="11" customWidth="1"/>
    <col min="9" max="16384" width="9.1796875" style="11"/>
  </cols>
  <sheetData>
    <row r="1" spans="1:20" s="7" customFormat="1" ht="20" x14ac:dyDescent="0.25">
      <c r="A1" s="903" t="s">
        <v>851</v>
      </c>
      <c r="B1" s="903"/>
      <c r="C1" s="903"/>
      <c r="D1" s="903"/>
      <c r="E1" s="903"/>
      <c r="F1" s="903"/>
      <c r="G1" s="903"/>
      <c r="H1" s="903"/>
      <c r="I1" s="15"/>
      <c r="J1" s="15"/>
      <c r="K1" s="15"/>
      <c r="L1" s="15"/>
      <c r="M1" s="15"/>
      <c r="N1" s="15"/>
      <c r="O1" s="15"/>
      <c r="P1" s="15"/>
      <c r="Q1" s="15"/>
      <c r="R1" s="15"/>
      <c r="S1" s="15"/>
      <c r="T1" s="15"/>
    </row>
    <row r="2" spans="1:20" s="7" customFormat="1" ht="38.25" customHeight="1" x14ac:dyDescent="0.25">
      <c r="A2" s="904" t="s">
        <v>1125</v>
      </c>
      <c r="B2" s="904"/>
      <c r="C2" s="904"/>
      <c r="D2" s="904"/>
      <c r="E2" s="904"/>
      <c r="F2" s="904"/>
      <c r="G2" s="904"/>
      <c r="H2" s="904"/>
      <c r="I2" s="16"/>
      <c r="J2" s="16"/>
      <c r="K2" s="16"/>
      <c r="L2" s="16"/>
      <c r="M2" s="16"/>
      <c r="N2" s="16"/>
      <c r="O2" s="16"/>
      <c r="P2" s="16"/>
      <c r="Q2" s="16"/>
      <c r="R2" s="16"/>
      <c r="S2" s="16"/>
      <c r="T2" s="16"/>
    </row>
    <row r="3" spans="1:20" s="7" customFormat="1" ht="20" x14ac:dyDescent="0.25">
      <c r="A3" s="904">
        <v>2017</v>
      </c>
      <c r="B3" s="904"/>
      <c r="C3" s="904"/>
      <c r="D3" s="904"/>
      <c r="E3" s="904"/>
      <c r="F3" s="904"/>
      <c r="G3" s="904"/>
      <c r="H3" s="904"/>
      <c r="I3" s="16"/>
      <c r="J3" s="16"/>
      <c r="K3" s="16"/>
      <c r="L3" s="16"/>
      <c r="M3" s="16"/>
      <c r="N3" s="16"/>
      <c r="O3" s="16"/>
      <c r="P3" s="16"/>
      <c r="Q3" s="16"/>
      <c r="R3" s="16"/>
      <c r="S3" s="16"/>
      <c r="T3" s="16"/>
    </row>
    <row r="4" spans="1:20" s="8" customFormat="1" ht="21" customHeight="1" x14ac:dyDescent="0.25">
      <c r="A4" s="606" t="s">
        <v>171</v>
      </c>
      <c r="B4" s="607"/>
      <c r="C4" s="607"/>
      <c r="D4" s="607"/>
      <c r="E4" s="607"/>
      <c r="F4" s="607"/>
      <c r="G4" s="607"/>
      <c r="H4" s="608" t="s">
        <v>172</v>
      </c>
    </row>
    <row r="5" spans="1:20" s="9" customFormat="1" ht="33.75" customHeight="1" x14ac:dyDescent="0.25">
      <c r="A5" s="956" t="s">
        <v>115</v>
      </c>
      <c r="B5" s="955" t="s">
        <v>1305</v>
      </c>
      <c r="C5" s="955"/>
      <c r="D5" s="955" t="s">
        <v>1308</v>
      </c>
      <c r="E5" s="955"/>
      <c r="F5" s="955" t="s">
        <v>514</v>
      </c>
      <c r="G5" s="955"/>
      <c r="H5" s="958" t="s">
        <v>114</v>
      </c>
    </row>
    <row r="6" spans="1:20" s="10" customFormat="1" ht="55.5" customHeight="1" x14ac:dyDescent="0.25">
      <c r="A6" s="957"/>
      <c r="B6" s="459" t="s">
        <v>66</v>
      </c>
      <c r="C6" s="459" t="s">
        <v>67</v>
      </c>
      <c r="D6" s="459" t="s">
        <v>66</v>
      </c>
      <c r="E6" s="459" t="s">
        <v>67</v>
      </c>
      <c r="F6" s="459" t="s">
        <v>66</v>
      </c>
      <c r="G6" s="459" t="s">
        <v>67</v>
      </c>
      <c r="H6" s="959"/>
    </row>
    <row r="7" spans="1:20" s="1" customFormat="1" ht="35.15" customHeight="1" thickBot="1" x14ac:dyDescent="0.3">
      <c r="A7" s="45" t="s">
        <v>0</v>
      </c>
      <c r="B7" s="254">
        <v>21789</v>
      </c>
      <c r="C7" s="254">
        <v>50</v>
      </c>
      <c r="D7" s="254">
        <v>1940</v>
      </c>
      <c r="E7" s="254">
        <v>57</v>
      </c>
      <c r="F7" s="255">
        <f t="shared" ref="F7:F13" si="0">B7+D7</f>
        <v>23729</v>
      </c>
      <c r="G7" s="255">
        <v>52</v>
      </c>
      <c r="H7" s="411" t="s">
        <v>512</v>
      </c>
    </row>
    <row r="8" spans="1:20" s="1" customFormat="1" ht="35.15" customHeight="1" thickBot="1" x14ac:dyDescent="0.3">
      <c r="A8" s="40" t="s">
        <v>2</v>
      </c>
      <c r="B8" s="233">
        <v>204047</v>
      </c>
      <c r="C8" s="233">
        <v>51</v>
      </c>
      <c r="D8" s="233">
        <v>23634</v>
      </c>
      <c r="E8" s="233">
        <v>55</v>
      </c>
      <c r="F8" s="240">
        <f t="shared" si="0"/>
        <v>227681</v>
      </c>
      <c r="G8" s="240">
        <v>52</v>
      </c>
      <c r="H8" s="412" t="s">
        <v>1</v>
      </c>
    </row>
    <row r="9" spans="1:20" s="1" customFormat="1" ht="35.15" customHeight="1" thickBot="1" x14ac:dyDescent="0.3">
      <c r="A9" s="41" t="s">
        <v>4</v>
      </c>
      <c r="B9" s="234">
        <v>370619</v>
      </c>
      <c r="C9" s="234">
        <v>51</v>
      </c>
      <c r="D9" s="234">
        <v>50058</v>
      </c>
      <c r="E9" s="234">
        <v>57</v>
      </c>
      <c r="F9" s="242">
        <f t="shared" si="0"/>
        <v>420677</v>
      </c>
      <c r="G9" s="242">
        <v>52</v>
      </c>
      <c r="H9" s="417" t="s">
        <v>3</v>
      </c>
    </row>
    <row r="10" spans="1:20" s="1" customFormat="1" ht="35.15" customHeight="1" thickBot="1" x14ac:dyDescent="0.3">
      <c r="A10" s="40" t="s">
        <v>10</v>
      </c>
      <c r="B10" s="233">
        <v>529674</v>
      </c>
      <c r="C10" s="233">
        <v>50</v>
      </c>
      <c r="D10" s="233">
        <v>45824</v>
      </c>
      <c r="E10" s="233">
        <v>54</v>
      </c>
      <c r="F10" s="240">
        <f t="shared" si="0"/>
        <v>575498</v>
      </c>
      <c r="G10" s="240">
        <v>51</v>
      </c>
      <c r="H10" s="412" t="s">
        <v>9</v>
      </c>
    </row>
    <row r="11" spans="1:20" s="1" customFormat="1" ht="35.15" customHeight="1" thickBot="1" x14ac:dyDescent="0.3">
      <c r="A11" s="41" t="s">
        <v>12</v>
      </c>
      <c r="B11" s="234">
        <v>307026</v>
      </c>
      <c r="C11" s="234">
        <v>46</v>
      </c>
      <c r="D11" s="234">
        <v>48458</v>
      </c>
      <c r="E11" s="234">
        <v>47</v>
      </c>
      <c r="F11" s="242">
        <f t="shared" si="0"/>
        <v>355484</v>
      </c>
      <c r="G11" s="242">
        <v>46</v>
      </c>
      <c r="H11" s="417" t="s">
        <v>11</v>
      </c>
    </row>
    <row r="12" spans="1:20" s="1" customFormat="1" ht="35.15" customHeight="1" thickBot="1" x14ac:dyDescent="0.3">
      <c r="A12" s="40" t="s">
        <v>122</v>
      </c>
      <c r="B12" s="233">
        <v>87019</v>
      </c>
      <c r="C12" s="233">
        <v>47</v>
      </c>
      <c r="D12" s="233">
        <v>14975</v>
      </c>
      <c r="E12" s="233">
        <v>46</v>
      </c>
      <c r="F12" s="240">
        <f t="shared" si="0"/>
        <v>101994</v>
      </c>
      <c r="G12" s="240">
        <v>47</v>
      </c>
      <c r="H12" s="412" t="s">
        <v>126</v>
      </c>
    </row>
    <row r="13" spans="1:20" s="1" customFormat="1" ht="35.15" customHeight="1" x14ac:dyDescent="0.25">
      <c r="A13" s="46" t="s">
        <v>116</v>
      </c>
      <c r="B13" s="235">
        <v>255218</v>
      </c>
      <c r="C13" s="235">
        <v>43</v>
      </c>
      <c r="D13" s="235">
        <v>88412</v>
      </c>
      <c r="E13" s="235">
        <v>41</v>
      </c>
      <c r="F13" s="262">
        <f t="shared" si="0"/>
        <v>343630</v>
      </c>
      <c r="G13" s="262">
        <v>43</v>
      </c>
      <c r="H13" s="418" t="s">
        <v>162</v>
      </c>
    </row>
    <row r="14" spans="1:20" s="6" customFormat="1" ht="30" customHeight="1" x14ac:dyDescent="0.25">
      <c r="A14" s="114" t="s">
        <v>478</v>
      </c>
      <c r="B14" s="236">
        <f>SUM(B7:B13)</f>
        <v>1775392</v>
      </c>
      <c r="C14" s="236">
        <v>48</v>
      </c>
      <c r="D14" s="236">
        <f>SUM(D7:D13)</f>
        <v>273301</v>
      </c>
      <c r="E14" s="236">
        <v>50</v>
      </c>
      <c r="F14" s="236">
        <f>SUM(F7:F13)</f>
        <v>2048693</v>
      </c>
      <c r="G14" s="236">
        <v>49</v>
      </c>
      <c r="H14" s="416" t="s">
        <v>479</v>
      </c>
    </row>
    <row r="15" spans="1:20" ht="18" customHeight="1" x14ac:dyDescent="0.25">
      <c r="A15" s="31" t="s">
        <v>1259</v>
      </c>
      <c r="H15" s="11" t="s">
        <v>1354</v>
      </c>
    </row>
    <row r="16" spans="1:20" ht="25" customHeight="1" x14ac:dyDescent="0.25">
      <c r="F16" s="96"/>
    </row>
    <row r="21" spans="2:7" ht="25" customHeight="1" x14ac:dyDescent="0.25">
      <c r="B21" s="12"/>
      <c r="C21" s="12"/>
      <c r="D21" s="12"/>
      <c r="E21" s="12"/>
      <c r="F21" s="12"/>
      <c r="G21" s="12"/>
    </row>
    <row r="22" spans="2:7" ht="25" customHeight="1" x14ac:dyDescent="0.25">
      <c r="B22" s="12"/>
      <c r="C22" s="12"/>
      <c r="D22" s="12"/>
      <c r="E22" s="12"/>
      <c r="F22" s="12"/>
      <c r="G22" s="12"/>
    </row>
    <row r="23" spans="2:7" ht="25" customHeight="1" x14ac:dyDescent="0.25">
      <c r="B23" s="12"/>
      <c r="C23" s="12"/>
      <c r="D23" s="12"/>
      <c r="E23" s="12"/>
      <c r="F23" s="12"/>
      <c r="G23" s="12"/>
    </row>
    <row r="24" spans="2:7" ht="25" customHeight="1" x14ac:dyDescent="0.25">
      <c r="B24" s="12"/>
      <c r="C24" s="12"/>
      <c r="D24" s="12"/>
      <c r="E24" s="12"/>
      <c r="F24" s="12"/>
      <c r="G24" s="12"/>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823A0-C082-45CC-AC55-7FED990759C6}">
  <dimension ref="A1:T27"/>
  <sheetViews>
    <sheetView rightToLeft="1" view="pageBreakPreview" zoomScaleNormal="100" zoomScaleSheetLayoutView="100" workbookViewId="0">
      <selection activeCell="H15" sqref="H15"/>
    </sheetView>
  </sheetViews>
  <sheetFormatPr defaultColWidth="9.1796875" defaultRowHeight="25" customHeight="1" x14ac:dyDescent="0.25"/>
  <cols>
    <col min="1" max="1" width="35.7265625" style="11" customWidth="1"/>
    <col min="2" max="7" width="12.7265625" style="11" customWidth="1"/>
    <col min="8" max="8" width="35.7265625" style="11" customWidth="1"/>
    <col min="9" max="16384" width="9.1796875" style="11"/>
  </cols>
  <sheetData>
    <row r="1" spans="1:20" s="7" customFormat="1" ht="20" x14ac:dyDescent="0.25">
      <c r="A1" s="903" t="s">
        <v>852</v>
      </c>
      <c r="B1" s="903"/>
      <c r="C1" s="903"/>
      <c r="D1" s="903"/>
      <c r="E1" s="903"/>
      <c r="F1" s="903"/>
      <c r="G1" s="903"/>
      <c r="H1" s="903"/>
      <c r="I1" s="15"/>
      <c r="J1" s="15"/>
      <c r="K1" s="15"/>
      <c r="L1" s="15"/>
      <c r="M1" s="15"/>
      <c r="N1" s="15"/>
      <c r="O1" s="15"/>
      <c r="P1" s="15"/>
      <c r="Q1" s="15"/>
      <c r="R1" s="15"/>
      <c r="S1" s="15"/>
      <c r="T1" s="15"/>
    </row>
    <row r="2" spans="1:20" s="7" customFormat="1" ht="20" x14ac:dyDescent="0.25">
      <c r="A2" s="904" t="s">
        <v>1126</v>
      </c>
      <c r="B2" s="904"/>
      <c r="C2" s="904"/>
      <c r="D2" s="904"/>
      <c r="E2" s="904"/>
      <c r="F2" s="904"/>
      <c r="G2" s="904"/>
      <c r="H2" s="904"/>
      <c r="I2" s="16"/>
      <c r="J2" s="16"/>
      <c r="K2" s="16"/>
      <c r="L2" s="16"/>
      <c r="M2" s="16"/>
      <c r="N2" s="16"/>
      <c r="O2" s="16"/>
      <c r="P2" s="16"/>
      <c r="Q2" s="16"/>
      <c r="R2" s="16"/>
      <c r="S2" s="16"/>
      <c r="T2" s="16"/>
    </row>
    <row r="3" spans="1:20" s="7" customFormat="1" ht="20" x14ac:dyDescent="0.25">
      <c r="A3" s="904">
        <v>2017</v>
      </c>
      <c r="B3" s="904"/>
      <c r="C3" s="904"/>
      <c r="D3" s="904"/>
      <c r="E3" s="904"/>
      <c r="F3" s="904"/>
      <c r="G3" s="904"/>
      <c r="H3" s="904"/>
      <c r="I3" s="16"/>
      <c r="J3" s="16"/>
      <c r="K3" s="16"/>
      <c r="L3" s="16"/>
      <c r="M3" s="16"/>
      <c r="N3" s="16"/>
      <c r="O3" s="16"/>
      <c r="P3" s="16"/>
      <c r="Q3" s="16"/>
      <c r="R3" s="16"/>
      <c r="S3" s="16"/>
      <c r="T3" s="16"/>
    </row>
    <row r="4" spans="1:20" s="8" customFormat="1" ht="26.25" customHeight="1" x14ac:dyDescent="0.35">
      <c r="A4" s="642" t="s">
        <v>176</v>
      </c>
      <c r="B4" s="643"/>
      <c r="C4" s="643"/>
      <c r="D4" s="643"/>
      <c r="E4" s="643"/>
      <c r="F4" s="643"/>
      <c r="G4" s="643"/>
      <c r="H4" s="645" t="s">
        <v>175</v>
      </c>
      <c r="I4" s="644"/>
    </row>
    <row r="5" spans="1:20" s="9" customFormat="1" ht="33.75" customHeight="1" x14ac:dyDescent="0.25">
      <c r="A5" s="956" t="s">
        <v>174</v>
      </c>
      <c r="B5" s="955" t="s">
        <v>1305</v>
      </c>
      <c r="C5" s="955"/>
      <c r="D5" s="955" t="s">
        <v>1308</v>
      </c>
      <c r="E5" s="955"/>
      <c r="F5" s="955" t="s">
        <v>514</v>
      </c>
      <c r="G5" s="955"/>
      <c r="H5" s="958" t="s">
        <v>63</v>
      </c>
    </row>
    <row r="6" spans="1:20" s="10" customFormat="1" ht="55.5" customHeight="1" x14ac:dyDescent="0.25">
      <c r="A6" s="957"/>
      <c r="B6" s="459" t="s">
        <v>66</v>
      </c>
      <c r="C6" s="459" t="s">
        <v>67</v>
      </c>
      <c r="D6" s="459" t="s">
        <v>66</v>
      </c>
      <c r="E6" s="459" t="s">
        <v>67</v>
      </c>
      <c r="F6" s="459" t="s">
        <v>66</v>
      </c>
      <c r="G6" s="459" t="s">
        <v>67</v>
      </c>
      <c r="H6" s="959"/>
    </row>
    <row r="7" spans="1:20" s="1" customFormat="1" ht="35.15" customHeight="1" thickBot="1" x14ac:dyDescent="0.3">
      <c r="A7" s="45" t="s">
        <v>49</v>
      </c>
      <c r="B7" s="232">
        <v>94369</v>
      </c>
      <c r="C7" s="232">
        <v>40</v>
      </c>
      <c r="D7" s="232">
        <v>38419</v>
      </c>
      <c r="E7" s="232">
        <v>38</v>
      </c>
      <c r="F7" s="237">
        <f t="shared" ref="F7:F13" si="0">B7+D7</f>
        <v>132788</v>
      </c>
      <c r="G7" s="237">
        <v>39</v>
      </c>
      <c r="H7" s="411" t="s">
        <v>48</v>
      </c>
    </row>
    <row r="8" spans="1:20" s="1" customFormat="1" ht="35.15" customHeight="1" thickBot="1" x14ac:dyDescent="0.3">
      <c r="A8" s="40" t="s">
        <v>50</v>
      </c>
      <c r="B8" s="233">
        <v>58640</v>
      </c>
      <c r="C8" s="233">
        <v>43</v>
      </c>
      <c r="D8" s="233">
        <v>13024</v>
      </c>
      <c r="E8" s="233">
        <v>41</v>
      </c>
      <c r="F8" s="240">
        <f t="shared" si="0"/>
        <v>71664</v>
      </c>
      <c r="G8" s="240">
        <v>43</v>
      </c>
      <c r="H8" s="412" t="s">
        <v>333</v>
      </c>
    </row>
    <row r="9" spans="1:20" s="1" customFormat="1" ht="35.15" customHeight="1" thickBot="1" x14ac:dyDescent="0.3">
      <c r="A9" s="45" t="s">
        <v>52</v>
      </c>
      <c r="B9" s="232">
        <v>49985</v>
      </c>
      <c r="C9" s="232">
        <v>43</v>
      </c>
      <c r="D9" s="232">
        <v>8393</v>
      </c>
      <c r="E9" s="232">
        <v>41</v>
      </c>
      <c r="F9" s="237">
        <f t="shared" si="0"/>
        <v>58378</v>
      </c>
      <c r="G9" s="237">
        <v>43</v>
      </c>
      <c r="H9" s="411" t="s">
        <v>51</v>
      </c>
    </row>
    <row r="10" spans="1:20" s="1" customFormat="1" ht="35.15" customHeight="1" thickBot="1" x14ac:dyDescent="0.3">
      <c r="A10" s="40" t="s">
        <v>54</v>
      </c>
      <c r="B10" s="233">
        <v>1502834</v>
      </c>
      <c r="C10" s="233">
        <v>50</v>
      </c>
      <c r="D10" s="233">
        <v>101755</v>
      </c>
      <c r="E10" s="233">
        <v>47</v>
      </c>
      <c r="F10" s="240">
        <f t="shared" si="0"/>
        <v>1604589</v>
      </c>
      <c r="G10" s="240">
        <v>49</v>
      </c>
      <c r="H10" s="412" t="s">
        <v>53</v>
      </c>
    </row>
    <row r="11" spans="1:20" s="1" customFormat="1" ht="35.15" customHeight="1" thickBot="1" x14ac:dyDescent="0.3">
      <c r="A11" s="45" t="s">
        <v>56</v>
      </c>
      <c r="B11" s="232">
        <v>3525</v>
      </c>
      <c r="C11" s="232">
        <v>43</v>
      </c>
      <c r="D11" s="232">
        <v>1519</v>
      </c>
      <c r="E11" s="232">
        <v>41</v>
      </c>
      <c r="F11" s="237">
        <f t="shared" si="0"/>
        <v>5044</v>
      </c>
      <c r="G11" s="237">
        <v>42</v>
      </c>
      <c r="H11" s="411" t="s">
        <v>55</v>
      </c>
    </row>
    <row r="12" spans="1:20" s="1" customFormat="1" ht="35.15" customHeight="1" thickBot="1" x14ac:dyDescent="0.3">
      <c r="A12" s="40" t="s">
        <v>568</v>
      </c>
      <c r="B12" s="233">
        <v>2827</v>
      </c>
      <c r="C12" s="233">
        <v>42</v>
      </c>
      <c r="D12" s="233">
        <v>1586</v>
      </c>
      <c r="E12" s="233">
        <v>42</v>
      </c>
      <c r="F12" s="240">
        <f t="shared" si="0"/>
        <v>4413</v>
      </c>
      <c r="G12" s="240">
        <v>42</v>
      </c>
      <c r="H12" s="412" t="s">
        <v>569</v>
      </c>
    </row>
    <row r="13" spans="1:20" s="1" customFormat="1" ht="35.15" customHeight="1" x14ac:dyDescent="0.25">
      <c r="A13" s="85" t="s">
        <v>173</v>
      </c>
      <c r="B13" s="249">
        <v>63212</v>
      </c>
      <c r="C13" s="249">
        <v>53</v>
      </c>
      <c r="D13" s="249">
        <v>108605</v>
      </c>
      <c r="E13" s="249">
        <v>57</v>
      </c>
      <c r="F13" s="250">
        <f t="shared" si="0"/>
        <v>171817</v>
      </c>
      <c r="G13" s="250">
        <v>55</v>
      </c>
      <c r="H13" s="415" t="s">
        <v>57</v>
      </c>
    </row>
    <row r="14" spans="1:20" s="6" customFormat="1" ht="30" customHeight="1" x14ac:dyDescent="0.25">
      <c r="A14" s="114" t="s">
        <v>478</v>
      </c>
      <c r="B14" s="236">
        <f>SUM(B7:B13)</f>
        <v>1775392</v>
      </c>
      <c r="C14" s="236">
        <v>48</v>
      </c>
      <c r="D14" s="236">
        <f>SUM(D7:D13)</f>
        <v>273301</v>
      </c>
      <c r="E14" s="236">
        <v>50</v>
      </c>
      <c r="F14" s="236">
        <f>SUM(F7:F13)</f>
        <v>2048693</v>
      </c>
      <c r="G14" s="236">
        <v>49</v>
      </c>
      <c r="H14" s="416" t="s">
        <v>479</v>
      </c>
    </row>
    <row r="15" spans="1:20" ht="18" customHeight="1" x14ac:dyDescent="0.25">
      <c r="A15" s="31" t="s">
        <v>1259</v>
      </c>
      <c r="H15" s="11" t="s">
        <v>1354</v>
      </c>
    </row>
    <row r="20" spans="1:7" ht="25" customHeight="1" x14ac:dyDescent="0.25">
      <c r="B20" s="11" t="s">
        <v>570</v>
      </c>
      <c r="C20" s="11" t="s">
        <v>895</v>
      </c>
    </row>
    <row r="21" spans="1:7" ht="25" customHeight="1" thickBot="1" x14ac:dyDescent="0.3">
      <c r="A21" s="11" t="s">
        <v>674</v>
      </c>
      <c r="B21" s="42">
        <f>C7</f>
        <v>40</v>
      </c>
      <c r="C21" s="42">
        <f>E7</f>
        <v>38</v>
      </c>
    </row>
    <row r="22" spans="1:7" ht="25" customHeight="1" thickBot="1" x14ac:dyDescent="0.3">
      <c r="A22" s="11" t="s">
        <v>923</v>
      </c>
      <c r="B22" s="42">
        <f>C12</f>
        <v>42</v>
      </c>
      <c r="C22" s="42">
        <f>E12</f>
        <v>42</v>
      </c>
    </row>
    <row r="23" spans="1:7" ht="25" customHeight="1" thickBot="1" x14ac:dyDescent="0.3">
      <c r="A23" s="11" t="s">
        <v>929</v>
      </c>
      <c r="B23" s="42">
        <f>C11</f>
        <v>43</v>
      </c>
      <c r="C23" s="42">
        <f>E11</f>
        <v>41</v>
      </c>
      <c r="D23" s="12"/>
      <c r="E23" s="12"/>
      <c r="F23" s="12"/>
      <c r="G23" s="12"/>
    </row>
    <row r="24" spans="1:7" ht="25" customHeight="1" thickBot="1" x14ac:dyDescent="0.3">
      <c r="A24" s="11" t="s">
        <v>686</v>
      </c>
      <c r="B24" s="42">
        <f>C8</f>
        <v>43</v>
      </c>
      <c r="C24" s="42">
        <f>E8</f>
        <v>41</v>
      </c>
    </row>
    <row r="25" spans="1:7" ht="25" customHeight="1" thickBot="1" x14ac:dyDescent="0.3">
      <c r="A25" s="11" t="s">
        <v>924</v>
      </c>
      <c r="B25" s="42">
        <f>C9</f>
        <v>43</v>
      </c>
      <c r="C25" s="42">
        <f>E9</f>
        <v>41</v>
      </c>
    </row>
    <row r="26" spans="1:7" ht="25" customHeight="1" thickBot="1" x14ac:dyDescent="0.3">
      <c r="A26" s="11" t="s">
        <v>675</v>
      </c>
      <c r="B26" s="42">
        <f>C10</f>
        <v>50</v>
      </c>
      <c r="C26" s="42">
        <f>E10</f>
        <v>47</v>
      </c>
    </row>
    <row r="27" spans="1:7" ht="25" customHeight="1" thickBot="1" x14ac:dyDescent="0.3">
      <c r="A27" s="11" t="s">
        <v>922</v>
      </c>
      <c r="B27" s="42">
        <f>C13</f>
        <v>53</v>
      </c>
      <c r="C27" s="42">
        <f>E13</f>
        <v>57</v>
      </c>
    </row>
  </sheetData>
  <mergeCells count="8">
    <mergeCell ref="A1:H1"/>
    <mergeCell ref="A3:H3"/>
    <mergeCell ref="F5:G5"/>
    <mergeCell ref="A5:A6"/>
    <mergeCell ref="B5:C5"/>
    <mergeCell ref="D5:E5"/>
    <mergeCell ref="H5:H6"/>
    <mergeCell ref="A2:H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78795-7162-46BE-A7AF-85408026F782}">
  <dimension ref="A1:IV56"/>
  <sheetViews>
    <sheetView rightToLeft="1" view="pageBreakPreview" topLeftCell="A32" zoomScale="120" zoomScaleNormal="100" zoomScaleSheetLayoutView="120" workbookViewId="0">
      <selection activeCell="C52" sqref="C52"/>
    </sheetView>
  </sheetViews>
  <sheetFormatPr defaultColWidth="9.1796875" defaultRowHeight="12.5" x14ac:dyDescent="0.25"/>
  <cols>
    <col min="1" max="1" width="39.54296875" style="133" customWidth="1"/>
    <col min="2" max="2" width="10.81640625" style="132" customWidth="1"/>
    <col min="3" max="3" width="9.81640625" style="132" customWidth="1"/>
    <col min="4" max="4" width="39.54296875" style="131" customWidth="1"/>
    <col min="5" max="16384" width="9.1796875" style="128"/>
  </cols>
  <sheetData>
    <row r="1" spans="1:4" ht="24.5" x14ac:dyDescent="0.25">
      <c r="A1" s="815" t="s">
        <v>1536</v>
      </c>
      <c r="B1" s="815"/>
      <c r="C1" s="815"/>
      <c r="D1" s="815"/>
    </row>
    <row r="2" spans="1:4" ht="20" x14ac:dyDescent="0.25">
      <c r="A2" s="816" t="s">
        <v>1746</v>
      </c>
      <c r="B2" s="817"/>
      <c r="C2" s="817"/>
      <c r="D2" s="817"/>
    </row>
    <row r="3" spans="1:4" ht="16.5" x14ac:dyDescent="0.25">
      <c r="B3" s="146"/>
      <c r="C3" s="146"/>
    </row>
    <row r="4" spans="1:4" s="145" customFormat="1" ht="26.5" thickBot="1" x14ac:dyDescent="0.3">
      <c r="A4" s="592" t="s">
        <v>1462</v>
      </c>
      <c r="B4" s="587" t="s">
        <v>1494</v>
      </c>
      <c r="C4" s="587" t="s">
        <v>1378</v>
      </c>
      <c r="D4" s="588" t="s">
        <v>1463</v>
      </c>
    </row>
    <row r="5" spans="1:4" s="535" customFormat="1" ht="18.5" thickBot="1" x14ac:dyDescent="0.3">
      <c r="A5" s="532"/>
      <c r="B5" s="533"/>
      <c r="C5" s="533"/>
      <c r="D5" s="534"/>
    </row>
    <row r="6" spans="1:4" s="145" customFormat="1" ht="47.5" thickBot="1" x14ac:dyDescent="0.3">
      <c r="A6" s="589" t="s">
        <v>1773</v>
      </c>
      <c r="B6" s="590"/>
      <c r="C6" s="590"/>
      <c r="D6" s="591" t="s">
        <v>1772</v>
      </c>
    </row>
    <row r="7" spans="1:4" s="138" customFormat="1" ht="23.5" thickBot="1" x14ac:dyDescent="0.3">
      <c r="A7" s="141" t="s">
        <v>1803</v>
      </c>
      <c r="B7" s="140">
        <v>1</v>
      </c>
      <c r="C7" s="775">
        <v>30</v>
      </c>
      <c r="D7" s="139" t="s">
        <v>1791</v>
      </c>
    </row>
    <row r="8" spans="1:4" s="138" customFormat="1" ht="23.5" thickBot="1" x14ac:dyDescent="0.3">
      <c r="A8" s="144" t="s">
        <v>1804</v>
      </c>
      <c r="B8" s="143">
        <v>2</v>
      </c>
      <c r="C8" s="776">
        <v>31</v>
      </c>
      <c r="D8" s="142" t="s">
        <v>1792</v>
      </c>
    </row>
    <row r="9" spans="1:4" s="138" customFormat="1" ht="13" thickBot="1" x14ac:dyDescent="0.3">
      <c r="A9" s="141" t="s">
        <v>1805</v>
      </c>
      <c r="B9" s="775">
        <v>3</v>
      </c>
      <c r="C9" s="775">
        <v>32</v>
      </c>
      <c r="D9" s="139" t="s">
        <v>1821</v>
      </c>
    </row>
    <row r="10" spans="1:4" s="138" customFormat="1" ht="25.5" thickBot="1" x14ac:dyDescent="0.3">
      <c r="A10" s="144" t="s">
        <v>1806</v>
      </c>
      <c r="B10" s="776">
        <v>4</v>
      </c>
      <c r="C10" s="776">
        <v>33</v>
      </c>
      <c r="D10" s="777" t="s">
        <v>1822</v>
      </c>
    </row>
    <row r="11" spans="1:4" s="138" customFormat="1" ht="25.5" thickBot="1" x14ac:dyDescent="0.3">
      <c r="A11" s="141" t="s">
        <v>1088</v>
      </c>
      <c r="B11" s="775">
        <v>5</v>
      </c>
      <c r="C11" s="775">
        <v>34</v>
      </c>
      <c r="D11" s="139" t="s">
        <v>1755</v>
      </c>
    </row>
    <row r="12" spans="1:4" s="138" customFormat="1" ht="25.5" thickBot="1" x14ac:dyDescent="0.3">
      <c r="A12" s="144" t="s">
        <v>1807</v>
      </c>
      <c r="B12" s="776">
        <v>6</v>
      </c>
      <c r="C12" s="776">
        <v>35</v>
      </c>
      <c r="D12" s="142" t="s">
        <v>1793</v>
      </c>
    </row>
    <row r="13" spans="1:4" s="138" customFormat="1" ht="25.5" thickBot="1" x14ac:dyDescent="0.3">
      <c r="A13" s="141" t="s">
        <v>1808</v>
      </c>
      <c r="B13" s="775">
        <v>7</v>
      </c>
      <c r="C13" s="775">
        <v>36</v>
      </c>
      <c r="D13" s="139" t="s">
        <v>1794</v>
      </c>
    </row>
    <row r="14" spans="1:4" s="138" customFormat="1" ht="25.5" thickBot="1" x14ac:dyDescent="0.3">
      <c r="A14" s="144" t="s">
        <v>1809</v>
      </c>
      <c r="B14" s="776">
        <v>8</v>
      </c>
      <c r="C14" s="776">
        <v>37</v>
      </c>
      <c r="D14" s="142" t="s">
        <v>1758</v>
      </c>
    </row>
    <row r="15" spans="1:4" s="138" customFormat="1" ht="25.5" thickBot="1" x14ac:dyDescent="0.3">
      <c r="A15" s="141" t="s">
        <v>1810</v>
      </c>
      <c r="B15" s="775">
        <v>9</v>
      </c>
      <c r="C15" s="775">
        <v>38</v>
      </c>
      <c r="D15" s="139" t="s">
        <v>1759</v>
      </c>
    </row>
    <row r="16" spans="1:4" s="138" customFormat="1" ht="25.5" thickBot="1" x14ac:dyDescent="0.3">
      <c r="A16" s="144" t="s">
        <v>1779</v>
      </c>
      <c r="B16" s="776">
        <v>10</v>
      </c>
      <c r="C16" s="776">
        <v>39</v>
      </c>
      <c r="D16" s="142" t="s">
        <v>1760</v>
      </c>
    </row>
    <row r="17" spans="1:256" s="138" customFormat="1" ht="25.5" thickBot="1" x14ac:dyDescent="0.3">
      <c r="A17" s="141" t="s">
        <v>1090</v>
      </c>
      <c r="B17" s="775">
        <v>11</v>
      </c>
      <c r="C17" s="775">
        <v>40</v>
      </c>
      <c r="D17" s="139" t="s">
        <v>1795</v>
      </c>
    </row>
    <row r="18" spans="1:256" s="138" customFormat="1" ht="25.5" thickBot="1" x14ac:dyDescent="0.3">
      <c r="A18" s="144" t="s">
        <v>901</v>
      </c>
      <c r="B18" s="776">
        <v>12</v>
      </c>
      <c r="C18" s="776">
        <v>41</v>
      </c>
      <c r="D18" s="142" t="s">
        <v>1796</v>
      </c>
    </row>
    <row r="19" spans="1:256" s="138" customFormat="1" ht="25.5" thickBot="1" x14ac:dyDescent="0.3">
      <c r="A19" s="141" t="s">
        <v>902</v>
      </c>
      <c r="B19" s="775">
        <v>13</v>
      </c>
      <c r="C19" s="775">
        <v>42</v>
      </c>
      <c r="D19" s="139" t="s">
        <v>1763</v>
      </c>
      <c r="E19" s="542"/>
      <c r="F19" s="140"/>
      <c r="G19" s="593"/>
      <c r="H19" s="139"/>
      <c r="I19" s="542"/>
      <c r="J19" s="140"/>
      <c r="K19" s="593"/>
      <c r="L19" s="139"/>
      <c r="M19" s="542"/>
      <c r="N19" s="140"/>
      <c r="O19" s="593"/>
      <c r="P19" s="139"/>
      <c r="Q19" s="542"/>
      <c r="R19" s="140"/>
      <c r="S19" s="593"/>
      <c r="T19" s="139"/>
      <c r="U19" s="542"/>
      <c r="V19" s="140"/>
      <c r="W19" s="593"/>
      <c r="X19" s="139"/>
      <c r="Y19" s="542"/>
      <c r="Z19" s="140"/>
      <c r="AA19" s="593"/>
      <c r="AB19" s="139"/>
      <c r="AC19" s="542"/>
      <c r="AD19" s="140"/>
      <c r="AE19" s="593"/>
      <c r="AF19" s="139"/>
      <c r="AG19" s="542"/>
      <c r="AH19" s="140"/>
      <c r="AI19" s="593"/>
      <c r="AJ19" s="139"/>
      <c r="AK19" s="542"/>
      <c r="AL19" s="140"/>
      <c r="AM19" s="593"/>
      <c r="AN19" s="139"/>
      <c r="AO19" s="542"/>
      <c r="AP19" s="140"/>
      <c r="AQ19" s="593"/>
      <c r="AR19" s="139"/>
      <c r="AS19" s="542"/>
      <c r="AT19" s="140"/>
      <c r="AU19" s="593"/>
      <c r="AV19" s="139"/>
      <c r="AW19" s="542"/>
      <c r="AX19" s="140"/>
      <c r="AY19" s="593"/>
      <c r="AZ19" s="139"/>
      <c r="BA19" s="542"/>
      <c r="BB19" s="140"/>
      <c r="BC19" s="593"/>
      <c r="BD19" s="139"/>
      <c r="BE19" s="542"/>
      <c r="BF19" s="140"/>
      <c r="BG19" s="593"/>
      <c r="BH19" s="139"/>
      <c r="BI19" s="542"/>
      <c r="BJ19" s="140"/>
      <c r="BK19" s="593"/>
      <c r="BL19" s="139"/>
      <c r="BM19" s="542"/>
      <c r="BN19" s="140"/>
      <c r="BO19" s="593"/>
      <c r="BP19" s="139"/>
      <c r="BQ19" s="542"/>
      <c r="BR19" s="140"/>
      <c r="BS19" s="593"/>
      <c r="BT19" s="139"/>
      <c r="BU19" s="542"/>
      <c r="BV19" s="140"/>
      <c r="BW19" s="593"/>
      <c r="BX19" s="139"/>
      <c r="BY19" s="542"/>
      <c r="BZ19" s="140"/>
      <c r="CA19" s="593"/>
      <c r="CB19" s="139"/>
      <c r="CC19" s="542"/>
      <c r="CD19" s="140"/>
      <c r="CE19" s="593"/>
      <c r="CF19" s="139"/>
      <c r="CG19" s="542"/>
      <c r="CH19" s="140"/>
      <c r="CI19" s="593"/>
      <c r="CJ19" s="139"/>
      <c r="CK19" s="542"/>
      <c r="CL19" s="140"/>
      <c r="CM19" s="593"/>
      <c r="CN19" s="139"/>
      <c r="CO19" s="542"/>
      <c r="CP19" s="140"/>
      <c r="CQ19" s="593"/>
      <c r="CR19" s="139"/>
      <c r="CS19" s="542"/>
      <c r="CT19" s="140"/>
      <c r="CU19" s="593"/>
      <c r="CV19" s="139"/>
      <c r="CW19" s="542"/>
      <c r="CX19" s="140"/>
      <c r="CY19" s="593"/>
      <c r="CZ19" s="139"/>
      <c r="DA19" s="542"/>
      <c r="DB19" s="140"/>
      <c r="DC19" s="593"/>
      <c r="DD19" s="139"/>
      <c r="DE19" s="542"/>
      <c r="DF19" s="140"/>
      <c r="DG19" s="593"/>
      <c r="DH19" s="139"/>
      <c r="DI19" s="542"/>
      <c r="DJ19" s="140"/>
      <c r="DK19" s="593"/>
      <c r="DL19" s="139"/>
      <c r="DM19" s="542"/>
      <c r="DN19" s="140"/>
      <c r="DO19" s="593"/>
      <c r="DP19" s="139"/>
      <c r="DQ19" s="542"/>
      <c r="DR19" s="140"/>
      <c r="DS19" s="593"/>
      <c r="DT19" s="139"/>
      <c r="DU19" s="542"/>
      <c r="DV19" s="140"/>
      <c r="DW19" s="593"/>
      <c r="DX19" s="139"/>
      <c r="DY19" s="542"/>
      <c r="DZ19" s="140"/>
      <c r="EA19" s="593"/>
      <c r="EB19" s="139"/>
      <c r="EC19" s="542"/>
      <c r="ED19" s="140"/>
      <c r="EE19" s="593"/>
      <c r="EF19" s="139"/>
      <c r="EG19" s="542"/>
      <c r="EH19" s="140"/>
      <c r="EI19" s="593"/>
      <c r="EJ19" s="139"/>
      <c r="EK19" s="542"/>
      <c r="EL19" s="140"/>
      <c r="EM19" s="593"/>
      <c r="EN19" s="139"/>
      <c r="EO19" s="542"/>
      <c r="EP19" s="140"/>
      <c r="EQ19" s="593"/>
      <c r="ER19" s="139"/>
      <c r="ES19" s="542"/>
      <c r="ET19" s="140"/>
      <c r="EU19" s="593"/>
      <c r="EV19" s="139"/>
      <c r="EW19" s="542"/>
      <c r="EX19" s="140"/>
      <c r="EY19" s="593"/>
      <c r="EZ19" s="139"/>
      <c r="FA19" s="542"/>
      <c r="FB19" s="140"/>
      <c r="FC19" s="593"/>
      <c r="FD19" s="139"/>
      <c r="FE19" s="542"/>
      <c r="FF19" s="140"/>
      <c r="FG19" s="593"/>
      <c r="FH19" s="139"/>
      <c r="FI19" s="542"/>
      <c r="FJ19" s="140"/>
      <c r="FK19" s="593"/>
      <c r="FL19" s="139"/>
      <c r="FM19" s="542"/>
      <c r="FN19" s="140"/>
      <c r="FO19" s="593"/>
      <c r="FP19" s="139"/>
      <c r="FQ19" s="542"/>
      <c r="FR19" s="140"/>
      <c r="FS19" s="593"/>
      <c r="FT19" s="139"/>
      <c r="FU19" s="542"/>
      <c r="FV19" s="140"/>
      <c r="FW19" s="593"/>
      <c r="FX19" s="139"/>
      <c r="FY19" s="542"/>
      <c r="FZ19" s="140"/>
      <c r="GA19" s="593"/>
      <c r="GB19" s="139"/>
      <c r="GC19" s="542"/>
      <c r="GD19" s="140"/>
      <c r="GE19" s="593"/>
      <c r="GF19" s="139"/>
      <c r="GG19" s="542"/>
      <c r="GH19" s="140"/>
      <c r="GI19" s="593"/>
      <c r="GJ19" s="139"/>
      <c r="GK19" s="542"/>
      <c r="GL19" s="140"/>
      <c r="GM19" s="593"/>
      <c r="GN19" s="139"/>
      <c r="GO19" s="542"/>
      <c r="GP19" s="140"/>
      <c r="GQ19" s="593"/>
      <c r="GR19" s="139"/>
      <c r="GS19" s="542"/>
      <c r="GT19" s="140"/>
      <c r="GU19" s="593"/>
      <c r="GV19" s="139"/>
      <c r="GW19" s="542"/>
      <c r="GX19" s="140"/>
      <c r="GY19" s="593"/>
      <c r="GZ19" s="139"/>
      <c r="HA19" s="542"/>
      <c r="HB19" s="140"/>
      <c r="HC19" s="593"/>
      <c r="HD19" s="139"/>
      <c r="HE19" s="542"/>
      <c r="HF19" s="140"/>
      <c r="HG19" s="593"/>
      <c r="HH19" s="139"/>
      <c r="HI19" s="542"/>
      <c r="HJ19" s="140"/>
      <c r="HK19" s="593"/>
      <c r="HL19" s="139"/>
      <c r="HM19" s="542"/>
      <c r="HN19" s="140"/>
      <c r="HO19" s="593"/>
      <c r="HP19" s="139"/>
      <c r="HQ19" s="542"/>
      <c r="HR19" s="140"/>
      <c r="HS19" s="593"/>
      <c r="HT19" s="139"/>
      <c r="HU19" s="542"/>
      <c r="HV19" s="140"/>
      <c r="HW19" s="593"/>
      <c r="HX19" s="139"/>
      <c r="HY19" s="542"/>
      <c r="HZ19" s="140"/>
      <c r="IA19" s="593"/>
      <c r="IB19" s="139"/>
      <c r="IC19" s="542"/>
      <c r="ID19" s="140"/>
      <c r="IE19" s="593"/>
      <c r="IF19" s="139"/>
      <c r="IG19" s="542"/>
      <c r="IH19" s="140"/>
      <c r="II19" s="593"/>
      <c r="IJ19" s="139"/>
      <c r="IK19" s="542"/>
      <c r="IL19" s="140"/>
      <c r="IM19" s="593"/>
      <c r="IN19" s="139"/>
      <c r="IO19" s="542"/>
      <c r="IP19" s="140"/>
      <c r="IQ19" s="593"/>
      <c r="IR19" s="139"/>
      <c r="IS19" s="542"/>
      <c r="IT19" s="140"/>
      <c r="IU19" s="593"/>
      <c r="IV19" s="139"/>
    </row>
    <row r="20" spans="1:256" s="138" customFormat="1" ht="13" thickBot="1" x14ac:dyDescent="0.3">
      <c r="A20" s="144" t="s">
        <v>1811</v>
      </c>
      <c r="B20" s="776">
        <v>14</v>
      </c>
      <c r="C20" s="776">
        <v>43</v>
      </c>
      <c r="D20" s="142" t="s">
        <v>1797</v>
      </c>
      <c r="E20" s="144"/>
      <c r="F20" s="143"/>
      <c r="G20" s="143"/>
      <c r="H20" s="142"/>
      <c r="I20" s="144"/>
      <c r="J20" s="143"/>
      <c r="K20" s="143"/>
      <c r="L20" s="142"/>
      <c r="M20" s="144"/>
      <c r="N20" s="143"/>
      <c r="O20" s="143"/>
      <c r="P20" s="142"/>
      <c r="Q20" s="144"/>
      <c r="R20" s="143"/>
      <c r="S20" s="143"/>
      <c r="T20" s="142"/>
      <c r="U20" s="144"/>
      <c r="V20" s="143"/>
      <c r="W20" s="143"/>
      <c r="X20" s="142"/>
      <c r="Y20" s="144"/>
      <c r="Z20" s="143"/>
      <c r="AA20" s="143"/>
      <c r="AB20" s="142"/>
      <c r="AC20" s="144"/>
      <c r="AD20" s="143"/>
      <c r="AE20" s="143"/>
      <c r="AF20" s="142"/>
      <c r="AG20" s="144"/>
      <c r="AH20" s="143"/>
      <c r="AI20" s="143"/>
      <c r="AJ20" s="142"/>
      <c r="AK20" s="144"/>
      <c r="AL20" s="143"/>
      <c r="AM20" s="143"/>
      <c r="AN20" s="142"/>
      <c r="AO20" s="144"/>
      <c r="AP20" s="143"/>
      <c r="AQ20" s="143"/>
      <c r="AR20" s="142"/>
      <c r="AS20" s="144"/>
      <c r="AT20" s="143"/>
      <c r="AU20" s="143"/>
      <c r="AV20" s="142"/>
      <c r="AW20" s="144"/>
      <c r="AX20" s="143"/>
      <c r="AY20" s="143"/>
      <c r="AZ20" s="142"/>
      <c r="BA20" s="144"/>
      <c r="BB20" s="143"/>
      <c r="BC20" s="143"/>
      <c r="BD20" s="142"/>
      <c r="BE20" s="144"/>
      <c r="BF20" s="143"/>
      <c r="BG20" s="143"/>
      <c r="BH20" s="142"/>
      <c r="BI20" s="144"/>
      <c r="BJ20" s="143"/>
      <c r="BK20" s="143"/>
      <c r="BL20" s="142"/>
      <c r="BM20" s="144"/>
      <c r="BN20" s="143"/>
      <c r="BO20" s="143"/>
      <c r="BP20" s="142"/>
      <c r="BQ20" s="144"/>
      <c r="BR20" s="143"/>
      <c r="BS20" s="143"/>
      <c r="BT20" s="142"/>
      <c r="BU20" s="144"/>
      <c r="BV20" s="143"/>
      <c r="BW20" s="143"/>
      <c r="BX20" s="142"/>
      <c r="BY20" s="144"/>
      <c r="BZ20" s="143"/>
      <c r="CA20" s="143"/>
      <c r="CB20" s="142"/>
      <c r="CC20" s="144"/>
      <c r="CD20" s="143"/>
      <c r="CE20" s="143"/>
      <c r="CF20" s="142"/>
      <c r="CG20" s="144"/>
      <c r="CH20" s="143"/>
      <c r="CI20" s="143"/>
      <c r="CJ20" s="142"/>
      <c r="CK20" s="144"/>
      <c r="CL20" s="143"/>
      <c r="CM20" s="143"/>
      <c r="CN20" s="142"/>
      <c r="CO20" s="144"/>
      <c r="CP20" s="143"/>
      <c r="CQ20" s="143"/>
      <c r="CR20" s="142"/>
      <c r="CS20" s="144"/>
      <c r="CT20" s="143"/>
      <c r="CU20" s="143"/>
      <c r="CV20" s="142"/>
      <c r="CW20" s="144"/>
      <c r="CX20" s="143"/>
      <c r="CY20" s="143"/>
      <c r="CZ20" s="142"/>
      <c r="DA20" s="144"/>
      <c r="DB20" s="143"/>
      <c r="DC20" s="143"/>
      <c r="DD20" s="142"/>
      <c r="DE20" s="144"/>
      <c r="DF20" s="143"/>
      <c r="DG20" s="143"/>
      <c r="DH20" s="142"/>
      <c r="DI20" s="144"/>
      <c r="DJ20" s="143"/>
      <c r="DK20" s="143"/>
      <c r="DL20" s="142"/>
      <c r="DM20" s="144"/>
      <c r="DN20" s="143"/>
      <c r="DO20" s="143"/>
      <c r="DP20" s="142"/>
      <c r="DQ20" s="144"/>
      <c r="DR20" s="143"/>
      <c r="DS20" s="143"/>
      <c r="DT20" s="142"/>
      <c r="DU20" s="144"/>
      <c r="DV20" s="143"/>
      <c r="DW20" s="143"/>
      <c r="DX20" s="142"/>
      <c r="DY20" s="144"/>
      <c r="DZ20" s="143"/>
      <c r="EA20" s="143"/>
      <c r="EB20" s="142"/>
      <c r="EC20" s="144"/>
      <c r="ED20" s="143"/>
      <c r="EE20" s="143"/>
      <c r="EF20" s="142"/>
      <c r="EG20" s="144"/>
      <c r="EH20" s="143"/>
      <c r="EI20" s="143"/>
      <c r="EJ20" s="142"/>
      <c r="EK20" s="144"/>
      <c r="EL20" s="143"/>
      <c r="EM20" s="143"/>
      <c r="EN20" s="142"/>
      <c r="EO20" s="144"/>
      <c r="EP20" s="143"/>
      <c r="EQ20" s="143"/>
      <c r="ER20" s="142"/>
      <c r="ES20" s="144"/>
      <c r="ET20" s="143"/>
      <c r="EU20" s="143"/>
      <c r="EV20" s="142"/>
      <c r="EW20" s="144"/>
      <c r="EX20" s="143"/>
      <c r="EY20" s="143"/>
      <c r="EZ20" s="142"/>
      <c r="FA20" s="144"/>
      <c r="FB20" s="143"/>
      <c r="FC20" s="143"/>
      <c r="FD20" s="142"/>
      <c r="FE20" s="144"/>
      <c r="FF20" s="143"/>
      <c r="FG20" s="143"/>
      <c r="FH20" s="142"/>
      <c r="FI20" s="144"/>
      <c r="FJ20" s="143"/>
      <c r="FK20" s="143"/>
      <c r="FL20" s="142"/>
      <c r="FM20" s="144"/>
      <c r="FN20" s="143"/>
      <c r="FO20" s="143"/>
      <c r="FP20" s="142"/>
      <c r="FQ20" s="144"/>
      <c r="FR20" s="143"/>
      <c r="FS20" s="143"/>
      <c r="FT20" s="142"/>
      <c r="FU20" s="144"/>
      <c r="FV20" s="143"/>
      <c r="FW20" s="143"/>
      <c r="FX20" s="142"/>
      <c r="FY20" s="144"/>
      <c r="FZ20" s="143"/>
      <c r="GA20" s="143"/>
      <c r="GB20" s="142"/>
      <c r="GC20" s="144"/>
      <c r="GD20" s="143"/>
      <c r="GE20" s="143"/>
      <c r="GF20" s="142"/>
      <c r="GG20" s="144"/>
      <c r="GH20" s="143"/>
      <c r="GI20" s="143"/>
      <c r="GJ20" s="142"/>
      <c r="GK20" s="144"/>
      <c r="GL20" s="143"/>
      <c r="GM20" s="143"/>
      <c r="GN20" s="142"/>
      <c r="GO20" s="144"/>
      <c r="GP20" s="143"/>
      <c r="GQ20" s="143"/>
      <c r="GR20" s="142"/>
      <c r="GS20" s="144"/>
      <c r="GT20" s="143"/>
      <c r="GU20" s="143"/>
      <c r="GV20" s="142"/>
      <c r="GW20" s="144"/>
      <c r="GX20" s="143"/>
      <c r="GY20" s="143"/>
      <c r="GZ20" s="142"/>
      <c r="HA20" s="144"/>
      <c r="HB20" s="143"/>
      <c r="HC20" s="143"/>
      <c r="HD20" s="142"/>
      <c r="HE20" s="144"/>
      <c r="HF20" s="143"/>
      <c r="HG20" s="143"/>
      <c r="HH20" s="142"/>
      <c r="HI20" s="144"/>
      <c r="HJ20" s="143"/>
      <c r="HK20" s="143"/>
      <c r="HL20" s="142"/>
      <c r="HM20" s="144"/>
      <c r="HN20" s="143"/>
      <c r="HO20" s="143"/>
      <c r="HP20" s="142"/>
      <c r="HQ20" s="144"/>
      <c r="HR20" s="143"/>
      <c r="HS20" s="143"/>
      <c r="HT20" s="142"/>
      <c r="HU20" s="144"/>
      <c r="HV20" s="143"/>
      <c r="HW20" s="143"/>
      <c r="HX20" s="142"/>
      <c r="HY20" s="144"/>
      <c r="HZ20" s="143"/>
      <c r="IA20" s="143"/>
      <c r="IB20" s="142"/>
      <c r="IC20" s="144"/>
      <c r="ID20" s="143"/>
      <c r="IE20" s="143"/>
      <c r="IF20" s="142"/>
      <c r="IG20" s="144"/>
      <c r="IH20" s="143"/>
      <c r="II20" s="143"/>
      <c r="IJ20" s="142"/>
      <c r="IK20" s="144"/>
      <c r="IL20" s="143"/>
      <c r="IM20" s="143"/>
      <c r="IN20" s="142"/>
      <c r="IO20" s="144"/>
      <c r="IP20" s="143"/>
      <c r="IQ20" s="143"/>
      <c r="IR20" s="142"/>
      <c r="IS20" s="144"/>
      <c r="IT20" s="143"/>
      <c r="IU20" s="143"/>
      <c r="IV20" s="142"/>
    </row>
    <row r="21" spans="1:256" s="138" customFormat="1" ht="13" thickBot="1" x14ac:dyDescent="0.3">
      <c r="A21" s="141" t="s">
        <v>1812</v>
      </c>
      <c r="B21" s="775">
        <v>15</v>
      </c>
      <c r="C21" s="775">
        <v>44</v>
      </c>
      <c r="D21" s="139" t="s">
        <v>1798</v>
      </c>
    </row>
    <row r="22" spans="1:256" s="138" customFormat="1" ht="13" thickBot="1" x14ac:dyDescent="0.3">
      <c r="A22" s="144" t="s">
        <v>1813</v>
      </c>
      <c r="B22" s="776">
        <v>16</v>
      </c>
      <c r="C22" s="776">
        <v>45</v>
      </c>
      <c r="D22" s="142" t="s">
        <v>1799</v>
      </c>
    </row>
    <row r="23" spans="1:256" s="138" customFormat="1" ht="25.5" thickBot="1" x14ac:dyDescent="0.3">
      <c r="A23" s="141" t="s">
        <v>1787</v>
      </c>
      <c r="B23" s="775">
        <v>17</v>
      </c>
      <c r="C23" s="775">
        <v>46</v>
      </c>
      <c r="D23" s="139" t="s">
        <v>1819</v>
      </c>
    </row>
    <row r="24" spans="1:256" s="138" customFormat="1" ht="23.5" thickBot="1" x14ac:dyDescent="0.3">
      <c r="A24" s="144" t="s">
        <v>1814</v>
      </c>
      <c r="B24" s="776">
        <v>18</v>
      </c>
      <c r="C24" s="776">
        <v>47</v>
      </c>
      <c r="D24" s="142" t="s">
        <v>1818</v>
      </c>
    </row>
    <row r="25" spans="1:256" s="138" customFormat="1" ht="23.5" thickBot="1" x14ac:dyDescent="0.3">
      <c r="A25" s="141" t="s">
        <v>1815</v>
      </c>
      <c r="B25" s="775">
        <v>19</v>
      </c>
      <c r="C25" s="775">
        <v>48</v>
      </c>
      <c r="D25" s="139" t="s">
        <v>1820</v>
      </c>
    </row>
    <row r="26" spans="1:256" s="138" customFormat="1" ht="25.5" thickBot="1" x14ac:dyDescent="0.3">
      <c r="A26" s="144" t="s">
        <v>1816</v>
      </c>
      <c r="B26" s="776">
        <v>20</v>
      </c>
      <c r="C26" s="776">
        <v>49</v>
      </c>
      <c r="D26" s="142" t="s">
        <v>1800</v>
      </c>
    </row>
    <row r="27" spans="1:256" s="138" customFormat="1" ht="25.5" thickBot="1" x14ac:dyDescent="0.3">
      <c r="A27" s="141" t="s">
        <v>1817</v>
      </c>
      <c r="B27" s="775">
        <v>21</v>
      </c>
      <c r="C27" s="775">
        <v>50</v>
      </c>
      <c r="D27" s="139" t="s">
        <v>1801</v>
      </c>
    </row>
    <row r="28" spans="1:256" s="138" customFormat="1" ht="25.5" thickBot="1" x14ac:dyDescent="0.3">
      <c r="A28" s="144" t="s">
        <v>1782</v>
      </c>
      <c r="B28" s="776">
        <v>22</v>
      </c>
      <c r="C28" s="776">
        <v>51</v>
      </c>
      <c r="D28" s="142" t="s">
        <v>1802</v>
      </c>
    </row>
    <row r="29" spans="1:256" s="138" customFormat="1" ht="13" thickBot="1" x14ac:dyDescent="0.3">
      <c r="A29" s="542"/>
      <c r="B29" s="140"/>
      <c r="C29" s="593"/>
      <c r="D29" s="139"/>
    </row>
    <row r="30" spans="1:256" s="138" customFormat="1" ht="47.5" thickBot="1" x14ac:dyDescent="0.3">
      <c r="A30" s="589" t="s">
        <v>1679</v>
      </c>
      <c r="B30" s="590"/>
      <c r="C30" s="590"/>
      <c r="D30" s="591" t="s">
        <v>1678</v>
      </c>
    </row>
    <row r="31" spans="1:256" s="145" customFormat="1" ht="23.25" customHeight="1" thickBot="1" x14ac:dyDescent="0.3">
      <c r="A31" s="779" t="s">
        <v>1681</v>
      </c>
      <c r="B31" s="590"/>
      <c r="C31" s="590"/>
      <c r="D31" s="591" t="s">
        <v>1680</v>
      </c>
    </row>
    <row r="32" spans="1:256" s="138" customFormat="1" ht="20.5" thickBot="1" x14ac:dyDescent="0.25">
      <c r="A32" s="141" t="s">
        <v>1464</v>
      </c>
      <c r="B32" s="140">
        <v>1</v>
      </c>
      <c r="C32" s="140">
        <v>57</v>
      </c>
      <c r="D32" s="541" t="s">
        <v>1465</v>
      </c>
    </row>
    <row r="33" spans="1:4" s="138" customFormat="1" ht="20.5" thickBot="1" x14ac:dyDescent="0.25">
      <c r="A33" s="144" t="s">
        <v>1466</v>
      </c>
      <c r="B33" s="143">
        <v>2</v>
      </c>
      <c r="C33" s="143">
        <v>59</v>
      </c>
      <c r="D33" s="543" t="s">
        <v>1467</v>
      </c>
    </row>
    <row r="34" spans="1:4" s="138" customFormat="1" ht="20.5" thickBot="1" x14ac:dyDescent="0.25">
      <c r="A34" s="141" t="s">
        <v>1468</v>
      </c>
      <c r="B34" s="140">
        <v>3</v>
      </c>
      <c r="C34" s="140">
        <v>61</v>
      </c>
      <c r="D34" s="541" t="s">
        <v>1469</v>
      </c>
    </row>
    <row r="35" spans="1:4" s="145" customFormat="1" ht="29.25" customHeight="1" thickBot="1" x14ac:dyDescent="0.3">
      <c r="A35" s="779" t="s">
        <v>1682</v>
      </c>
      <c r="B35" s="590"/>
      <c r="C35" s="590"/>
      <c r="D35" s="591" t="s">
        <v>1683</v>
      </c>
    </row>
    <row r="36" spans="1:4" s="138" customFormat="1" ht="25.5" thickBot="1" x14ac:dyDescent="0.25">
      <c r="A36" s="144" t="s">
        <v>1470</v>
      </c>
      <c r="B36" s="143">
        <v>4</v>
      </c>
      <c r="C36" s="143">
        <v>80</v>
      </c>
      <c r="D36" s="543" t="s">
        <v>1471</v>
      </c>
    </row>
    <row r="37" spans="1:4" s="138" customFormat="1" ht="25.5" thickBot="1" x14ac:dyDescent="0.25">
      <c r="A37" s="141" t="s">
        <v>1472</v>
      </c>
      <c r="B37" s="140">
        <v>5</v>
      </c>
      <c r="C37" s="140">
        <v>82</v>
      </c>
      <c r="D37" s="541" t="s">
        <v>1473</v>
      </c>
    </row>
    <row r="38" spans="1:4" s="145" customFormat="1" ht="30.5" thickBot="1" x14ac:dyDescent="0.25">
      <c r="A38" s="144" t="s">
        <v>1474</v>
      </c>
      <c r="B38" s="143">
        <v>6</v>
      </c>
      <c r="C38" s="143">
        <v>84</v>
      </c>
      <c r="D38" s="543" t="s">
        <v>1664</v>
      </c>
    </row>
    <row r="39" spans="1:4" s="138" customFormat="1" ht="25.5" thickBot="1" x14ac:dyDescent="0.25">
      <c r="A39" s="141" t="s">
        <v>1475</v>
      </c>
      <c r="B39" s="140">
        <v>7</v>
      </c>
      <c r="C39" s="140">
        <v>86</v>
      </c>
      <c r="D39" s="541" t="s">
        <v>1476</v>
      </c>
    </row>
    <row r="40" spans="1:4" s="138" customFormat="1" ht="25.5" thickBot="1" x14ac:dyDescent="0.25">
      <c r="A40" s="144" t="s">
        <v>1477</v>
      </c>
      <c r="B40" s="143">
        <v>8</v>
      </c>
      <c r="C40" s="143">
        <v>88</v>
      </c>
      <c r="D40" s="543" t="s">
        <v>1478</v>
      </c>
    </row>
    <row r="41" spans="1:4" s="138" customFormat="1" ht="30.5" thickBot="1" x14ac:dyDescent="0.25">
      <c r="A41" s="141" t="s">
        <v>1658</v>
      </c>
      <c r="B41" s="140">
        <v>9</v>
      </c>
      <c r="C41" s="140">
        <v>90</v>
      </c>
      <c r="D41" s="541" t="s">
        <v>1659</v>
      </c>
    </row>
    <row r="42" spans="1:4" s="138" customFormat="1" ht="30.5" thickBot="1" x14ac:dyDescent="0.25">
      <c r="A42" s="144" t="s">
        <v>1657</v>
      </c>
      <c r="B42" s="143">
        <v>10</v>
      </c>
      <c r="C42" s="143">
        <v>94</v>
      </c>
      <c r="D42" s="543" t="s">
        <v>1660</v>
      </c>
    </row>
    <row r="43" spans="1:4" ht="30.5" thickBot="1" x14ac:dyDescent="0.25">
      <c r="A43" s="141" t="s">
        <v>1479</v>
      </c>
      <c r="B43" s="140">
        <v>11</v>
      </c>
      <c r="C43" s="140">
        <v>96</v>
      </c>
      <c r="D43" s="541" t="s">
        <v>1480</v>
      </c>
    </row>
    <row r="44" spans="1:4" ht="30.5" thickBot="1" x14ac:dyDescent="0.25">
      <c r="A44" s="144" t="s">
        <v>1661</v>
      </c>
      <c r="B44" s="143">
        <v>12</v>
      </c>
      <c r="C44" s="143">
        <v>98</v>
      </c>
      <c r="D44" s="543" t="s">
        <v>1662</v>
      </c>
    </row>
    <row r="45" spans="1:4" ht="30.5" thickBot="1" x14ac:dyDescent="0.25">
      <c r="A45" s="141" t="s">
        <v>1481</v>
      </c>
      <c r="B45" s="140">
        <v>13</v>
      </c>
      <c r="C45" s="140">
        <v>101</v>
      </c>
      <c r="D45" s="541" t="s">
        <v>1482</v>
      </c>
    </row>
    <row r="46" spans="1:4" s="145" customFormat="1" ht="29.25" customHeight="1" thickBot="1" x14ac:dyDescent="0.3">
      <c r="A46" s="779" t="s">
        <v>1732</v>
      </c>
      <c r="B46" s="590"/>
      <c r="C46" s="590"/>
      <c r="D46" s="591" t="s">
        <v>1733</v>
      </c>
    </row>
    <row r="47" spans="1:4" ht="20.5" thickBot="1" x14ac:dyDescent="0.25">
      <c r="A47" s="144" t="s">
        <v>1483</v>
      </c>
      <c r="B47" s="143">
        <v>14</v>
      </c>
      <c r="C47" s="143">
        <v>175</v>
      </c>
      <c r="D47" s="543" t="s">
        <v>1484</v>
      </c>
    </row>
    <row r="48" spans="1:4" ht="20.5" thickBot="1" x14ac:dyDescent="0.25">
      <c r="A48" s="141" t="s">
        <v>1485</v>
      </c>
      <c r="B48" s="140">
        <v>15</v>
      </c>
      <c r="C48" s="140">
        <v>177</v>
      </c>
      <c r="D48" s="541" t="s">
        <v>1486</v>
      </c>
    </row>
    <row r="49" spans="1:4" ht="25.5" thickBot="1" x14ac:dyDescent="0.25">
      <c r="A49" s="144" t="s">
        <v>1487</v>
      </c>
      <c r="B49" s="143">
        <v>16</v>
      </c>
      <c r="C49" s="143">
        <v>184</v>
      </c>
      <c r="D49" s="543" t="s">
        <v>1488</v>
      </c>
    </row>
    <row r="50" spans="1:4" s="145" customFormat="1" ht="29.25" customHeight="1" thickBot="1" x14ac:dyDescent="0.3">
      <c r="A50" s="779" t="s">
        <v>1573</v>
      </c>
      <c r="B50" s="590"/>
      <c r="C50" s="590"/>
      <c r="D50" s="591" t="s">
        <v>1738</v>
      </c>
    </row>
    <row r="51" spans="1:4" ht="25.5" thickBot="1" x14ac:dyDescent="0.25">
      <c r="A51" s="141" t="s">
        <v>1489</v>
      </c>
      <c r="B51" s="140">
        <v>17</v>
      </c>
      <c r="C51" s="140">
        <v>191</v>
      </c>
      <c r="D51" s="541" t="s">
        <v>1490</v>
      </c>
    </row>
    <row r="52" spans="1:4" ht="25.5" thickBot="1" x14ac:dyDescent="0.25">
      <c r="A52" s="144" t="s">
        <v>1491</v>
      </c>
      <c r="B52" s="143">
        <v>18</v>
      </c>
      <c r="C52" s="143">
        <v>193</v>
      </c>
      <c r="D52" s="543" t="s">
        <v>1492</v>
      </c>
    </row>
    <row r="53" spans="1:4" x14ac:dyDescent="0.25">
      <c r="A53" s="134"/>
      <c r="B53" s="128"/>
      <c r="C53" s="128"/>
      <c r="D53" s="128"/>
    </row>
    <row r="54" spans="1:4" x14ac:dyDescent="0.25">
      <c r="A54" s="134"/>
      <c r="B54" s="128"/>
      <c r="C54" s="128"/>
      <c r="D54" s="128"/>
    </row>
    <row r="55" spans="1:4" x14ac:dyDescent="0.25">
      <c r="A55" s="134"/>
      <c r="B55" s="128"/>
      <c r="C55" s="128"/>
      <c r="D55" s="128"/>
    </row>
    <row r="56" spans="1:4" x14ac:dyDescent="0.25">
      <c r="A56" s="134"/>
      <c r="B56" s="128"/>
      <c r="C56" s="128"/>
      <c r="D56" s="128"/>
    </row>
  </sheetData>
  <mergeCells count="2">
    <mergeCell ref="A1:D1"/>
    <mergeCell ref="A2:D2"/>
  </mergeCells>
  <hyperlinks>
    <hyperlink ref="A48" location="'1'!A1" display="السكان (15 سنة فأكثر) والقوى العاملة حسب البلدية" xr:uid="{32F473FA-19F9-44DC-867C-B48086E0343A}"/>
    <hyperlink ref="D48" location="'1'!A1" display="Population (15 Years &amp; above) &amp; labour Force by Municipality" xr:uid="{FC261A28-D214-4FC2-AA35-DC1228A96F3C}"/>
    <hyperlink ref="A49" location="'2'!A1" display="الذكور (15 سنة فأكثر) من السكان والقوى العاملة حسب البلدية" xr:uid="{2BDB0EF1-DFA6-49A6-9242-DE6107F6056F}"/>
    <hyperlink ref="D49" location="'2'!A1" display="Male Population (15 Years &amp; above) &amp; labour Force by Municipality" xr:uid="{E4F9E681-01A5-4E40-A407-F186D90669E3}"/>
    <hyperlink ref="D52" location="'4'!A1" display="Population (15 Years &amp; above) by Relation to Labour Force, Nationality (Qatari, Non-Qatari) &amp; Sex" xr:uid="{D544355F-B1F9-42AB-BC55-F505508766FE}"/>
    <hyperlink ref="A52" location="'4'!A1" display="السكان (15 سنة فأكثر) حسب العلاقة بقوة العمل والجنسية (قطريون - غير قطريين) والجنس" xr:uid="{270D3873-C841-46CA-8E30-6F3F16E52AA9}"/>
    <hyperlink ref="A30:D30" location="'10A'!A1" display="معدل المشاركة الاقتصادية لاجمالي غير القطريون (15 سنة فأكثر) حسب الفئات العمرية 2007 -2013" xr:uid="{5E7F2D30-03F0-4B8C-9CFD-2588CD7E5718}"/>
    <hyperlink ref="A33:D33" location="'12A'!A1" display="معدل المشاركة الاقتصادية للاناث (15 سنة فأكثر) حسب الفئات العمرية 2007 -2013" xr:uid="{306F9109-8CC0-436B-971F-934718CB8822}"/>
    <hyperlink ref="A34:D34" location="'13A'!A1" display="معدل المشاركة الاقتصادية لاجمالي السكان (15 سنة فأكثر) حسب الفئات العمرية 2007 -2013" xr:uid="{9AA2A9F6-A644-4A90-8471-F7727B605867}"/>
    <hyperlink ref="A36:D36" location="'14A'!A1" display="نسبة العمالة لاجمالي السكان حسب الجنس 2007- 2013" xr:uid="{8230FBE3-2304-4F5D-968A-9CE0E92E80AC}"/>
    <hyperlink ref="A38:D38" location="'16A'!A1" display="معدل الاعالة الاقتصادية حسب الجنس 2007-2013" xr:uid="{B7D8B057-8900-4F05-B2A0-3242E979F519}"/>
    <hyperlink ref="A37:D37" location="'15A'!A1" display="معدل الاستخدام حسب الجنسية والجنس 2007 - 2013" xr:uid="{1FE5881F-4862-4D51-963F-889FEAA97D09}"/>
    <hyperlink ref="A40:D40" location="'18A'!A1" display="معدل البطالة (15 سنة فأكثر) حسب الجنسية والجنس 2007 - 2013" xr:uid="{4A6E8C0E-BA3D-4E5E-A8F0-BDAD3E7DE753}"/>
    <hyperlink ref="A39:D39" location="'17A'!A1" display="نسبة السكان النشيطون اقتصاديا (15 سنة فأكثر) في الانشطة الاقتصادية حسب الجنس 2007 - 2013" xr:uid="{D0CED888-B351-42FE-AB18-6BA061F4074F}"/>
    <hyperlink ref="A41:D41" location="'19A'!A1" display="معدل البطالة للشباب (15 -24 سنة) حسب الجنسية والجنس 2007 - 2013" xr:uid="{F3D3047F-F491-4549-A50F-3921C5131290}"/>
    <hyperlink ref="A44:D44" location="'22A'!A1" display="نسبة الذين يعملون لحسابهم الخاص والذين يعملون لدى العائلة من إجمالي القوى العاملة 2007 - 2013" xr:uid="{73559756-B226-45B9-ACC0-BD1B4A4DCF6B}"/>
    <hyperlink ref="A42:D42" location="'20A'!A1" display="متوسط الأجر الشهري بالريال القطري للمشتغلين بأجر حسب الجنس ومؤشر المساواة بين الجنسين 2007 - 2013" xr:uid="{753B2AA0-FFDF-4013-BC40-A5F15B31080E}"/>
    <hyperlink ref="B30" location="'10A'!A1" display="معدل المشاركة الاقتصادية لاجمالي غير القطريون (15 سنة فأكثر) حسب الفئات العمرية 2007 -2013" xr:uid="{F78577FE-9DFC-4E5E-9F2B-01E9962C81D2}"/>
    <hyperlink ref="B37" location="'11A'!A1" display="معدل المشاركة الاقتصادية للذكور (15 سنة فأكثر) حسب الفئات العمرية 2007 -2013" xr:uid="{02D57B56-3A0A-4B73-B736-43DB1FB480D4}"/>
    <hyperlink ref="B39" location="'11A'!A1" display="معدل المشاركة الاقتصادية للذكور (15 سنة فأكثر) حسب الفئات العمرية 2007 -2013" xr:uid="{FD46FF6E-76E6-4659-82DD-3E388D65AF02}"/>
    <hyperlink ref="B41" location="'11A'!A1" display="معدل المشاركة الاقتصادية للذكور (15 سنة فأكثر) حسب الفئات العمرية 2007 -2013" xr:uid="{64E80A1F-321B-4FD7-8A21-59BE7EABE2BC}"/>
    <hyperlink ref="B43" location="'11A'!A1" display="معدل المشاركة الاقتصادية للذكور (15 سنة فأكثر) حسب الفئات العمرية 2007 -2013" xr:uid="{A137B8E7-3A0F-43BB-AD83-6BD7242B07BA}"/>
    <hyperlink ref="B45" location="'11A'!A1" display="معدل المشاركة الاقتصادية للذكور (15 سنة فأكثر) حسب الفئات العمرية 2007 -2013" xr:uid="{C43B5593-D4B7-4C60-8FE3-F957B0A07BAB}"/>
    <hyperlink ref="B48" location="'11A'!A1" display="معدل المشاركة الاقتصادية للذكور (15 سنة فأكثر) حسب الفئات العمرية 2007 -2013" xr:uid="{E8B28E84-AA0D-4B2A-BABE-6DEDF3C43880}"/>
    <hyperlink ref="B36" location="'12A'!A1" display="معدل المشاركة الاقتصادية للاناث (15 سنة فأكثر) حسب الفئات العمرية 2007 -2013" xr:uid="{4BD18125-E17E-42A7-996E-8E1D38287ABF}"/>
    <hyperlink ref="B38" location="'12A'!A1" display="معدل المشاركة الاقتصادية للاناث (15 سنة فأكثر) حسب الفئات العمرية 2007 -2013" xr:uid="{8DF22B3D-1F8D-433A-962E-B1A3AC260C2B}"/>
    <hyperlink ref="B40" location="'12A'!A1" display="معدل المشاركة الاقتصادية للاناث (15 سنة فأكثر) حسب الفئات العمرية 2007 -2013" xr:uid="{FF12F50F-3A08-4FBB-90BC-2180AC542342}"/>
    <hyperlink ref="B42" location="'12A'!A1" display="معدل المشاركة الاقتصادية للاناث (15 سنة فأكثر) حسب الفئات العمرية 2007 -2013" xr:uid="{A278B54F-71B5-4CE9-9BF1-858791279EDF}"/>
    <hyperlink ref="B44" location="'12A'!A1" display="معدل المشاركة الاقتصادية للاناث (15 سنة فأكثر) حسب الفئات العمرية 2007 -2013" xr:uid="{FFF6848F-A281-4DF7-8005-21A788DCBF5E}"/>
    <hyperlink ref="B47" location="'12A'!A1" display="معدل المشاركة الاقتصادية للاناث (15 سنة فأكثر) حسب الفئات العمرية 2007 -2013" xr:uid="{09DCD5E7-F780-402C-A864-F2E7AC5626A8}"/>
    <hyperlink ref="A32:D32" location="'11A'!A1" display="معدل المشاركة الاقتصادية للذكور (15 سنة فأكثر) حسب الفئات العمرية 2007 -2013" xr:uid="{20737DB9-2939-442D-ABE8-165926373744}"/>
    <hyperlink ref="B32" location="'11A'!Print_Area" display="'11A'!Print_Area" xr:uid="{05AC55AB-E5D8-44A8-8C80-B557571BE4E7}"/>
    <hyperlink ref="A7:D7" location="'1A'!A1" display="السكان النشيطون اقتصاديا (15 سنة فأكثر) حسب الجنسية والجنس 2006-2011" xr:uid="{D889E4D6-4BF8-4415-AE4A-FB76D3770B35}"/>
    <hyperlink ref="A8:D8" location="'2A'!A1" display="السكان غير النشيطون اقتصاديا(15 سنة فأكثر) حسب الجنسية والجنس 2006-2001" xr:uid="{3B5E9863-D243-4192-86E6-7F68B5FDD0DE}"/>
    <hyperlink ref="A10:D10" location="'4A'!A1" display="معدل المشاركة الاقتصادية للشباب (15- 24 سنة) حسب الجنسية والنوع 2007- 2013" xr:uid="{0A57E6D1-5876-404A-86A8-C7BDAEFDC7B1}"/>
    <hyperlink ref="A12:D12" location="'6A'!A1" display="معدل المشاركة الاقتصادية للاناث القطريات (15 سنة فأكثر) حسب الفئات العمرية 2007 -2013" xr:uid="{F6815319-942E-40CD-8B86-D1D1FFD96124}"/>
    <hyperlink ref="A13:D13" location="'7A'!A1" display="معدل المشاركة الاقتصادية لاجمالي القطريون (15 سنة فأكثر) حسب الفئات العمرية 2007 -2013" xr:uid="{1E72DFA4-37F6-428B-9B9E-C76713716D03}"/>
    <hyperlink ref="A14:D14" location="'8A'!A1" display="معدل المشاركة الاقتصادية للذكور غير القطريون (15 سنة فأكثر) حسب الفئات العمرية 2007 -2013" xr:uid="{7B2FF43F-39DC-4AD8-B4B5-1964BCA1AF88}"/>
    <hyperlink ref="A15:D15" location="'9A'!A1" display="معدل المشاركة الاقتصادية للاناث غير القطريات (15 سنة فأكثر) حسب الفئات العمرية 2007 -2013" xr:uid="{A2081D74-5048-4927-B8D1-5FFD08C47750}"/>
    <hyperlink ref="A16:D16" location="'10A'!A1" display="معدل المشاركة الاقتصادية لاجمالي غير القطريون (15 سنة فأكثر) حسب الفئات العمرية 2007 -2013" xr:uid="{6C7A2874-403A-4C2D-96E2-1BE5E115AA4E}"/>
    <hyperlink ref="A17:D17" location="'11A'!A1" display="معدل المشاركة الاقتصادية للذكور (15 سنة فأكثر) حسب الفئات العمرية 2007 -2013" xr:uid="{987CD789-31F7-4D51-BF0A-9F7573E26941}"/>
    <hyperlink ref="A18:D18" location="'12A'!A1" display="معدل المشاركة الاقتصادية للاناث (15 سنة فأكثر) حسب الفئات العمرية 2007 -2013" xr:uid="{831CAC2E-96EC-49F3-A288-31D84C285DE9}"/>
    <hyperlink ref="A19:D19" location="'13A'!A1" display="معدل المشاركة الاقتصادية لاجمالي السكان (15 سنة فأكثر) حسب الفئات العمرية 2007 -2013" xr:uid="{7D61A5E7-8FA0-4E0C-91E0-D4D1DF0CA98D}"/>
    <hyperlink ref="A20:D20" location="'14A'!A1" display="نسبة العمالة لاجمالي السكان حسب الجنس 2007- 2013" xr:uid="{42EE7D75-85BA-475C-BC26-4810EC6861E0}"/>
    <hyperlink ref="A22:D22" location="'16A'!A1" display="معدل الاعالة الاقتصادية حسب الجنس 2007-2013" xr:uid="{0C72EE5E-0857-4213-8821-9E9A5AB51F59}"/>
    <hyperlink ref="A9:D9" location="'3A'!A1" display="معدل المشاركة حسب الجنسية والنوع 2007 - 2013" xr:uid="{3F2F0176-4245-4392-B5C6-E44EFAC6E92B}"/>
    <hyperlink ref="A21:D21" location="'15A'!A1" display="معدل الاستخدام حسب الجنسية والجنس 2007 - 2013" xr:uid="{9680DA54-07DB-44EE-999E-6313D5ED2814}"/>
    <hyperlink ref="A24:D24" location="'18A'!A1" display="معدل البطالة (15 سنة فأكثر) حسب الجنسية والجنس 2007 - 2013" xr:uid="{CE960A3E-6B3D-4049-B366-CF97A918785F}"/>
    <hyperlink ref="A23:D23" location="'17A'!A1" display="نسبة السكان النشيطون اقتصاديا (15 سنة فأكثر) في الانشطة الاقتصادية حسب الجنس 2007 - 2013" xr:uid="{70F8E025-E40C-4A7E-82E9-4633812C06F9}"/>
    <hyperlink ref="A25:D25" location="'19A'!A1" display="معدل البطالة للشباب (15 -24 سنة) حسب الجنسية والجنس 2007 - 2013" xr:uid="{3B51D042-55A0-49B7-981A-3B7B34DE32F7}"/>
    <hyperlink ref="A28:D28" location="'22A'!A1" display="نسبة الذين يعملون لحسابهم الخاص والذين يعملون لدى العائلة من إجمالي القوى العاملة 2007 - 2013" xr:uid="{4D64DC83-1C1A-4FA9-AADE-C2559FEC7A1B}"/>
    <hyperlink ref="A27:D27" location="'21A'!A1" display="حصة الإناث في الوظائف المدفوعة الأجر في القطاع غير الزراعي 2007 - 2013" xr:uid="{B21B80C3-E59E-49F9-A220-3F36878A5AB6}"/>
    <hyperlink ref="A26:D26" location="'20A'!A1" display="متوسط الأجر الشهري بالريال القطري للمشتغلين بأجر حسب الجنس ومؤشر المساواة بين الجنسين 2007 - 2013" xr:uid="{50F1BEA3-2B00-4365-8A2A-944232F638C1}"/>
    <hyperlink ref="A11:D11" location="'5A'!A1" display="معدل المشاركة الاقتصادية للذكور القطريين (15 سنة فأكثر) حسب الفئات العمرية 2007 - 2013" xr:uid="{A8B1ED78-862B-48DF-89B4-9ADF5CDB93DE}"/>
    <hyperlink ref="B7" location="'1A'!A1" display="السكان النشيطون اقتصاديا (15 سنة فأكثر) حسب الجنسية والجنس 2006-2011" xr:uid="{C55637E5-6E98-4FEC-99A5-5B05A52F70A1}"/>
    <hyperlink ref="B8" location="'2A'!A1" display="السكان غير النشيطون اقتصاديا(15 سنة فأكثر) حسب الجنسية والجنس 2006-2001" xr:uid="{6B22D6FB-3525-4A9A-88BD-06A250243F7C}"/>
    <hyperlink ref="B9" location="'1A'!A1" display="'1A'!A1" xr:uid="{309D0325-9B25-4E8A-8512-AEFFA0CB90C4}"/>
    <hyperlink ref="B11" location="'5A'!A1" display="'5A'!A1" xr:uid="{644B4BF0-EA18-4DF7-AE23-4BCE3A92527E}"/>
    <hyperlink ref="B13" location="'7A'!A1" display="'7A'!A1" xr:uid="{7A9040D6-C29C-4FDA-A7E7-F1A3A87CA008}"/>
    <hyperlink ref="B15" location="'9A'!A1" display="'9A'!A1" xr:uid="{F3B7FF8F-51BF-4AD6-ADA9-F227C8E424DC}"/>
    <hyperlink ref="B17" location="'11A'!A1" display="'11A'!A1" xr:uid="{A47BABB9-D8C5-4D93-B72F-43B64192FEC8}"/>
    <hyperlink ref="B19" location="'13A'!A1" display="'13A'!A1" xr:uid="{2C75203A-C5E2-4A42-BFE0-E21F4DB6B8C4}"/>
    <hyperlink ref="B21" location="'15A'!A1" display="'15A'!A1" xr:uid="{894569C5-A8E9-46B7-B146-FA782964168E}"/>
    <hyperlink ref="B23" location="'17A'!A1" display="'17A'!A1" xr:uid="{5739A910-7CD6-437B-90A2-BE9319AA091F}"/>
    <hyperlink ref="B25" location="'19A'!A1" display="'19A'!A1" xr:uid="{CB8981AA-AFB8-4DCE-9402-C0CB33416677}"/>
    <hyperlink ref="B27" location="'21A'!A1" display="'21A'!A1" xr:uid="{E18591ED-9BDA-47F1-8131-759F0BF8209E}"/>
    <hyperlink ref="B10" location="'4A'!A1" display="'4A'!A1" xr:uid="{DAAC86E7-B216-48BB-9D7F-6A885D77C21C}"/>
    <hyperlink ref="B12" location="'6A'!A1" display="'6A'!A1" xr:uid="{68B47852-67A8-42A2-B987-734BFFF9C230}"/>
    <hyperlink ref="B14" location="'8A'!A1" display="'8A'!A1" xr:uid="{A0F9C2AD-68E4-4E0F-96BD-8D36EC5E3991}"/>
    <hyperlink ref="B16" location="'10A'!A1" display="'10A'!A1" xr:uid="{95E6C4CC-CF09-4B6B-ACE3-79A60E08B10B}"/>
    <hyperlink ref="B18" location="'12A'!A1" display="'12A'!A1" xr:uid="{DE4A10DF-3732-4EB2-8727-E02FEB8356F6}"/>
    <hyperlink ref="B20" location="'14A'!A1" display="'14A'!A1" xr:uid="{2BA4E359-C4A7-4E40-A53E-6AE0E69F323D}"/>
    <hyperlink ref="B22" location="'16A'!A1" display="'16A'!A1" xr:uid="{1F70C00F-F155-408B-A9A6-5C83C6586955}"/>
    <hyperlink ref="B24" location="'18A'!A1" display="'18A'!A1" xr:uid="{3C03C9AB-2191-4CCA-9D93-36E99644995B}"/>
    <hyperlink ref="B26" location="'20A'!A1" display="'20A'!A1" xr:uid="{F3D9F330-6417-40F0-B4EA-A6F0F86D9CE8}"/>
    <hyperlink ref="B28" location="'22A'!A1" display="'22A'!A1" xr:uid="{2B7650D7-615F-4A71-9C33-A4B3B25F5191}"/>
    <hyperlink ref="C7" location="'1A'!A1" display="'1A'!A1" xr:uid="{20DA7B55-8B01-4315-8FB5-A355338D65BF}"/>
    <hyperlink ref="C8" location="'2A'!A1" display="'2A'!A1" xr:uid="{3D735105-EE38-468E-9A3D-CCDE55D37CAF}"/>
    <hyperlink ref="C9" location="'3A'!A1" display="'3A'!A1" xr:uid="{CF30FB94-8668-4D9D-AF4A-3DB20412777C}"/>
    <hyperlink ref="C10" location="'4A'!A1" display="'4A'!A1" xr:uid="{29CE979E-953E-49A8-80C2-17A68B292D09}"/>
    <hyperlink ref="C11" location="'5A'!A1" display="'5A'!A1" xr:uid="{B2ABDAA9-1677-421E-B831-C212EAB3B4CF}"/>
    <hyperlink ref="C12" location="'6A'!A1" display="'6A'!A1" xr:uid="{E439ECB6-2A2C-4C88-B859-0ED47ADB0188}"/>
    <hyperlink ref="C13" location="'7A'!A1" display="'7A'!A1" xr:uid="{AC2CFC2D-FA78-4EAE-9E48-1D3E0026A50C}"/>
    <hyperlink ref="C14" location="'8A'!A1" display="'8A'!A1" xr:uid="{33B87701-F9DB-4099-94A5-BAAB1E51ACB6}"/>
    <hyperlink ref="C15" location="'9A'!A1" display="'9A'!A1" xr:uid="{BBF5EF7B-652D-417A-A678-5758499FBB72}"/>
    <hyperlink ref="C16" location="'10A'!A1" display="'10A'!A1" xr:uid="{9C402342-D25A-4323-9961-847D67C65A64}"/>
    <hyperlink ref="C17" location="'11A'!A1" display="'11A'!A1" xr:uid="{AC54196E-897D-4726-9680-D3277281FBBC}"/>
    <hyperlink ref="C18" location="'12A'!A1" display="'12A'!A1" xr:uid="{4DC1E9D2-EEDA-4782-B9CD-4A0F87D6567C}"/>
    <hyperlink ref="C19" location="'13A'!A1" display="'13A'!A1" xr:uid="{93312CE8-A962-486B-9824-7A06E9C72E96}"/>
    <hyperlink ref="C20" location="'14A'!A1" display="'14A'!A1" xr:uid="{3FD33439-9AD3-430A-BBAB-1A4F522890DE}"/>
    <hyperlink ref="C21" location="'15A'!A1" display="'15A'!A1" xr:uid="{17EAFB7D-2AFB-4358-B471-5331909B8A18}"/>
    <hyperlink ref="C22" location="'16A'!A1" display="'16A'!A1" xr:uid="{15DF5F0E-DC16-4877-AFC7-10700248DA68}"/>
    <hyperlink ref="C23" location="'17A'!A1" display="'17A'!A1" xr:uid="{D695581A-ADF7-4E1D-B478-F8EDD111816A}"/>
    <hyperlink ref="C24" location="'18A'!A1" display="'18A'!A1" xr:uid="{583BC8FD-75A5-4608-9B73-E1148F0F7512}"/>
    <hyperlink ref="C25" location="'19A'!A1" display="'19A'!A1" xr:uid="{75AD87AC-609D-4A70-AB1A-FF5C895466BB}"/>
    <hyperlink ref="C26" location="'20A'!A1" display="'20A'!A1" xr:uid="{EC072E07-BC9F-484C-BD70-D23CFF45B52B}"/>
    <hyperlink ref="C27" location="'21A'!A1" display="'21A'!A1" xr:uid="{14B26015-E563-4A6E-9E57-11D303F889CE}"/>
    <hyperlink ref="C28" location="'21A'!A1" display="'21A'!A1" xr:uid="{E463475D-2F64-47D3-9651-464D9ED1F350}"/>
    <hyperlink ref="B51" location="'11A'!A1" display="معدل المشاركة الاقتصادية للذكور (15 سنة فأكثر) حسب الفئات العمرية 2007 -2013" xr:uid="{071F6EC2-B966-451A-A5F4-24BEB0321300}"/>
    <hyperlink ref="A51" location="'3'!A1" display="الإناث (15 سنة فأكثر) من السكان والقوى العاملة حسب البلدية" xr:uid="{2FB7223D-8641-4F90-997A-71B98414DB3D}"/>
    <hyperlink ref="D51" location="'3'!A1" display="Female Population (15 Years &amp; above) &amp; labour Force by Municipality" xr:uid="{4916B733-CF75-4222-9023-7D19CDF5D758}"/>
  </hyperlinks>
  <printOptions horizontalCentered="1"/>
  <pageMargins left="0" right="0" top="0.59055118110236227" bottom="0.39370078740157483" header="0.51181102362204722" footer="0.51181102362204722"/>
  <pageSetup paperSize="9" scale="95" fitToHeight="8" orientation="portrait" r:id="rId1"/>
  <headerFooter alignWithMargins="0"/>
  <rowBreaks count="1" manualBreakCount="1">
    <brk id="34" max="3" man="1"/>
  </rowBreaks>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9E5C-9B56-46AD-8E6D-347BB0520972}">
  <dimension ref="A1:K18"/>
  <sheetViews>
    <sheetView rightToLeft="1" view="pageBreakPreview" zoomScaleNormal="100" zoomScaleSheetLayoutView="100" workbookViewId="0">
      <selection activeCell="K4" sqref="K4"/>
    </sheetView>
  </sheetViews>
  <sheetFormatPr defaultColWidth="9.1796875" defaultRowHeight="25" customHeight="1" x14ac:dyDescent="0.25"/>
  <cols>
    <col min="1" max="1" width="25.7265625" style="11" customWidth="1"/>
    <col min="2" max="4" width="9.7265625" style="11" customWidth="1"/>
    <col min="5" max="5" width="10.81640625" style="11" bestFit="1" customWidth="1"/>
    <col min="6" max="6" width="9.7265625" style="11" customWidth="1"/>
    <col min="7" max="8" width="10.81640625" style="11" bestFit="1" customWidth="1"/>
    <col min="9" max="9" width="9.7265625" style="11" customWidth="1"/>
    <col min="10" max="10" width="11.453125" style="11" bestFit="1" customWidth="1"/>
    <col min="11" max="11" width="25.7265625" style="11" customWidth="1"/>
    <col min="12" max="16384" width="9.1796875" style="11"/>
  </cols>
  <sheetData>
    <row r="1" spans="1:11" s="7" customFormat="1" ht="20" x14ac:dyDescent="0.25">
      <c r="A1" s="903" t="s">
        <v>892</v>
      </c>
      <c r="B1" s="903"/>
      <c r="C1" s="903"/>
      <c r="D1" s="903"/>
      <c r="E1" s="903"/>
      <c r="F1" s="903"/>
      <c r="G1" s="903"/>
      <c r="H1" s="903"/>
      <c r="I1" s="903"/>
      <c r="J1" s="903"/>
      <c r="K1" s="903"/>
    </row>
    <row r="2" spans="1:11" s="7" customFormat="1" ht="20" x14ac:dyDescent="0.25">
      <c r="A2" s="904" t="s">
        <v>1127</v>
      </c>
      <c r="B2" s="904"/>
      <c r="C2" s="904"/>
      <c r="D2" s="904"/>
      <c r="E2" s="904"/>
      <c r="F2" s="904"/>
      <c r="G2" s="904"/>
      <c r="H2" s="904"/>
      <c r="I2" s="904"/>
      <c r="J2" s="904"/>
      <c r="K2" s="904"/>
    </row>
    <row r="3" spans="1:11" s="7" customFormat="1" ht="20" x14ac:dyDescent="0.25">
      <c r="A3" s="904">
        <v>2017</v>
      </c>
      <c r="B3" s="904"/>
      <c r="C3" s="904"/>
      <c r="D3" s="904"/>
      <c r="E3" s="904"/>
      <c r="F3" s="904"/>
      <c r="G3" s="904"/>
      <c r="H3" s="904"/>
      <c r="I3" s="904"/>
      <c r="J3" s="904"/>
      <c r="K3" s="904"/>
    </row>
    <row r="4" spans="1:11" s="8" customFormat="1" ht="21" customHeight="1" x14ac:dyDescent="0.35">
      <c r="A4" s="642" t="s">
        <v>182</v>
      </c>
      <c r="B4" s="643"/>
      <c r="C4" s="643"/>
      <c r="D4" s="643"/>
      <c r="E4" s="643"/>
      <c r="F4" s="643"/>
      <c r="G4" s="643"/>
      <c r="H4" s="643"/>
      <c r="I4" s="643"/>
      <c r="J4" s="643"/>
      <c r="K4" s="645" t="s">
        <v>183</v>
      </c>
    </row>
    <row r="5" spans="1:11" s="9" customFormat="1" ht="34.5" customHeight="1" x14ac:dyDescent="0.25">
      <c r="A5" s="956" t="s">
        <v>930</v>
      </c>
      <c r="B5" s="948" t="s">
        <v>1298</v>
      </c>
      <c r="C5" s="948"/>
      <c r="D5" s="948"/>
      <c r="E5" s="948" t="s">
        <v>1299</v>
      </c>
      <c r="F5" s="948"/>
      <c r="G5" s="948"/>
      <c r="H5" s="948" t="s">
        <v>1300</v>
      </c>
      <c r="I5" s="948"/>
      <c r="J5" s="948"/>
      <c r="K5" s="958" t="s">
        <v>177</v>
      </c>
    </row>
    <row r="6" spans="1:11" s="9" customFormat="1" ht="18" x14ac:dyDescent="0.25">
      <c r="A6" s="962"/>
      <c r="B6" s="441" t="s">
        <v>482</v>
      </c>
      <c r="C6" s="441" t="s">
        <v>483</v>
      </c>
      <c r="D6" s="441" t="s">
        <v>478</v>
      </c>
      <c r="E6" s="441" t="s">
        <v>482</v>
      </c>
      <c r="F6" s="441" t="s">
        <v>483</v>
      </c>
      <c r="G6" s="441" t="s">
        <v>478</v>
      </c>
      <c r="H6" s="441" t="s">
        <v>482</v>
      </c>
      <c r="I6" s="441" t="s">
        <v>483</v>
      </c>
      <c r="J6" s="441" t="s">
        <v>478</v>
      </c>
      <c r="K6" s="963"/>
    </row>
    <row r="7" spans="1:11" s="10" customFormat="1" ht="13" x14ac:dyDescent="0.25">
      <c r="A7" s="957"/>
      <c r="B7" s="170" t="s">
        <v>481</v>
      </c>
      <c r="C7" s="170" t="s">
        <v>480</v>
      </c>
      <c r="D7" s="170" t="s">
        <v>479</v>
      </c>
      <c r="E7" s="170" t="s">
        <v>481</v>
      </c>
      <c r="F7" s="170" t="s">
        <v>480</v>
      </c>
      <c r="G7" s="170" t="s">
        <v>479</v>
      </c>
      <c r="H7" s="170" t="s">
        <v>481</v>
      </c>
      <c r="I7" s="170" t="s">
        <v>480</v>
      </c>
      <c r="J7" s="170" t="s">
        <v>479</v>
      </c>
      <c r="K7" s="959"/>
    </row>
    <row r="8" spans="1:11" s="1" customFormat="1" ht="48" customHeight="1" thickBot="1" x14ac:dyDescent="0.3">
      <c r="A8" s="45" t="s">
        <v>178</v>
      </c>
      <c r="B8" s="254">
        <v>66859</v>
      </c>
      <c r="C8" s="254">
        <v>37057</v>
      </c>
      <c r="D8" s="255">
        <f>B8+C8</f>
        <v>103916</v>
      </c>
      <c r="E8" s="254">
        <v>1710378</v>
      </c>
      <c r="F8" s="254">
        <v>238655</v>
      </c>
      <c r="G8" s="256">
        <f>E8+F8</f>
        <v>1949033</v>
      </c>
      <c r="H8" s="256">
        <f t="shared" ref="H8:I10" si="0">B8+E8</f>
        <v>1777237</v>
      </c>
      <c r="I8" s="239">
        <f t="shared" si="0"/>
        <v>275712</v>
      </c>
      <c r="J8" s="239">
        <f>H8+I8</f>
        <v>2052949</v>
      </c>
      <c r="K8" s="411" t="s">
        <v>179</v>
      </c>
    </row>
    <row r="9" spans="1:11" s="1" customFormat="1" ht="48" customHeight="1" thickBot="1" x14ac:dyDescent="0.3">
      <c r="A9" s="40" t="s">
        <v>708</v>
      </c>
      <c r="B9" s="233">
        <v>0</v>
      </c>
      <c r="C9" s="233">
        <v>0</v>
      </c>
      <c r="D9" s="240">
        <f>B9+C9</f>
        <v>0</v>
      </c>
      <c r="E9" s="233">
        <v>1066</v>
      </c>
      <c r="F9" s="233">
        <v>129</v>
      </c>
      <c r="G9" s="257">
        <f>E9+F9</f>
        <v>1195</v>
      </c>
      <c r="H9" s="257">
        <f t="shared" si="0"/>
        <v>1066</v>
      </c>
      <c r="I9" s="241">
        <f t="shared" si="0"/>
        <v>129</v>
      </c>
      <c r="J9" s="241">
        <f>H9+I9</f>
        <v>1195</v>
      </c>
      <c r="K9" s="412" t="s">
        <v>710</v>
      </c>
    </row>
    <row r="10" spans="1:11" s="1" customFormat="1" ht="48" customHeight="1" x14ac:dyDescent="0.25">
      <c r="A10" s="340" t="s">
        <v>709</v>
      </c>
      <c r="B10" s="341">
        <v>0</v>
      </c>
      <c r="C10" s="341">
        <v>0</v>
      </c>
      <c r="D10" s="342">
        <f>B10+C10</f>
        <v>0</v>
      </c>
      <c r="E10" s="341">
        <v>0</v>
      </c>
      <c r="F10" s="341">
        <v>43</v>
      </c>
      <c r="G10" s="343">
        <f>E10+F10</f>
        <v>43</v>
      </c>
      <c r="H10" s="343">
        <f t="shared" si="0"/>
        <v>0</v>
      </c>
      <c r="I10" s="344">
        <f t="shared" si="0"/>
        <v>43</v>
      </c>
      <c r="J10" s="344">
        <f>H10+I10</f>
        <v>43</v>
      </c>
      <c r="K10" s="419" t="s">
        <v>711</v>
      </c>
    </row>
    <row r="11" spans="1:11" s="6" customFormat="1" ht="43.5" customHeight="1" x14ac:dyDescent="0.25">
      <c r="A11" s="236" t="s">
        <v>478</v>
      </c>
      <c r="B11" s="236">
        <f t="shared" ref="B11:J11" si="1">SUM(B8:B10)</f>
        <v>66859</v>
      </c>
      <c r="C11" s="236">
        <f t="shared" si="1"/>
        <v>37057</v>
      </c>
      <c r="D11" s="236">
        <f t="shared" si="1"/>
        <v>103916</v>
      </c>
      <c r="E11" s="236">
        <f t="shared" si="1"/>
        <v>1711444</v>
      </c>
      <c r="F11" s="236">
        <f t="shared" si="1"/>
        <v>238827</v>
      </c>
      <c r="G11" s="236">
        <f t="shared" si="1"/>
        <v>1950271</v>
      </c>
      <c r="H11" s="236">
        <f t="shared" si="1"/>
        <v>1778303</v>
      </c>
      <c r="I11" s="236">
        <f t="shared" si="1"/>
        <v>275884</v>
      </c>
      <c r="J11" s="236">
        <f t="shared" si="1"/>
        <v>2054187</v>
      </c>
      <c r="K11" s="420" t="s">
        <v>479</v>
      </c>
    </row>
    <row r="15" spans="1:11" ht="25" customHeight="1" x14ac:dyDescent="0.25">
      <c r="B15" s="12"/>
      <c r="C15" s="12"/>
      <c r="D15" s="12"/>
      <c r="E15" s="12"/>
      <c r="F15" s="12"/>
      <c r="G15" s="12"/>
      <c r="H15" s="12"/>
      <c r="I15" s="12"/>
      <c r="J15" s="12"/>
    </row>
    <row r="16" spans="1:11" ht="25" customHeight="1" x14ac:dyDescent="0.25">
      <c r="B16" s="12"/>
      <c r="C16" s="12"/>
      <c r="D16" s="12"/>
      <c r="E16" s="12"/>
      <c r="F16" s="12"/>
      <c r="G16" s="12"/>
      <c r="H16" s="12"/>
      <c r="I16" s="12"/>
      <c r="J16" s="12"/>
    </row>
    <row r="17" spans="2:10" ht="25" customHeight="1" x14ac:dyDescent="0.25">
      <c r="B17" s="12"/>
      <c r="C17" s="12"/>
      <c r="D17" s="12"/>
      <c r="E17" s="12"/>
      <c r="F17" s="12"/>
      <c r="G17" s="12"/>
      <c r="H17" s="12"/>
      <c r="I17" s="12"/>
      <c r="J17" s="12"/>
    </row>
    <row r="18" spans="2:10" ht="25" customHeight="1" x14ac:dyDescent="0.25">
      <c r="B18" s="12"/>
      <c r="C18" s="12"/>
      <c r="D18" s="12"/>
      <c r="E18" s="12"/>
      <c r="F18" s="12"/>
      <c r="G18" s="12"/>
      <c r="H18" s="12"/>
      <c r="I18" s="12"/>
      <c r="J18" s="12"/>
    </row>
  </sheetData>
  <mergeCells count="8">
    <mergeCell ref="H5:J5"/>
    <mergeCell ref="A2:K2"/>
    <mergeCell ref="K5:K7"/>
    <mergeCell ref="A1:K1"/>
    <mergeCell ref="A3:K3"/>
    <mergeCell ref="A5:A7"/>
    <mergeCell ref="B5:D5"/>
    <mergeCell ref="E5:G5"/>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86460-74EE-4E80-A8D8-4E400A3F8E86}">
  <dimension ref="A1:J26"/>
  <sheetViews>
    <sheetView rightToLeft="1" view="pageBreakPreview" zoomScaleNormal="100" zoomScaleSheetLayoutView="100" workbookViewId="0">
      <selection activeCell="F16" sqref="F16"/>
    </sheetView>
  </sheetViews>
  <sheetFormatPr defaultColWidth="9.1796875" defaultRowHeight="25" customHeight="1" x14ac:dyDescent="0.25"/>
  <cols>
    <col min="1" max="1" width="40.7265625" style="11" customWidth="1"/>
    <col min="2" max="6" width="12.7265625" style="11" customWidth="1"/>
    <col min="7" max="7" width="40.7265625" style="11" customWidth="1"/>
    <col min="8" max="8" width="9.1796875" style="11"/>
    <col min="9" max="9" width="12" style="11" bestFit="1" customWidth="1"/>
    <col min="10" max="16384" width="9.1796875" style="11"/>
  </cols>
  <sheetData>
    <row r="1" spans="1:10" s="7" customFormat="1" ht="20" x14ac:dyDescent="0.25">
      <c r="A1" s="903" t="s">
        <v>1005</v>
      </c>
      <c r="B1" s="903"/>
      <c r="C1" s="903"/>
      <c r="D1" s="903"/>
      <c r="E1" s="903"/>
      <c r="F1" s="903"/>
      <c r="G1" s="903"/>
    </row>
    <row r="2" spans="1:10" s="7" customFormat="1" ht="38.25" customHeight="1" x14ac:dyDescent="0.25">
      <c r="A2" s="904" t="s">
        <v>1586</v>
      </c>
      <c r="B2" s="904"/>
      <c r="C2" s="904"/>
      <c r="D2" s="904"/>
      <c r="E2" s="904"/>
      <c r="F2" s="904"/>
      <c r="G2" s="904"/>
    </row>
    <row r="3" spans="1:10" s="7" customFormat="1" ht="20" x14ac:dyDescent="0.25">
      <c r="A3" s="904">
        <v>2017</v>
      </c>
      <c r="B3" s="904"/>
      <c r="C3" s="904"/>
      <c r="D3" s="904"/>
      <c r="E3" s="904"/>
      <c r="F3" s="904"/>
      <c r="G3" s="904"/>
    </row>
    <row r="4" spans="1:10" s="8" customFormat="1" ht="21" customHeight="1" x14ac:dyDescent="0.25">
      <c r="A4" s="606" t="s">
        <v>184</v>
      </c>
      <c r="B4" s="607"/>
      <c r="C4" s="607"/>
      <c r="D4" s="607"/>
      <c r="E4" s="607"/>
      <c r="F4" s="607"/>
      <c r="G4" s="608" t="s">
        <v>185</v>
      </c>
    </row>
    <row r="5" spans="1:10" s="9" customFormat="1" ht="36.75" customHeight="1" x14ac:dyDescent="0.35">
      <c r="A5" s="964" t="s">
        <v>468</v>
      </c>
      <c r="B5" s="468" t="s">
        <v>18</v>
      </c>
      <c r="C5" s="468" t="s">
        <v>20</v>
      </c>
      <c r="D5" s="468" t="s">
        <v>22</v>
      </c>
      <c r="E5" s="468" t="s">
        <v>202</v>
      </c>
      <c r="F5" s="468" t="s">
        <v>478</v>
      </c>
      <c r="G5" s="966" t="s">
        <v>334</v>
      </c>
    </row>
    <row r="6" spans="1:10" s="10" customFormat="1" ht="40.5" customHeight="1" x14ac:dyDescent="0.25">
      <c r="A6" s="965"/>
      <c r="B6" s="469" t="s">
        <v>17</v>
      </c>
      <c r="C6" s="469" t="s">
        <v>19</v>
      </c>
      <c r="D6" s="469" t="s">
        <v>21</v>
      </c>
      <c r="E6" s="469" t="s">
        <v>181</v>
      </c>
      <c r="F6" s="470" t="s">
        <v>479</v>
      </c>
      <c r="G6" s="967"/>
    </row>
    <row r="7" spans="1:10" s="1" customFormat="1" ht="32.15" customHeight="1" thickBot="1" x14ac:dyDescent="0.4">
      <c r="A7" s="45" t="s">
        <v>1175</v>
      </c>
      <c r="B7" s="232">
        <v>2821</v>
      </c>
      <c r="C7" s="232">
        <v>0</v>
      </c>
      <c r="D7" s="232">
        <v>43396</v>
      </c>
      <c r="E7" s="232">
        <v>0</v>
      </c>
      <c r="F7" s="237">
        <f t="shared" ref="F7:F15" si="0">SUM(B7:E7)</f>
        <v>46217</v>
      </c>
      <c r="G7" s="82" t="s">
        <v>23</v>
      </c>
      <c r="I7" s="614"/>
      <c r="J7" s="632"/>
    </row>
    <row r="8" spans="1:10" s="1" customFormat="1" ht="32.15" customHeight="1" thickBot="1" x14ac:dyDescent="0.4">
      <c r="A8" s="40" t="s">
        <v>28</v>
      </c>
      <c r="B8" s="233">
        <v>854</v>
      </c>
      <c r="C8" s="233">
        <v>43</v>
      </c>
      <c r="D8" s="233">
        <v>187644</v>
      </c>
      <c r="E8" s="233">
        <v>0</v>
      </c>
      <c r="F8" s="240">
        <f t="shared" si="0"/>
        <v>188541</v>
      </c>
      <c r="G8" s="83" t="s">
        <v>27</v>
      </c>
      <c r="I8" s="614"/>
      <c r="J8" s="295"/>
    </row>
    <row r="9" spans="1:10" s="1" customFormat="1" ht="32.15" customHeight="1" thickBot="1" x14ac:dyDescent="0.4">
      <c r="A9" s="45" t="s">
        <v>30</v>
      </c>
      <c r="B9" s="232">
        <v>479</v>
      </c>
      <c r="C9" s="232">
        <v>225</v>
      </c>
      <c r="D9" s="232">
        <v>139167</v>
      </c>
      <c r="E9" s="232">
        <v>0</v>
      </c>
      <c r="F9" s="237">
        <f t="shared" si="0"/>
        <v>139871</v>
      </c>
      <c r="G9" s="82" t="s">
        <v>29</v>
      </c>
      <c r="I9" s="614"/>
      <c r="J9" s="295"/>
    </row>
    <row r="10" spans="1:10" s="1" customFormat="1" ht="32.15" customHeight="1" thickBot="1" x14ac:dyDescent="0.4">
      <c r="A10" s="40" t="s">
        <v>32</v>
      </c>
      <c r="B10" s="233">
        <v>56</v>
      </c>
      <c r="C10" s="233">
        <v>0</v>
      </c>
      <c r="D10" s="233">
        <v>110482</v>
      </c>
      <c r="E10" s="233">
        <v>0</v>
      </c>
      <c r="F10" s="240">
        <f t="shared" si="0"/>
        <v>110538</v>
      </c>
      <c r="G10" s="83" t="s">
        <v>31</v>
      </c>
      <c r="I10" s="614"/>
      <c r="J10" s="295"/>
    </row>
    <row r="11" spans="1:10" s="1" customFormat="1" ht="35.15" customHeight="1" thickBot="1" x14ac:dyDescent="0.4">
      <c r="A11" s="45" t="s">
        <v>34</v>
      </c>
      <c r="B11" s="232">
        <v>955</v>
      </c>
      <c r="C11" s="232">
        <v>883</v>
      </c>
      <c r="D11" s="232">
        <v>194316</v>
      </c>
      <c r="E11" s="232">
        <v>0</v>
      </c>
      <c r="F11" s="237">
        <f t="shared" si="0"/>
        <v>196154</v>
      </c>
      <c r="G11" s="82" t="s">
        <v>33</v>
      </c>
      <c r="I11" s="614"/>
      <c r="J11" s="295"/>
    </row>
    <row r="12" spans="1:10" s="1" customFormat="1" ht="32.15" customHeight="1" thickBot="1" x14ac:dyDescent="0.4">
      <c r="A12" s="40" t="s">
        <v>1176</v>
      </c>
      <c r="B12" s="233">
        <v>28</v>
      </c>
      <c r="C12" s="233">
        <v>0</v>
      </c>
      <c r="D12" s="233">
        <v>25207</v>
      </c>
      <c r="E12" s="233">
        <v>0</v>
      </c>
      <c r="F12" s="240">
        <f t="shared" si="0"/>
        <v>25235</v>
      </c>
      <c r="G12" s="83" t="s">
        <v>35</v>
      </c>
      <c r="I12" s="614"/>
      <c r="J12" s="295"/>
    </row>
    <row r="13" spans="1:10" s="1" customFormat="1" ht="32.15" customHeight="1" thickBot="1" x14ac:dyDescent="0.4">
      <c r="A13" s="45" t="s">
        <v>1178</v>
      </c>
      <c r="B13" s="232">
        <v>501</v>
      </c>
      <c r="C13" s="232">
        <v>1015</v>
      </c>
      <c r="D13" s="232">
        <v>667497</v>
      </c>
      <c r="E13" s="232">
        <v>0</v>
      </c>
      <c r="F13" s="237">
        <f t="shared" si="0"/>
        <v>669013</v>
      </c>
      <c r="G13" s="82" t="s">
        <v>36</v>
      </c>
      <c r="I13" s="614"/>
      <c r="J13" s="295"/>
    </row>
    <row r="14" spans="1:10" s="1" customFormat="1" ht="32.15" customHeight="1" thickBot="1" x14ac:dyDescent="0.4">
      <c r="A14" s="40" t="s">
        <v>1177</v>
      </c>
      <c r="B14" s="233">
        <v>14</v>
      </c>
      <c r="C14" s="233">
        <v>444</v>
      </c>
      <c r="D14" s="233">
        <v>291558</v>
      </c>
      <c r="E14" s="233">
        <v>0</v>
      </c>
      <c r="F14" s="240">
        <f t="shared" si="0"/>
        <v>292016</v>
      </c>
      <c r="G14" s="83" t="s">
        <v>37</v>
      </c>
      <c r="I14" s="614"/>
      <c r="J14" s="295"/>
    </row>
    <row r="15" spans="1:10" s="1" customFormat="1" ht="32.15" customHeight="1" x14ac:dyDescent="0.35">
      <c r="A15" s="85" t="s">
        <v>39</v>
      </c>
      <c r="B15" s="249">
        <v>0</v>
      </c>
      <c r="C15" s="249">
        <v>99</v>
      </c>
      <c r="D15" s="249">
        <v>386818</v>
      </c>
      <c r="E15" s="249">
        <v>0</v>
      </c>
      <c r="F15" s="250">
        <f t="shared" si="0"/>
        <v>386917</v>
      </c>
      <c r="G15" s="84" t="s">
        <v>38</v>
      </c>
      <c r="I15" s="614"/>
      <c r="J15" s="295"/>
    </row>
    <row r="16" spans="1:10" s="6" customFormat="1" ht="30" customHeight="1" x14ac:dyDescent="0.35">
      <c r="A16" s="114" t="s">
        <v>478</v>
      </c>
      <c r="B16" s="236">
        <f>SUM(B7:B15)</f>
        <v>5708</v>
      </c>
      <c r="C16" s="236">
        <f>SUM(C7:C15)</f>
        <v>2709</v>
      </c>
      <c r="D16" s="236">
        <f>SUM(D7:D15)</f>
        <v>2046085</v>
      </c>
      <c r="E16" s="236">
        <f>SUM(E7:E15)</f>
        <v>0</v>
      </c>
      <c r="F16" s="236">
        <f>SUM(F7:F15)</f>
        <v>2054502</v>
      </c>
      <c r="G16" s="422" t="s">
        <v>479</v>
      </c>
      <c r="I16" s="614"/>
      <c r="J16" s="295"/>
    </row>
    <row r="17" spans="1:7" ht="18" customHeight="1" x14ac:dyDescent="0.25">
      <c r="A17" s="31" t="s">
        <v>71</v>
      </c>
      <c r="G17" s="25" t="s">
        <v>331</v>
      </c>
    </row>
    <row r="23" spans="1:7" ht="25" customHeight="1" x14ac:dyDescent="0.25">
      <c r="B23" s="12"/>
      <c r="C23" s="12"/>
      <c r="D23" s="12"/>
      <c r="E23" s="12"/>
      <c r="F23" s="12"/>
    </row>
    <row r="24" spans="1:7" ht="25" customHeight="1" x14ac:dyDescent="0.25">
      <c r="B24" s="12"/>
      <c r="C24" s="12"/>
      <c r="D24" s="12"/>
      <c r="E24" s="12"/>
      <c r="F24" s="12"/>
    </row>
    <row r="25" spans="1:7" ht="25" customHeight="1" x14ac:dyDescent="0.25">
      <c r="B25" s="12"/>
      <c r="C25" s="12"/>
      <c r="D25" s="12"/>
      <c r="E25" s="12"/>
      <c r="F25" s="12"/>
    </row>
    <row r="26" spans="1:7" ht="25" customHeight="1" x14ac:dyDescent="0.25">
      <c r="B26" s="12"/>
      <c r="C26" s="12"/>
      <c r="D26" s="12"/>
      <c r="E26" s="12"/>
      <c r="F26"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352D4-220F-42EC-87AF-D1BD6D69A7DB}">
  <dimension ref="A1:J26"/>
  <sheetViews>
    <sheetView rightToLeft="1" view="pageBreakPreview" zoomScaleNormal="100" zoomScaleSheetLayoutView="100" workbookViewId="0">
      <selection sqref="A1:G1"/>
    </sheetView>
  </sheetViews>
  <sheetFormatPr defaultColWidth="9.1796875" defaultRowHeight="25" customHeight="1" x14ac:dyDescent="0.25"/>
  <cols>
    <col min="1" max="1" width="40.7265625" style="11" customWidth="1"/>
    <col min="2" max="6" width="12.7265625" style="11" customWidth="1"/>
    <col min="7" max="7" width="40.7265625" style="11" customWidth="1"/>
    <col min="8" max="8" width="9.1796875" style="11"/>
    <col min="9" max="9" width="12" style="11" bestFit="1" customWidth="1"/>
    <col min="10" max="16384" width="9.1796875" style="11"/>
  </cols>
  <sheetData>
    <row r="1" spans="1:10" s="7" customFormat="1" ht="20" x14ac:dyDescent="0.25">
      <c r="A1" s="903" t="s">
        <v>1006</v>
      </c>
      <c r="B1" s="903"/>
      <c r="C1" s="903"/>
      <c r="D1" s="903"/>
      <c r="E1" s="903"/>
      <c r="F1" s="903"/>
      <c r="G1" s="903"/>
    </row>
    <row r="2" spans="1:10" s="7" customFormat="1" ht="36.75" customHeight="1" x14ac:dyDescent="0.25">
      <c r="A2" s="904" t="s">
        <v>1587</v>
      </c>
      <c r="B2" s="904"/>
      <c r="C2" s="904"/>
      <c r="D2" s="904"/>
      <c r="E2" s="904"/>
      <c r="F2" s="904"/>
      <c r="G2" s="904"/>
    </row>
    <row r="3" spans="1:10" s="7" customFormat="1" ht="20" x14ac:dyDescent="0.25">
      <c r="A3" s="904">
        <v>2017</v>
      </c>
      <c r="B3" s="904"/>
      <c r="C3" s="904"/>
      <c r="D3" s="904"/>
      <c r="E3" s="904"/>
      <c r="F3" s="904"/>
      <c r="G3" s="904"/>
    </row>
    <row r="4" spans="1:10" s="8" customFormat="1" ht="15.5" x14ac:dyDescent="0.25">
      <c r="A4" s="606" t="s">
        <v>186</v>
      </c>
      <c r="B4" s="607"/>
      <c r="C4" s="607"/>
      <c r="D4" s="607"/>
      <c r="E4" s="607"/>
      <c r="F4" s="607"/>
      <c r="G4" s="608" t="s">
        <v>187</v>
      </c>
    </row>
    <row r="5" spans="1:10" s="9" customFormat="1" ht="36.75" customHeight="1" x14ac:dyDescent="0.35">
      <c r="A5" s="964" t="s">
        <v>468</v>
      </c>
      <c r="B5" s="468" t="s">
        <v>18</v>
      </c>
      <c r="C5" s="468" t="s">
        <v>20</v>
      </c>
      <c r="D5" s="468" t="s">
        <v>22</v>
      </c>
      <c r="E5" s="468" t="s">
        <v>202</v>
      </c>
      <c r="F5" s="468" t="s">
        <v>478</v>
      </c>
      <c r="G5" s="966" t="s">
        <v>335</v>
      </c>
    </row>
    <row r="6" spans="1:10" s="10" customFormat="1" ht="40.5" customHeight="1" x14ac:dyDescent="0.25">
      <c r="A6" s="965"/>
      <c r="B6" s="469" t="s">
        <v>17</v>
      </c>
      <c r="C6" s="469" t="s">
        <v>19</v>
      </c>
      <c r="D6" s="469" t="s">
        <v>21</v>
      </c>
      <c r="E6" s="469" t="s">
        <v>181</v>
      </c>
      <c r="F6" s="470" t="s">
        <v>479</v>
      </c>
      <c r="G6" s="967"/>
    </row>
    <row r="7" spans="1:10" s="1" customFormat="1" ht="32.15" customHeight="1" thickBot="1" x14ac:dyDescent="0.4">
      <c r="A7" s="45" t="s">
        <v>1175</v>
      </c>
      <c r="B7" s="232">
        <v>2482</v>
      </c>
      <c r="C7" s="232">
        <v>0</v>
      </c>
      <c r="D7" s="232">
        <v>36700</v>
      </c>
      <c r="E7" s="232">
        <v>0</v>
      </c>
      <c r="F7" s="237">
        <f t="shared" ref="F7:F15" si="0">SUM(B7:E7)</f>
        <v>39182</v>
      </c>
      <c r="G7" s="82" t="s">
        <v>23</v>
      </c>
      <c r="I7" s="631"/>
      <c r="J7" s="632"/>
    </row>
    <row r="8" spans="1:10" s="1" customFormat="1" ht="32.15" customHeight="1" thickBot="1" x14ac:dyDescent="0.4">
      <c r="A8" s="40" t="s">
        <v>28</v>
      </c>
      <c r="B8" s="233">
        <v>406</v>
      </c>
      <c r="C8" s="233">
        <v>0</v>
      </c>
      <c r="D8" s="233">
        <v>129774</v>
      </c>
      <c r="E8" s="233">
        <v>0</v>
      </c>
      <c r="F8" s="240">
        <f t="shared" si="0"/>
        <v>130180</v>
      </c>
      <c r="G8" s="83" t="s">
        <v>27</v>
      </c>
      <c r="I8" s="614"/>
      <c r="J8" s="295"/>
    </row>
    <row r="9" spans="1:10" s="1" customFormat="1" ht="32.15" customHeight="1" thickBot="1" x14ac:dyDescent="0.4">
      <c r="A9" s="45" t="s">
        <v>30</v>
      </c>
      <c r="B9" s="232">
        <v>395</v>
      </c>
      <c r="C9" s="232">
        <v>225</v>
      </c>
      <c r="D9" s="232">
        <v>123607</v>
      </c>
      <c r="E9" s="232">
        <v>0</v>
      </c>
      <c r="F9" s="237">
        <f t="shared" si="0"/>
        <v>124227</v>
      </c>
      <c r="G9" s="82" t="s">
        <v>29</v>
      </c>
      <c r="I9" s="614"/>
      <c r="J9" s="295"/>
    </row>
    <row r="10" spans="1:10" s="1" customFormat="1" ht="32.15" customHeight="1" thickBot="1" x14ac:dyDescent="0.4">
      <c r="A10" s="40" t="s">
        <v>32</v>
      </c>
      <c r="B10" s="233">
        <v>28</v>
      </c>
      <c r="C10" s="233">
        <v>0</v>
      </c>
      <c r="D10" s="233">
        <v>76541</v>
      </c>
      <c r="E10" s="233">
        <v>0</v>
      </c>
      <c r="F10" s="240">
        <f t="shared" si="0"/>
        <v>76569</v>
      </c>
      <c r="G10" s="83" t="s">
        <v>31</v>
      </c>
      <c r="I10" s="614"/>
      <c r="J10" s="295"/>
    </row>
    <row r="11" spans="1:10" s="1" customFormat="1" ht="32.15" customHeight="1" thickBot="1" x14ac:dyDescent="0.4">
      <c r="A11" s="45" t="s">
        <v>34</v>
      </c>
      <c r="B11" s="232">
        <v>912</v>
      </c>
      <c r="C11" s="232">
        <v>797</v>
      </c>
      <c r="D11" s="232">
        <v>145279</v>
      </c>
      <c r="E11" s="232">
        <v>0</v>
      </c>
      <c r="F11" s="237">
        <f t="shared" si="0"/>
        <v>146988</v>
      </c>
      <c r="G11" s="82" t="s">
        <v>33</v>
      </c>
      <c r="I11" s="614"/>
      <c r="J11" s="295"/>
    </row>
    <row r="12" spans="1:10" s="1" customFormat="1" ht="32.15" customHeight="1" thickBot="1" x14ac:dyDescent="0.4">
      <c r="A12" s="40" t="s">
        <v>1176</v>
      </c>
      <c r="B12" s="233">
        <v>28</v>
      </c>
      <c r="C12" s="233">
        <v>0</v>
      </c>
      <c r="D12" s="233">
        <v>25207</v>
      </c>
      <c r="E12" s="233">
        <v>0</v>
      </c>
      <c r="F12" s="240">
        <f t="shared" si="0"/>
        <v>25235</v>
      </c>
      <c r="G12" s="83" t="s">
        <v>35</v>
      </c>
      <c r="I12" s="614"/>
      <c r="J12" s="295"/>
    </row>
    <row r="13" spans="1:10" s="1" customFormat="1" ht="32.15" customHeight="1" thickBot="1" x14ac:dyDescent="0.4">
      <c r="A13" s="45" t="s">
        <v>1178</v>
      </c>
      <c r="B13" s="232">
        <v>501</v>
      </c>
      <c r="C13" s="232">
        <v>1015</v>
      </c>
      <c r="D13" s="232">
        <v>667050</v>
      </c>
      <c r="E13" s="232">
        <v>0</v>
      </c>
      <c r="F13" s="237">
        <f t="shared" si="0"/>
        <v>668566</v>
      </c>
      <c r="G13" s="82" t="s">
        <v>36</v>
      </c>
      <c r="I13" s="614"/>
      <c r="J13" s="295"/>
    </row>
    <row r="14" spans="1:10" s="1" customFormat="1" ht="32.15" customHeight="1" thickBot="1" x14ac:dyDescent="0.4">
      <c r="A14" s="40" t="s">
        <v>1177</v>
      </c>
      <c r="B14" s="233">
        <v>14</v>
      </c>
      <c r="C14" s="233">
        <v>444</v>
      </c>
      <c r="D14" s="233">
        <v>290685</v>
      </c>
      <c r="E14" s="233">
        <v>0</v>
      </c>
      <c r="F14" s="240">
        <f t="shared" si="0"/>
        <v>291143</v>
      </c>
      <c r="G14" s="83" t="s">
        <v>37</v>
      </c>
      <c r="I14" s="614"/>
      <c r="J14" s="295"/>
    </row>
    <row r="15" spans="1:10" s="1" customFormat="1" ht="32.15" customHeight="1" x14ac:dyDescent="0.35">
      <c r="A15" s="85" t="s">
        <v>39</v>
      </c>
      <c r="B15" s="249">
        <v>0</v>
      </c>
      <c r="C15" s="249">
        <v>99</v>
      </c>
      <c r="D15" s="249">
        <v>276268</v>
      </c>
      <c r="E15" s="249">
        <v>0</v>
      </c>
      <c r="F15" s="250">
        <f t="shared" si="0"/>
        <v>276367</v>
      </c>
      <c r="G15" s="84" t="s">
        <v>38</v>
      </c>
      <c r="I15" s="614"/>
      <c r="J15" s="295"/>
    </row>
    <row r="16" spans="1:10" s="6" customFormat="1" ht="30" customHeight="1" x14ac:dyDescent="0.35">
      <c r="A16" s="114" t="s">
        <v>478</v>
      </c>
      <c r="B16" s="236">
        <f>SUM(B7:B15)</f>
        <v>4766</v>
      </c>
      <c r="C16" s="236">
        <f>SUM(C7:C15)</f>
        <v>2580</v>
      </c>
      <c r="D16" s="236">
        <f>SUM(D7:D15)</f>
        <v>1771111</v>
      </c>
      <c r="E16" s="236">
        <f>SUM(E7:E15)</f>
        <v>0</v>
      </c>
      <c r="F16" s="236">
        <f>SUM(F7:F15)</f>
        <v>1778457</v>
      </c>
      <c r="G16" s="422" t="s">
        <v>479</v>
      </c>
      <c r="I16" s="614"/>
      <c r="J16" s="295"/>
    </row>
    <row r="17" spans="1:7" ht="18" customHeight="1" x14ac:dyDescent="0.25">
      <c r="A17" s="31" t="s">
        <v>71</v>
      </c>
      <c r="G17" s="25" t="s">
        <v>331</v>
      </c>
    </row>
    <row r="23" spans="1:7" ht="25" customHeight="1" x14ac:dyDescent="0.25">
      <c r="B23" s="12"/>
      <c r="C23" s="12"/>
      <c r="D23" s="12"/>
      <c r="E23" s="12"/>
      <c r="F23" s="12"/>
    </row>
    <row r="24" spans="1:7" ht="25" customHeight="1" x14ac:dyDescent="0.25">
      <c r="B24" s="12"/>
      <c r="C24" s="12"/>
      <c r="D24" s="12"/>
      <c r="E24" s="12"/>
      <c r="F24" s="12"/>
    </row>
    <row r="25" spans="1:7" ht="25" customHeight="1" x14ac:dyDescent="0.25">
      <c r="B25" s="12"/>
      <c r="C25" s="12"/>
      <c r="D25" s="12"/>
      <c r="E25" s="12"/>
      <c r="F25" s="12"/>
    </row>
    <row r="26" spans="1:7" ht="25" customHeight="1" x14ac:dyDescent="0.25">
      <c r="B26" s="12"/>
      <c r="C26" s="12"/>
      <c r="D26" s="12"/>
      <c r="E26" s="12"/>
      <c r="F26"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27453-375F-4E15-BE54-12A06AE7E303}">
  <dimension ref="A1:G27"/>
  <sheetViews>
    <sheetView rightToLeft="1" view="pageBreakPreview" topLeftCell="A4" zoomScaleNormal="100" zoomScaleSheetLayoutView="100" workbookViewId="0">
      <selection activeCell="A10" sqref="A10"/>
    </sheetView>
  </sheetViews>
  <sheetFormatPr defaultColWidth="9.1796875" defaultRowHeight="25" customHeight="1" x14ac:dyDescent="0.25"/>
  <cols>
    <col min="1" max="1" width="40.7265625" style="11" customWidth="1"/>
    <col min="2" max="6" width="12.7265625" style="11" customWidth="1"/>
    <col min="7" max="7" width="40.7265625" style="11" customWidth="1"/>
    <col min="8" max="16384" width="9.1796875" style="11"/>
  </cols>
  <sheetData>
    <row r="1" spans="1:7" s="7" customFormat="1" ht="20" x14ac:dyDescent="0.25">
      <c r="A1" s="903" t="s">
        <v>1007</v>
      </c>
      <c r="B1" s="903"/>
      <c r="C1" s="903"/>
      <c r="D1" s="903"/>
      <c r="E1" s="903"/>
      <c r="F1" s="903"/>
      <c r="G1" s="903"/>
    </row>
    <row r="2" spans="1:7" s="7" customFormat="1" ht="20" x14ac:dyDescent="0.25">
      <c r="A2" s="904" t="s">
        <v>1128</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188</v>
      </c>
      <c r="B4" s="607"/>
      <c r="C4" s="607"/>
      <c r="D4" s="607"/>
      <c r="E4" s="607"/>
      <c r="F4" s="607"/>
      <c r="G4" s="608" t="s">
        <v>189</v>
      </c>
    </row>
    <row r="5" spans="1:7" s="9" customFormat="1" ht="36.75" customHeight="1" x14ac:dyDescent="0.35">
      <c r="A5" s="964" t="s">
        <v>468</v>
      </c>
      <c r="B5" s="468" t="s">
        <v>18</v>
      </c>
      <c r="C5" s="468" t="s">
        <v>20</v>
      </c>
      <c r="D5" s="468" t="s">
        <v>22</v>
      </c>
      <c r="E5" s="468" t="s">
        <v>202</v>
      </c>
      <c r="F5" s="468" t="s">
        <v>478</v>
      </c>
      <c r="G5" s="966" t="s">
        <v>335</v>
      </c>
    </row>
    <row r="6" spans="1:7" s="10" customFormat="1" ht="40.5" customHeight="1" x14ac:dyDescent="0.25">
      <c r="A6" s="965"/>
      <c r="B6" s="469" t="s">
        <v>17</v>
      </c>
      <c r="C6" s="469" t="s">
        <v>19</v>
      </c>
      <c r="D6" s="469" t="s">
        <v>21</v>
      </c>
      <c r="E6" s="469" t="s">
        <v>181</v>
      </c>
      <c r="F6" s="470" t="s">
        <v>479</v>
      </c>
      <c r="G6" s="967"/>
    </row>
    <row r="7" spans="1:7" s="1" customFormat="1" ht="32.15" customHeight="1" thickBot="1" x14ac:dyDescent="0.3">
      <c r="A7" s="45" t="s">
        <v>1175</v>
      </c>
      <c r="B7" s="232">
        <v>339</v>
      </c>
      <c r="C7" s="232">
        <v>0</v>
      </c>
      <c r="D7" s="232">
        <v>6696</v>
      </c>
      <c r="E7" s="232">
        <v>0</v>
      </c>
      <c r="F7" s="237">
        <f t="shared" ref="F7:F15" si="0">SUM(B7:E7)</f>
        <v>7035</v>
      </c>
      <c r="G7" s="82" t="s">
        <v>23</v>
      </c>
    </row>
    <row r="8" spans="1:7" s="1" customFormat="1" ht="32.15" customHeight="1" thickBot="1" x14ac:dyDescent="0.3">
      <c r="A8" s="40" t="s">
        <v>28</v>
      </c>
      <c r="B8" s="233">
        <v>448</v>
      </c>
      <c r="C8" s="233">
        <v>43</v>
      </c>
      <c r="D8" s="233">
        <v>57870</v>
      </c>
      <c r="E8" s="233">
        <v>0</v>
      </c>
      <c r="F8" s="240">
        <f t="shared" si="0"/>
        <v>58361</v>
      </c>
      <c r="G8" s="83" t="s">
        <v>27</v>
      </c>
    </row>
    <row r="9" spans="1:7" s="1" customFormat="1" ht="32.15" customHeight="1" thickBot="1" x14ac:dyDescent="0.3">
      <c r="A9" s="45" t="s">
        <v>30</v>
      </c>
      <c r="B9" s="232">
        <v>84</v>
      </c>
      <c r="C9" s="232">
        <v>0</v>
      </c>
      <c r="D9" s="232">
        <v>15560</v>
      </c>
      <c r="E9" s="232">
        <v>0</v>
      </c>
      <c r="F9" s="237">
        <f t="shared" si="0"/>
        <v>15644</v>
      </c>
      <c r="G9" s="82" t="s">
        <v>29</v>
      </c>
    </row>
    <row r="10" spans="1:7" s="1" customFormat="1" ht="32.15" customHeight="1" thickBot="1" x14ac:dyDescent="0.3">
      <c r="A10" s="40" t="s">
        <v>32</v>
      </c>
      <c r="B10" s="233">
        <v>28</v>
      </c>
      <c r="C10" s="233">
        <v>0</v>
      </c>
      <c r="D10" s="233">
        <v>33941</v>
      </c>
      <c r="E10" s="233">
        <v>0</v>
      </c>
      <c r="F10" s="240">
        <f t="shared" si="0"/>
        <v>33969</v>
      </c>
      <c r="G10" s="83" t="s">
        <v>31</v>
      </c>
    </row>
    <row r="11" spans="1:7" s="1" customFormat="1" ht="32.15" customHeight="1" thickBot="1" x14ac:dyDescent="0.3">
      <c r="A11" s="45" t="s">
        <v>34</v>
      </c>
      <c r="B11" s="232">
        <v>43</v>
      </c>
      <c r="C11" s="232">
        <v>86</v>
      </c>
      <c r="D11" s="232">
        <v>49037</v>
      </c>
      <c r="E11" s="232">
        <v>0</v>
      </c>
      <c r="F11" s="237">
        <f t="shared" si="0"/>
        <v>49166</v>
      </c>
      <c r="G11" s="82" t="s">
        <v>33</v>
      </c>
    </row>
    <row r="12" spans="1:7" s="1" customFormat="1" ht="32.15" customHeight="1" thickBot="1" x14ac:dyDescent="0.3">
      <c r="A12" s="40" t="s">
        <v>1176</v>
      </c>
      <c r="B12" s="233">
        <v>0</v>
      </c>
      <c r="C12" s="233">
        <v>0</v>
      </c>
      <c r="D12" s="233">
        <v>0</v>
      </c>
      <c r="E12" s="233">
        <v>0</v>
      </c>
      <c r="F12" s="240">
        <f t="shared" si="0"/>
        <v>0</v>
      </c>
      <c r="G12" s="83" t="s">
        <v>35</v>
      </c>
    </row>
    <row r="13" spans="1:7" s="1" customFormat="1" ht="32.15" customHeight="1" thickBot="1" x14ac:dyDescent="0.3">
      <c r="A13" s="45" t="s">
        <v>1178</v>
      </c>
      <c r="B13" s="232">
        <v>0</v>
      </c>
      <c r="C13" s="232">
        <v>0</v>
      </c>
      <c r="D13" s="232">
        <v>447</v>
      </c>
      <c r="E13" s="232">
        <v>0</v>
      </c>
      <c r="F13" s="237">
        <f t="shared" si="0"/>
        <v>447</v>
      </c>
      <c r="G13" s="82" t="s">
        <v>36</v>
      </c>
    </row>
    <row r="14" spans="1:7" s="1" customFormat="1" ht="32.15" customHeight="1" thickBot="1" x14ac:dyDescent="0.3">
      <c r="A14" s="40" t="s">
        <v>1177</v>
      </c>
      <c r="B14" s="233">
        <v>0</v>
      </c>
      <c r="C14" s="233">
        <v>0</v>
      </c>
      <c r="D14" s="233">
        <v>873</v>
      </c>
      <c r="E14" s="233">
        <v>0</v>
      </c>
      <c r="F14" s="240">
        <f t="shared" si="0"/>
        <v>873</v>
      </c>
      <c r="G14" s="83" t="s">
        <v>37</v>
      </c>
    </row>
    <row r="15" spans="1:7" s="6" customFormat="1" ht="27" customHeight="1" x14ac:dyDescent="0.25">
      <c r="A15" s="85" t="s">
        <v>39</v>
      </c>
      <c r="B15" s="249">
        <v>0</v>
      </c>
      <c r="C15" s="249">
        <v>0</v>
      </c>
      <c r="D15" s="249">
        <v>110550</v>
      </c>
      <c r="E15" s="249">
        <v>0</v>
      </c>
      <c r="F15" s="250">
        <f t="shared" si="0"/>
        <v>110550</v>
      </c>
      <c r="G15" s="84" t="s">
        <v>38</v>
      </c>
    </row>
    <row r="16" spans="1:7" ht="29.25" customHeight="1" x14ac:dyDescent="0.25">
      <c r="A16" s="114" t="s">
        <v>478</v>
      </c>
      <c r="B16" s="236">
        <f>SUM(B7:B15)</f>
        <v>942</v>
      </c>
      <c r="C16" s="236">
        <f>SUM(C7:C15)</f>
        <v>129</v>
      </c>
      <c r="D16" s="236">
        <f>SUM(D7:D15)</f>
        <v>274974</v>
      </c>
      <c r="E16" s="236">
        <f>SUM(E7:E15)</f>
        <v>0</v>
      </c>
      <c r="F16" s="263">
        <f>SUM(F7:F15)</f>
        <v>276045</v>
      </c>
      <c r="G16" s="416" t="s">
        <v>479</v>
      </c>
    </row>
    <row r="17" spans="1:7" ht="18" customHeight="1" x14ac:dyDescent="0.25">
      <c r="A17" s="31" t="s">
        <v>455</v>
      </c>
      <c r="G17" s="25" t="s">
        <v>331</v>
      </c>
    </row>
    <row r="18" spans="1:7" ht="25" customHeight="1" x14ac:dyDescent="0.25">
      <c r="A18" s="31"/>
      <c r="G18" s="25"/>
    </row>
    <row r="24" spans="1:7" ht="25" customHeight="1" x14ac:dyDescent="0.25">
      <c r="B24" s="12"/>
      <c r="C24" s="12"/>
      <c r="D24" s="12"/>
      <c r="E24" s="12"/>
      <c r="F24" s="12"/>
    </row>
    <row r="25" spans="1:7" ht="25" customHeight="1" x14ac:dyDescent="0.25">
      <c r="B25" s="12"/>
      <c r="C25" s="12"/>
      <c r="D25" s="12"/>
      <c r="E25" s="12"/>
      <c r="F25" s="12"/>
    </row>
    <row r="26" spans="1:7" ht="25" customHeight="1" x14ac:dyDescent="0.25">
      <c r="B26" s="12"/>
      <c r="C26" s="12"/>
      <c r="D26" s="12"/>
      <c r="E26" s="12"/>
      <c r="F26" s="12"/>
    </row>
    <row r="27" spans="1:7" ht="25" customHeight="1" x14ac:dyDescent="0.25">
      <c r="B27" s="12"/>
      <c r="C27" s="12"/>
      <c r="D27" s="12"/>
      <c r="E27" s="12"/>
      <c r="F27"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74C72-9374-409F-9DB7-747E34FE7DA3}">
  <dimension ref="A1:G38"/>
  <sheetViews>
    <sheetView rightToLeft="1" view="pageBreakPreview" topLeftCell="A10" zoomScaleNormal="100" zoomScaleSheetLayoutView="100" workbookViewId="0">
      <selection activeCell="G35" sqref="G35"/>
    </sheetView>
  </sheetViews>
  <sheetFormatPr defaultColWidth="9.1796875" defaultRowHeight="25" customHeight="1" x14ac:dyDescent="0.25"/>
  <cols>
    <col min="1" max="1" width="45.7265625" style="11" customWidth="1"/>
    <col min="2" max="2" width="15" style="11" customWidth="1"/>
    <col min="3" max="5" width="14.453125" style="11" customWidth="1"/>
    <col min="6" max="6" width="11.7265625" style="11" customWidth="1"/>
    <col min="7" max="7" width="45.7265625" style="11" customWidth="1"/>
    <col min="8" max="16384" width="9.1796875" style="11"/>
  </cols>
  <sheetData>
    <row r="1" spans="1:7" s="7" customFormat="1" ht="20" x14ac:dyDescent="0.25">
      <c r="A1" s="903" t="s">
        <v>1008</v>
      </c>
      <c r="B1" s="903"/>
      <c r="C1" s="903"/>
      <c r="D1" s="903"/>
      <c r="E1" s="903"/>
      <c r="F1" s="903"/>
      <c r="G1" s="903"/>
    </row>
    <row r="2" spans="1:7" s="7" customFormat="1" ht="20" x14ac:dyDescent="0.25">
      <c r="A2" s="904" t="s">
        <v>1129</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190</v>
      </c>
      <c r="B4" s="607"/>
      <c r="C4" s="607"/>
      <c r="D4" s="607"/>
      <c r="E4" s="607"/>
      <c r="F4" s="607"/>
      <c r="G4" s="608" t="s">
        <v>191</v>
      </c>
    </row>
    <row r="5" spans="1:7" s="9" customFormat="1" ht="36.75" customHeight="1" x14ac:dyDescent="0.35">
      <c r="A5" s="964" t="s">
        <v>623</v>
      </c>
      <c r="B5" s="468" t="s">
        <v>18</v>
      </c>
      <c r="C5" s="468" t="s">
        <v>20</v>
      </c>
      <c r="D5" s="468" t="s">
        <v>22</v>
      </c>
      <c r="E5" s="468" t="s">
        <v>202</v>
      </c>
      <c r="F5" s="471" t="s">
        <v>1310</v>
      </c>
      <c r="G5" s="968" t="s">
        <v>622</v>
      </c>
    </row>
    <row r="6" spans="1:7" s="10" customFormat="1" ht="40.5" customHeight="1" x14ac:dyDescent="0.25">
      <c r="A6" s="965"/>
      <c r="B6" s="469" t="s">
        <v>17</v>
      </c>
      <c r="C6" s="469" t="s">
        <v>19</v>
      </c>
      <c r="D6" s="469" t="s">
        <v>21</v>
      </c>
      <c r="E6" s="469" t="s">
        <v>181</v>
      </c>
      <c r="F6" s="470" t="s">
        <v>479</v>
      </c>
      <c r="G6" s="969"/>
    </row>
    <row r="7" spans="1:7" s="1" customFormat="1" ht="14.5" thickBot="1" x14ac:dyDescent="0.3">
      <c r="A7" s="39" t="s">
        <v>530</v>
      </c>
      <c r="B7" s="232">
        <v>113</v>
      </c>
      <c r="C7" s="232">
        <v>0</v>
      </c>
      <c r="D7" s="232">
        <v>25431</v>
      </c>
      <c r="E7" s="232">
        <v>0</v>
      </c>
      <c r="F7" s="256">
        <f>SUM(B7:E7)</f>
        <v>25544</v>
      </c>
      <c r="G7" s="411" t="s">
        <v>550</v>
      </c>
    </row>
    <row r="8" spans="1:7" s="1" customFormat="1" ht="14.5" thickBot="1" x14ac:dyDescent="0.3">
      <c r="A8" s="40" t="s">
        <v>531</v>
      </c>
      <c r="B8" s="233">
        <v>200</v>
      </c>
      <c r="C8" s="233">
        <v>0</v>
      </c>
      <c r="D8" s="233">
        <v>99309</v>
      </c>
      <c r="E8" s="233">
        <v>0</v>
      </c>
      <c r="F8" s="257">
        <f t="shared" ref="F8:F27" si="0">SUM(B8:E8)</f>
        <v>99509</v>
      </c>
      <c r="G8" s="412" t="s">
        <v>551</v>
      </c>
    </row>
    <row r="9" spans="1:7" s="1" customFormat="1" ht="14.5" thickBot="1" x14ac:dyDescent="0.3">
      <c r="A9" s="45" t="s">
        <v>532</v>
      </c>
      <c r="B9" s="232">
        <v>113</v>
      </c>
      <c r="C9" s="232">
        <v>129</v>
      </c>
      <c r="D9" s="232">
        <v>143984</v>
      </c>
      <c r="E9" s="232">
        <v>0</v>
      </c>
      <c r="F9" s="258">
        <f t="shared" si="0"/>
        <v>144226</v>
      </c>
      <c r="G9" s="411" t="s">
        <v>429</v>
      </c>
    </row>
    <row r="10" spans="1:7" s="1" customFormat="1" ht="14.5" thickBot="1" x14ac:dyDescent="0.3">
      <c r="A10" s="40" t="s">
        <v>533</v>
      </c>
      <c r="B10" s="233">
        <v>0</v>
      </c>
      <c r="C10" s="233">
        <v>0</v>
      </c>
      <c r="D10" s="233">
        <v>17134</v>
      </c>
      <c r="E10" s="233">
        <v>0</v>
      </c>
      <c r="F10" s="257">
        <f t="shared" si="0"/>
        <v>17134</v>
      </c>
      <c r="G10" s="412" t="s">
        <v>552</v>
      </c>
    </row>
    <row r="11" spans="1:7" s="1" customFormat="1" ht="25.5" thickBot="1" x14ac:dyDescent="0.3">
      <c r="A11" s="45" t="s">
        <v>534</v>
      </c>
      <c r="B11" s="232">
        <v>0</v>
      </c>
      <c r="C11" s="232">
        <v>0</v>
      </c>
      <c r="D11" s="232">
        <v>8905</v>
      </c>
      <c r="E11" s="232">
        <v>0</v>
      </c>
      <c r="F11" s="258">
        <f t="shared" si="0"/>
        <v>8905</v>
      </c>
      <c r="G11" s="411" t="s">
        <v>553</v>
      </c>
    </row>
    <row r="12" spans="1:7" s="1" customFormat="1" ht="14.5" thickBot="1" x14ac:dyDescent="0.3">
      <c r="A12" s="40" t="s">
        <v>535</v>
      </c>
      <c r="B12" s="233">
        <v>841</v>
      </c>
      <c r="C12" s="233">
        <v>771</v>
      </c>
      <c r="D12" s="233">
        <v>846147</v>
      </c>
      <c r="E12" s="233">
        <v>0</v>
      </c>
      <c r="F12" s="257">
        <f t="shared" si="0"/>
        <v>847759</v>
      </c>
      <c r="G12" s="412" t="s">
        <v>430</v>
      </c>
    </row>
    <row r="13" spans="1:7" s="1" customFormat="1" ht="28.5" thickBot="1" x14ac:dyDescent="0.3">
      <c r="A13" s="45" t="s">
        <v>536</v>
      </c>
      <c r="B13" s="232">
        <v>2470</v>
      </c>
      <c r="C13" s="232">
        <v>753</v>
      </c>
      <c r="D13" s="232">
        <v>251889</v>
      </c>
      <c r="E13" s="232">
        <v>0</v>
      </c>
      <c r="F13" s="258">
        <f t="shared" si="0"/>
        <v>255112</v>
      </c>
      <c r="G13" s="411" t="s">
        <v>554</v>
      </c>
    </row>
    <row r="14" spans="1:7" s="1" customFormat="1" ht="14.5" thickBot="1" x14ac:dyDescent="0.3">
      <c r="A14" s="40" t="s">
        <v>537</v>
      </c>
      <c r="B14" s="233">
        <v>86</v>
      </c>
      <c r="C14" s="233">
        <v>701</v>
      </c>
      <c r="D14" s="233">
        <v>59467</v>
      </c>
      <c r="E14" s="233">
        <v>0</v>
      </c>
      <c r="F14" s="257">
        <f t="shared" si="0"/>
        <v>60254</v>
      </c>
      <c r="G14" s="412" t="s">
        <v>555</v>
      </c>
    </row>
    <row r="15" spans="1:7" s="1" customFormat="1" ht="14.5" thickBot="1" x14ac:dyDescent="0.3">
      <c r="A15" s="45" t="s">
        <v>538</v>
      </c>
      <c r="B15" s="232">
        <v>156</v>
      </c>
      <c r="C15" s="232">
        <v>0</v>
      </c>
      <c r="D15" s="232">
        <v>73787</v>
      </c>
      <c r="E15" s="232">
        <v>0</v>
      </c>
      <c r="F15" s="258">
        <f t="shared" si="0"/>
        <v>73943</v>
      </c>
      <c r="G15" s="411" t="s">
        <v>556</v>
      </c>
    </row>
    <row r="16" spans="1:7" s="1" customFormat="1" ht="14.5" thickBot="1" x14ac:dyDescent="0.3">
      <c r="A16" s="40" t="s">
        <v>539</v>
      </c>
      <c r="B16" s="233">
        <v>0</v>
      </c>
      <c r="C16" s="233">
        <v>0</v>
      </c>
      <c r="D16" s="233">
        <v>16418</v>
      </c>
      <c r="E16" s="233">
        <v>0</v>
      </c>
      <c r="F16" s="257">
        <f t="shared" si="0"/>
        <v>16418</v>
      </c>
      <c r="G16" s="412" t="s">
        <v>557</v>
      </c>
    </row>
    <row r="17" spans="1:7" s="1" customFormat="1" ht="14.5" thickBot="1" x14ac:dyDescent="0.3">
      <c r="A17" s="45" t="s">
        <v>540</v>
      </c>
      <c r="B17" s="232">
        <v>350</v>
      </c>
      <c r="C17" s="232">
        <v>0</v>
      </c>
      <c r="D17" s="232">
        <v>15022</v>
      </c>
      <c r="E17" s="232">
        <v>0</v>
      </c>
      <c r="F17" s="258">
        <f t="shared" si="0"/>
        <v>15372</v>
      </c>
      <c r="G17" s="411" t="s">
        <v>558</v>
      </c>
    </row>
    <row r="18" spans="1:7" s="1" customFormat="1" ht="14.5" thickBot="1" x14ac:dyDescent="0.3">
      <c r="A18" s="40" t="s">
        <v>541</v>
      </c>
      <c r="B18" s="233">
        <v>366</v>
      </c>
      <c r="C18" s="233">
        <v>226</v>
      </c>
      <c r="D18" s="233">
        <v>11051</v>
      </c>
      <c r="E18" s="233">
        <v>0</v>
      </c>
      <c r="F18" s="257">
        <f t="shared" si="0"/>
        <v>11643</v>
      </c>
      <c r="G18" s="412" t="s">
        <v>559</v>
      </c>
    </row>
    <row r="19" spans="1:7" s="1" customFormat="1" ht="14.5" thickBot="1" x14ac:dyDescent="0.3">
      <c r="A19" s="45" t="s">
        <v>542</v>
      </c>
      <c r="B19" s="232">
        <v>196</v>
      </c>
      <c r="C19" s="232">
        <v>0</v>
      </c>
      <c r="D19" s="232">
        <v>29060</v>
      </c>
      <c r="E19" s="232">
        <v>0</v>
      </c>
      <c r="F19" s="258">
        <f t="shared" si="0"/>
        <v>29256</v>
      </c>
      <c r="G19" s="411" t="s">
        <v>560</v>
      </c>
    </row>
    <row r="20" spans="1:7" s="1" customFormat="1" ht="14.5" thickBot="1" x14ac:dyDescent="0.3">
      <c r="A20" s="40" t="s">
        <v>543</v>
      </c>
      <c r="B20" s="233">
        <v>141</v>
      </c>
      <c r="C20" s="233">
        <v>0</v>
      </c>
      <c r="D20" s="233">
        <v>87434</v>
      </c>
      <c r="E20" s="233">
        <v>0</v>
      </c>
      <c r="F20" s="257">
        <f>SUM(B20:E20)</f>
        <v>87575</v>
      </c>
      <c r="G20" s="412" t="s">
        <v>561</v>
      </c>
    </row>
    <row r="21" spans="1:7" s="1" customFormat="1" ht="25.5" thickBot="1" x14ac:dyDescent="0.3">
      <c r="A21" s="45" t="s">
        <v>544</v>
      </c>
      <c r="B21" s="232">
        <v>0</v>
      </c>
      <c r="C21" s="232">
        <v>0</v>
      </c>
      <c r="D21" s="232">
        <v>81837</v>
      </c>
      <c r="E21" s="232">
        <v>0</v>
      </c>
      <c r="F21" s="258">
        <f t="shared" si="0"/>
        <v>81837</v>
      </c>
      <c r="G21" s="411" t="s">
        <v>562</v>
      </c>
    </row>
    <row r="22" spans="1:7" s="1" customFormat="1" ht="14.5" thickBot="1" x14ac:dyDescent="0.3">
      <c r="A22" s="40" t="s">
        <v>47</v>
      </c>
      <c r="B22" s="233">
        <v>436</v>
      </c>
      <c r="C22" s="233">
        <v>0</v>
      </c>
      <c r="D22" s="233">
        <v>46877</v>
      </c>
      <c r="E22" s="233">
        <v>0</v>
      </c>
      <c r="F22" s="257">
        <f t="shared" si="0"/>
        <v>47313</v>
      </c>
      <c r="G22" s="412" t="s">
        <v>431</v>
      </c>
    </row>
    <row r="23" spans="1:7" s="1" customFormat="1" ht="14.5" thickBot="1" x14ac:dyDescent="0.3">
      <c r="A23" s="45" t="s">
        <v>545</v>
      </c>
      <c r="B23" s="232">
        <v>154</v>
      </c>
      <c r="C23" s="232">
        <v>0</v>
      </c>
      <c r="D23" s="232">
        <v>32812</v>
      </c>
      <c r="E23" s="232">
        <v>0</v>
      </c>
      <c r="F23" s="258">
        <f t="shared" si="0"/>
        <v>32966</v>
      </c>
      <c r="G23" s="411" t="s">
        <v>563</v>
      </c>
    </row>
    <row r="24" spans="1:7" s="1" customFormat="1" ht="14.5" thickBot="1" x14ac:dyDescent="0.3">
      <c r="A24" s="40" t="s">
        <v>546</v>
      </c>
      <c r="B24" s="233">
        <v>0</v>
      </c>
      <c r="C24" s="233">
        <v>0</v>
      </c>
      <c r="D24" s="233">
        <v>6168</v>
      </c>
      <c r="E24" s="233">
        <v>0</v>
      </c>
      <c r="F24" s="257">
        <f t="shared" si="0"/>
        <v>6168</v>
      </c>
      <c r="G24" s="412" t="s">
        <v>564</v>
      </c>
    </row>
    <row r="25" spans="1:7" s="1" customFormat="1" ht="14.5" thickBot="1" x14ac:dyDescent="0.3">
      <c r="A25" s="45" t="s">
        <v>547</v>
      </c>
      <c r="B25" s="232">
        <v>86</v>
      </c>
      <c r="C25" s="232">
        <v>129</v>
      </c>
      <c r="D25" s="232">
        <v>15903</v>
      </c>
      <c r="E25" s="232">
        <v>0</v>
      </c>
      <c r="F25" s="258">
        <f t="shared" si="0"/>
        <v>16118</v>
      </c>
      <c r="G25" s="411" t="s">
        <v>565</v>
      </c>
    </row>
    <row r="26" spans="1:7" s="1" customFormat="1" ht="38" thickBot="1" x14ac:dyDescent="0.3">
      <c r="A26" s="40" t="s">
        <v>548</v>
      </c>
      <c r="B26" s="233">
        <v>0</v>
      </c>
      <c r="C26" s="233">
        <v>0</v>
      </c>
      <c r="D26" s="233">
        <v>172406</v>
      </c>
      <c r="E26" s="233">
        <v>0</v>
      </c>
      <c r="F26" s="257">
        <f>SUM(B26:E26)</f>
        <v>172406</v>
      </c>
      <c r="G26" s="412" t="s">
        <v>566</v>
      </c>
    </row>
    <row r="27" spans="1:7" s="1" customFormat="1" ht="14" x14ac:dyDescent="0.25">
      <c r="A27" s="85" t="s">
        <v>549</v>
      </c>
      <c r="B27" s="249">
        <v>0</v>
      </c>
      <c r="C27" s="249">
        <v>0</v>
      </c>
      <c r="D27" s="249">
        <v>5044</v>
      </c>
      <c r="E27" s="249">
        <v>0</v>
      </c>
      <c r="F27" s="414">
        <f t="shared" si="0"/>
        <v>5044</v>
      </c>
      <c r="G27" s="415" t="s">
        <v>567</v>
      </c>
    </row>
    <row r="28" spans="1:7" s="6" customFormat="1" ht="25.5" customHeight="1" x14ac:dyDescent="0.25">
      <c r="A28" s="114" t="s">
        <v>478</v>
      </c>
      <c r="B28" s="236">
        <f>SUM(B7:B27)</f>
        <v>5708</v>
      </c>
      <c r="C28" s="236">
        <f>SUM(C7:C27)</f>
        <v>2709</v>
      </c>
      <c r="D28" s="236">
        <f>SUM(D7:D27)</f>
        <v>2046085</v>
      </c>
      <c r="E28" s="236">
        <f>SUM(E7:E27)</f>
        <v>0</v>
      </c>
      <c r="F28" s="236">
        <f>SUM(F7:F27)</f>
        <v>2054502</v>
      </c>
      <c r="G28" s="416" t="s">
        <v>479</v>
      </c>
    </row>
    <row r="29" spans="1:7" ht="13" x14ac:dyDescent="0.25">
      <c r="A29" s="31" t="s">
        <v>71</v>
      </c>
      <c r="G29" s="25" t="s">
        <v>331</v>
      </c>
    </row>
    <row r="35" spans="2:6" ht="25" customHeight="1" x14ac:dyDescent="0.25">
      <c r="B35" s="12"/>
      <c r="C35" s="12"/>
      <c r="D35" s="12"/>
      <c r="E35" s="12"/>
      <c r="F35" s="12"/>
    </row>
    <row r="36" spans="2:6" ht="25" customHeight="1" x14ac:dyDescent="0.25">
      <c r="B36" s="12"/>
      <c r="C36" s="12"/>
      <c r="D36" s="12"/>
      <c r="E36" s="12"/>
      <c r="F36" s="12"/>
    </row>
    <row r="37" spans="2:6" ht="25" customHeight="1" x14ac:dyDescent="0.25">
      <c r="B37" s="12"/>
      <c r="C37" s="12"/>
      <c r="D37" s="12"/>
      <c r="E37" s="12"/>
      <c r="F37" s="12"/>
    </row>
    <row r="38" spans="2:6" ht="25" customHeight="1" x14ac:dyDescent="0.25">
      <c r="B38" s="12"/>
      <c r="C38" s="12"/>
      <c r="D38" s="12"/>
      <c r="E38" s="12"/>
      <c r="F38"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A1697-6D0E-4C7F-B5B0-A33518F9513D}">
  <dimension ref="A1:G38"/>
  <sheetViews>
    <sheetView rightToLeft="1" view="pageBreakPreview" topLeftCell="A4" zoomScaleNormal="100" zoomScaleSheetLayoutView="100" workbookViewId="0">
      <selection activeCell="A7" sqref="A7:G7"/>
    </sheetView>
  </sheetViews>
  <sheetFormatPr defaultColWidth="9.1796875" defaultRowHeight="25" customHeight="1" x14ac:dyDescent="0.25"/>
  <cols>
    <col min="1" max="1" width="45.7265625" style="11" customWidth="1"/>
    <col min="2" max="2" width="15" style="11" customWidth="1"/>
    <col min="3" max="5" width="14.453125" style="11" customWidth="1"/>
    <col min="6" max="6" width="11.7265625" style="11" customWidth="1"/>
    <col min="7" max="7" width="45.7265625" style="11" customWidth="1"/>
    <col min="8" max="16384" width="9.1796875" style="11"/>
  </cols>
  <sheetData>
    <row r="1" spans="1:7" s="7" customFormat="1" ht="20" x14ac:dyDescent="0.25">
      <c r="A1" s="903" t="s">
        <v>1009</v>
      </c>
      <c r="B1" s="903"/>
      <c r="C1" s="903"/>
      <c r="D1" s="903"/>
      <c r="E1" s="903"/>
      <c r="F1" s="903"/>
      <c r="G1" s="903"/>
    </row>
    <row r="2" spans="1:7" s="7" customFormat="1" ht="20" x14ac:dyDescent="0.25">
      <c r="A2" s="904" t="s">
        <v>1130</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192</v>
      </c>
      <c r="B4" s="607"/>
      <c r="C4" s="607"/>
      <c r="D4" s="607"/>
      <c r="E4" s="607"/>
      <c r="F4" s="607"/>
      <c r="G4" s="608" t="s">
        <v>193</v>
      </c>
    </row>
    <row r="5" spans="1:7" s="9" customFormat="1" ht="36.75" customHeight="1" x14ac:dyDescent="0.35">
      <c r="A5" s="964" t="s">
        <v>623</v>
      </c>
      <c r="B5" s="468" t="s">
        <v>18</v>
      </c>
      <c r="C5" s="468" t="s">
        <v>20</v>
      </c>
      <c r="D5" s="468" t="s">
        <v>22</v>
      </c>
      <c r="E5" s="468" t="s">
        <v>202</v>
      </c>
      <c r="F5" s="479" t="s">
        <v>478</v>
      </c>
      <c r="G5" s="968" t="s">
        <v>622</v>
      </c>
    </row>
    <row r="6" spans="1:7" s="10" customFormat="1" ht="40.5" customHeight="1" x14ac:dyDescent="0.25">
      <c r="A6" s="965"/>
      <c r="B6" s="469" t="s">
        <v>17</v>
      </c>
      <c r="C6" s="469" t="s">
        <v>19</v>
      </c>
      <c r="D6" s="469" t="s">
        <v>21</v>
      </c>
      <c r="E6" s="469" t="s">
        <v>181</v>
      </c>
      <c r="F6" s="472" t="s">
        <v>479</v>
      </c>
      <c r="G6" s="969"/>
    </row>
    <row r="7" spans="1:7" s="1" customFormat="1" ht="14.5" thickBot="1" x14ac:dyDescent="0.3">
      <c r="A7" s="39" t="s">
        <v>530</v>
      </c>
      <c r="B7" s="232">
        <v>113</v>
      </c>
      <c r="C7" s="232">
        <v>0</v>
      </c>
      <c r="D7" s="232">
        <v>25431</v>
      </c>
      <c r="E7" s="232">
        <v>0</v>
      </c>
      <c r="F7" s="258">
        <f t="shared" ref="F7:F27" si="0">SUM(B7:E7)</f>
        <v>25544</v>
      </c>
      <c r="G7" s="473" t="s">
        <v>550</v>
      </c>
    </row>
    <row r="8" spans="1:7" s="1" customFormat="1" ht="14.5" thickBot="1" x14ac:dyDescent="0.3">
      <c r="A8" s="40" t="s">
        <v>531</v>
      </c>
      <c r="B8" s="233">
        <v>200</v>
      </c>
      <c r="C8" s="233">
        <v>0</v>
      </c>
      <c r="D8" s="233">
        <v>92533</v>
      </c>
      <c r="E8" s="233">
        <v>0</v>
      </c>
      <c r="F8" s="257">
        <f t="shared" si="0"/>
        <v>92733</v>
      </c>
      <c r="G8" s="412" t="s">
        <v>551</v>
      </c>
    </row>
    <row r="9" spans="1:7" s="1" customFormat="1" ht="14.5" thickBot="1" x14ac:dyDescent="0.3">
      <c r="A9" s="45" t="s">
        <v>532</v>
      </c>
      <c r="B9" s="232">
        <v>85</v>
      </c>
      <c r="C9" s="232">
        <v>86</v>
      </c>
      <c r="D9" s="232">
        <v>141767</v>
      </c>
      <c r="E9" s="232">
        <v>0</v>
      </c>
      <c r="F9" s="258">
        <f t="shared" si="0"/>
        <v>141938</v>
      </c>
      <c r="G9" s="411" t="s">
        <v>429</v>
      </c>
    </row>
    <row r="10" spans="1:7" s="1" customFormat="1" ht="14.5" thickBot="1" x14ac:dyDescent="0.3">
      <c r="A10" s="40" t="s">
        <v>533</v>
      </c>
      <c r="B10" s="233">
        <v>0</v>
      </c>
      <c r="C10" s="233">
        <v>0</v>
      </c>
      <c r="D10" s="233">
        <v>15612</v>
      </c>
      <c r="E10" s="233">
        <v>0</v>
      </c>
      <c r="F10" s="257">
        <f t="shared" si="0"/>
        <v>15612</v>
      </c>
      <c r="G10" s="412" t="s">
        <v>552</v>
      </c>
    </row>
    <row r="11" spans="1:7" s="1" customFormat="1" ht="25.5" thickBot="1" x14ac:dyDescent="0.3">
      <c r="A11" s="45" t="s">
        <v>534</v>
      </c>
      <c r="B11" s="232">
        <v>0</v>
      </c>
      <c r="C11" s="232">
        <v>0</v>
      </c>
      <c r="D11" s="232">
        <v>8250</v>
      </c>
      <c r="E11" s="232">
        <v>0</v>
      </c>
      <c r="F11" s="258">
        <f t="shared" si="0"/>
        <v>8250</v>
      </c>
      <c r="G11" s="411" t="s">
        <v>553</v>
      </c>
    </row>
    <row r="12" spans="1:7" s="1" customFormat="1" ht="14.5" thickBot="1" x14ac:dyDescent="0.3">
      <c r="A12" s="40" t="s">
        <v>535</v>
      </c>
      <c r="B12" s="233">
        <v>743</v>
      </c>
      <c r="C12" s="233">
        <v>771</v>
      </c>
      <c r="D12" s="233">
        <v>839783</v>
      </c>
      <c r="E12" s="233">
        <v>0</v>
      </c>
      <c r="F12" s="257">
        <f t="shared" si="0"/>
        <v>841297</v>
      </c>
      <c r="G12" s="412" t="s">
        <v>430</v>
      </c>
    </row>
    <row r="13" spans="1:7" s="1" customFormat="1" ht="28.5" thickBot="1" x14ac:dyDescent="0.3">
      <c r="A13" s="45" t="s">
        <v>536</v>
      </c>
      <c r="B13" s="232">
        <v>2189</v>
      </c>
      <c r="C13" s="232">
        <v>753</v>
      </c>
      <c r="D13" s="232">
        <v>224383</v>
      </c>
      <c r="E13" s="232">
        <v>0</v>
      </c>
      <c r="F13" s="258">
        <f t="shared" si="0"/>
        <v>227325</v>
      </c>
      <c r="G13" s="411" t="s">
        <v>554</v>
      </c>
    </row>
    <row r="14" spans="1:7" s="1" customFormat="1" ht="14.5" thickBot="1" x14ac:dyDescent="0.3">
      <c r="A14" s="40" t="s">
        <v>537</v>
      </c>
      <c r="B14" s="233">
        <v>86</v>
      </c>
      <c r="C14" s="233">
        <v>701</v>
      </c>
      <c r="D14" s="233">
        <v>49054</v>
      </c>
      <c r="E14" s="233">
        <v>0</v>
      </c>
      <c r="F14" s="257">
        <f t="shared" si="0"/>
        <v>49841</v>
      </c>
      <c r="G14" s="412" t="s">
        <v>555</v>
      </c>
    </row>
    <row r="15" spans="1:7" s="1" customFormat="1" ht="14.5" thickBot="1" x14ac:dyDescent="0.3">
      <c r="A15" s="45" t="s">
        <v>538</v>
      </c>
      <c r="B15" s="232">
        <v>156</v>
      </c>
      <c r="C15" s="232">
        <v>0</v>
      </c>
      <c r="D15" s="232">
        <v>55567</v>
      </c>
      <c r="E15" s="232">
        <v>0</v>
      </c>
      <c r="F15" s="258">
        <f t="shared" si="0"/>
        <v>55723</v>
      </c>
      <c r="G15" s="411" t="s">
        <v>556</v>
      </c>
    </row>
    <row r="16" spans="1:7" s="1" customFormat="1" ht="14.5" thickBot="1" x14ac:dyDescent="0.3">
      <c r="A16" s="40" t="s">
        <v>539</v>
      </c>
      <c r="B16" s="233">
        <v>0</v>
      </c>
      <c r="C16" s="233">
        <v>0</v>
      </c>
      <c r="D16" s="233">
        <v>13412</v>
      </c>
      <c r="E16" s="233">
        <v>0</v>
      </c>
      <c r="F16" s="257">
        <f t="shared" si="0"/>
        <v>13412</v>
      </c>
      <c r="G16" s="412" t="s">
        <v>557</v>
      </c>
    </row>
    <row r="17" spans="1:7" s="1" customFormat="1" ht="14.5" thickBot="1" x14ac:dyDescent="0.3">
      <c r="A17" s="45" t="s">
        <v>540</v>
      </c>
      <c r="B17" s="232">
        <v>294</v>
      </c>
      <c r="C17" s="232">
        <v>0</v>
      </c>
      <c r="D17" s="232">
        <v>9345</v>
      </c>
      <c r="E17" s="232">
        <v>0</v>
      </c>
      <c r="F17" s="258">
        <f t="shared" si="0"/>
        <v>9639</v>
      </c>
      <c r="G17" s="411" t="s">
        <v>558</v>
      </c>
    </row>
    <row r="18" spans="1:7" s="1" customFormat="1" ht="14.5" thickBot="1" x14ac:dyDescent="0.3">
      <c r="A18" s="40" t="s">
        <v>541</v>
      </c>
      <c r="B18" s="233">
        <v>324</v>
      </c>
      <c r="C18" s="233">
        <v>226</v>
      </c>
      <c r="D18" s="233">
        <v>10382</v>
      </c>
      <c r="E18" s="233">
        <v>0</v>
      </c>
      <c r="F18" s="257">
        <f t="shared" si="0"/>
        <v>10932</v>
      </c>
      <c r="G18" s="412" t="s">
        <v>559</v>
      </c>
    </row>
    <row r="19" spans="1:7" s="1" customFormat="1" ht="14.5" thickBot="1" x14ac:dyDescent="0.3">
      <c r="A19" s="45" t="s">
        <v>542</v>
      </c>
      <c r="B19" s="232">
        <v>154</v>
      </c>
      <c r="C19" s="232">
        <v>0</v>
      </c>
      <c r="D19" s="232">
        <v>25537</v>
      </c>
      <c r="E19" s="232">
        <v>0</v>
      </c>
      <c r="F19" s="258">
        <f t="shared" si="0"/>
        <v>25691</v>
      </c>
      <c r="G19" s="411" t="s">
        <v>560</v>
      </c>
    </row>
    <row r="20" spans="1:7" s="1" customFormat="1" ht="14.5" thickBot="1" x14ac:dyDescent="0.3">
      <c r="A20" s="40" t="s">
        <v>543</v>
      </c>
      <c r="B20" s="233">
        <v>141</v>
      </c>
      <c r="C20" s="233">
        <v>0</v>
      </c>
      <c r="D20" s="233">
        <v>80512</v>
      </c>
      <c r="E20" s="233">
        <v>0</v>
      </c>
      <c r="F20" s="257">
        <f t="shared" si="0"/>
        <v>80653</v>
      </c>
      <c r="G20" s="412" t="s">
        <v>561</v>
      </c>
    </row>
    <row r="21" spans="1:7" s="1" customFormat="1" ht="25.5" thickBot="1" x14ac:dyDescent="0.3">
      <c r="A21" s="45" t="s">
        <v>544</v>
      </c>
      <c r="B21" s="232">
        <v>0</v>
      </c>
      <c r="C21" s="232">
        <v>0</v>
      </c>
      <c r="D21" s="232">
        <v>66894</v>
      </c>
      <c r="E21" s="232">
        <v>0</v>
      </c>
      <c r="F21" s="258">
        <f t="shared" si="0"/>
        <v>66894</v>
      </c>
      <c r="G21" s="411" t="s">
        <v>562</v>
      </c>
    </row>
    <row r="22" spans="1:7" s="1" customFormat="1" ht="14.5" thickBot="1" x14ac:dyDescent="0.3">
      <c r="A22" s="40" t="s">
        <v>47</v>
      </c>
      <c r="B22" s="233">
        <v>168</v>
      </c>
      <c r="C22" s="233">
        <v>0</v>
      </c>
      <c r="D22" s="233">
        <v>13152</v>
      </c>
      <c r="E22" s="233">
        <v>0</v>
      </c>
      <c r="F22" s="257">
        <f t="shared" si="0"/>
        <v>13320</v>
      </c>
      <c r="G22" s="412" t="s">
        <v>431</v>
      </c>
    </row>
    <row r="23" spans="1:7" s="1" customFormat="1" ht="14.5" thickBot="1" x14ac:dyDescent="0.3">
      <c r="A23" s="45" t="s">
        <v>545</v>
      </c>
      <c r="B23" s="232">
        <v>70</v>
      </c>
      <c r="C23" s="232">
        <v>0</v>
      </c>
      <c r="D23" s="232">
        <v>16534</v>
      </c>
      <c r="E23" s="232">
        <v>0</v>
      </c>
      <c r="F23" s="258">
        <f t="shared" si="0"/>
        <v>16604</v>
      </c>
      <c r="G23" s="411" t="s">
        <v>563</v>
      </c>
    </row>
    <row r="24" spans="1:7" s="1" customFormat="1" ht="14.5" thickBot="1" x14ac:dyDescent="0.3">
      <c r="A24" s="40" t="s">
        <v>546</v>
      </c>
      <c r="B24" s="233">
        <v>0</v>
      </c>
      <c r="C24" s="233">
        <v>0</v>
      </c>
      <c r="D24" s="233">
        <v>5038</v>
      </c>
      <c r="E24" s="233">
        <v>0</v>
      </c>
      <c r="F24" s="257">
        <f t="shared" si="0"/>
        <v>5038</v>
      </c>
      <c r="G24" s="412" t="s">
        <v>564</v>
      </c>
    </row>
    <row r="25" spans="1:7" s="1" customFormat="1" ht="14.5" thickBot="1" x14ac:dyDescent="0.3">
      <c r="A25" s="45" t="s">
        <v>547</v>
      </c>
      <c r="B25" s="232">
        <v>43</v>
      </c>
      <c r="C25" s="232">
        <v>43</v>
      </c>
      <c r="D25" s="232">
        <v>10936</v>
      </c>
      <c r="E25" s="232">
        <v>0</v>
      </c>
      <c r="F25" s="258">
        <f t="shared" si="0"/>
        <v>11022</v>
      </c>
      <c r="G25" s="411" t="s">
        <v>565</v>
      </c>
    </row>
    <row r="26" spans="1:7" s="1" customFormat="1" ht="38" thickBot="1" x14ac:dyDescent="0.3">
      <c r="A26" s="40" t="s">
        <v>548</v>
      </c>
      <c r="B26" s="233">
        <v>0</v>
      </c>
      <c r="C26" s="233">
        <v>0</v>
      </c>
      <c r="D26" s="233">
        <v>63464</v>
      </c>
      <c r="E26" s="233">
        <v>0</v>
      </c>
      <c r="F26" s="257">
        <f t="shared" si="0"/>
        <v>63464</v>
      </c>
      <c r="G26" s="412" t="s">
        <v>566</v>
      </c>
    </row>
    <row r="27" spans="1:7" s="1" customFormat="1" ht="14" x14ac:dyDescent="0.25">
      <c r="A27" s="85" t="s">
        <v>549</v>
      </c>
      <c r="B27" s="249">
        <v>0</v>
      </c>
      <c r="C27" s="249">
        <v>0</v>
      </c>
      <c r="D27" s="249">
        <v>3525</v>
      </c>
      <c r="E27" s="249">
        <v>0</v>
      </c>
      <c r="F27" s="414">
        <f t="shared" si="0"/>
        <v>3525</v>
      </c>
      <c r="G27" s="415" t="s">
        <v>567</v>
      </c>
    </row>
    <row r="28" spans="1:7" s="6" customFormat="1" ht="25.5" customHeight="1" x14ac:dyDescent="0.25">
      <c r="A28" s="114" t="s">
        <v>478</v>
      </c>
      <c r="B28" s="236">
        <f>SUM(B7:B27)</f>
        <v>4766</v>
      </c>
      <c r="C28" s="236">
        <f>SUM(C7:C27)</f>
        <v>2580</v>
      </c>
      <c r="D28" s="236">
        <f>SUM(D7:D27)</f>
        <v>1771111</v>
      </c>
      <c r="E28" s="236">
        <f>SUM(E7:E27)</f>
        <v>0</v>
      </c>
      <c r="F28" s="263">
        <f>SUM(F7:F27)</f>
        <v>1778457</v>
      </c>
      <c r="G28" s="416" t="s">
        <v>479</v>
      </c>
    </row>
    <row r="29" spans="1:7" ht="13" x14ac:dyDescent="0.25">
      <c r="A29" s="31" t="s">
        <v>71</v>
      </c>
      <c r="G29" s="25" t="s">
        <v>331</v>
      </c>
    </row>
    <row r="35" spans="2:6" ht="25" customHeight="1" x14ac:dyDescent="0.25">
      <c r="B35" s="12"/>
      <c r="C35" s="12"/>
      <c r="D35" s="12"/>
      <c r="E35" s="12"/>
      <c r="F35" s="12"/>
    </row>
    <row r="36" spans="2:6" ht="25" customHeight="1" x14ac:dyDescent="0.25">
      <c r="B36" s="12"/>
      <c r="C36" s="12"/>
      <c r="D36" s="12"/>
      <c r="E36" s="12"/>
      <c r="F36" s="12"/>
    </row>
    <row r="37" spans="2:6" ht="25" customHeight="1" x14ac:dyDescent="0.25">
      <c r="B37" s="12"/>
      <c r="C37" s="12"/>
      <c r="D37" s="12"/>
      <c r="E37" s="12"/>
      <c r="F37" s="12"/>
    </row>
    <row r="38" spans="2:6" ht="25" customHeight="1" x14ac:dyDescent="0.25">
      <c r="B38" s="12"/>
      <c r="C38" s="12"/>
      <c r="D38" s="12"/>
      <c r="E38" s="12"/>
      <c r="F38"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296FD-BFA6-4502-82CC-E95F14F38F0B}">
  <dimension ref="A1:G38"/>
  <sheetViews>
    <sheetView rightToLeft="1" view="pageBreakPreview" zoomScaleNormal="100" zoomScaleSheetLayoutView="100" workbookViewId="0">
      <selection activeCell="C32" sqref="C32"/>
    </sheetView>
  </sheetViews>
  <sheetFormatPr defaultColWidth="9.1796875" defaultRowHeight="25" customHeight="1" x14ac:dyDescent="0.25"/>
  <cols>
    <col min="1" max="1" width="45.7265625" style="11" customWidth="1"/>
    <col min="2" max="2" width="15" style="11" customWidth="1"/>
    <col min="3" max="5" width="14.453125" style="11" customWidth="1"/>
    <col min="6" max="6" width="11.7265625" style="11" customWidth="1"/>
    <col min="7" max="7" width="45.7265625" style="11" customWidth="1"/>
    <col min="8" max="16384" width="9.1796875" style="11"/>
  </cols>
  <sheetData>
    <row r="1" spans="1:7" s="7" customFormat="1" ht="20" x14ac:dyDescent="0.25">
      <c r="A1" s="903" t="s">
        <v>1010</v>
      </c>
      <c r="B1" s="903"/>
      <c r="C1" s="903"/>
      <c r="D1" s="903"/>
      <c r="E1" s="903"/>
      <c r="F1" s="903"/>
      <c r="G1" s="903"/>
    </row>
    <row r="2" spans="1:7" s="7" customFormat="1" ht="20" x14ac:dyDescent="0.25">
      <c r="A2" s="904" t="s">
        <v>1131</v>
      </c>
      <c r="B2" s="904"/>
      <c r="C2" s="904"/>
      <c r="D2" s="904"/>
      <c r="E2" s="904"/>
      <c r="F2" s="904"/>
      <c r="G2" s="904"/>
    </row>
    <row r="3" spans="1:7" s="7" customFormat="1" ht="20" x14ac:dyDescent="0.25">
      <c r="A3" s="904">
        <v>2017</v>
      </c>
      <c r="B3" s="904"/>
      <c r="C3" s="904"/>
      <c r="D3" s="904"/>
      <c r="E3" s="904"/>
      <c r="F3" s="904"/>
      <c r="G3" s="904"/>
    </row>
    <row r="4" spans="1:7" s="8" customFormat="1" ht="21" customHeight="1" x14ac:dyDescent="0.25">
      <c r="A4" s="606" t="s">
        <v>194</v>
      </c>
      <c r="B4" s="607"/>
      <c r="C4" s="607"/>
      <c r="D4" s="607"/>
      <c r="E4" s="607"/>
      <c r="F4" s="607"/>
      <c r="G4" s="608" t="s">
        <v>195</v>
      </c>
    </row>
    <row r="5" spans="1:7" s="9" customFormat="1" ht="36.75" customHeight="1" x14ac:dyDescent="0.35">
      <c r="A5" s="964" t="s">
        <v>623</v>
      </c>
      <c r="B5" s="468" t="s">
        <v>18</v>
      </c>
      <c r="C5" s="468" t="s">
        <v>20</v>
      </c>
      <c r="D5" s="468" t="s">
        <v>22</v>
      </c>
      <c r="E5" s="468" t="s">
        <v>202</v>
      </c>
      <c r="F5" s="479" t="s">
        <v>478</v>
      </c>
      <c r="G5" s="968" t="s">
        <v>622</v>
      </c>
    </row>
    <row r="6" spans="1:7" s="10" customFormat="1" ht="40.5" customHeight="1" x14ac:dyDescent="0.25">
      <c r="A6" s="965"/>
      <c r="B6" s="469" t="s">
        <v>17</v>
      </c>
      <c r="C6" s="469" t="s">
        <v>19</v>
      </c>
      <c r="D6" s="469" t="s">
        <v>21</v>
      </c>
      <c r="E6" s="469" t="s">
        <v>181</v>
      </c>
      <c r="F6" s="472" t="s">
        <v>479</v>
      </c>
      <c r="G6" s="969"/>
    </row>
    <row r="7" spans="1:7" s="1" customFormat="1" ht="14.5" thickBot="1" x14ac:dyDescent="0.3">
      <c r="A7" s="39" t="s">
        <v>530</v>
      </c>
      <c r="B7" s="232">
        <v>0</v>
      </c>
      <c r="C7" s="232">
        <v>0</v>
      </c>
      <c r="D7" s="232">
        <v>0</v>
      </c>
      <c r="E7" s="232">
        <v>0</v>
      </c>
      <c r="F7" s="258">
        <f>SUM(B7:E7)</f>
        <v>0</v>
      </c>
      <c r="G7" s="474" t="s">
        <v>550</v>
      </c>
    </row>
    <row r="8" spans="1:7" s="1" customFormat="1" ht="14.5" thickBot="1" x14ac:dyDescent="0.3">
      <c r="A8" s="40" t="s">
        <v>531</v>
      </c>
      <c r="B8" s="233">
        <v>0</v>
      </c>
      <c r="C8" s="233">
        <v>0</v>
      </c>
      <c r="D8" s="233">
        <v>6776</v>
      </c>
      <c r="E8" s="233">
        <v>0</v>
      </c>
      <c r="F8" s="257">
        <f t="shared" ref="F8:F27" si="0">SUM(B8:E8)</f>
        <v>6776</v>
      </c>
      <c r="G8" s="98" t="s">
        <v>551</v>
      </c>
    </row>
    <row r="9" spans="1:7" s="1" customFormat="1" ht="14.5" thickBot="1" x14ac:dyDescent="0.3">
      <c r="A9" s="39" t="s">
        <v>532</v>
      </c>
      <c r="B9" s="232">
        <v>28</v>
      </c>
      <c r="C9" s="232">
        <v>43</v>
      </c>
      <c r="D9" s="232">
        <v>2217</v>
      </c>
      <c r="E9" s="232">
        <v>0</v>
      </c>
      <c r="F9" s="258">
        <f t="shared" si="0"/>
        <v>2288</v>
      </c>
      <c r="G9" s="474" t="s">
        <v>429</v>
      </c>
    </row>
    <row r="10" spans="1:7" s="1" customFormat="1" ht="28.5" thickBot="1" x14ac:dyDescent="0.3">
      <c r="A10" s="40" t="s">
        <v>533</v>
      </c>
      <c r="B10" s="233">
        <v>0</v>
      </c>
      <c r="C10" s="233">
        <v>0</v>
      </c>
      <c r="D10" s="233">
        <v>1522</v>
      </c>
      <c r="E10" s="233">
        <v>0</v>
      </c>
      <c r="F10" s="257">
        <f t="shared" si="0"/>
        <v>1522</v>
      </c>
      <c r="G10" s="98" t="s">
        <v>552</v>
      </c>
    </row>
    <row r="11" spans="1:7" s="1" customFormat="1" ht="28.5" thickBot="1" x14ac:dyDescent="0.3">
      <c r="A11" s="39" t="s">
        <v>534</v>
      </c>
      <c r="B11" s="232">
        <v>0</v>
      </c>
      <c r="C11" s="232">
        <v>0</v>
      </c>
      <c r="D11" s="232">
        <v>655</v>
      </c>
      <c r="E11" s="232">
        <v>0</v>
      </c>
      <c r="F11" s="258">
        <f t="shared" si="0"/>
        <v>655</v>
      </c>
      <c r="G11" s="474" t="s">
        <v>553</v>
      </c>
    </row>
    <row r="12" spans="1:7" s="1" customFormat="1" ht="14.5" thickBot="1" x14ac:dyDescent="0.3">
      <c r="A12" s="40" t="s">
        <v>535</v>
      </c>
      <c r="B12" s="233">
        <v>98</v>
      </c>
      <c r="C12" s="233">
        <v>0</v>
      </c>
      <c r="D12" s="233">
        <v>6364</v>
      </c>
      <c r="E12" s="233">
        <v>0</v>
      </c>
      <c r="F12" s="257">
        <f t="shared" si="0"/>
        <v>6462</v>
      </c>
      <c r="G12" s="98" t="s">
        <v>430</v>
      </c>
    </row>
    <row r="13" spans="1:7" s="1" customFormat="1" ht="28.5" thickBot="1" x14ac:dyDescent="0.3">
      <c r="A13" s="39" t="s">
        <v>536</v>
      </c>
      <c r="B13" s="232">
        <v>281</v>
      </c>
      <c r="C13" s="232">
        <v>0</v>
      </c>
      <c r="D13" s="232">
        <v>27506</v>
      </c>
      <c r="E13" s="232">
        <v>0</v>
      </c>
      <c r="F13" s="258">
        <f t="shared" si="0"/>
        <v>27787</v>
      </c>
      <c r="G13" s="474" t="s">
        <v>554</v>
      </c>
    </row>
    <row r="14" spans="1:7" s="1" customFormat="1" ht="14.5" thickBot="1" x14ac:dyDescent="0.3">
      <c r="A14" s="40" t="s">
        <v>537</v>
      </c>
      <c r="B14" s="233">
        <v>0</v>
      </c>
      <c r="C14" s="233">
        <v>0</v>
      </c>
      <c r="D14" s="233">
        <v>10413</v>
      </c>
      <c r="E14" s="233">
        <v>0</v>
      </c>
      <c r="F14" s="257">
        <f t="shared" si="0"/>
        <v>10413</v>
      </c>
      <c r="G14" s="98" t="s">
        <v>555</v>
      </c>
    </row>
    <row r="15" spans="1:7" s="1" customFormat="1" ht="14.5" thickBot="1" x14ac:dyDescent="0.3">
      <c r="A15" s="39" t="s">
        <v>538</v>
      </c>
      <c r="B15" s="232">
        <v>0</v>
      </c>
      <c r="C15" s="232">
        <v>0</v>
      </c>
      <c r="D15" s="232">
        <v>18220</v>
      </c>
      <c r="E15" s="232">
        <v>0</v>
      </c>
      <c r="F15" s="258">
        <f t="shared" si="0"/>
        <v>18220</v>
      </c>
      <c r="G15" s="474" t="s">
        <v>556</v>
      </c>
    </row>
    <row r="16" spans="1:7" s="1" customFormat="1" ht="14.5" thickBot="1" x14ac:dyDescent="0.3">
      <c r="A16" s="40" t="s">
        <v>539</v>
      </c>
      <c r="B16" s="233">
        <v>0</v>
      </c>
      <c r="C16" s="233">
        <v>0</v>
      </c>
      <c r="D16" s="233">
        <v>3006</v>
      </c>
      <c r="E16" s="233">
        <v>0</v>
      </c>
      <c r="F16" s="257">
        <f t="shared" si="0"/>
        <v>3006</v>
      </c>
      <c r="G16" s="98" t="s">
        <v>557</v>
      </c>
    </row>
    <row r="17" spans="1:7" s="1" customFormat="1" ht="14.5" thickBot="1" x14ac:dyDescent="0.3">
      <c r="A17" s="39" t="s">
        <v>540</v>
      </c>
      <c r="B17" s="232">
        <v>56</v>
      </c>
      <c r="C17" s="232">
        <v>0</v>
      </c>
      <c r="D17" s="232">
        <v>5677</v>
      </c>
      <c r="E17" s="232">
        <v>0</v>
      </c>
      <c r="F17" s="258">
        <f t="shared" si="0"/>
        <v>5733</v>
      </c>
      <c r="G17" s="474" t="s">
        <v>558</v>
      </c>
    </row>
    <row r="18" spans="1:7" s="1" customFormat="1" ht="14.5" thickBot="1" x14ac:dyDescent="0.3">
      <c r="A18" s="40" t="s">
        <v>541</v>
      </c>
      <c r="B18" s="233">
        <v>42</v>
      </c>
      <c r="C18" s="233">
        <v>0</v>
      </c>
      <c r="D18" s="233">
        <v>669</v>
      </c>
      <c r="E18" s="233">
        <v>0</v>
      </c>
      <c r="F18" s="257">
        <f t="shared" si="0"/>
        <v>711</v>
      </c>
      <c r="G18" s="98" t="s">
        <v>559</v>
      </c>
    </row>
    <row r="19" spans="1:7" s="1" customFormat="1" ht="14.5" thickBot="1" x14ac:dyDescent="0.3">
      <c r="A19" s="39" t="s">
        <v>542</v>
      </c>
      <c r="B19" s="232">
        <v>42</v>
      </c>
      <c r="C19" s="232">
        <v>0</v>
      </c>
      <c r="D19" s="232">
        <v>3523</v>
      </c>
      <c r="E19" s="232">
        <v>0</v>
      </c>
      <c r="F19" s="258">
        <f t="shared" si="0"/>
        <v>3565</v>
      </c>
      <c r="G19" s="474" t="s">
        <v>560</v>
      </c>
    </row>
    <row r="20" spans="1:7" s="1" customFormat="1" ht="14.5" thickBot="1" x14ac:dyDescent="0.3">
      <c r="A20" s="40" t="s">
        <v>543</v>
      </c>
      <c r="B20" s="233">
        <v>0</v>
      </c>
      <c r="C20" s="233">
        <v>0</v>
      </c>
      <c r="D20" s="233">
        <v>6922</v>
      </c>
      <c r="E20" s="233">
        <v>0</v>
      </c>
      <c r="F20" s="257">
        <f t="shared" si="0"/>
        <v>6922</v>
      </c>
      <c r="G20" s="98" t="s">
        <v>561</v>
      </c>
    </row>
    <row r="21" spans="1:7" s="1" customFormat="1" ht="28.5" thickBot="1" x14ac:dyDescent="0.3">
      <c r="A21" s="39" t="s">
        <v>544</v>
      </c>
      <c r="B21" s="232">
        <v>0</v>
      </c>
      <c r="C21" s="232">
        <v>0</v>
      </c>
      <c r="D21" s="232">
        <v>14943</v>
      </c>
      <c r="E21" s="232">
        <v>0</v>
      </c>
      <c r="F21" s="258">
        <f t="shared" si="0"/>
        <v>14943</v>
      </c>
      <c r="G21" s="474" t="s">
        <v>562</v>
      </c>
    </row>
    <row r="22" spans="1:7" s="1" customFormat="1" ht="14.5" thickBot="1" x14ac:dyDescent="0.3">
      <c r="A22" s="40" t="s">
        <v>47</v>
      </c>
      <c r="B22" s="233">
        <v>268</v>
      </c>
      <c r="C22" s="233">
        <v>0</v>
      </c>
      <c r="D22" s="233">
        <v>33725</v>
      </c>
      <c r="E22" s="233">
        <v>0</v>
      </c>
      <c r="F22" s="257">
        <f t="shared" si="0"/>
        <v>33993</v>
      </c>
      <c r="G22" s="98" t="s">
        <v>431</v>
      </c>
    </row>
    <row r="23" spans="1:7" s="1" customFormat="1" ht="14.5" thickBot="1" x14ac:dyDescent="0.3">
      <c r="A23" s="39" t="s">
        <v>545</v>
      </c>
      <c r="B23" s="232">
        <v>84</v>
      </c>
      <c r="C23" s="232">
        <v>0</v>
      </c>
      <c r="D23" s="232">
        <v>16278</v>
      </c>
      <c r="E23" s="232">
        <v>0</v>
      </c>
      <c r="F23" s="258">
        <f t="shared" si="0"/>
        <v>16362</v>
      </c>
      <c r="G23" s="474" t="s">
        <v>563</v>
      </c>
    </row>
    <row r="24" spans="1:7" s="1" customFormat="1" ht="14.5" thickBot="1" x14ac:dyDescent="0.3">
      <c r="A24" s="40" t="s">
        <v>546</v>
      </c>
      <c r="B24" s="233">
        <v>0</v>
      </c>
      <c r="C24" s="233">
        <v>0</v>
      </c>
      <c r="D24" s="233">
        <v>1130</v>
      </c>
      <c r="E24" s="233">
        <v>0</v>
      </c>
      <c r="F24" s="257">
        <f t="shared" si="0"/>
        <v>1130</v>
      </c>
      <c r="G24" s="98" t="s">
        <v>564</v>
      </c>
    </row>
    <row r="25" spans="1:7" s="1" customFormat="1" ht="14.5" thickBot="1" x14ac:dyDescent="0.3">
      <c r="A25" s="39" t="s">
        <v>547</v>
      </c>
      <c r="B25" s="232">
        <v>43</v>
      </c>
      <c r="C25" s="232">
        <v>86</v>
      </c>
      <c r="D25" s="232">
        <v>4967</v>
      </c>
      <c r="E25" s="232">
        <v>0</v>
      </c>
      <c r="F25" s="258">
        <f t="shared" si="0"/>
        <v>5096</v>
      </c>
      <c r="G25" s="474" t="s">
        <v>565</v>
      </c>
    </row>
    <row r="26" spans="1:7" s="1" customFormat="1" ht="42.5" thickBot="1" x14ac:dyDescent="0.3">
      <c r="A26" s="40" t="s">
        <v>548</v>
      </c>
      <c r="B26" s="233">
        <v>0</v>
      </c>
      <c r="C26" s="233">
        <v>0</v>
      </c>
      <c r="D26" s="233">
        <v>108942</v>
      </c>
      <c r="E26" s="233">
        <v>0</v>
      </c>
      <c r="F26" s="257">
        <f t="shared" si="0"/>
        <v>108942</v>
      </c>
      <c r="G26" s="98" t="s">
        <v>566</v>
      </c>
    </row>
    <row r="27" spans="1:7" s="1" customFormat="1" ht="28" x14ac:dyDescent="0.25">
      <c r="A27" s="51" t="s">
        <v>549</v>
      </c>
      <c r="B27" s="249">
        <v>0</v>
      </c>
      <c r="C27" s="249">
        <v>0</v>
      </c>
      <c r="D27" s="249">
        <v>1519</v>
      </c>
      <c r="E27" s="249">
        <v>0</v>
      </c>
      <c r="F27" s="414">
        <f t="shared" si="0"/>
        <v>1519</v>
      </c>
      <c r="G27" s="756" t="s">
        <v>567</v>
      </c>
    </row>
    <row r="28" spans="1:7" s="1" customFormat="1" ht="21.75" customHeight="1" x14ac:dyDescent="0.25">
      <c r="A28" s="114" t="s">
        <v>478</v>
      </c>
      <c r="B28" s="236">
        <f>SUM(B8:B27)</f>
        <v>942</v>
      </c>
      <c r="C28" s="236">
        <f>SUM(C8:C27)</f>
        <v>129</v>
      </c>
      <c r="D28" s="236">
        <f>SUM(D8:D27)</f>
        <v>274974</v>
      </c>
      <c r="E28" s="236">
        <f>SUM(E8:E27)</f>
        <v>0</v>
      </c>
      <c r="F28" s="263">
        <f>SUM(F8:F27)</f>
        <v>276045</v>
      </c>
      <c r="G28" s="787" t="s">
        <v>479</v>
      </c>
    </row>
    <row r="29" spans="1:7" ht="25" customHeight="1" x14ac:dyDescent="0.25">
      <c r="A29" s="31" t="s">
        <v>455</v>
      </c>
      <c r="G29" s="25" t="s">
        <v>331</v>
      </c>
    </row>
    <row r="35" spans="2:6" ht="25" customHeight="1" x14ac:dyDescent="0.25">
      <c r="B35" s="12"/>
      <c r="C35" s="12"/>
      <c r="D35" s="12"/>
      <c r="E35" s="12"/>
      <c r="F35" s="12"/>
    </row>
    <row r="36" spans="2:6" ht="25" customHeight="1" x14ac:dyDescent="0.25">
      <c r="B36" s="12"/>
      <c r="C36" s="12"/>
      <c r="D36" s="12"/>
      <c r="E36" s="12"/>
      <c r="F36" s="12"/>
    </row>
    <row r="37" spans="2:6" ht="25" customHeight="1" x14ac:dyDescent="0.25">
      <c r="B37" s="12"/>
      <c r="C37" s="12"/>
      <c r="D37" s="12"/>
      <c r="E37" s="12"/>
      <c r="F37" s="12"/>
    </row>
    <row r="38" spans="2:6" ht="25" customHeight="1" x14ac:dyDescent="0.25">
      <c r="B38" s="12"/>
      <c r="C38" s="12"/>
      <c r="D38" s="12"/>
      <c r="E38" s="12"/>
      <c r="F38" s="12"/>
    </row>
  </sheetData>
  <mergeCells count="5">
    <mergeCell ref="A1:G1"/>
    <mergeCell ref="A3:G3"/>
    <mergeCell ref="A5:A6"/>
    <mergeCell ref="G5:G6"/>
    <mergeCell ref="A2:G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53C0-E7B3-4C1D-B129-7AB5E0733A3E}">
  <dimension ref="A1:L29"/>
  <sheetViews>
    <sheetView rightToLeft="1" view="pageBreakPreview" zoomScale="90" zoomScaleNormal="100" zoomScaleSheetLayoutView="90" workbookViewId="0">
      <selection activeCell="H26" sqref="H26"/>
    </sheetView>
  </sheetViews>
  <sheetFormatPr defaultColWidth="9.1796875" defaultRowHeight="25" customHeight="1" x14ac:dyDescent="0.25"/>
  <cols>
    <col min="1" max="1" width="35.7265625" style="11" customWidth="1"/>
    <col min="2" max="2" width="10.7265625" style="11" customWidth="1"/>
    <col min="3" max="3" width="11.26953125" style="11" customWidth="1"/>
    <col min="4" max="4" width="11.81640625" style="11" customWidth="1"/>
    <col min="5" max="5" width="10.26953125" style="11" customWidth="1"/>
    <col min="6" max="6" width="12.1796875" style="11" customWidth="1"/>
    <col min="7" max="9" width="10.7265625" style="11" customWidth="1"/>
    <col min="10" max="10" width="11.1796875" style="11" customWidth="1"/>
    <col min="11" max="11" width="11.54296875" style="11" bestFit="1" customWidth="1"/>
    <col min="12" max="12" width="35.7265625" style="11" customWidth="1"/>
    <col min="13" max="16384" width="9.1796875" style="11"/>
  </cols>
  <sheetData>
    <row r="1" spans="1:12" s="7" customFormat="1" ht="20.25" customHeight="1" x14ac:dyDescent="0.25">
      <c r="A1" s="903" t="s">
        <v>1011</v>
      </c>
      <c r="B1" s="903"/>
      <c r="C1" s="903"/>
      <c r="D1" s="903"/>
      <c r="E1" s="903"/>
      <c r="F1" s="903"/>
      <c r="G1" s="903"/>
      <c r="H1" s="903"/>
      <c r="I1" s="903"/>
      <c r="J1" s="903"/>
      <c r="K1" s="903"/>
      <c r="L1" s="903"/>
    </row>
    <row r="2" spans="1:12" s="7" customFormat="1" ht="20.25" customHeight="1" x14ac:dyDescent="0.25">
      <c r="A2" s="904" t="s">
        <v>1132</v>
      </c>
      <c r="B2" s="904"/>
      <c r="C2" s="904"/>
      <c r="D2" s="904"/>
      <c r="E2" s="904"/>
      <c r="F2" s="904"/>
      <c r="G2" s="904"/>
      <c r="H2" s="904"/>
      <c r="I2" s="904"/>
      <c r="J2" s="904"/>
      <c r="K2" s="904"/>
      <c r="L2" s="904"/>
    </row>
    <row r="3" spans="1:12" s="7" customFormat="1" ht="20" x14ac:dyDescent="0.25">
      <c r="A3" s="904">
        <v>2017</v>
      </c>
      <c r="B3" s="904"/>
      <c r="C3" s="904"/>
      <c r="D3" s="904"/>
      <c r="E3" s="904"/>
      <c r="F3" s="904"/>
      <c r="G3" s="904"/>
      <c r="H3" s="904"/>
      <c r="I3" s="904"/>
      <c r="J3" s="904"/>
      <c r="K3" s="904"/>
      <c r="L3" s="904"/>
    </row>
    <row r="4" spans="1:12" s="8" customFormat="1" ht="21" customHeight="1" x14ac:dyDescent="0.25">
      <c r="A4" s="606" t="s">
        <v>196</v>
      </c>
      <c r="B4" s="607"/>
      <c r="C4" s="607"/>
      <c r="D4" s="607"/>
      <c r="E4" s="607"/>
      <c r="F4" s="607"/>
      <c r="G4" s="607"/>
      <c r="H4" s="607"/>
      <c r="I4" s="607"/>
      <c r="J4" s="607"/>
      <c r="K4" s="607"/>
      <c r="L4" s="608" t="s">
        <v>197</v>
      </c>
    </row>
    <row r="5" spans="1:12" s="9" customFormat="1" ht="56.25" customHeight="1" x14ac:dyDescent="0.3">
      <c r="A5" s="964" t="s">
        <v>516</v>
      </c>
      <c r="B5" s="476" t="s">
        <v>1175</v>
      </c>
      <c r="C5" s="476" t="s">
        <v>28</v>
      </c>
      <c r="D5" s="476" t="s">
        <v>30</v>
      </c>
      <c r="E5" s="476" t="s">
        <v>32</v>
      </c>
      <c r="F5" s="476" t="s">
        <v>34</v>
      </c>
      <c r="G5" s="476" t="s">
        <v>1176</v>
      </c>
      <c r="H5" s="476" t="s">
        <v>1178</v>
      </c>
      <c r="I5" s="476" t="s">
        <v>1177</v>
      </c>
      <c r="J5" s="476" t="s">
        <v>39</v>
      </c>
      <c r="K5" s="476" t="s">
        <v>478</v>
      </c>
      <c r="L5" s="968" t="s">
        <v>469</v>
      </c>
    </row>
    <row r="6" spans="1:12" s="10" customFormat="1" ht="60.75" customHeight="1" x14ac:dyDescent="0.25">
      <c r="A6" s="965"/>
      <c r="B6" s="480" t="s">
        <v>23</v>
      </c>
      <c r="C6" s="480" t="s">
        <v>27</v>
      </c>
      <c r="D6" s="480" t="s">
        <v>29</v>
      </c>
      <c r="E6" s="480" t="s">
        <v>31</v>
      </c>
      <c r="F6" s="480" t="s">
        <v>33</v>
      </c>
      <c r="G6" s="480" t="s">
        <v>35</v>
      </c>
      <c r="H6" s="480" t="s">
        <v>36</v>
      </c>
      <c r="I6" s="480" t="s">
        <v>37</v>
      </c>
      <c r="J6" s="480" t="s">
        <v>38</v>
      </c>
      <c r="K6" s="478" t="s">
        <v>479</v>
      </c>
      <c r="L6" s="969"/>
    </row>
    <row r="7" spans="1:12" s="1" customFormat="1" ht="14.5" thickBot="1" x14ac:dyDescent="0.3">
      <c r="A7" s="45" t="s">
        <v>530</v>
      </c>
      <c r="B7" s="303">
        <v>96</v>
      </c>
      <c r="C7" s="303">
        <v>43</v>
      </c>
      <c r="D7" s="303">
        <v>504</v>
      </c>
      <c r="E7" s="303">
        <v>48</v>
      </c>
      <c r="F7" s="303">
        <v>806</v>
      </c>
      <c r="G7" s="303">
        <v>17584</v>
      </c>
      <c r="H7" s="303">
        <v>2809</v>
      </c>
      <c r="I7" s="303">
        <v>1768</v>
      </c>
      <c r="J7" s="303">
        <v>1886</v>
      </c>
      <c r="K7" s="237">
        <f t="shared" ref="K7:K27" si="0">SUM(B7:J7)</f>
        <v>25544</v>
      </c>
      <c r="L7" s="42" t="s">
        <v>550</v>
      </c>
    </row>
    <row r="8" spans="1:12" s="1" customFormat="1" ht="14.5" thickBot="1" x14ac:dyDescent="0.3">
      <c r="A8" s="40" t="s">
        <v>531</v>
      </c>
      <c r="B8" s="304">
        <v>4518</v>
      </c>
      <c r="C8" s="304">
        <v>12861</v>
      </c>
      <c r="D8" s="304">
        <v>10150</v>
      </c>
      <c r="E8" s="304">
        <v>4905</v>
      </c>
      <c r="F8" s="304">
        <v>4251</v>
      </c>
      <c r="G8" s="304">
        <v>0</v>
      </c>
      <c r="H8" s="304">
        <v>41078</v>
      </c>
      <c r="I8" s="304">
        <v>9173</v>
      </c>
      <c r="J8" s="304">
        <v>12573</v>
      </c>
      <c r="K8" s="240">
        <f t="shared" si="0"/>
        <v>99509</v>
      </c>
      <c r="L8" s="43" t="s">
        <v>551</v>
      </c>
    </row>
    <row r="9" spans="1:12" s="1" customFormat="1" ht="14.5" thickBot="1" x14ac:dyDescent="0.3">
      <c r="A9" s="45" t="s">
        <v>532</v>
      </c>
      <c r="B9" s="303">
        <v>3019</v>
      </c>
      <c r="C9" s="303">
        <v>10956</v>
      </c>
      <c r="D9" s="303">
        <v>15333</v>
      </c>
      <c r="E9" s="303">
        <v>4384</v>
      </c>
      <c r="F9" s="303">
        <v>6028</v>
      </c>
      <c r="G9" s="303">
        <v>0</v>
      </c>
      <c r="H9" s="303">
        <v>59573</v>
      </c>
      <c r="I9" s="303">
        <v>32149</v>
      </c>
      <c r="J9" s="303">
        <v>12784</v>
      </c>
      <c r="K9" s="237">
        <f t="shared" si="0"/>
        <v>144226</v>
      </c>
      <c r="L9" s="42" t="s">
        <v>429</v>
      </c>
    </row>
    <row r="10" spans="1:12" s="1" customFormat="1" ht="25.5" thickBot="1" x14ac:dyDescent="0.3">
      <c r="A10" s="40" t="s">
        <v>533</v>
      </c>
      <c r="B10" s="304">
        <v>211</v>
      </c>
      <c r="C10" s="304">
        <v>3204</v>
      </c>
      <c r="D10" s="304">
        <v>2052</v>
      </c>
      <c r="E10" s="304">
        <v>1612</v>
      </c>
      <c r="F10" s="304">
        <v>2199</v>
      </c>
      <c r="G10" s="304">
        <v>0</v>
      </c>
      <c r="H10" s="304">
        <v>5363</v>
      </c>
      <c r="I10" s="304">
        <v>1515</v>
      </c>
      <c r="J10" s="304">
        <v>978</v>
      </c>
      <c r="K10" s="240">
        <f t="shared" si="0"/>
        <v>17134</v>
      </c>
      <c r="L10" s="43" t="s">
        <v>552</v>
      </c>
    </row>
    <row r="11" spans="1:12" s="1" customFormat="1" ht="28.5" thickBot="1" x14ac:dyDescent="0.3">
      <c r="A11" s="45" t="s">
        <v>534</v>
      </c>
      <c r="B11" s="303">
        <v>208</v>
      </c>
      <c r="C11" s="303">
        <v>1059</v>
      </c>
      <c r="D11" s="303">
        <v>542</v>
      </c>
      <c r="E11" s="303">
        <v>310</v>
      </c>
      <c r="F11" s="303">
        <v>326</v>
      </c>
      <c r="G11" s="303">
        <v>0</v>
      </c>
      <c r="H11" s="303">
        <v>3622</v>
      </c>
      <c r="I11" s="303">
        <v>863</v>
      </c>
      <c r="J11" s="303">
        <v>1975</v>
      </c>
      <c r="K11" s="237">
        <f t="shared" si="0"/>
        <v>8905</v>
      </c>
      <c r="L11" s="42" t="s">
        <v>553</v>
      </c>
    </row>
    <row r="12" spans="1:12" s="1" customFormat="1" ht="14.5" thickBot="1" x14ac:dyDescent="0.3">
      <c r="A12" s="40" t="s">
        <v>535</v>
      </c>
      <c r="B12" s="304">
        <v>8336</v>
      </c>
      <c r="C12" s="304">
        <v>36855</v>
      </c>
      <c r="D12" s="304">
        <v>45956</v>
      </c>
      <c r="E12" s="304">
        <v>17624</v>
      </c>
      <c r="F12" s="304">
        <v>8741</v>
      </c>
      <c r="G12" s="304">
        <v>764</v>
      </c>
      <c r="H12" s="304">
        <v>461488</v>
      </c>
      <c r="I12" s="304">
        <v>114750</v>
      </c>
      <c r="J12" s="304">
        <v>153245</v>
      </c>
      <c r="K12" s="240">
        <f t="shared" si="0"/>
        <v>847759</v>
      </c>
      <c r="L12" s="43" t="s">
        <v>430</v>
      </c>
    </row>
    <row r="13" spans="1:12" s="1" customFormat="1" ht="28.5" thickBot="1" x14ac:dyDescent="0.3">
      <c r="A13" s="45" t="s">
        <v>536</v>
      </c>
      <c r="B13" s="303">
        <v>8918</v>
      </c>
      <c r="C13" s="303">
        <v>17650</v>
      </c>
      <c r="D13" s="303">
        <v>15368</v>
      </c>
      <c r="E13" s="303">
        <v>19819</v>
      </c>
      <c r="F13" s="303">
        <v>68913</v>
      </c>
      <c r="G13" s="303">
        <v>1847</v>
      </c>
      <c r="H13" s="303">
        <v>63811</v>
      </c>
      <c r="I13" s="303">
        <v>29475</v>
      </c>
      <c r="J13" s="303">
        <v>29311</v>
      </c>
      <c r="K13" s="237">
        <f t="shared" si="0"/>
        <v>255112</v>
      </c>
      <c r="L13" s="42" t="s">
        <v>554</v>
      </c>
    </row>
    <row r="14" spans="1:12" s="1" customFormat="1" ht="14.5" thickBot="1" x14ac:dyDescent="0.3">
      <c r="A14" s="40" t="s">
        <v>537</v>
      </c>
      <c r="B14" s="304">
        <v>1327</v>
      </c>
      <c r="C14" s="304">
        <v>5142</v>
      </c>
      <c r="D14" s="304">
        <v>5087</v>
      </c>
      <c r="E14" s="304">
        <v>7231</v>
      </c>
      <c r="F14" s="304">
        <v>6863</v>
      </c>
      <c r="G14" s="304">
        <v>0</v>
      </c>
      <c r="H14" s="304">
        <v>6722</v>
      </c>
      <c r="I14" s="304">
        <v>22590</v>
      </c>
      <c r="J14" s="304">
        <v>5292</v>
      </c>
      <c r="K14" s="240">
        <f t="shared" si="0"/>
        <v>60254</v>
      </c>
      <c r="L14" s="43" t="s">
        <v>555</v>
      </c>
    </row>
    <row r="15" spans="1:12" s="1" customFormat="1" ht="25.5" thickBot="1" x14ac:dyDescent="0.3">
      <c r="A15" s="45" t="s">
        <v>538</v>
      </c>
      <c r="B15" s="303">
        <v>1341</v>
      </c>
      <c r="C15" s="303">
        <v>2459</v>
      </c>
      <c r="D15" s="303">
        <v>1959</v>
      </c>
      <c r="E15" s="303">
        <v>6224</v>
      </c>
      <c r="F15" s="303">
        <v>37743</v>
      </c>
      <c r="G15" s="303">
        <v>0</v>
      </c>
      <c r="H15" s="303">
        <v>2370</v>
      </c>
      <c r="I15" s="303">
        <v>4927</v>
      </c>
      <c r="J15" s="303">
        <v>16920</v>
      </c>
      <c r="K15" s="237">
        <f t="shared" si="0"/>
        <v>73943</v>
      </c>
      <c r="L15" s="42" t="s">
        <v>556</v>
      </c>
    </row>
    <row r="16" spans="1:12" s="1" customFormat="1" ht="14.5" thickBot="1" x14ac:dyDescent="0.3">
      <c r="A16" s="40" t="s">
        <v>539</v>
      </c>
      <c r="B16" s="304">
        <v>1495</v>
      </c>
      <c r="C16" s="304">
        <v>6781</v>
      </c>
      <c r="D16" s="304">
        <v>4457</v>
      </c>
      <c r="E16" s="304">
        <v>2215</v>
      </c>
      <c r="F16" s="304">
        <v>119</v>
      </c>
      <c r="G16" s="304">
        <v>0</v>
      </c>
      <c r="H16" s="304">
        <v>133</v>
      </c>
      <c r="I16" s="304">
        <v>174</v>
      </c>
      <c r="J16" s="304">
        <v>1044</v>
      </c>
      <c r="K16" s="240">
        <f t="shared" si="0"/>
        <v>16418</v>
      </c>
      <c r="L16" s="43" t="s">
        <v>557</v>
      </c>
    </row>
    <row r="17" spans="1:12" s="1" customFormat="1" ht="14.5" thickBot="1" x14ac:dyDescent="0.3">
      <c r="A17" s="45" t="s">
        <v>540</v>
      </c>
      <c r="B17" s="303">
        <v>2798</v>
      </c>
      <c r="C17" s="303">
        <v>5374</v>
      </c>
      <c r="D17" s="303">
        <v>1812</v>
      </c>
      <c r="E17" s="303">
        <v>2980</v>
      </c>
      <c r="F17" s="303">
        <v>110</v>
      </c>
      <c r="G17" s="303">
        <v>0</v>
      </c>
      <c r="H17" s="303">
        <v>0</v>
      </c>
      <c r="I17" s="303">
        <v>576</v>
      </c>
      <c r="J17" s="303">
        <v>1722</v>
      </c>
      <c r="K17" s="237">
        <f t="shared" si="0"/>
        <v>15372</v>
      </c>
      <c r="L17" s="42" t="s">
        <v>558</v>
      </c>
    </row>
    <row r="18" spans="1:12" s="1" customFormat="1" ht="14.5" thickBot="1" x14ac:dyDescent="0.3">
      <c r="A18" s="40" t="s">
        <v>541</v>
      </c>
      <c r="B18" s="304">
        <v>1002</v>
      </c>
      <c r="C18" s="304">
        <v>2197</v>
      </c>
      <c r="D18" s="304">
        <v>1999</v>
      </c>
      <c r="E18" s="304">
        <v>932</v>
      </c>
      <c r="F18" s="304">
        <v>2294</v>
      </c>
      <c r="G18" s="304">
        <v>0</v>
      </c>
      <c r="H18" s="304">
        <v>914</v>
      </c>
      <c r="I18" s="304">
        <v>966</v>
      </c>
      <c r="J18" s="304">
        <v>1339</v>
      </c>
      <c r="K18" s="240">
        <f t="shared" si="0"/>
        <v>11643</v>
      </c>
      <c r="L18" s="43" t="s">
        <v>559</v>
      </c>
    </row>
    <row r="19" spans="1:12" s="1" customFormat="1" ht="25.5" thickBot="1" x14ac:dyDescent="0.3">
      <c r="A19" s="45" t="s">
        <v>542</v>
      </c>
      <c r="B19" s="303">
        <v>1985</v>
      </c>
      <c r="C19" s="303">
        <v>7454</v>
      </c>
      <c r="D19" s="303">
        <v>2102</v>
      </c>
      <c r="E19" s="303">
        <v>3729</v>
      </c>
      <c r="F19" s="303">
        <v>845</v>
      </c>
      <c r="G19" s="303">
        <v>0</v>
      </c>
      <c r="H19" s="303">
        <v>2255</v>
      </c>
      <c r="I19" s="303">
        <v>2697</v>
      </c>
      <c r="J19" s="303">
        <v>8189</v>
      </c>
      <c r="K19" s="237">
        <f t="shared" si="0"/>
        <v>29256</v>
      </c>
      <c r="L19" s="42" t="s">
        <v>560</v>
      </c>
    </row>
    <row r="20" spans="1:12" s="1" customFormat="1" ht="25.5" thickBot="1" x14ac:dyDescent="0.3">
      <c r="A20" s="40" t="s">
        <v>543</v>
      </c>
      <c r="B20" s="304">
        <v>1383</v>
      </c>
      <c r="C20" s="304">
        <v>4342</v>
      </c>
      <c r="D20" s="304">
        <v>5996</v>
      </c>
      <c r="E20" s="304">
        <v>3758</v>
      </c>
      <c r="F20" s="304">
        <v>11243</v>
      </c>
      <c r="G20" s="304">
        <v>2239</v>
      </c>
      <c r="H20" s="304">
        <v>12190</v>
      </c>
      <c r="I20" s="304">
        <v>8364</v>
      </c>
      <c r="J20" s="304">
        <v>38060</v>
      </c>
      <c r="K20" s="240">
        <f t="shared" si="0"/>
        <v>87575</v>
      </c>
      <c r="L20" s="43" t="s">
        <v>561</v>
      </c>
    </row>
    <row r="21" spans="1:12" s="1" customFormat="1" ht="28.5" thickBot="1" x14ac:dyDescent="0.3">
      <c r="A21" s="45" t="s">
        <v>544</v>
      </c>
      <c r="B21" s="303">
        <v>4618</v>
      </c>
      <c r="C21" s="303">
        <v>17178</v>
      </c>
      <c r="D21" s="303">
        <v>11285</v>
      </c>
      <c r="E21" s="303">
        <v>22611</v>
      </c>
      <c r="F21" s="303">
        <v>10195</v>
      </c>
      <c r="G21" s="303">
        <v>2787</v>
      </c>
      <c r="H21" s="303">
        <v>5608</v>
      </c>
      <c r="I21" s="303">
        <v>2520</v>
      </c>
      <c r="J21" s="303">
        <v>5035</v>
      </c>
      <c r="K21" s="237">
        <f t="shared" si="0"/>
        <v>81837</v>
      </c>
      <c r="L21" s="42" t="s">
        <v>562</v>
      </c>
    </row>
    <row r="22" spans="1:12" s="1" customFormat="1" ht="14.5" thickBot="1" x14ac:dyDescent="0.3">
      <c r="A22" s="40" t="s">
        <v>47</v>
      </c>
      <c r="B22" s="304">
        <v>2559</v>
      </c>
      <c r="C22" s="304">
        <v>29176</v>
      </c>
      <c r="D22" s="304">
        <v>3092</v>
      </c>
      <c r="E22" s="304">
        <v>3823</v>
      </c>
      <c r="F22" s="304">
        <v>5744</v>
      </c>
      <c r="G22" s="304">
        <v>0</v>
      </c>
      <c r="H22" s="304">
        <v>38</v>
      </c>
      <c r="I22" s="304">
        <v>1107</v>
      </c>
      <c r="J22" s="304">
        <v>1774</v>
      </c>
      <c r="K22" s="240">
        <f t="shared" si="0"/>
        <v>47313</v>
      </c>
      <c r="L22" s="43" t="s">
        <v>431</v>
      </c>
    </row>
    <row r="23" spans="1:12" s="1" customFormat="1" ht="14.5" thickBot="1" x14ac:dyDescent="0.3">
      <c r="A23" s="45" t="s">
        <v>545</v>
      </c>
      <c r="B23" s="303">
        <v>1326</v>
      </c>
      <c r="C23" s="303">
        <v>17409</v>
      </c>
      <c r="D23" s="303">
        <v>6744</v>
      </c>
      <c r="E23" s="303">
        <v>4113</v>
      </c>
      <c r="F23" s="303">
        <v>1477</v>
      </c>
      <c r="G23" s="303">
        <v>0</v>
      </c>
      <c r="H23" s="303">
        <v>129</v>
      </c>
      <c r="I23" s="303">
        <v>765</v>
      </c>
      <c r="J23" s="303">
        <v>1003</v>
      </c>
      <c r="K23" s="237">
        <f t="shared" si="0"/>
        <v>32966</v>
      </c>
      <c r="L23" s="42" t="s">
        <v>563</v>
      </c>
    </row>
    <row r="24" spans="1:12" s="1" customFormat="1" ht="14.5" thickBot="1" x14ac:dyDescent="0.3">
      <c r="A24" s="40" t="s">
        <v>546</v>
      </c>
      <c r="B24" s="304">
        <v>254</v>
      </c>
      <c r="C24" s="304">
        <v>1763</v>
      </c>
      <c r="D24" s="304">
        <v>1726</v>
      </c>
      <c r="E24" s="304">
        <v>876</v>
      </c>
      <c r="F24" s="304">
        <v>433</v>
      </c>
      <c r="G24" s="304">
        <v>0</v>
      </c>
      <c r="H24" s="304">
        <v>162</v>
      </c>
      <c r="I24" s="304">
        <v>604</v>
      </c>
      <c r="J24" s="304">
        <v>350</v>
      </c>
      <c r="K24" s="240">
        <f t="shared" si="0"/>
        <v>6168</v>
      </c>
      <c r="L24" s="43" t="s">
        <v>564</v>
      </c>
    </row>
    <row r="25" spans="1:12" s="1" customFormat="1" ht="14.5" thickBot="1" x14ac:dyDescent="0.3">
      <c r="A25" s="45" t="s">
        <v>547</v>
      </c>
      <c r="B25" s="303">
        <v>522</v>
      </c>
      <c r="C25" s="303">
        <v>2901</v>
      </c>
      <c r="D25" s="303">
        <v>2148</v>
      </c>
      <c r="E25" s="303">
        <v>2170</v>
      </c>
      <c r="F25" s="303">
        <v>5150</v>
      </c>
      <c r="G25" s="303">
        <v>0</v>
      </c>
      <c r="H25" s="303">
        <v>720</v>
      </c>
      <c r="I25" s="303">
        <v>330</v>
      </c>
      <c r="J25" s="303">
        <v>2177</v>
      </c>
      <c r="K25" s="237">
        <f t="shared" si="0"/>
        <v>16118</v>
      </c>
      <c r="L25" s="42" t="s">
        <v>565</v>
      </c>
    </row>
    <row r="26" spans="1:12" s="1" customFormat="1" ht="50.5" thickBot="1" x14ac:dyDescent="0.3">
      <c r="A26" s="40" t="s">
        <v>548</v>
      </c>
      <c r="B26" s="304">
        <v>0</v>
      </c>
      <c r="C26" s="304">
        <v>1363</v>
      </c>
      <c r="D26" s="304">
        <v>272</v>
      </c>
      <c r="E26" s="304">
        <v>406</v>
      </c>
      <c r="F26" s="304">
        <v>22674</v>
      </c>
      <c r="G26" s="304">
        <v>14</v>
      </c>
      <c r="H26" s="304">
        <v>28</v>
      </c>
      <c r="I26" s="304">
        <v>56475</v>
      </c>
      <c r="J26" s="304">
        <v>91174</v>
      </c>
      <c r="K26" s="240">
        <f t="shared" si="0"/>
        <v>172406</v>
      </c>
      <c r="L26" s="43" t="s">
        <v>566</v>
      </c>
    </row>
    <row r="27" spans="1:12" s="1" customFormat="1" ht="28" x14ac:dyDescent="0.25">
      <c r="A27" s="85" t="s">
        <v>549</v>
      </c>
      <c r="B27" s="305">
        <v>301</v>
      </c>
      <c r="C27" s="305">
        <v>2374</v>
      </c>
      <c r="D27" s="305">
        <v>1287</v>
      </c>
      <c r="E27" s="305">
        <v>768</v>
      </c>
      <c r="F27" s="305">
        <v>0</v>
      </c>
      <c r="G27" s="305">
        <v>0</v>
      </c>
      <c r="H27" s="305">
        <v>0</v>
      </c>
      <c r="I27" s="305">
        <v>228</v>
      </c>
      <c r="J27" s="305">
        <v>86</v>
      </c>
      <c r="K27" s="250">
        <f t="shared" si="0"/>
        <v>5044</v>
      </c>
      <c r="L27" s="76" t="s">
        <v>567</v>
      </c>
    </row>
    <row r="28" spans="1:12" s="6" customFormat="1" ht="24.75" customHeight="1" x14ac:dyDescent="0.25">
      <c r="A28" s="114" t="s">
        <v>478</v>
      </c>
      <c r="B28" s="236">
        <f>SUM(B7:B27)</f>
        <v>46217</v>
      </c>
      <c r="C28" s="236">
        <f t="shared" ref="C28:K28" si="1">SUM(C7:C27)</f>
        <v>188541</v>
      </c>
      <c r="D28" s="236">
        <f t="shared" si="1"/>
        <v>139871</v>
      </c>
      <c r="E28" s="236">
        <f t="shared" si="1"/>
        <v>110538</v>
      </c>
      <c r="F28" s="236">
        <f t="shared" si="1"/>
        <v>196154</v>
      </c>
      <c r="G28" s="236">
        <f t="shared" si="1"/>
        <v>25235</v>
      </c>
      <c r="H28" s="236">
        <f t="shared" si="1"/>
        <v>669013</v>
      </c>
      <c r="I28" s="236">
        <f t="shared" si="1"/>
        <v>292016</v>
      </c>
      <c r="J28" s="236">
        <f t="shared" si="1"/>
        <v>386917</v>
      </c>
      <c r="K28" s="236">
        <f t="shared" si="1"/>
        <v>2054502</v>
      </c>
      <c r="L28" s="86" t="s">
        <v>479</v>
      </c>
    </row>
    <row r="29" spans="1:12" ht="13" x14ac:dyDescent="0.25">
      <c r="A29" s="31" t="s">
        <v>71</v>
      </c>
      <c r="L29" s="25" t="s">
        <v>331</v>
      </c>
    </row>
  </sheetData>
  <mergeCells count="5">
    <mergeCell ref="A1:L1"/>
    <mergeCell ref="A3:L3"/>
    <mergeCell ref="A5:A6"/>
    <mergeCell ref="L5:L6"/>
    <mergeCell ref="A2:L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5619-6005-4450-A12C-C571BE2C3D8C}">
  <dimension ref="A1:L29"/>
  <sheetViews>
    <sheetView rightToLeft="1" view="pageBreakPreview" zoomScale="85" zoomScaleNormal="100" zoomScaleSheetLayoutView="85" workbookViewId="0">
      <selection activeCell="L28" sqref="L28"/>
    </sheetView>
  </sheetViews>
  <sheetFormatPr defaultColWidth="9.1796875" defaultRowHeight="25" customHeight="1" x14ac:dyDescent="0.25"/>
  <cols>
    <col min="1" max="1" width="35.7265625" style="11" customWidth="1"/>
    <col min="2" max="2" width="10.7265625" style="11" customWidth="1"/>
    <col min="3" max="4" width="11.26953125" style="11" customWidth="1"/>
    <col min="5" max="5" width="10.453125" style="11" customWidth="1"/>
    <col min="6" max="6" width="12.7265625" style="11" customWidth="1"/>
    <col min="7" max="10" width="10.7265625" style="11" customWidth="1"/>
    <col min="11" max="11" width="11.54296875" style="11" bestFit="1" customWidth="1"/>
    <col min="12" max="12" width="35.7265625" style="11" customWidth="1"/>
    <col min="13" max="16384" width="9.1796875" style="11"/>
  </cols>
  <sheetData>
    <row r="1" spans="1:12" s="7" customFormat="1" ht="20.25" customHeight="1" x14ac:dyDescent="0.25">
      <c r="A1" s="903" t="s">
        <v>1012</v>
      </c>
      <c r="B1" s="903"/>
      <c r="C1" s="903"/>
      <c r="D1" s="903"/>
      <c r="E1" s="903"/>
      <c r="F1" s="903"/>
      <c r="G1" s="903"/>
      <c r="H1" s="903"/>
      <c r="I1" s="903"/>
      <c r="J1" s="903"/>
      <c r="K1" s="903"/>
      <c r="L1" s="903"/>
    </row>
    <row r="2" spans="1:12" s="7" customFormat="1" ht="20.25" customHeight="1" x14ac:dyDescent="0.25">
      <c r="A2" s="904" t="s">
        <v>1133</v>
      </c>
      <c r="B2" s="904"/>
      <c r="C2" s="904"/>
      <c r="D2" s="904"/>
      <c r="E2" s="904"/>
      <c r="F2" s="904"/>
      <c r="G2" s="904"/>
      <c r="H2" s="904"/>
      <c r="I2" s="904"/>
      <c r="J2" s="904"/>
      <c r="K2" s="904"/>
      <c r="L2" s="904"/>
    </row>
    <row r="3" spans="1:12" s="7" customFormat="1" ht="20" x14ac:dyDescent="0.25">
      <c r="A3" s="904">
        <v>2017</v>
      </c>
      <c r="B3" s="904"/>
      <c r="C3" s="904"/>
      <c r="D3" s="904"/>
      <c r="E3" s="904"/>
      <c r="F3" s="904"/>
      <c r="G3" s="904"/>
      <c r="H3" s="904"/>
      <c r="I3" s="904"/>
      <c r="J3" s="904"/>
      <c r="K3" s="904"/>
      <c r="L3" s="904"/>
    </row>
    <row r="4" spans="1:12" s="8" customFormat="1" ht="21" customHeight="1" x14ac:dyDescent="0.25">
      <c r="A4" s="606" t="s">
        <v>198</v>
      </c>
      <c r="B4" s="607"/>
      <c r="C4" s="607"/>
      <c r="D4" s="607"/>
      <c r="E4" s="607"/>
      <c r="F4" s="607"/>
      <c r="G4" s="607"/>
      <c r="H4" s="607"/>
      <c r="I4" s="607"/>
      <c r="J4" s="607"/>
      <c r="K4" s="607"/>
      <c r="L4" s="608" t="s">
        <v>199</v>
      </c>
    </row>
    <row r="5" spans="1:12" s="9" customFormat="1" ht="58.5" customHeight="1" x14ac:dyDescent="0.3">
      <c r="A5" s="964" t="s">
        <v>525</v>
      </c>
      <c r="B5" s="476" t="s">
        <v>1175</v>
      </c>
      <c r="C5" s="476" t="s">
        <v>28</v>
      </c>
      <c r="D5" s="476" t="s">
        <v>30</v>
      </c>
      <c r="E5" s="476" t="s">
        <v>32</v>
      </c>
      <c r="F5" s="476" t="s">
        <v>34</v>
      </c>
      <c r="G5" s="476" t="s">
        <v>1176</v>
      </c>
      <c r="H5" s="476" t="s">
        <v>1178</v>
      </c>
      <c r="I5" s="476" t="s">
        <v>1177</v>
      </c>
      <c r="J5" s="476" t="s">
        <v>39</v>
      </c>
      <c r="K5" s="476" t="s">
        <v>478</v>
      </c>
      <c r="L5" s="968" t="s">
        <v>624</v>
      </c>
    </row>
    <row r="6" spans="1:12" s="10" customFormat="1" ht="62.25" customHeight="1" x14ac:dyDescent="0.25">
      <c r="A6" s="965"/>
      <c r="B6" s="480" t="s">
        <v>23</v>
      </c>
      <c r="C6" s="480" t="s">
        <v>27</v>
      </c>
      <c r="D6" s="480" t="s">
        <v>29</v>
      </c>
      <c r="E6" s="480" t="s">
        <v>31</v>
      </c>
      <c r="F6" s="480" t="s">
        <v>33</v>
      </c>
      <c r="G6" s="480" t="s">
        <v>35</v>
      </c>
      <c r="H6" s="480" t="s">
        <v>36</v>
      </c>
      <c r="I6" s="480" t="s">
        <v>37</v>
      </c>
      <c r="J6" s="480" t="s">
        <v>38</v>
      </c>
      <c r="K6" s="478" t="s">
        <v>479</v>
      </c>
      <c r="L6" s="969"/>
    </row>
    <row r="7" spans="1:12" s="1" customFormat="1" ht="14.5" thickBot="1" x14ac:dyDescent="0.3">
      <c r="A7" s="45" t="s">
        <v>530</v>
      </c>
      <c r="B7" s="303">
        <v>96</v>
      </c>
      <c r="C7" s="303">
        <v>43</v>
      </c>
      <c r="D7" s="303">
        <v>504</v>
      </c>
      <c r="E7" s="303">
        <v>48</v>
      </c>
      <c r="F7" s="303">
        <v>806</v>
      </c>
      <c r="G7" s="303">
        <v>17584</v>
      </c>
      <c r="H7" s="303">
        <v>2809</v>
      </c>
      <c r="I7" s="303">
        <v>1768</v>
      </c>
      <c r="J7" s="303">
        <v>1886</v>
      </c>
      <c r="K7" s="237">
        <f t="shared" ref="K7:K27" si="0">SUM(B7:J7)</f>
        <v>25544</v>
      </c>
      <c r="L7" s="42" t="s">
        <v>550</v>
      </c>
    </row>
    <row r="8" spans="1:12" s="1" customFormat="1" ht="14.5" thickBot="1" x14ac:dyDescent="0.3">
      <c r="A8" s="40" t="s">
        <v>531</v>
      </c>
      <c r="B8" s="304">
        <v>4083</v>
      </c>
      <c r="C8" s="304">
        <v>9376</v>
      </c>
      <c r="D8" s="304">
        <v>9241</v>
      </c>
      <c r="E8" s="304">
        <v>3905</v>
      </c>
      <c r="F8" s="304">
        <v>3886</v>
      </c>
      <c r="G8" s="304">
        <v>0</v>
      </c>
      <c r="H8" s="304">
        <v>41078</v>
      </c>
      <c r="I8" s="304">
        <v>9173</v>
      </c>
      <c r="J8" s="304">
        <v>11991</v>
      </c>
      <c r="K8" s="240">
        <f t="shared" si="0"/>
        <v>92733</v>
      </c>
      <c r="L8" s="43" t="s">
        <v>551</v>
      </c>
    </row>
    <row r="9" spans="1:12" s="1" customFormat="1" ht="14.5" thickBot="1" x14ac:dyDescent="0.3">
      <c r="A9" s="45" t="s">
        <v>532</v>
      </c>
      <c r="B9" s="303">
        <v>2948</v>
      </c>
      <c r="C9" s="303">
        <v>10394</v>
      </c>
      <c r="D9" s="303">
        <v>15190</v>
      </c>
      <c r="E9" s="303">
        <v>3766</v>
      </c>
      <c r="F9" s="303">
        <v>5399</v>
      </c>
      <c r="G9" s="303">
        <v>0</v>
      </c>
      <c r="H9" s="303">
        <v>59573</v>
      </c>
      <c r="I9" s="303">
        <v>32149</v>
      </c>
      <c r="J9" s="303">
        <v>12519</v>
      </c>
      <c r="K9" s="237">
        <f t="shared" si="0"/>
        <v>141938</v>
      </c>
      <c r="L9" s="42" t="s">
        <v>429</v>
      </c>
    </row>
    <row r="10" spans="1:12" s="1" customFormat="1" ht="25.5" thickBot="1" x14ac:dyDescent="0.3">
      <c r="A10" s="40" t="s">
        <v>533</v>
      </c>
      <c r="B10" s="304">
        <v>183</v>
      </c>
      <c r="C10" s="304">
        <v>2627</v>
      </c>
      <c r="D10" s="304">
        <v>1926</v>
      </c>
      <c r="E10" s="304">
        <v>877</v>
      </c>
      <c r="F10" s="304">
        <v>2143</v>
      </c>
      <c r="G10" s="304">
        <v>0</v>
      </c>
      <c r="H10" s="304">
        <v>5363</v>
      </c>
      <c r="I10" s="304">
        <v>1515</v>
      </c>
      <c r="J10" s="304">
        <v>978</v>
      </c>
      <c r="K10" s="240">
        <f t="shared" si="0"/>
        <v>15612</v>
      </c>
      <c r="L10" s="43" t="s">
        <v>552</v>
      </c>
    </row>
    <row r="11" spans="1:12" s="1" customFormat="1" ht="28.5" thickBot="1" x14ac:dyDescent="0.3">
      <c r="A11" s="45" t="s">
        <v>534</v>
      </c>
      <c r="B11" s="303">
        <v>194</v>
      </c>
      <c r="C11" s="303">
        <v>805</v>
      </c>
      <c r="D11" s="303">
        <v>472</v>
      </c>
      <c r="E11" s="303">
        <v>212</v>
      </c>
      <c r="F11" s="303">
        <v>283</v>
      </c>
      <c r="G11" s="303">
        <v>0</v>
      </c>
      <c r="H11" s="303">
        <v>3622</v>
      </c>
      <c r="I11" s="303">
        <v>863</v>
      </c>
      <c r="J11" s="303">
        <v>1799</v>
      </c>
      <c r="K11" s="237">
        <f t="shared" si="0"/>
        <v>8250</v>
      </c>
      <c r="L11" s="42" t="s">
        <v>553</v>
      </c>
    </row>
    <row r="12" spans="1:12" s="1" customFormat="1" ht="14.5" thickBot="1" x14ac:dyDescent="0.3">
      <c r="A12" s="40" t="s">
        <v>535</v>
      </c>
      <c r="B12" s="304">
        <v>7578</v>
      </c>
      <c r="C12" s="304">
        <v>35118</v>
      </c>
      <c r="D12" s="304">
        <v>45367</v>
      </c>
      <c r="E12" s="304">
        <v>15143</v>
      </c>
      <c r="F12" s="304">
        <v>8250</v>
      </c>
      <c r="G12" s="304">
        <v>764</v>
      </c>
      <c r="H12" s="304">
        <v>461488</v>
      </c>
      <c r="I12" s="304">
        <v>114750</v>
      </c>
      <c r="J12" s="304">
        <v>152839</v>
      </c>
      <c r="K12" s="240">
        <f t="shared" si="0"/>
        <v>841297</v>
      </c>
      <c r="L12" s="43" t="s">
        <v>430</v>
      </c>
    </row>
    <row r="13" spans="1:12" s="1" customFormat="1" ht="28.5" thickBot="1" x14ac:dyDescent="0.3">
      <c r="A13" s="45" t="s">
        <v>536</v>
      </c>
      <c r="B13" s="303">
        <v>8395</v>
      </c>
      <c r="C13" s="303">
        <v>12601</v>
      </c>
      <c r="D13" s="303">
        <v>14260</v>
      </c>
      <c r="E13" s="303">
        <v>13101</v>
      </c>
      <c r="F13" s="303">
        <v>56829</v>
      </c>
      <c r="G13" s="303">
        <v>1847</v>
      </c>
      <c r="H13" s="303">
        <v>63378</v>
      </c>
      <c r="I13" s="303">
        <v>29475</v>
      </c>
      <c r="J13" s="303">
        <v>27439</v>
      </c>
      <c r="K13" s="237">
        <f t="shared" si="0"/>
        <v>227325</v>
      </c>
      <c r="L13" s="42" t="s">
        <v>554</v>
      </c>
    </row>
    <row r="14" spans="1:12" s="1" customFormat="1" ht="14.5" thickBot="1" x14ac:dyDescent="0.3">
      <c r="A14" s="40" t="s">
        <v>537</v>
      </c>
      <c r="B14" s="304">
        <v>870</v>
      </c>
      <c r="C14" s="304">
        <v>3628</v>
      </c>
      <c r="D14" s="304">
        <v>4508</v>
      </c>
      <c r="E14" s="304">
        <v>5423</v>
      </c>
      <c r="F14" s="304">
        <v>1406</v>
      </c>
      <c r="G14" s="304">
        <v>0</v>
      </c>
      <c r="H14" s="304">
        <v>6722</v>
      </c>
      <c r="I14" s="304">
        <v>22590</v>
      </c>
      <c r="J14" s="304">
        <v>4694</v>
      </c>
      <c r="K14" s="240">
        <f t="shared" si="0"/>
        <v>49841</v>
      </c>
      <c r="L14" s="43" t="s">
        <v>555</v>
      </c>
    </row>
    <row r="15" spans="1:12" s="1" customFormat="1" ht="25.5" thickBot="1" x14ac:dyDescent="0.3">
      <c r="A15" s="45" t="s">
        <v>538</v>
      </c>
      <c r="B15" s="303">
        <v>1262</v>
      </c>
      <c r="C15" s="303">
        <v>1326</v>
      </c>
      <c r="D15" s="303">
        <v>899</v>
      </c>
      <c r="E15" s="303">
        <v>3991</v>
      </c>
      <c r="F15" s="303">
        <v>35097</v>
      </c>
      <c r="G15" s="303">
        <v>0</v>
      </c>
      <c r="H15" s="303">
        <v>2370</v>
      </c>
      <c r="I15" s="303">
        <v>4927</v>
      </c>
      <c r="J15" s="303">
        <v>5851</v>
      </c>
      <c r="K15" s="237">
        <f>SUM(B15:J15)</f>
        <v>55723</v>
      </c>
      <c r="L15" s="42" t="s">
        <v>556</v>
      </c>
    </row>
    <row r="16" spans="1:12" s="1" customFormat="1" ht="14.5" thickBot="1" x14ac:dyDescent="0.3">
      <c r="A16" s="40" t="s">
        <v>539</v>
      </c>
      <c r="B16" s="304">
        <v>1369</v>
      </c>
      <c r="C16" s="304">
        <v>5675</v>
      </c>
      <c r="D16" s="304">
        <v>3975</v>
      </c>
      <c r="E16" s="304">
        <v>1329</v>
      </c>
      <c r="F16" s="304">
        <v>92</v>
      </c>
      <c r="G16" s="304">
        <v>0</v>
      </c>
      <c r="H16" s="304">
        <v>133</v>
      </c>
      <c r="I16" s="304">
        <v>174</v>
      </c>
      <c r="J16" s="304">
        <v>665</v>
      </c>
      <c r="K16" s="240">
        <f t="shared" si="0"/>
        <v>13412</v>
      </c>
      <c r="L16" s="43" t="s">
        <v>557</v>
      </c>
    </row>
    <row r="17" spans="1:12" s="1" customFormat="1" ht="14.5" thickBot="1" x14ac:dyDescent="0.3">
      <c r="A17" s="45" t="s">
        <v>540</v>
      </c>
      <c r="B17" s="303">
        <v>2027</v>
      </c>
      <c r="C17" s="303">
        <v>4224</v>
      </c>
      <c r="D17" s="303">
        <v>805</v>
      </c>
      <c r="E17" s="303">
        <v>1143</v>
      </c>
      <c r="F17" s="303">
        <v>110</v>
      </c>
      <c r="G17" s="303">
        <v>0</v>
      </c>
      <c r="H17" s="303">
        <v>0</v>
      </c>
      <c r="I17" s="303">
        <v>576</v>
      </c>
      <c r="J17" s="303">
        <v>754</v>
      </c>
      <c r="K17" s="237">
        <f t="shared" si="0"/>
        <v>9639</v>
      </c>
      <c r="L17" s="42" t="s">
        <v>558</v>
      </c>
    </row>
    <row r="18" spans="1:12" s="1" customFormat="1" ht="14.5" thickBot="1" x14ac:dyDescent="0.3">
      <c r="A18" s="40" t="s">
        <v>541</v>
      </c>
      <c r="B18" s="304">
        <v>917</v>
      </c>
      <c r="C18" s="304">
        <v>1984</v>
      </c>
      <c r="D18" s="304">
        <v>1899</v>
      </c>
      <c r="E18" s="304">
        <v>619</v>
      </c>
      <c r="F18" s="304">
        <v>2294</v>
      </c>
      <c r="G18" s="304">
        <v>0</v>
      </c>
      <c r="H18" s="304">
        <v>914</v>
      </c>
      <c r="I18" s="304">
        <v>966</v>
      </c>
      <c r="J18" s="304">
        <v>1339</v>
      </c>
      <c r="K18" s="240">
        <f t="shared" si="0"/>
        <v>10932</v>
      </c>
      <c r="L18" s="43" t="s">
        <v>559</v>
      </c>
    </row>
    <row r="19" spans="1:12" s="1" customFormat="1" ht="25.5" thickBot="1" x14ac:dyDescent="0.3">
      <c r="A19" s="45" t="s">
        <v>542</v>
      </c>
      <c r="B19" s="303">
        <v>1751</v>
      </c>
      <c r="C19" s="303">
        <v>6495</v>
      </c>
      <c r="D19" s="303">
        <v>1796</v>
      </c>
      <c r="E19" s="303">
        <v>1858</v>
      </c>
      <c r="F19" s="303">
        <v>650</v>
      </c>
      <c r="G19" s="303">
        <v>0</v>
      </c>
      <c r="H19" s="303">
        <v>2255</v>
      </c>
      <c r="I19" s="303">
        <v>2697</v>
      </c>
      <c r="J19" s="303">
        <v>8189</v>
      </c>
      <c r="K19" s="237">
        <f t="shared" si="0"/>
        <v>25691</v>
      </c>
      <c r="L19" s="42" t="s">
        <v>560</v>
      </c>
    </row>
    <row r="20" spans="1:12" s="1" customFormat="1" ht="25.5" thickBot="1" x14ac:dyDescent="0.3">
      <c r="A20" s="40" t="s">
        <v>543</v>
      </c>
      <c r="B20" s="304">
        <v>1297</v>
      </c>
      <c r="C20" s="304">
        <v>3966</v>
      </c>
      <c r="D20" s="304">
        <v>5463</v>
      </c>
      <c r="E20" s="304">
        <v>3072</v>
      </c>
      <c r="F20" s="304">
        <v>10597</v>
      </c>
      <c r="G20" s="304">
        <v>2239</v>
      </c>
      <c r="H20" s="304">
        <v>12190</v>
      </c>
      <c r="I20" s="304">
        <v>8364</v>
      </c>
      <c r="J20" s="304">
        <v>33465</v>
      </c>
      <c r="K20" s="240">
        <f t="shared" si="0"/>
        <v>80653</v>
      </c>
      <c r="L20" s="43" t="s">
        <v>561</v>
      </c>
    </row>
    <row r="21" spans="1:12" s="1" customFormat="1" ht="28.5" thickBot="1" x14ac:dyDescent="0.3">
      <c r="A21" s="45" t="s">
        <v>544</v>
      </c>
      <c r="B21" s="303">
        <v>4001</v>
      </c>
      <c r="C21" s="303">
        <v>11309</v>
      </c>
      <c r="D21" s="303">
        <v>9348</v>
      </c>
      <c r="E21" s="303">
        <v>16511</v>
      </c>
      <c r="F21" s="303">
        <v>9943</v>
      </c>
      <c r="G21" s="303">
        <v>2787</v>
      </c>
      <c r="H21" s="303">
        <v>5608</v>
      </c>
      <c r="I21" s="303">
        <v>2520</v>
      </c>
      <c r="J21" s="303">
        <v>4867</v>
      </c>
      <c r="K21" s="237">
        <f t="shared" si="0"/>
        <v>66894</v>
      </c>
      <c r="L21" s="42" t="s">
        <v>562</v>
      </c>
    </row>
    <row r="22" spans="1:12" s="1" customFormat="1" ht="14.5" thickBot="1" x14ac:dyDescent="0.3">
      <c r="A22" s="40" t="s">
        <v>47</v>
      </c>
      <c r="B22" s="304">
        <v>723</v>
      </c>
      <c r="C22" s="304">
        <v>7860</v>
      </c>
      <c r="D22" s="304">
        <v>1191</v>
      </c>
      <c r="E22" s="304">
        <v>962</v>
      </c>
      <c r="F22" s="304">
        <v>779</v>
      </c>
      <c r="G22" s="304">
        <v>0</v>
      </c>
      <c r="H22" s="304">
        <v>38</v>
      </c>
      <c r="I22" s="304">
        <v>906</v>
      </c>
      <c r="J22" s="304">
        <v>861</v>
      </c>
      <c r="K22" s="240">
        <f t="shared" si="0"/>
        <v>13320</v>
      </c>
      <c r="L22" s="43" t="s">
        <v>431</v>
      </c>
    </row>
    <row r="23" spans="1:12" s="1" customFormat="1" ht="14.5" thickBot="1" x14ac:dyDescent="0.3">
      <c r="A23" s="45" t="s">
        <v>545</v>
      </c>
      <c r="B23" s="303">
        <v>848</v>
      </c>
      <c r="C23" s="303">
        <v>8037</v>
      </c>
      <c r="D23" s="303">
        <v>2691</v>
      </c>
      <c r="E23" s="303">
        <v>2155</v>
      </c>
      <c r="F23" s="303">
        <v>1212</v>
      </c>
      <c r="G23" s="303">
        <v>0</v>
      </c>
      <c r="H23" s="303">
        <v>129</v>
      </c>
      <c r="I23" s="303">
        <v>765</v>
      </c>
      <c r="J23" s="303">
        <v>767</v>
      </c>
      <c r="K23" s="237">
        <f t="shared" si="0"/>
        <v>16604</v>
      </c>
      <c r="L23" s="42" t="s">
        <v>563</v>
      </c>
    </row>
    <row r="24" spans="1:12" s="1" customFormat="1" ht="14.5" thickBot="1" x14ac:dyDescent="0.3">
      <c r="A24" s="40" t="s">
        <v>546</v>
      </c>
      <c r="B24" s="304">
        <v>141</v>
      </c>
      <c r="C24" s="304">
        <v>1211</v>
      </c>
      <c r="D24" s="304">
        <v>1513</v>
      </c>
      <c r="E24" s="304">
        <v>693</v>
      </c>
      <c r="F24" s="304">
        <v>364</v>
      </c>
      <c r="G24" s="304">
        <v>0</v>
      </c>
      <c r="H24" s="304">
        <v>162</v>
      </c>
      <c r="I24" s="304">
        <v>604</v>
      </c>
      <c r="J24" s="304">
        <v>350</v>
      </c>
      <c r="K24" s="240">
        <f t="shared" si="0"/>
        <v>5038</v>
      </c>
      <c r="L24" s="43" t="s">
        <v>564</v>
      </c>
    </row>
    <row r="25" spans="1:12" s="1" customFormat="1" ht="14.5" thickBot="1" x14ac:dyDescent="0.3">
      <c r="A25" s="45" t="s">
        <v>547</v>
      </c>
      <c r="B25" s="303">
        <v>241</v>
      </c>
      <c r="C25" s="303">
        <v>2004</v>
      </c>
      <c r="D25" s="303">
        <v>2064</v>
      </c>
      <c r="E25" s="303">
        <v>944</v>
      </c>
      <c r="F25" s="303">
        <v>2727</v>
      </c>
      <c r="G25" s="303">
        <v>0</v>
      </c>
      <c r="H25" s="303">
        <v>720</v>
      </c>
      <c r="I25" s="303">
        <v>330</v>
      </c>
      <c r="J25" s="303">
        <v>1992</v>
      </c>
      <c r="K25" s="237">
        <f t="shared" si="0"/>
        <v>11022</v>
      </c>
      <c r="L25" s="42" t="s">
        <v>565</v>
      </c>
    </row>
    <row r="26" spans="1:12" s="1" customFormat="1" ht="50.5" thickBot="1" x14ac:dyDescent="0.3">
      <c r="A26" s="40" t="s">
        <v>548</v>
      </c>
      <c r="B26" s="304">
        <v>0</v>
      </c>
      <c r="C26" s="304">
        <v>42</v>
      </c>
      <c r="D26" s="304">
        <v>28</v>
      </c>
      <c r="E26" s="304">
        <v>406</v>
      </c>
      <c r="F26" s="304">
        <v>4121</v>
      </c>
      <c r="G26" s="304">
        <v>14</v>
      </c>
      <c r="H26" s="304">
        <v>14</v>
      </c>
      <c r="I26" s="304">
        <v>55803</v>
      </c>
      <c r="J26" s="304">
        <v>3036</v>
      </c>
      <c r="K26" s="240">
        <f t="shared" si="0"/>
        <v>63464</v>
      </c>
      <c r="L26" s="43" t="s">
        <v>566</v>
      </c>
    </row>
    <row r="27" spans="1:12" s="1" customFormat="1" ht="28" x14ac:dyDescent="0.25">
      <c r="A27" s="85" t="s">
        <v>549</v>
      </c>
      <c r="B27" s="305">
        <v>258</v>
      </c>
      <c r="C27" s="305">
        <v>1455</v>
      </c>
      <c r="D27" s="305">
        <v>1087</v>
      </c>
      <c r="E27" s="305">
        <v>411</v>
      </c>
      <c r="F27" s="305">
        <v>0</v>
      </c>
      <c r="G27" s="305">
        <v>0</v>
      </c>
      <c r="H27" s="305">
        <v>0</v>
      </c>
      <c r="I27" s="305">
        <v>228</v>
      </c>
      <c r="J27" s="305">
        <v>86</v>
      </c>
      <c r="K27" s="250">
        <f t="shared" si="0"/>
        <v>3525</v>
      </c>
      <c r="L27" s="76" t="s">
        <v>567</v>
      </c>
    </row>
    <row r="28" spans="1:12" s="6" customFormat="1" ht="24.75" customHeight="1" x14ac:dyDescent="0.25">
      <c r="A28" s="114" t="s">
        <v>478</v>
      </c>
      <c r="B28" s="236">
        <f t="shared" ref="B28:K28" si="1">SUM(B7:B27)</f>
        <v>39182</v>
      </c>
      <c r="C28" s="236">
        <f t="shared" si="1"/>
        <v>130180</v>
      </c>
      <c r="D28" s="236">
        <f t="shared" si="1"/>
        <v>124227</v>
      </c>
      <c r="E28" s="236">
        <f t="shared" si="1"/>
        <v>76569</v>
      </c>
      <c r="F28" s="236">
        <f t="shared" si="1"/>
        <v>146988</v>
      </c>
      <c r="G28" s="263">
        <f t="shared" si="1"/>
        <v>25235</v>
      </c>
      <c r="H28" s="236">
        <f t="shared" si="1"/>
        <v>668566</v>
      </c>
      <c r="I28" s="236">
        <f t="shared" si="1"/>
        <v>291143</v>
      </c>
      <c r="J28" s="236">
        <f t="shared" si="1"/>
        <v>276367</v>
      </c>
      <c r="K28" s="236">
        <f t="shared" si="1"/>
        <v>1778457</v>
      </c>
      <c r="L28" s="86" t="s">
        <v>479</v>
      </c>
    </row>
    <row r="29" spans="1:12" ht="13" x14ac:dyDescent="0.25">
      <c r="A29" s="31" t="s">
        <v>71</v>
      </c>
      <c r="L29" s="25" t="s">
        <v>331</v>
      </c>
    </row>
  </sheetData>
  <mergeCells count="5">
    <mergeCell ref="A1:L1"/>
    <mergeCell ref="A3:L3"/>
    <mergeCell ref="A5:A6"/>
    <mergeCell ref="L5:L6"/>
    <mergeCell ref="A2:L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2CFE8-6AE2-4DB3-8B95-3C1C86FBF42F}">
  <dimension ref="A1:L29"/>
  <sheetViews>
    <sheetView rightToLeft="1" view="pageBreakPreview" topLeftCell="A10" zoomScaleNormal="100" zoomScaleSheetLayoutView="100" workbookViewId="0">
      <selection activeCell="F13" sqref="F13"/>
    </sheetView>
  </sheetViews>
  <sheetFormatPr defaultColWidth="9.1796875" defaultRowHeight="25" customHeight="1" x14ac:dyDescent="0.25"/>
  <cols>
    <col min="1" max="1" width="35.7265625" style="11" customWidth="1"/>
    <col min="2" max="11" width="10.7265625" style="11" customWidth="1"/>
    <col min="12" max="12" width="35.7265625" style="11" customWidth="1"/>
    <col min="13" max="16384" width="9.1796875" style="11"/>
  </cols>
  <sheetData>
    <row r="1" spans="1:12" s="7" customFormat="1" ht="20.25" customHeight="1" x14ac:dyDescent="0.25">
      <c r="A1" s="903" t="s">
        <v>1013</v>
      </c>
      <c r="B1" s="903"/>
      <c r="C1" s="903"/>
      <c r="D1" s="903"/>
      <c r="E1" s="903"/>
      <c r="F1" s="903"/>
      <c r="G1" s="903"/>
      <c r="H1" s="903"/>
      <c r="I1" s="903"/>
      <c r="J1" s="903"/>
      <c r="K1" s="903"/>
      <c r="L1" s="903"/>
    </row>
    <row r="2" spans="1:12" s="7" customFormat="1" ht="20.25" customHeight="1" x14ac:dyDescent="0.25">
      <c r="A2" s="904" t="s">
        <v>1134</v>
      </c>
      <c r="B2" s="904"/>
      <c r="C2" s="904"/>
      <c r="D2" s="904"/>
      <c r="E2" s="904"/>
      <c r="F2" s="904"/>
      <c r="G2" s="904"/>
      <c r="H2" s="904"/>
      <c r="I2" s="904"/>
      <c r="J2" s="904"/>
      <c r="K2" s="904"/>
      <c r="L2" s="904"/>
    </row>
    <row r="3" spans="1:12" s="7" customFormat="1" ht="20" x14ac:dyDescent="0.25">
      <c r="A3" s="904">
        <v>2017</v>
      </c>
      <c r="B3" s="904"/>
      <c r="C3" s="904"/>
      <c r="D3" s="904"/>
      <c r="E3" s="904"/>
      <c r="F3" s="904"/>
      <c r="G3" s="904"/>
      <c r="H3" s="904"/>
      <c r="I3" s="904"/>
      <c r="J3" s="904"/>
      <c r="K3" s="904"/>
      <c r="L3" s="904"/>
    </row>
    <row r="4" spans="1:12" s="8" customFormat="1" ht="21" customHeight="1" x14ac:dyDescent="0.25">
      <c r="A4" s="606" t="s">
        <v>200</v>
      </c>
      <c r="B4" s="607"/>
      <c r="C4" s="607"/>
      <c r="D4" s="607"/>
      <c r="E4" s="607"/>
      <c r="F4" s="607"/>
      <c r="G4" s="607"/>
      <c r="H4" s="607"/>
      <c r="I4" s="607"/>
      <c r="J4" s="607"/>
      <c r="K4" s="607"/>
      <c r="L4" s="608" t="s">
        <v>201</v>
      </c>
    </row>
    <row r="5" spans="1:12" s="9" customFormat="1" ht="79.5" customHeight="1" x14ac:dyDescent="0.3">
      <c r="A5" s="964" t="s">
        <v>524</v>
      </c>
      <c r="B5" s="476" t="s">
        <v>1175</v>
      </c>
      <c r="C5" s="476" t="s">
        <v>28</v>
      </c>
      <c r="D5" s="476" t="s">
        <v>30</v>
      </c>
      <c r="E5" s="476" t="s">
        <v>32</v>
      </c>
      <c r="F5" s="476" t="s">
        <v>34</v>
      </c>
      <c r="G5" s="476" t="s">
        <v>1176</v>
      </c>
      <c r="H5" s="476" t="s">
        <v>1178</v>
      </c>
      <c r="I5" s="476" t="s">
        <v>1177</v>
      </c>
      <c r="J5" s="476" t="s">
        <v>39</v>
      </c>
      <c r="K5" s="476" t="s">
        <v>478</v>
      </c>
      <c r="L5" s="968" t="s">
        <v>469</v>
      </c>
    </row>
    <row r="6" spans="1:12" s="10" customFormat="1" ht="50" x14ac:dyDescent="0.25">
      <c r="A6" s="965"/>
      <c r="B6" s="483" t="s">
        <v>23</v>
      </c>
      <c r="C6" s="483" t="s">
        <v>27</v>
      </c>
      <c r="D6" s="483" t="s">
        <v>29</v>
      </c>
      <c r="E6" s="483" t="s">
        <v>31</v>
      </c>
      <c r="F6" s="477" t="s">
        <v>33</v>
      </c>
      <c r="G6" s="483" t="s">
        <v>35</v>
      </c>
      <c r="H6" s="483" t="s">
        <v>36</v>
      </c>
      <c r="I6" s="477" t="s">
        <v>37</v>
      </c>
      <c r="J6" s="483" t="s">
        <v>38</v>
      </c>
      <c r="K6" s="478" t="s">
        <v>479</v>
      </c>
      <c r="L6" s="969"/>
    </row>
    <row r="7" spans="1:12" s="1" customFormat="1" ht="14.5" thickBot="1" x14ac:dyDescent="0.3">
      <c r="A7" s="45" t="s">
        <v>530</v>
      </c>
      <c r="B7" s="303">
        <v>0</v>
      </c>
      <c r="C7" s="303">
        <v>0</v>
      </c>
      <c r="D7" s="303">
        <v>0</v>
      </c>
      <c r="E7" s="303">
        <v>0</v>
      </c>
      <c r="F7" s="303">
        <v>0</v>
      </c>
      <c r="G7" s="303">
        <v>0</v>
      </c>
      <c r="H7" s="303">
        <v>0</v>
      </c>
      <c r="I7" s="303">
        <v>0</v>
      </c>
      <c r="J7" s="303">
        <v>0</v>
      </c>
      <c r="K7" s="237">
        <f>SUM(B7:J7)</f>
        <v>0</v>
      </c>
      <c r="L7" s="42" t="s">
        <v>550</v>
      </c>
    </row>
    <row r="8" spans="1:12" s="1" customFormat="1" ht="14.5" thickBot="1" x14ac:dyDescent="0.3">
      <c r="A8" s="40" t="s">
        <v>531</v>
      </c>
      <c r="B8" s="304">
        <v>435</v>
      </c>
      <c r="C8" s="304">
        <v>3485</v>
      </c>
      <c r="D8" s="304">
        <v>909</v>
      </c>
      <c r="E8" s="304">
        <v>1000</v>
      </c>
      <c r="F8" s="304">
        <v>365</v>
      </c>
      <c r="G8" s="304">
        <v>0</v>
      </c>
      <c r="H8" s="304">
        <v>0</v>
      </c>
      <c r="I8" s="304">
        <v>0</v>
      </c>
      <c r="J8" s="304">
        <v>582</v>
      </c>
      <c r="K8" s="240">
        <f t="shared" ref="K8:K27" si="0">SUM(B8:J8)</f>
        <v>6776</v>
      </c>
      <c r="L8" s="43" t="s">
        <v>551</v>
      </c>
    </row>
    <row r="9" spans="1:12" s="1" customFormat="1" ht="14.5" thickBot="1" x14ac:dyDescent="0.3">
      <c r="A9" s="45" t="s">
        <v>532</v>
      </c>
      <c r="B9" s="303">
        <v>71</v>
      </c>
      <c r="C9" s="303">
        <v>562</v>
      </c>
      <c r="D9" s="303">
        <v>143</v>
      </c>
      <c r="E9" s="303">
        <v>618</v>
      </c>
      <c r="F9" s="303">
        <v>629</v>
      </c>
      <c r="G9" s="303">
        <v>0</v>
      </c>
      <c r="H9" s="303">
        <v>0</v>
      </c>
      <c r="I9" s="303">
        <v>0</v>
      </c>
      <c r="J9" s="303">
        <v>265</v>
      </c>
      <c r="K9" s="237">
        <f t="shared" si="0"/>
        <v>2288</v>
      </c>
      <c r="L9" s="42" t="s">
        <v>429</v>
      </c>
    </row>
    <row r="10" spans="1:12" s="1" customFormat="1" ht="25.5" thickBot="1" x14ac:dyDescent="0.3">
      <c r="A10" s="40" t="s">
        <v>533</v>
      </c>
      <c r="B10" s="304">
        <v>28</v>
      </c>
      <c r="C10" s="304">
        <v>577</v>
      </c>
      <c r="D10" s="304">
        <v>126</v>
      </c>
      <c r="E10" s="304">
        <v>735</v>
      </c>
      <c r="F10" s="304">
        <v>56</v>
      </c>
      <c r="G10" s="304">
        <v>0</v>
      </c>
      <c r="H10" s="304">
        <v>0</v>
      </c>
      <c r="I10" s="304">
        <v>0</v>
      </c>
      <c r="J10" s="304">
        <v>0</v>
      </c>
      <c r="K10" s="240">
        <f t="shared" si="0"/>
        <v>1522</v>
      </c>
      <c r="L10" s="43" t="s">
        <v>552</v>
      </c>
    </row>
    <row r="11" spans="1:12" s="1" customFormat="1" ht="28.5" thickBot="1" x14ac:dyDescent="0.3">
      <c r="A11" s="45" t="s">
        <v>534</v>
      </c>
      <c r="B11" s="303">
        <v>14</v>
      </c>
      <c r="C11" s="303">
        <v>254</v>
      </c>
      <c r="D11" s="303">
        <v>70</v>
      </c>
      <c r="E11" s="303">
        <v>98</v>
      </c>
      <c r="F11" s="303">
        <v>43</v>
      </c>
      <c r="G11" s="303">
        <v>0</v>
      </c>
      <c r="H11" s="303">
        <v>0</v>
      </c>
      <c r="I11" s="303">
        <v>0</v>
      </c>
      <c r="J11" s="303">
        <v>176</v>
      </c>
      <c r="K11" s="237">
        <f t="shared" si="0"/>
        <v>655</v>
      </c>
      <c r="L11" s="42" t="s">
        <v>553</v>
      </c>
    </row>
    <row r="12" spans="1:12" s="1" customFormat="1" ht="14.5" thickBot="1" x14ac:dyDescent="0.3">
      <c r="A12" s="40" t="s">
        <v>535</v>
      </c>
      <c r="B12" s="304">
        <v>758</v>
      </c>
      <c r="C12" s="304">
        <v>1737</v>
      </c>
      <c r="D12" s="304">
        <v>589</v>
      </c>
      <c r="E12" s="304">
        <v>2481</v>
      </c>
      <c r="F12" s="304">
        <v>491</v>
      </c>
      <c r="G12" s="304">
        <v>0</v>
      </c>
      <c r="H12" s="304">
        <v>0</v>
      </c>
      <c r="I12" s="304">
        <v>0</v>
      </c>
      <c r="J12" s="304">
        <v>406</v>
      </c>
      <c r="K12" s="240">
        <f t="shared" si="0"/>
        <v>6462</v>
      </c>
      <c r="L12" s="43" t="s">
        <v>430</v>
      </c>
    </row>
    <row r="13" spans="1:12" s="1" customFormat="1" ht="28.5" thickBot="1" x14ac:dyDescent="0.3">
      <c r="A13" s="45" t="s">
        <v>536</v>
      </c>
      <c r="B13" s="303">
        <v>523</v>
      </c>
      <c r="C13" s="303">
        <v>5049</v>
      </c>
      <c r="D13" s="303">
        <v>1108</v>
      </c>
      <c r="E13" s="303">
        <v>6718</v>
      </c>
      <c r="F13" s="303">
        <v>12084</v>
      </c>
      <c r="G13" s="303">
        <v>0</v>
      </c>
      <c r="H13" s="303">
        <v>433</v>
      </c>
      <c r="I13" s="303">
        <v>0</v>
      </c>
      <c r="J13" s="303">
        <v>1872</v>
      </c>
      <c r="K13" s="237">
        <f t="shared" si="0"/>
        <v>27787</v>
      </c>
      <c r="L13" s="42" t="s">
        <v>554</v>
      </c>
    </row>
    <row r="14" spans="1:12" s="1" customFormat="1" ht="14.5" thickBot="1" x14ac:dyDescent="0.3">
      <c r="A14" s="40" t="s">
        <v>537</v>
      </c>
      <c r="B14" s="304">
        <v>457</v>
      </c>
      <c r="C14" s="304">
        <v>1514</v>
      </c>
      <c r="D14" s="304">
        <v>579</v>
      </c>
      <c r="E14" s="304">
        <v>1808</v>
      </c>
      <c r="F14" s="304">
        <v>5457</v>
      </c>
      <c r="G14" s="304">
        <v>0</v>
      </c>
      <c r="H14" s="304">
        <v>0</v>
      </c>
      <c r="I14" s="304">
        <v>0</v>
      </c>
      <c r="J14" s="304">
        <v>598</v>
      </c>
      <c r="K14" s="240">
        <f t="shared" si="0"/>
        <v>10413</v>
      </c>
      <c r="L14" s="43" t="s">
        <v>555</v>
      </c>
    </row>
    <row r="15" spans="1:12" s="1" customFormat="1" ht="25.5" thickBot="1" x14ac:dyDescent="0.3">
      <c r="A15" s="45" t="s">
        <v>538</v>
      </c>
      <c r="B15" s="303">
        <v>79</v>
      </c>
      <c r="C15" s="303">
        <v>1133</v>
      </c>
      <c r="D15" s="303">
        <v>1060</v>
      </c>
      <c r="E15" s="303">
        <v>2233</v>
      </c>
      <c r="F15" s="303">
        <v>2646</v>
      </c>
      <c r="G15" s="303">
        <v>0</v>
      </c>
      <c r="H15" s="303">
        <v>0</v>
      </c>
      <c r="I15" s="303">
        <v>0</v>
      </c>
      <c r="J15" s="303">
        <v>11069</v>
      </c>
      <c r="K15" s="237">
        <f t="shared" si="0"/>
        <v>18220</v>
      </c>
      <c r="L15" s="42" t="s">
        <v>556</v>
      </c>
    </row>
    <row r="16" spans="1:12" s="1" customFormat="1" ht="14.5" thickBot="1" x14ac:dyDescent="0.3">
      <c r="A16" s="40" t="s">
        <v>539</v>
      </c>
      <c r="B16" s="304">
        <v>126</v>
      </c>
      <c r="C16" s="304">
        <v>1106</v>
      </c>
      <c r="D16" s="304">
        <v>482</v>
      </c>
      <c r="E16" s="304">
        <v>886</v>
      </c>
      <c r="F16" s="304">
        <v>27</v>
      </c>
      <c r="G16" s="304">
        <v>0</v>
      </c>
      <c r="H16" s="304">
        <v>0</v>
      </c>
      <c r="I16" s="304">
        <v>0</v>
      </c>
      <c r="J16" s="304">
        <v>379</v>
      </c>
      <c r="K16" s="240">
        <f t="shared" si="0"/>
        <v>3006</v>
      </c>
      <c r="L16" s="43" t="s">
        <v>557</v>
      </c>
    </row>
    <row r="17" spans="1:12" s="1" customFormat="1" ht="14.5" thickBot="1" x14ac:dyDescent="0.3">
      <c r="A17" s="45" t="s">
        <v>540</v>
      </c>
      <c r="B17" s="303">
        <v>771</v>
      </c>
      <c r="C17" s="303">
        <v>1150</v>
      </c>
      <c r="D17" s="303">
        <v>1007</v>
      </c>
      <c r="E17" s="303">
        <v>1837</v>
      </c>
      <c r="F17" s="303">
        <v>0</v>
      </c>
      <c r="G17" s="303">
        <v>0</v>
      </c>
      <c r="H17" s="303">
        <v>0</v>
      </c>
      <c r="I17" s="303">
        <v>0</v>
      </c>
      <c r="J17" s="303">
        <v>968</v>
      </c>
      <c r="K17" s="237">
        <f t="shared" si="0"/>
        <v>5733</v>
      </c>
      <c r="L17" s="42" t="s">
        <v>558</v>
      </c>
    </row>
    <row r="18" spans="1:12" s="1" customFormat="1" ht="14.5" thickBot="1" x14ac:dyDescent="0.3">
      <c r="A18" s="40" t="s">
        <v>541</v>
      </c>
      <c r="B18" s="304">
        <v>85</v>
      </c>
      <c r="C18" s="304">
        <v>213</v>
      </c>
      <c r="D18" s="304">
        <v>100</v>
      </c>
      <c r="E18" s="304">
        <v>313</v>
      </c>
      <c r="F18" s="304">
        <v>0</v>
      </c>
      <c r="G18" s="304">
        <v>0</v>
      </c>
      <c r="H18" s="304">
        <v>0</v>
      </c>
      <c r="I18" s="304">
        <v>0</v>
      </c>
      <c r="J18" s="304">
        <v>0</v>
      </c>
      <c r="K18" s="240">
        <f t="shared" si="0"/>
        <v>711</v>
      </c>
      <c r="L18" s="43" t="s">
        <v>559</v>
      </c>
    </row>
    <row r="19" spans="1:12" s="1" customFormat="1" ht="25.5" thickBot="1" x14ac:dyDescent="0.3">
      <c r="A19" s="45" t="s">
        <v>542</v>
      </c>
      <c r="B19" s="303">
        <v>234</v>
      </c>
      <c r="C19" s="303">
        <v>959</v>
      </c>
      <c r="D19" s="303">
        <v>306</v>
      </c>
      <c r="E19" s="303">
        <v>1871</v>
      </c>
      <c r="F19" s="303">
        <v>195</v>
      </c>
      <c r="G19" s="303">
        <v>0</v>
      </c>
      <c r="H19" s="303">
        <v>0</v>
      </c>
      <c r="I19" s="303">
        <v>0</v>
      </c>
      <c r="J19" s="303">
        <v>0</v>
      </c>
      <c r="K19" s="237">
        <f t="shared" si="0"/>
        <v>3565</v>
      </c>
      <c r="L19" s="42" t="s">
        <v>560</v>
      </c>
    </row>
    <row r="20" spans="1:12" s="1" customFormat="1" ht="25.5" thickBot="1" x14ac:dyDescent="0.3">
      <c r="A20" s="40" t="s">
        <v>543</v>
      </c>
      <c r="B20" s="304">
        <v>86</v>
      </c>
      <c r="C20" s="304">
        <v>376</v>
      </c>
      <c r="D20" s="304">
        <v>533</v>
      </c>
      <c r="E20" s="304">
        <v>686</v>
      </c>
      <c r="F20" s="304">
        <v>646</v>
      </c>
      <c r="G20" s="304">
        <v>0</v>
      </c>
      <c r="H20" s="304">
        <v>0</v>
      </c>
      <c r="I20" s="304">
        <v>0</v>
      </c>
      <c r="J20" s="304">
        <v>4595</v>
      </c>
      <c r="K20" s="240">
        <f t="shared" si="0"/>
        <v>6922</v>
      </c>
      <c r="L20" s="43" t="s">
        <v>561</v>
      </c>
    </row>
    <row r="21" spans="1:12" s="1" customFormat="1" ht="28.5" thickBot="1" x14ac:dyDescent="0.3">
      <c r="A21" s="45" t="s">
        <v>544</v>
      </c>
      <c r="B21" s="303">
        <v>617</v>
      </c>
      <c r="C21" s="303">
        <v>5869</v>
      </c>
      <c r="D21" s="303">
        <v>1937</v>
      </c>
      <c r="E21" s="303">
        <v>6100</v>
      </c>
      <c r="F21" s="303">
        <v>252</v>
      </c>
      <c r="G21" s="303">
        <v>0</v>
      </c>
      <c r="H21" s="303">
        <v>0</v>
      </c>
      <c r="I21" s="303">
        <v>0</v>
      </c>
      <c r="J21" s="303">
        <v>168</v>
      </c>
      <c r="K21" s="237">
        <f t="shared" si="0"/>
        <v>14943</v>
      </c>
      <c r="L21" s="42" t="s">
        <v>562</v>
      </c>
    </row>
    <row r="22" spans="1:12" s="1" customFormat="1" ht="14.5" thickBot="1" x14ac:dyDescent="0.3">
      <c r="A22" s="40" t="s">
        <v>47</v>
      </c>
      <c r="B22" s="304">
        <v>1836</v>
      </c>
      <c r="C22" s="304">
        <v>21316</v>
      </c>
      <c r="D22" s="304">
        <v>1901</v>
      </c>
      <c r="E22" s="304">
        <v>2861</v>
      </c>
      <c r="F22" s="304">
        <v>4965</v>
      </c>
      <c r="G22" s="304">
        <v>0</v>
      </c>
      <c r="H22" s="304">
        <v>0</v>
      </c>
      <c r="I22" s="304">
        <v>201</v>
      </c>
      <c r="J22" s="304">
        <v>913</v>
      </c>
      <c r="K22" s="240">
        <f t="shared" si="0"/>
        <v>33993</v>
      </c>
      <c r="L22" s="43" t="s">
        <v>431</v>
      </c>
    </row>
    <row r="23" spans="1:12" s="1" customFormat="1" ht="14.5" thickBot="1" x14ac:dyDescent="0.3">
      <c r="A23" s="45" t="s">
        <v>545</v>
      </c>
      <c r="B23" s="303">
        <v>478</v>
      </c>
      <c r="C23" s="303">
        <v>9372</v>
      </c>
      <c r="D23" s="303">
        <v>4053</v>
      </c>
      <c r="E23" s="303">
        <v>1958</v>
      </c>
      <c r="F23" s="303">
        <v>265</v>
      </c>
      <c r="G23" s="303">
        <v>0</v>
      </c>
      <c r="H23" s="303">
        <v>0</v>
      </c>
      <c r="I23" s="303">
        <v>0</v>
      </c>
      <c r="J23" s="303">
        <v>236</v>
      </c>
      <c r="K23" s="237">
        <f t="shared" si="0"/>
        <v>16362</v>
      </c>
      <c r="L23" s="42" t="s">
        <v>563</v>
      </c>
    </row>
    <row r="24" spans="1:12" s="1" customFormat="1" ht="14.5" thickBot="1" x14ac:dyDescent="0.3">
      <c r="A24" s="40" t="s">
        <v>546</v>
      </c>
      <c r="B24" s="304">
        <v>113</v>
      </c>
      <c r="C24" s="304">
        <v>552</v>
      </c>
      <c r="D24" s="304">
        <v>213</v>
      </c>
      <c r="E24" s="304">
        <v>183</v>
      </c>
      <c r="F24" s="304">
        <v>69</v>
      </c>
      <c r="G24" s="304">
        <v>0</v>
      </c>
      <c r="H24" s="304">
        <v>0</v>
      </c>
      <c r="I24" s="304">
        <v>0</v>
      </c>
      <c r="J24" s="304">
        <v>0</v>
      </c>
      <c r="K24" s="240">
        <f t="shared" si="0"/>
        <v>1130</v>
      </c>
      <c r="L24" s="43" t="s">
        <v>564</v>
      </c>
    </row>
    <row r="25" spans="1:12" s="1" customFormat="1" ht="14.5" thickBot="1" x14ac:dyDescent="0.3">
      <c r="A25" s="45" t="s">
        <v>547</v>
      </c>
      <c r="B25" s="303">
        <v>281</v>
      </c>
      <c r="C25" s="303">
        <v>897</v>
      </c>
      <c r="D25" s="303">
        <v>84</v>
      </c>
      <c r="E25" s="303">
        <v>1226</v>
      </c>
      <c r="F25" s="303">
        <v>2423</v>
      </c>
      <c r="G25" s="303">
        <v>0</v>
      </c>
      <c r="H25" s="303">
        <v>0</v>
      </c>
      <c r="I25" s="303">
        <v>0</v>
      </c>
      <c r="J25" s="303">
        <v>185</v>
      </c>
      <c r="K25" s="237">
        <f t="shared" si="0"/>
        <v>5096</v>
      </c>
      <c r="L25" s="42" t="s">
        <v>565</v>
      </c>
    </row>
    <row r="26" spans="1:12" s="1" customFormat="1" ht="50.5" thickBot="1" x14ac:dyDescent="0.3">
      <c r="A26" s="40" t="s">
        <v>548</v>
      </c>
      <c r="B26" s="304">
        <v>0</v>
      </c>
      <c r="C26" s="304">
        <v>1321</v>
      </c>
      <c r="D26" s="304">
        <v>244</v>
      </c>
      <c r="E26" s="304">
        <v>0</v>
      </c>
      <c r="F26" s="304">
        <v>18553</v>
      </c>
      <c r="G26" s="304">
        <v>0</v>
      </c>
      <c r="H26" s="304">
        <v>14</v>
      </c>
      <c r="I26" s="304">
        <v>672</v>
      </c>
      <c r="J26" s="304">
        <v>88138</v>
      </c>
      <c r="K26" s="240">
        <f t="shared" si="0"/>
        <v>108942</v>
      </c>
      <c r="L26" s="43" t="s">
        <v>566</v>
      </c>
    </row>
    <row r="27" spans="1:12" s="1" customFormat="1" ht="28" x14ac:dyDescent="0.25">
      <c r="A27" s="85" t="s">
        <v>549</v>
      </c>
      <c r="B27" s="305">
        <v>43</v>
      </c>
      <c r="C27" s="305">
        <v>919</v>
      </c>
      <c r="D27" s="305">
        <v>200</v>
      </c>
      <c r="E27" s="305">
        <v>357</v>
      </c>
      <c r="F27" s="305">
        <v>0</v>
      </c>
      <c r="G27" s="305">
        <v>0</v>
      </c>
      <c r="H27" s="305">
        <v>0</v>
      </c>
      <c r="I27" s="305">
        <v>0</v>
      </c>
      <c r="J27" s="305">
        <v>0</v>
      </c>
      <c r="K27" s="250">
        <f t="shared" si="0"/>
        <v>1519</v>
      </c>
      <c r="L27" s="76" t="s">
        <v>567</v>
      </c>
    </row>
    <row r="28" spans="1:12" ht="14" x14ac:dyDescent="0.25">
      <c r="A28" s="757" t="s">
        <v>478</v>
      </c>
      <c r="B28" s="758">
        <f t="shared" ref="B28:K28" si="1">SUM(B8:B27)</f>
        <v>7035</v>
      </c>
      <c r="C28" s="758">
        <f t="shared" si="1"/>
        <v>58361</v>
      </c>
      <c r="D28" s="758">
        <f t="shared" si="1"/>
        <v>15644</v>
      </c>
      <c r="E28" s="758">
        <f t="shared" si="1"/>
        <v>33969</v>
      </c>
      <c r="F28" s="758">
        <f t="shared" si="1"/>
        <v>49166</v>
      </c>
      <c r="G28" s="759">
        <f t="shared" si="1"/>
        <v>0</v>
      </c>
      <c r="H28" s="760">
        <f t="shared" si="1"/>
        <v>447</v>
      </c>
      <c r="I28" s="760">
        <f t="shared" si="1"/>
        <v>873</v>
      </c>
      <c r="J28" s="758">
        <f t="shared" si="1"/>
        <v>110550</v>
      </c>
      <c r="K28" s="758">
        <f t="shared" si="1"/>
        <v>276045</v>
      </c>
      <c r="L28" s="761" t="s">
        <v>479</v>
      </c>
    </row>
    <row r="29" spans="1:12" ht="13" x14ac:dyDescent="0.25">
      <c r="A29" s="31" t="s">
        <v>455</v>
      </c>
      <c r="L29" s="25" t="s">
        <v>331</v>
      </c>
    </row>
  </sheetData>
  <mergeCells count="5">
    <mergeCell ref="A1:L1"/>
    <mergeCell ref="A3:L3"/>
    <mergeCell ref="A5:A6"/>
    <mergeCell ref="L5:L6"/>
    <mergeCell ref="A2:L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F4339-A8A6-4FFE-973C-67F6DEF8FA17}">
  <dimension ref="A1:E52"/>
  <sheetViews>
    <sheetView rightToLeft="1" view="pageBreakPreview" zoomScaleNormal="100" zoomScaleSheetLayoutView="100" workbookViewId="0">
      <selection activeCell="B1" sqref="B1"/>
    </sheetView>
  </sheetViews>
  <sheetFormatPr defaultColWidth="9.1796875" defaultRowHeight="12.5" x14ac:dyDescent="0.25"/>
  <cols>
    <col min="1" max="1" width="5.81640625" style="116" customWidth="1"/>
    <col min="2" max="2" width="38.7265625" style="128" customWidth="1"/>
    <col min="3" max="3" width="9.1796875" style="129"/>
    <col min="4" max="4" width="38.7265625" style="128" customWidth="1"/>
    <col min="5" max="5" width="3.7265625" style="116" customWidth="1"/>
    <col min="6" max="16384" width="9.1796875" style="128"/>
  </cols>
  <sheetData>
    <row r="1" spans="1:5" ht="36" customHeight="1" x14ac:dyDescent="0.25">
      <c r="A1" s="558"/>
      <c r="B1" s="629" t="s">
        <v>977</v>
      </c>
      <c r="C1" s="558"/>
      <c r="D1" s="559" t="s">
        <v>749</v>
      </c>
      <c r="E1" s="558"/>
    </row>
    <row r="2" spans="1:5" x14ac:dyDescent="0.25">
      <c r="B2" s="116"/>
      <c r="C2" s="116"/>
      <c r="D2" s="115"/>
    </row>
    <row r="3" spans="1:5" ht="33.75" customHeight="1" x14ac:dyDescent="0.25">
      <c r="A3" s="552">
        <v>1</v>
      </c>
      <c r="B3" s="553" t="s">
        <v>748</v>
      </c>
      <c r="C3" s="130"/>
      <c r="D3" s="554" t="s">
        <v>747</v>
      </c>
      <c r="E3" s="555">
        <v>1</v>
      </c>
    </row>
    <row r="4" spans="1:5" ht="62.5" x14ac:dyDescent="0.25">
      <c r="A4" s="552">
        <v>2</v>
      </c>
      <c r="B4" s="553" t="s">
        <v>1074</v>
      </c>
      <c r="C4" s="130"/>
      <c r="D4" s="554" t="s">
        <v>1075</v>
      </c>
      <c r="E4" s="555">
        <v>2</v>
      </c>
    </row>
    <row r="5" spans="1:5" ht="33" customHeight="1" x14ac:dyDescent="0.25">
      <c r="A5" s="552">
        <v>3</v>
      </c>
      <c r="B5" s="553" t="s">
        <v>994</v>
      </c>
      <c r="C5" s="130"/>
      <c r="D5" s="554" t="s">
        <v>960</v>
      </c>
      <c r="E5" s="555">
        <v>3</v>
      </c>
    </row>
    <row r="6" spans="1:5" ht="36.75" customHeight="1" x14ac:dyDescent="0.25">
      <c r="A6" s="552">
        <v>4</v>
      </c>
      <c r="B6" s="553" t="s">
        <v>746</v>
      </c>
      <c r="C6" s="116"/>
      <c r="D6" s="554" t="s">
        <v>745</v>
      </c>
      <c r="E6" s="555">
        <v>4</v>
      </c>
    </row>
    <row r="7" spans="1:5" ht="86.25" customHeight="1" x14ac:dyDescent="0.25">
      <c r="A7" s="552">
        <v>5</v>
      </c>
      <c r="B7" s="553" t="s">
        <v>1257</v>
      </c>
      <c r="C7" s="116"/>
      <c r="D7" s="554" t="s">
        <v>1076</v>
      </c>
      <c r="E7" s="555">
        <v>5</v>
      </c>
    </row>
    <row r="8" spans="1:5" ht="48" customHeight="1" x14ac:dyDescent="0.25">
      <c r="A8" s="552">
        <v>6</v>
      </c>
      <c r="B8" s="553" t="s">
        <v>961</v>
      </c>
      <c r="C8" s="116"/>
      <c r="D8" s="554" t="s">
        <v>962</v>
      </c>
      <c r="E8" s="555">
        <v>6</v>
      </c>
    </row>
    <row r="9" spans="1:5" ht="37.5" x14ac:dyDescent="0.25">
      <c r="A9" s="552">
        <v>7</v>
      </c>
      <c r="B9" s="553" t="s">
        <v>1415</v>
      </c>
      <c r="C9" s="116"/>
      <c r="D9" s="554" t="s">
        <v>1416</v>
      </c>
      <c r="E9" s="555">
        <v>7</v>
      </c>
    </row>
    <row r="15" spans="1:5" ht="12.75" customHeight="1" x14ac:dyDescent="0.25"/>
    <row r="16" spans="1:5" ht="12.75" customHeight="1" x14ac:dyDescent="0.25"/>
    <row r="25" ht="12.75" customHeight="1" x14ac:dyDescent="0.25"/>
    <row r="26" ht="12.75" customHeight="1" x14ac:dyDescent="0.25"/>
    <row r="34" ht="12.75" customHeight="1" x14ac:dyDescent="0.25"/>
    <row r="35" ht="12.75" customHeight="1" x14ac:dyDescent="0.25"/>
    <row r="43" ht="12.75" customHeight="1" x14ac:dyDescent="0.25"/>
    <row r="44" ht="12.75" customHeight="1" x14ac:dyDescent="0.25"/>
    <row r="51" ht="12.75" customHeight="1" x14ac:dyDescent="0.25"/>
    <row r="52" ht="12.75" customHeight="1" x14ac:dyDescent="0.25"/>
  </sheetData>
  <printOptions horizontalCentered="1"/>
  <pageMargins left="0" right="0" top="0.98425196850393704" bottom="0" header="0" footer="0"/>
  <pageSetup paperSize="9" scale="95"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6513F-7708-43BE-BE09-BAF3F6BA9962}">
  <dimension ref="A1:J17"/>
  <sheetViews>
    <sheetView rightToLeft="1" view="pageBreakPreview" zoomScaleNormal="100" zoomScaleSheetLayoutView="100" workbookViewId="0">
      <selection activeCell="C16" sqref="C16"/>
    </sheetView>
  </sheetViews>
  <sheetFormatPr defaultColWidth="9.1796875" defaultRowHeight="25" customHeight="1" x14ac:dyDescent="0.25"/>
  <cols>
    <col min="1" max="1" width="30.7265625" style="11" customWidth="1"/>
    <col min="2" max="8" width="10.26953125" style="11" customWidth="1"/>
    <col min="9" max="9" width="11.81640625" style="11" bestFit="1" customWidth="1"/>
    <col min="10" max="10" width="30.7265625" style="11" customWidth="1"/>
    <col min="11" max="16384" width="9.1796875" style="11"/>
  </cols>
  <sheetData>
    <row r="1" spans="1:10" s="7" customFormat="1" ht="20" x14ac:dyDescent="0.25">
      <c r="A1" s="903" t="s">
        <v>1014</v>
      </c>
      <c r="B1" s="903"/>
      <c r="C1" s="903"/>
      <c r="D1" s="903"/>
      <c r="E1" s="903"/>
      <c r="F1" s="903"/>
      <c r="G1" s="903"/>
      <c r="H1" s="903"/>
      <c r="I1" s="903"/>
      <c r="J1" s="903"/>
    </row>
    <row r="2" spans="1:10" s="7" customFormat="1" ht="20" x14ac:dyDescent="0.25">
      <c r="A2" s="904" t="s">
        <v>1135</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21" customHeight="1" x14ac:dyDescent="0.25">
      <c r="A4" s="606" t="s">
        <v>203</v>
      </c>
      <c r="B4" s="607"/>
      <c r="C4" s="607"/>
      <c r="D4" s="607"/>
      <c r="E4" s="607"/>
      <c r="F4" s="607"/>
      <c r="G4" s="607"/>
      <c r="H4" s="607"/>
      <c r="I4" s="607"/>
      <c r="J4" s="608" t="s">
        <v>204</v>
      </c>
    </row>
    <row r="5" spans="1:10" s="9" customFormat="1" ht="40.5" customHeight="1" x14ac:dyDescent="0.35">
      <c r="A5" s="970" t="s">
        <v>26</v>
      </c>
      <c r="B5" s="485" t="s">
        <v>0</v>
      </c>
      <c r="C5" s="485" t="s">
        <v>2</v>
      </c>
      <c r="D5" s="485" t="s">
        <v>4</v>
      </c>
      <c r="E5" s="485" t="s">
        <v>10</v>
      </c>
      <c r="F5" s="485" t="s">
        <v>12</v>
      </c>
      <c r="G5" s="485" t="s">
        <v>122</v>
      </c>
      <c r="H5" s="485" t="s">
        <v>116</v>
      </c>
      <c r="I5" s="485" t="s">
        <v>478</v>
      </c>
      <c r="J5" s="972" t="s">
        <v>625</v>
      </c>
    </row>
    <row r="6" spans="1:10" s="10" customFormat="1" ht="32.25" customHeight="1" x14ac:dyDescent="0.25">
      <c r="A6" s="971"/>
      <c r="B6" s="432" t="s">
        <v>512</v>
      </c>
      <c r="C6" s="432" t="s">
        <v>1</v>
      </c>
      <c r="D6" s="432" t="s">
        <v>3</v>
      </c>
      <c r="E6" s="432" t="s">
        <v>9</v>
      </c>
      <c r="F6" s="432" t="s">
        <v>11</v>
      </c>
      <c r="G6" s="432" t="s">
        <v>126</v>
      </c>
      <c r="H6" s="432" t="s">
        <v>162</v>
      </c>
      <c r="I6" s="433" t="s">
        <v>479</v>
      </c>
      <c r="J6" s="973"/>
    </row>
    <row r="7" spans="1:10" s="1" customFormat="1" ht="35.15" customHeight="1" thickBot="1" x14ac:dyDescent="0.3">
      <c r="A7" s="45" t="s">
        <v>1175</v>
      </c>
      <c r="B7" s="375">
        <v>0</v>
      </c>
      <c r="C7" s="375">
        <v>0</v>
      </c>
      <c r="D7" s="375">
        <v>0</v>
      </c>
      <c r="E7" s="375">
        <v>0</v>
      </c>
      <c r="F7" s="375">
        <v>2771</v>
      </c>
      <c r="G7" s="375">
        <v>4543</v>
      </c>
      <c r="H7" s="375">
        <v>38903</v>
      </c>
      <c r="I7" s="256">
        <f t="shared" ref="I7:I15" si="0">SUM(B7:H7)</f>
        <v>46217</v>
      </c>
      <c r="J7" s="42" t="s">
        <v>23</v>
      </c>
    </row>
    <row r="8" spans="1:10" s="1" customFormat="1" ht="35.15" customHeight="1" thickBot="1" x14ac:dyDescent="0.3">
      <c r="A8" s="40" t="s">
        <v>28</v>
      </c>
      <c r="B8" s="376">
        <v>0</v>
      </c>
      <c r="C8" s="376">
        <v>0</v>
      </c>
      <c r="D8" s="376">
        <v>0</v>
      </c>
      <c r="E8" s="376">
        <v>0</v>
      </c>
      <c r="F8" s="376">
        <v>0</v>
      </c>
      <c r="G8" s="376">
        <v>11708</v>
      </c>
      <c r="H8" s="376">
        <v>176833</v>
      </c>
      <c r="I8" s="257">
        <f t="shared" si="0"/>
        <v>188541</v>
      </c>
      <c r="J8" s="43" t="s">
        <v>27</v>
      </c>
    </row>
    <row r="9" spans="1:10" s="1" customFormat="1" ht="35.15" customHeight="1" thickBot="1" x14ac:dyDescent="0.3">
      <c r="A9" s="45" t="s">
        <v>30</v>
      </c>
      <c r="B9" s="375">
        <v>0</v>
      </c>
      <c r="C9" s="375">
        <v>14</v>
      </c>
      <c r="D9" s="375">
        <v>0</v>
      </c>
      <c r="E9" s="375">
        <v>0</v>
      </c>
      <c r="F9" s="375">
        <v>65709</v>
      </c>
      <c r="G9" s="375">
        <v>38275</v>
      </c>
      <c r="H9" s="375">
        <v>35873</v>
      </c>
      <c r="I9" s="256">
        <f t="shared" si="0"/>
        <v>139871</v>
      </c>
      <c r="J9" s="42" t="s">
        <v>29</v>
      </c>
    </row>
    <row r="10" spans="1:10" s="1" customFormat="1" ht="35.15" customHeight="1" thickBot="1" x14ac:dyDescent="0.3">
      <c r="A10" s="40" t="s">
        <v>32</v>
      </c>
      <c r="B10" s="376">
        <v>0</v>
      </c>
      <c r="C10" s="376">
        <v>440</v>
      </c>
      <c r="D10" s="376">
        <v>2371</v>
      </c>
      <c r="E10" s="376">
        <v>12152</v>
      </c>
      <c r="F10" s="376">
        <v>57951</v>
      </c>
      <c r="G10" s="376">
        <v>11009</v>
      </c>
      <c r="H10" s="376">
        <v>26615</v>
      </c>
      <c r="I10" s="257">
        <f t="shared" si="0"/>
        <v>110538</v>
      </c>
      <c r="J10" s="43" t="s">
        <v>31</v>
      </c>
    </row>
    <row r="11" spans="1:10" s="1" customFormat="1" ht="50.25" customHeight="1" thickBot="1" x14ac:dyDescent="0.3">
      <c r="A11" s="45" t="s">
        <v>34</v>
      </c>
      <c r="B11" s="375">
        <v>14</v>
      </c>
      <c r="C11" s="375">
        <v>18077</v>
      </c>
      <c r="D11" s="375">
        <v>15908</v>
      </c>
      <c r="E11" s="375">
        <v>26371</v>
      </c>
      <c r="F11" s="375">
        <v>52913</v>
      </c>
      <c r="G11" s="375">
        <v>23681</v>
      </c>
      <c r="H11" s="375">
        <v>59190</v>
      </c>
      <c r="I11" s="256">
        <f t="shared" si="0"/>
        <v>196154</v>
      </c>
      <c r="J11" s="42" t="s">
        <v>33</v>
      </c>
    </row>
    <row r="12" spans="1:10" s="1" customFormat="1" ht="35.15" customHeight="1" thickBot="1" x14ac:dyDescent="0.3">
      <c r="A12" s="40" t="s">
        <v>1176</v>
      </c>
      <c r="B12" s="376">
        <v>94</v>
      </c>
      <c r="C12" s="376">
        <v>5489</v>
      </c>
      <c r="D12" s="376">
        <v>8019</v>
      </c>
      <c r="E12" s="376">
        <v>5447</v>
      </c>
      <c r="F12" s="376">
        <v>5391</v>
      </c>
      <c r="G12" s="376">
        <v>376</v>
      </c>
      <c r="H12" s="376">
        <v>419</v>
      </c>
      <c r="I12" s="257">
        <f t="shared" si="0"/>
        <v>25235</v>
      </c>
      <c r="J12" s="43" t="s">
        <v>35</v>
      </c>
    </row>
    <row r="13" spans="1:10" s="1" customFormat="1" ht="35.15" customHeight="1" thickBot="1" x14ac:dyDescent="0.3">
      <c r="A13" s="45" t="s">
        <v>1178</v>
      </c>
      <c r="B13" s="375">
        <v>2513</v>
      </c>
      <c r="C13" s="375">
        <v>99938</v>
      </c>
      <c r="D13" s="375">
        <v>212792</v>
      </c>
      <c r="E13" s="375">
        <v>274142</v>
      </c>
      <c r="F13" s="375">
        <v>67788</v>
      </c>
      <c r="G13" s="375">
        <v>7650</v>
      </c>
      <c r="H13" s="375">
        <v>4190</v>
      </c>
      <c r="I13" s="256">
        <f t="shared" si="0"/>
        <v>669013</v>
      </c>
      <c r="J13" s="42" t="s">
        <v>36</v>
      </c>
    </row>
    <row r="14" spans="1:10" s="1" customFormat="1" ht="35.15" customHeight="1" thickBot="1" x14ac:dyDescent="0.3">
      <c r="A14" s="40" t="s">
        <v>1177</v>
      </c>
      <c r="B14" s="376">
        <v>417</v>
      </c>
      <c r="C14" s="376">
        <v>32681</v>
      </c>
      <c r="D14" s="376">
        <v>79852</v>
      </c>
      <c r="E14" s="376">
        <v>112203</v>
      </c>
      <c r="F14" s="376">
        <v>61192</v>
      </c>
      <c r="G14" s="376">
        <v>3234</v>
      </c>
      <c r="H14" s="376">
        <v>2437</v>
      </c>
      <c r="I14" s="257">
        <f t="shared" si="0"/>
        <v>292016</v>
      </c>
      <c r="J14" s="43" t="s">
        <v>37</v>
      </c>
    </row>
    <row r="15" spans="1:10" s="1" customFormat="1" ht="35.15" customHeight="1" x14ac:dyDescent="0.25">
      <c r="A15" s="85" t="s">
        <v>39</v>
      </c>
      <c r="B15" s="425">
        <v>20691</v>
      </c>
      <c r="C15" s="425">
        <v>71250</v>
      </c>
      <c r="D15" s="425">
        <v>102096</v>
      </c>
      <c r="E15" s="425">
        <v>145773</v>
      </c>
      <c r="F15" s="425">
        <v>43011</v>
      </c>
      <c r="G15" s="425">
        <v>1728</v>
      </c>
      <c r="H15" s="425">
        <v>2368</v>
      </c>
      <c r="I15" s="486">
        <f t="shared" si="0"/>
        <v>386917</v>
      </c>
      <c r="J15" s="76" t="s">
        <v>38</v>
      </c>
    </row>
    <row r="16" spans="1:10" s="6" customFormat="1" ht="30" customHeight="1" x14ac:dyDescent="0.25">
      <c r="A16" s="114" t="s">
        <v>478</v>
      </c>
      <c r="B16" s="236">
        <f t="shared" ref="B16:I16" si="1">SUM(B7:B15)</f>
        <v>23729</v>
      </c>
      <c r="C16" s="236">
        <f t="shared" si="1"/>
        <v>227889</v>
      </c>
      <c r="D16" s="236">
        <f t="shared" si="1"/>
        <v>421038</v>
      </c>
      <c r="E16" s="236">
        <f t="shared" si="1"/>
        <v>576088</v>
      </c>
      <c r="F16" s="236">
        <f t="shared" si="1"/>
        <v>356726</v>
      </c>
      <c r="G16" s="263">
        <f t="shared" si="1"/>
        <v>102204</v>
      </c>
      <c r="H16" s="263">
        <f t="shared" si="1"/>
        <v>346828</v>
      </c>
      <c r="I16" s="263">
        <f t="shared" si="1"/>
        <v>2054502</v>
      </c>
      <c r="J16" s="86" t="s">
        <v>479</v>
      </c>
    </row>
    <row r="17" spans="1:10" ht="18" customHeight="1" x14ac:dyDescent="0.25">
      <c r="A17" s="31" t="s">
        <v>71</v>
      </c>
      <c r="J17" s="25" t="s">
        <v>331</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F504-EBAE-4387-8986-679987F918BC}">
  <dimension ref="A1:J17"/>
  <sheetViews>
    <sheetView rightToLeft="1" view="pageBreakPreview" topLeftCell="A4" zoomScaleNormal="100" zoomScaleSheetLayoutView="100" workbookViewId="0">
      <selection activeCell="J16" sqref="J16"/>
    </sheetView>
  </sheetViews>
  <sheetFormatPr defaultColWidth="9.1796875" defaultRowHeight="25" customHeight="1" x14ac:dyDescent="0.25"/>
  <cols>
    <col min="1" max="1" width="30.7265625" style="11" customWidth="1"/>
    <col min="2" max="8" width="10.26953125" style="11" customWidth="1"/>
    <col min="9" max="9" width="11.81640625" style="11" bestFit="1" customWidth="1"/>
    <col min="10" max="10" width="30.7265625" style="11" customWidth="1"/>
    <col min="11" max="16384" width="9.1796875" style="11"/>
  </cols>
  <sheetData>
    <row r="1" spans="1:10" s="7" customFormat="1" ht="20" x14ac:dyDescent="0.25">
      <c r="A1" s="903" t="s">
        <v>1015</v>
      </c>
      <c r="B1" s="903"/>
      <c r="C1" s="903"/>
      <c r="D1" s="903"/>
      <c r="E1" s="903"/>
      <c r="F1" s="903"/>
      <c r="G1" s="903"/>
      <c r="H1" s="903"/>
      <c r="I1" s="903"/>
      <c r="J1" s="903"/>
    </row>
    <row r="2" spans="1:10" s="7" customFormat="1" ht="20" x14ac:dyDescent="0.25">
      <c r="A2" s="904" t="s">
        <v>1136</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21" customHeight="1" x14ac:dyDescent="0.25">
      <c r="A4" s="606" t="s">
        <v>205</v>
      </c>
      <c r="B4" s="607"/>
      <c r="C4" s="607"/>
      <c r="D4" s="607"/>
      <c r="E4" s="607"/>
      <c r="F4" s="607"/>
      <c r="G4" s="607"/>
      <c r="H4" s="607"/>
      <c r="I4" s="607"/>
      <c r="J4" s="608" t="s">
        <v>206</v>
      </c>
    </row>
    <row r="5" spans="1:10" s="9" customFormat="1" ht="40.5" customHeight="1" x14ac:dyDescent="0.35">
      <c r="A5" s="970" t="s">
        <v>26</v>
      </c>
      <c r="B5" s="485" t="s">
        <v>0</v>
      </c>
      <c r="C5" s="485" t="s">
        <v>2</v>
      </c>
      <c r="D5" s="485" t="s">
        <v>4</v>
      </c>
      <c r="E5" s="485" t="s">
        <v>10</v>
      </c>
      <c r="F5" s="485" t="s">
        <v>12</v>
      </c>
      <c r="G5" s="485" t="s">
        <v>122</v>
      </c>
      <c r="H5" s="485" t="s">
        <v>116</v>
      </c>
      <c r="I5" s="485" t="s">
        <v>478</v>
      </c>
      <c r="J5" s="972" t="s">
        <v>625</v>
      </c>
    </row>
    <row r="6" spans="1:10" s="10" customFormat="1" ht="32.25" customHeight="1" x14ac:dyDescent="0.25">
      <c r="A6" s="971"/>
      <c r="B6" s="432" t="s">
        <v>512</v>
      </c>
      <c r="C6" s="432" t="s">
        <v>1</v>
      </c>
      <c r="D6" s="432" t="s">
        <v>3</v>
      </c>
      <c r="E6" s="432" t="s">
        <v>9</v>
      </c>
      <c r="F6" s="432" t="s">
        <v>11</v>
      </c>
      <c r="G6" s="432" t="s">
        <v>126</v>
      </c>
      <c r="H6" s="432" t="s">
        <v>162</v>
      </c>
      <c r="I6" s="433" t="s">
        <v>479</v>
      </c>
      <c r="J6" s="973"/>
    </row>
    <row r="7" spans="1:10" s="1" customFormat="1" ht="35.15" customHeight="1" thickBot="1" x14ac:dyDescent="0.3">
      <c r="A7" s="45" t="s">
        <v>1175</v>
      </c>
      <c r="B7" s="375">
        <v>0</v>
      </c>
      <c r="C7" s="375">
        <v>0</v>
      </c>
      <c r="D7" s="375">
        <v>0</v>
      </c>
      <c r="E7" s="375">
        <v>0</v>
      </c>
      <c r="F7" s="375">
        <v>2729</v>
      </c>
      <c r="G7" s="375">
        <v>4363</v>
      </c>
      <c r="H7" s="375">
        <v>32090</v>
      </c>
      <c r="I7" s="256">
        <f t="shared" ref="I7:I15" si="0">SUM(B7:H7)</f>
        <v>39182</v>
      </c>
      <c r="J7" s="42" t="s">
        <v>23</v>
      </c>
    </row>
    <row r="8" spans="1:10" s="1" customFormat="1" ht="35.15" customHeight="1" thickBot="1" x14ac:dyDescent="0.3">
      <c r="A8" s="40" t="s">
        <v>28</v>
      </c>
      <c r="B8" s="376">
        <v>0</v>
      </c>
      <c r="C8" s="376">
        <v>0</v>
      </c>
      <c r="D8" s="376">
        <v>0</v>
      </c>
      <c r="E8" s="376">
        <v>0</v>
      </c>
      <c r="F8" s="376">
        <v>0</v>
      </c>
      <c r="G8" s="376">
        <v>11200</v>
      </c>
      <c r="H8" s="376">
        <v>118980</v>
      </c>
      <c r="I8" s="257">
        <f t="shared" si="0"/>
        <v>130180</v>
      </c>
      <c r="J8" s="43" t="s">
        <v>27</v>
      </c>
    </row>
    <row r="9" spans="1:10" s="1" customFormat="1" ht="35.15" customHeight="1" thickBot="1" x14ac:dyDescent="0.3">
      <c r="A9" s="45" t="s">
        <v>30</v>
      </c>
      <c r="B9" s="375">
        <v>0</v>
      </c>
      <c r="C9" s="375">
        <v>14</v>
      </c>
      <c r="D9" s="375">
        <v>0</v>
      </c>
      <c r="E9" s="375">
        <v>0</v>
      </c>
      <c r="F9" s="375">
        <v>62451</v>
      </c>
      <c r="G9" s="375">
        <v>34745</v>
      </c>
      <c r="H9" s="375">
        <v>27017</v>
      </c>
      <c r="I9" s="256">
        <f t="shared" si="0"/>
        <v>124227</v>
      </c>
      <c r="J9" s="42" t="s">
        <v>29</v>
      </c>
    </row>
    <row r="10" spans="1:10" s="1" customFormat="1" ht="35.15" customHeight="1" thickBot="1" x14ac:dyDescent="0.3">
      <c r="A10" s="40" t="s">
        <v>32</v>
      </c>
      <c r="B10" s="376">
        <v>0</v>
      </c>
      <c r="C10" s="376">
        <v>426</v>
      </c>
      <c r="D10" s="376">
        <v>2231</v>
      </c>
      <c r="E10" s="376">
        <v>9098</v>
      </c>
      <c r="F10" s="376">
        <v>39644</v>
      </c>
      <c r="G10" s="376">
        <v>7167</v>
      </c>
      <c r="H10" s="376">
        <v>18003</v>
      </c>
      <c r="I10" s="257">
        <f t="shared" si="0"/>
        <v>76569</v>
      </c>
      <c r="J10" s="43" t="s">
        <v>31</v>
      </c>
    </row>
    <row r="11" spans="1:10" s="1" customFormat="1" ht="50.25" customHeight="1" thickBot="1" x14ac:dyDescent="0.3">
      <c r="A11" s="45" t="s">
        <v>34</v>
      </c>
      <c r="B11" s="375">
        <v>0</v>
      </c>
      <c r="C11" s="375">
        <v>11716</v>
      </c>
      <c r="D11" s="375">
        <v>8177</v>
      </c>
      <c r="E11" s="375">
        <v>17024</v>
      </c>
      <c r="F11" s="375">
        <v>40846</v>
      </c>
      <c r="G11" s="375">
        <v>17046</v>
      </c>
      <c r="H11" s="375">
        <v>52179</v>
      </c>
      <c r="I11" s="256">
        <f t="shared" si="0"/>
        <v>146988</v>
      </c>
      <c r="J11" s="42" t="s">
        <v>33</v>
      </c>
    </row>
    <row r="12" spans="1:10" s="1" customFormat="1" ht="35.15" customHeight="1" thickBot="1" x14ac:dyDescent="0.3">
      <c r="A12" s="40" t="s">
        <v>1176</v>
      </c>
      <c r="B12" s="376">
        <v>94</v>
      </c>
      <c r="C12" s="376">
        <v>5489</v>
      </c>
      <c r="D12" s="376">
        <v>8019</v>
      </c>
      <c r="E12" s="376">
        <v>5447</v>
      </c>
      <c r="F12" s="376">
        <v>5391</v>
      </c>
      <c r="G12" s="376">
        <v>376</v>
      </c>
      <c r="H12" s="376">
        <v>419</v>
      </c>
      <c r="I12" s="257">
        <f t="shared" si="0"/>
        <v>25235</v>
      </c>
      <c r="J12" s="43" t="s">
        <v>35</v>
      </c>
    </row>
    <row r="13" spans="1:10" s="1" customFormat="1" ht="35.15" customHeight="1" thickBot="1" x14ac:dyDescent="0.3">
      <c r="A13" s="45" t="s">
        <v>1178</v>
      </c>
      <c r="B13" s="375">
        <v>2513</v>
      </c>
      <c r="C13" s="375">
        <v>99938</v>
      </c>
      <c r="D13" s="375">
        <v>212792</v>
      </c>
      <c r="E13" s="375">
        <v>273708</v>
      </c>
      <c r="F13" s="375">
        <v>67775</v>
      </c>
      <c r="G13" s="375">
        <v>7650</v>
      </c>
      <c r="H13" s="375">
        <v>4190</v>
      </c>
      <c r="I13" s="256">
        <f t="shared" si="0"/>
        <v>668566</v>
      </c>
      <c r="J13" s="42" t="s">
        <v>36</v>
      </c>
    </row>
    <row r="14" spans="1:10" s="1" customFormat="1" ht="35.15" customHeight="1" thickBot="1" x14ac:dyDescent="0.3">
      <c r="A14" s="40" t="s">
        <v>1177</v>
      </c>
      <c r="B14" s="376">
        <v>417</v>
      </c>
      <c r="C14" s="376">
        <v>32653</v>
      </c>
      <c r="D14" s="376">
        <v>79712</v>
      </c>
      <c r="E14" s="376">
        <v>111811</v>
      </c>
      <c r="F14" s="376">
        <v>60977</v>
      </c>
      <c r="G14" s="376">
        <v>3178</v>
      </c>
      <c r="H14" s="376">
        <v>2395</v>
      </c>
      <c r="I14" s="257">
        <f t="shared" si="0"/>
        <v>291143</v>
      </c>
      <c r="J14" s="43" t="s">
        <v>37</v>
      </c>
    </row>
    <row r="15" spans="1:10" s="1" customFormat="1" ht="35.15" customHeight="1" x14ac:dyDescent="0.25">
      <c r="A15" s="85" t="s">
        <v>39</v>
      </c>
      <c r="B15" s="425">
        <v>18765</v>
      </c>
      <c r="C15" s="425">
        <v>53921</v>
      </c>
      <c r="D15" s="425">
        <v>60035</v>
      </c>
      <c r="E15" s="425">
        <v>112980</v>
      </c>
      <c r="F15" s="425">
        <v>28090</v>
      </c>
      <c r="G15" s="425">
        <v>1406</v>
      </c>
      <c r="H15" s="425">
        <v>1170</v>
      </c>
      <c r="I15" s="486">
        <f t="shared" si="0"/>
        <v>276367</v>
      </c>
      <c r="J15" s="76" t="s">
        <v>38</v>
      </c>
    </row>
    <row r="16" spans="1:10" s="6" customFormat="1" ht="30" customHeight="1" x14ac:dyDescent="0.25">
      <c r="A16" s="114" t="s">
        <v>478</v>
      </c>
      <c r="B16" s="236">
        <f t="shared" ref="B16:I16" si="1">SUM(B7:B15)</f>
        <v>21789</v>
      </c>
      <c r="C16" s="236">
        <f t="shared" si="1"/>
        <v>204157</v>
      </c>
      <c r="D16" s="236">
        <f t="shared" si="1"/>
        <v>370966</v>
      </c>
      <c r="E16" s="236">
        <f t="shared" si="1"/>
        <v>530068</v>
      </c>
      <c r="F16" s="236">
        <f t="shared" si="1"/>
        <v>307903</v>
      </c>
      <c r="G16" s="263">
        <f t="shared" si="1"/>
        <v>87131</v>
      </c>
      <c r="H16" s="263">
        <f t="shared" si="1"/>
        <v>256443</v>
      </c>
      <c r="I16" s="263">
        <f t="shared" si="1"/>
        <v>1778457</v>
      </c>
      <c r="J16" s="86" t="s">
        <v>479</v>
      </c>
    </row>
    <row r="17" spans="1:10" ht="18" customHeight="1" x14ac:dyDescent="0.25">
      <c r="A17" s="31" t="s">
        <v>71</v>
      </c>
      <c r="J17" s="25" t="s">
        <v>331</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36A3-911B-4D5A-964B-267E998207F3}">
  <dimension ref="A1:J18"/>
  <sheetViews>
    <sheetView rightToLeft="1" view="pageBreakPreview" topLeftCell="A4" zoomScaleNormal="100" zoomScaleSheetLayoutView="100" workbookViewId="0">
      <selection activeCell="E11" sqref="E11"/>
    </sheetView>
  </sheetViews>
  <sheetFormatPr defaultColWidth="9.1796875" defaultRowHeight="25" customHeight="1" x14ac:dyDescent="0.25"/>
  <cols>
    <col min="1" max="1" width="30.7265625" style="11" customWidth="1"/>
    <col min="2" max="8" width="10.26953125" style="11" customWidth="1"/>
    <col min="9" max="9" width="11.81640625" style="11" bestFit="1" customWidth="1"/>
    <col min="10" max="10" width="30.7265625" style="11" customWidth="1"/>
    <col min="11" max="16384" width="9.1796875" style="11"/>
  </cols>
  <sheetData>
    <row r="1" spans="1:10" s="7" customFormat="1" ht="20" x14ac:dyDescent="0.25">
      <c r="A1" s="903" t="s">
        <v>1016</v>
      </c>
      <c r="B1" s="903"/>
      <c r="C1" s="903"/>
      <c r="D1" s="903"/>
      <c r="E1" s="903"/>
      <c r="F1" s="903"/>
      <c r="G1" s="903"/>
      <c r="H1" s="903"/>
      <c r="I1" s="903"/>
      <c r="J1" s="903"/>
    </row>
    <row r="2" spans="1:10" s="7" customFormat="1" ht="20" x14ac:dyDescent="0.25">
      <c r="A2" s="904" t="s">
        <v>1137</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21" customHeight="1" x14ac:dyDescent="0.25">
      <c r="A4" s="606" t="s">
        <v>210</v>
      </c>
      <c r="B4" s="607"/>
      <c r="C4" s="607"/>
      <c r="D4" s="607"/>
      <c r="E4" s="607"/>
      <c r="F4" s="607"/>
      <c r="G4" s="607"/>
      <c r="H4" s="607"/>
      <c r="I4" s="607"/>
      <c r="J4" s="608" t="s">
        <v>211</v>
      </c>
    </row>
    <row r="5" spans="1:10" s="9" customFormat="1" ht="40.5" customHeight="1" x14ac:dyDescent="0.35">
      <c r="A5" s="970" t="s">
        <v>26</v>
      </c>
      <c r="B5" s="485" t="s">
        <v>0</v>
      </c>
      <c r="C5" s="485" t="s">
        <v>2</v>
      </c>
      <c r="D5" s="485" t="s">
        <v>4</v>
      </c>
      <c r="E5" s="485" t="s">
        <v>10</v>
      </c>
      <c r="F5" s="485" t="s">
        <v>12</v>
      </c>
      <c r="G5" s="485" t="s">
        <v>122</v>
      </c>
      <c r="H5" s="485" t="s">
        <v>116</v>
      </c>
      <c r="I5" s="485" t="s">
        <v>478</v>
      </c>
      <c r="J5" s="972" t="s">
        <v>625</v>
      </c>
    </row>
    <row r="6" spans="1:10" s="10" customFormat="1" ht="32.25" customHeight="1" x14ac:dyDescent="0.25">
      <c r="A6" s="971"/>
      <c r="B6" s="432" t="s">
        <v>512</v>
      </c>
      <c r="C6" s="432" t="s">
        <v>1</v>
      </c>
      <c r="D6" s="432" t="s">
        <v>3</v>
      </c>
      <c r="E6" s="432" t="s">
        <v>9</v>
      </c>
      <c r="F6" s="432" t="s">
        <v>11</v>
      </c>
      <c r="G6" s="432" t="s">
        <v>126</v>
      </c>
      <c r="H6" s="432" t="s">
        <v>162</v>
      </c>
      <c r="I6" s="433" t="s">
        <v>479</v>
      </c>
      <c r="J6" s="973"/>
    </row>
    <row r="7" spans="1:10" s="1" customFormat="1" ht="35.15" customHeight="1" thickBot="1" x14ac:dyDescent="0.3">
      <c r="A7" s="45" t="s">
        <v>1175</v>
      </c>
      <c r="B7" s="232">
        <v>0</v>
      </c>
      <c r="C7" s="232">
        <v>0</v>
      </c>
      <c r="D7" s="232">
        <v>0</v>
      </c>
      <c r="E7" s="232">
        <v>0</v>
      </c>
      <c r="F7" s="232">
        <v>42</v>
      </c>
      <c r="G7" s="232">
        <v>180</v>
      </c>
      <c r="H7" s="232">
        <v>6813</v>
      </c>
      <c r="I7" s="256">
        <f t="shared" ref="I7:I15" si="0">SUM(B7:H7)</f>
        <v>7035</v>
      </c>
      <c r="J7" s="42" t="s">
        <v>23</v>
      </c>
    </row>
    <row r="8" spans="1:10" s="1" customFormat="1" ht="35.15" customHeight="1" thickBot="1" x14ac:dyDescent="0.3">
      <c r="A8" s="40" t="s">
        <v>28</v>
      </c>
      <c r="B8" s="233">
        <v>0</v>
      </c>
      <c r="C8" s="233">
        <v>0</v>
      </c>
      <c r="D8" s="233">
        <v>0</v>
      </c>
      <c r="E8" s="233">
        <v>0</v>
      </c>
      <c r="F8" s="233">
        <v>0</v>
      </c>
      <c r="G8" s="233">
        <v>508</v>
      </c>
      <c r="H8" s="233">
        <v>57853</v>
      </c>
      <c r="I8" s="257">
        <f t="shared" si="0"/>
        <v>58361</v>
      </c>
      <c r="J8" s="43" t="s">
        <v>27</v>
      </c>
    </row>
    <row r="9" spans="1:10" s="1" customFormat="1" ht="35.15" customHeight="1" thickBot="1" x14ac:dyDescent="0.3">
      <c r="A9" s="45" t="s">
        <v>30</v>
      </c>
      <c r="B9" s="232">
        <v>0</v>
      </c>
      <c r="C9" s="232">
        <v>0</v>
      </c>
      <c r="D9" s="232">
        <v>0</v>
      </c>
      <c r="E9" s="232">
        <v>0</v>
      </c>
      <c r="F9" s="232">
        <v>3258</v>
      </c>
      <c r="G9" s="232">
        <v>3530</v>
      </c>
      <c r="H9" s="232">
        <v>8856</v>
      </c>
      <c r="I9" s="256">
        <f t="shared" si="0"/>
        <v>15644</v>
      </c>
      <c r="J9" s="42" t="s">
        <v>29</v>
      </c>
    </row>
    <row r="10" spans="1:10" s="1" customFormat="1" ht="35.15" customHeight="1" thickBot="1" x14ac:dyDescent="0.3">
      <c r="A10" s="40" t="s">
        <v>32</v>
      </c>
      <c r="B10" s="233">
        <v>0</v>
      </c>
      <c r="C10" s="233">
        <v>14</v>
      </c>
      <c r="D10" s="233">
        <v>140</v>
      </c>
      <c r="E10" s="233">
        <v>3054</v>
      </c>
      <c r="F10" s="233">
        <v>18307</v>
      </c>
      <c r="G10" s="233">
        <v>3842</v>
      </c>
      <c r="H10" s="233">
        <v>8612</v>
      </c>
      <c r="I10" s="257">
        <f t="shared" si="0"/>
        <v>33969</v>
      </c>
      <c r="J10" s="43" t="s">
        <v>31</v>
      </c>
    </row>
    <row r="11" spans="1:10" s="1" customFormat="1" ht="50.25" customHeight="1" thickBot="1" x14ac:dyDescent="0.3">
      <c r="A11" s="45" t="s">
        <v>34</v>
      </c>
      <c r="B11" s="232">
        <v>14</v>
      </c>
      <c r="C11" s="232">
        <v>6361</v>
      </c>
      <c r="D11" s="232">
        <v>7731</v>
      </c>
      <c r="E11" s="232">
        <v>9347</v>
      </c>
      <c r="F11" s="232">
        <v>12067</v>
      </c>
      <c r="G11" s="232">
        <v>6635</v>
      </c>
      <c r="H11" s="232">
        <v>7011</v>
      </c>
      <c r="I11" s="256">
        <f t="shared" si="0"/>
        <v>49166</v>
      </c>
      <c r="J11" s="42" t="s">
        <v>33</v>
      </c>
    </row>
    <row r="12" spans="1:10" s="1" customFormat="1" ht="35.15" customHeight="1" thickBot="1" x14ac:dyDescent="0.3">
      <c r="A12" s="40" t="s">
        <v>1176</v>
      </c>
      <c r="B12" s="376">
        <v>0</v>
      </c>
      <c r="C12" s="376">
        <v>0</v>
      </c>
      <c r="D12" s="376">
        <v>0</v>
      </c>
      <c r="E12" s="376">
        <v>0</v>
      </c>
      <c r="F12" s="376">
        <v>0</v>
      </c>
      <c r="G12" s="376">
        <v>0</v>
      </c>
      <c r="H12" s="376">
        <v>0</v>
      </c>
      <c r="I12" s="257">
        <f t="shared" si="0"/>
        <v>0</v>
      </c>
      <c r="J12" s="43" t="s">
        <v>35</v>
      </c>
    </row>
    <row r="13" spans="1:10" s="1" customFormat="1" ht="35.15" customHeight="1" thickBot="1" x14ac:dyDescent="0.3">
      <c r="A13" s="45" t="s">
        <v>1178</v>
      </c>
      <c r="B13" s="232">
        <v>0</v>
      </c>
      <c r="C13" s="232">
        <v>0</v>
      </c>
      <c r="D13" s="232">
        <v>0</v>
      </c>
      <c r="E13" s="232">
        <v>434</v>
      </c>
      <c r="F13" s="232">
        <v>13</v>
      </c>
      <c r="G13" s="232">
        <v>0</v>
      </c>
      <c r="H13" s="232">
        <v>0</v>
      </c>
      <c r="I13" s="256">
        <f t="shared" si="0"/>
        <v>447</v>
      </c>
      <c r="J13" s="42" t="s">
        <v>36</v>
      </c>
    </row>
    <row r="14" spans="1:10" s="1" customFormat="1" ht="35.15" customHeight="1" thickBot="1" x14ac:dyDescent="0.3">
      <c r="A14" s="40" t="s">
        <v>1177</v>
      </c>
      <c r="B14" s="376">
        <v>0</v>
      </c>
      <c r="C14" s="376">
        <v>28</v>
      </c>
      <c r="D14" s="376">
        <v>140</v>
      </c>
      <c r="E14" s="376">
        <v>392</v>
      </c>
      <c r="F14" s="376">
        <v>215</v>
      </c>
      <c r="G14" s="376">
        <v>56</v>
      </c>
      <c r="H14" s="376">
        <v>42</v>
      </c>
      <c r="I14" s="257">
        <f t="shared" si="0"/>
        <v>873</v>
      </c>
      <c r="J14" s="43" t="s">
        <v>37</v>
      </c>
    </row>
    <row r="15" spans="1:10" s="1" customFormat="1" ht="31.5" customHeight="1" x14ac:dyDescent="0.25">
      <c r="A15" s="340" t="s">
        <v>39</v>
      </c>
      <c r="B15" s="341">
        <v>1926</v>
      </c>
      <c r="C15" s="341">
        <v>17329</v>
      </c>
      <c r="D15" s="341">
        <v>42061</v>
      </c>
      <c r="E15" s="341">
        <v>32793</v>
      </c>
      <c r="F15" s="341">
        <v>14921</v>
      </c>
      <c r="G15" s="341">
        <v>322</v>
      </c>
      <c r="H15" s="341">
        <v>1198</v>
      </c>
      <c r="I15" s="343">
        <f t="shared" si="0"/>
        <v>110550</v>
      </c>
      <c r="J15" s="724" t="s">
        <v>38</v>
      </c>
    </row>
    <row r="16" spans="1:10" ht="24.75" customHeight="1" x14ac:dyDescent="0.25">
      <c r="A16" s="114" t="s">
        <v>478</v>
      </c>
      <c r="B16" s="236">
        <f>SUM(B7:B15)</f>
        <v>1940</v>
      </c>
      <c r="C16" s="236">
        <f t="shared" ref="C16:I16" si="1">SUM(C7:C15)</f>
        <v>23732</v>
      </c>
      <c r="D16" s="236">
        <f t="shared" si="1"/>
        <v>50072</v>
      </c>
      <c r="E16" s="236">
        <f t="shared" si="1"/>
        <v>46020</v>
      </c>
      <c r="F16" s="236">
        <f t="shared" si="1"/>
        <v>48823</v>
      </c>
      <c r="G16" s="263">
        <f t="shared" si="1"/>
        <v>15073</v>
      </c>
      <c r="H16" s="263">
        <f t="shared" si="1"/>
        <v>90385</v>
      </c>
      <c r="I16" s="263">
        <f t="shared" si="1"/>
        <v>276045</v>
      </c>
      <c r="J16" s="86" t="s">
        <v>479</v>
      </c>
    </row>
    <row r="17" spans="1:10" ht="18" customHeight="1" x14ac:dyDescent="0.25">
      <c r="A17" s="31" t="s">
        <v>455</v>
      </c>
      <c r="J17" s="11" t="s">
        <v>331</v>
      </c>
    </row>
    <row r="18" spans="1:10" ht="25" customHeight="1" x14ac:dyDescent="0.25">
      <c r="A18" s="31"/>
      <c r="J18" s="25"/>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95" orientation="landscape" r:id="rId1"/>
  <headerFooter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59DFC-2013-4A43-9C97-296B27C60535}">
  <dimension ref="A1:J26"/>
  <sheetViews>
    <sheetView rightToLeft="1" view="pageBreakPreview" zoomScaleNormal="100" zoomScaleSheetLayoutView="100" workbookViewId="0">
      <selection activeCell="E16" sqref="E16"/>
    </sheetView>
  </sheetViews>
  <sheetFormatPr defaultColWidth="9.1796875" defaultRowHeight="25" customHeight="1" x14ac:dyDescent="0.25"/>
  <cols>
    <col min="1" max="1" width="35.7265625" style="11" customWidth="1"/>
    <col min="2" max="9" width="11.7265625" style="11" customWidth="1"/>
    <col min="10" max="10" width="35.7265625" style="11" customWidth="1"/>
    <col min="11" max="16384" width="9.1796875" style="11"/>
  </cols>
  <sheetData>
    <row r="1" spans="1:10" s="7" customFormat="1" ht="20" x14ac:dyDescent="0.25">
      <c r="A1" s="903" t="s">
        <v>1017</v>
      </c>
      <c r="B1" s="903"/>
      <c r="C1" s="903"/>
      <c r="D1" s="903"/>
      <c r="E1" s="903"/>
      <c r="F1" s="903"/>
      <c r="G1" s="903"/>
      <c r="H1" s="903"/>
      <c r="I1" s="903"/>
      <c r="J1" s="903"/>
    </row>
    <row r="2" spans="1:10" s="7" customFormat="1" ht="20" x14ac:dyDescent="0.25">
      <c r="A2" s="904" t="s">
        <v>1138</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21" customHeight="1" x14ac:dyDescent="0.25">
      <c r="A4" s="606" t="s">
        <v>212</v>
      </c>
      <c r="B4" s="607"/>
      <c r="C4" s="607"/>
      <c r="D4" s="607"/>
      <c r="E4" s="607"/>
      <c r="F4" s="607"/>
      <c r="G4" s="607"/>
      <c r="H4" s="607"/>
      <c r="I4" s="607"/>
      <c r="J4" s="608" t="s">
        <v>213</v>
      </c>
    </row>
    <row r="5" spans="1:10" s="9" customFormat="1" ht="41.25" customHeight="1" x14ac:dyDescent="0.35">
      <c r="A5" s="970" t="s">
        <v>470</v>
      </c>
      <c r="B5" s="485" t="s">
        <v>49</v>
      </c>
      <c r="C5" s="485" t="s">
        <v>50</v>
      </c>
      <c r="D5" s="485" t="s">
        <v>52</v>
      </c>
      <c r="E5" s="485" t="s">
        <v>54</v>
      </c>
      <c r="F5" s="485" t="s">
        <v>56</v>
      </c>
      <c r="G5" s="485" t="s">
        <v>568</v>
      </c>
      <c r="H5" s="485" t="s">
        <v>173</v>
      </c>
      <c r="I5" s="485" t="s">
        <v>478</v>
      </c>
      <c r="J5" s="972" t="s">
        <v>626</v>
      </c>
    </row>
    <row r="6" spans="1:10" s="10" customFormat="1" ht="45" customHeight="1" x14ac:dyDescent="0.25">
      <c r="A6" s="971"/>
      <c r="B6" s="432" t="s">
        <v>48</v>
      </c>
      <c r="C6" s="432" t="s">
        <v>259</v>
      </c>
      <c r="D6" s="432" t="s">
        <v>51</v>
      </c>
      <c r="E6" s="432" t="s">
        <v>53</v>
      </c>
      <c r="F6" s="432" t="s">
        <v>55</v>
      </c>
      <c r="G6" s="432" t="s">
        <v>569</v>
      </c>
      <c r="H6" s="432" t="s">
        <v>57</v>
      </c>
      <c r="I6" s="433" t="s">
        <v>479</v>
      </c>
      <c r="J6" s="973"/>
    </row>
    <row r="7" spans="1:10" s="1" customFormat="1" ht="32.15" customHeight="1" thickBot="1" x14ac:dyDescent="0.3">
      <c r="A7" s="45" t="s">
        <v>1175</v>
      </c>
      <c r="B7" s="232">
        <v>6452</v>
      </c>
      <c r="C7" s="232">
        <v>2675</v>
      </c>
      <c r="D7" s="232">
        <v>3665</v>
      </c>
      <c r="E7" s="232">
        <v>33096</v>
      </c>
      <c r="F7" s="232">
        <v>301</v>
      </c>
      <c r="G7" s="232">
        <v>28</v>
      </c>
      <c r="H7" s="232">
        <v>0</v>
      </c>
      <c r="I7" s="256">
        <f t="shared" ref="I7:I15" si="0">SUM(B7:H7)</f>
        <v>46217</v>
      </c>
      <c r="J7" s="42" t="s">
        <v>23</v>
      </c>
    </row>
    <row r="8" spans="1:10" s="1" customFormat="1" ht="32.15" customHeight="1" thickBot="1" x14ac:dyDescent="0.3">
      <c r="A8" s="40" t="s">
        <v>28</v>
      </c>
      <c r="B8" s="233">
        <v>48331</v>
      </c>
      <c r="C8" s="233">
        <v>18029</v>
      </c>
      <c r="D8" s="233">
        <v>12721</v>
      </c>
      <c r="E8" s="233">
        <v>104317</v>
      </c>
      <c r="F8" s="233">
        <v>2374</v>
      </c>
      <c r="G8" s="233">
        <v>1406</v>
      </c>
      <c r="H8" s="233">
        <v>1363</v>
      </c>
      <c r="I8" s="257">
        <f t="shared" si="0"/>
        <v>188541</v>
      </c>
      <c r="J8" s="43" t="s">
        <v>27</v>
      </c>
    </row>
    <row r="9" spans="1:10" s="1" customFormat="1" ht="32.15" customHeight="1" thickBot="1" x14ac:dyDescent="0.3">
      <c r="A9" s="45" t="s">
        <v>30</v>
      </c>
      <c r="B9" s="232">
        <v>19723</v>
      </c>
      <c r="C9" s="232">
        <v>11228</v>
      </c>
      <c r="D9" s="232">
        <v>7431</v>
      </c>
      <c r="E9" s="232">
        <v>99222</v>
      </c>
      <c r="F9" s="232">
        <v>1287</v>
      </c>
      <c r="G9" s="232">
        <v>708</v>
      </c>
      <c r="H9" s="232">
        <v>272</v>
      </c>
      <c r="I9" s="256">
        <f t="shared" si="0"/>
        <v>139871</v>
      </c>
      <c r="J9" s="42" t="s">
        <v>29</v>
      </c>
    </row>
    <row r="10" spans="1:10" s="1" customFormat="1" ht="32.15" customHeight="1" thickBot="1" x14ac:dyDescent="0.3">
      <c r="A10" s="40" t="s">
        <v>32</v>
      </c>
      <c r="B10" s="233">
        <v>27621</v>
      </c>
      <c r="C10" s="233">
        <v>8734</v>
      </c>
      <c r="D10" s="233">
        <v>6981</v>
      </c>
      <c r="E10" s="233">
        <v>64313</v>
      </c>
      <c r="F10" s="233">
        <v>768</v>
      </c>
      <c r="G10" s="233">
        <v>1715</v>
      </c>
      <c r="H10" s="233">
        <v>406</v>
      </c>
      <c r="I10" s="257">
        <f t="shared" si="0"/>
        <v>110538</v>
      </c>
      <c r="J10" s="43" t="s">
        <v>31</v>
      </c>
    </row>
    <row r="11" spans="1:10" s="1" customFormat="1" ht="32.15" customHeight="1" thickBot="1" x14ac:dyDescent="0.3">
      <c r="A11" s="45" t="s">
        <v>34</v>
      </c>
      <c r="B11" s="232">
        <v>14290</v>
      </c>
      <c r="C11" s="232">
        <v>8829</v>
      </c>
      <c r="D11" s="232">
        <v>4594</v>
      </c>
      <c r="E11" s="232">
        <v>145642</v>
      </c>
      <c r="F11" s="232">
        <v>0</v>
      </c>
      <c r="G11" s="232">
        <v>125</v>
      </c>
      <c r="H11" s="232">
        <v>22674</v>
      </c>
      <c r="I11" s="256">
        <f t="shared" si="0"/>
        <v>196154</v>
      </c>
      <c r="J11" s="42" t="s">
        <v>33</v>
      </c>
    </row>
    <row r="12" spans="1:10" s="1" customFormat="1" ht="32.15" customHeight="1" thickBot="1" x14ac:dyDescent="0.3">
      <c r="A12" s="40" t="s">
        <v>1176</v>
      </c>
      <c r="B12" s="233">
        <v>2801</v>
      </c>
      <c r="C12" s="233">
        <v>0</v>
      </c>
      <c r="D12" s="233">
        <v>0</v>
      </c>
      <c r="E12" s="233">
        <v>22420</v>
      </c>
      <c r="F12" s="233">
        <v>0</v>
      </c>
      <c r="G12" s="233">
        <v>0</v>
      </c>
      <c r="H12" s="233">
        <v>14</v>
      </c>
      <c r="I12" s="257">
        <f t="shared" si="0"/>
        <v>25235</v>
      </c>
      <c r="J12" s="43" t="s">
        <v>35</v>
      </c>
    </row>
    <row r="13" spans="1:10" s="1" customFormat="1" ht="32.15" customHeight="1" thickBot="1" x14ac:dyDescent="0.3">
      <c r="A13" s="45" t="s">
        <v>1178</v>
      </c>
      <c r="B13" s="232">
        <v>5895</v>
      </c>
      <c r="C13" s="232">
        <v>11182</v>
      </c>
      <c r="D13" s="232">
        <v>10704</v>
      </c>
      <c r="E13" s="232">
        <v>640949</v>
      </c>
      <c r="F13" s="232">
        <v>0</v>
      </c>
      <c r="G13" s="232">
        <v>255</v>
      </c>
      <c r="H13" s="232">
        <v>28</v>
      </c>
      <c r="I13" s="256">
        <f t="shared" si="0"/>
        <v>669013</v>
      </c>
      <c r="J13" s="42" t="s">
        <v>36</v>
      </c>
    </row>
    <row r="14" spans="1:10" s="1" customFormat="1" ht="32.15" customHeight="1" thickBot="1" x14ac:dyDescent="0.3">
      <c r="A14" s="40" t="s">
        <v>1177</v>
      </c>
      <c r="B14" s="233">
        <v>3757</v>
      </c>
      <c r="C14" s="233">
        <v>6248</v>
      </c>
      <c r="D14" s="233">
        <v>5989</v>
      </c>
      <c r="E14" s="233">
        <v>219129</v>
      </c>
      <c r="F14" s="233">
        <v>228</v>
      </c>
      <c r="G14" s="233">
        <v>190</v>
      </c>
      <c r="H14" s="233">
        <v>56475</v>
      </c>
      <c r="I14" s="257">
        <f t="shared" si="0"/>
        <v>292016</v>
      </c>
      <c r="J14" s="43" t="s">
        <v>37</v>
      </c>
    </row>
    <row r="15" spans="1:10" s="1" customFormat="1" ht="32.15" customHeight="1" x14ac:dyDescent="0.25">
      <c r="A15" s="85" t="s">
        <v>39</v>
      </c>
      <c r="B15" s="249">
        <v>6657</v>
      </c>
      <c r="C15" s="249">
        <v>4960</v>
      </c>
      <c r="D15" s="249">
        <v>6578</v>
      </c>
      <c r="E15" s="249">
        <v>277462</v>
      </c>
      <c r="F15" s="249">
        <v>86</v>
      </c>
      <c r="G15" s="249">
        <v>0</v>
      </c>
      <c r="H15" s="249">
        <v>91174</v>
      </c>
      <c r="I15" s="486">
        <f t="shared" si="0"/>
        <v>386917</v>
      </c>
      <c r="J15" s="76" t="s">
        <v>38</v>
      </c>
    </row>
    <row r="16" spans="1:10" s="6" customFormat="1" ht="30" customHeight="1" x14ac:dyDescent="0.25">
      <c r="A16" s="114" t="s">
        <v>478</v>
      </c>
      <c r="B16" s="236">
        <f>SUM(B7:B15)</f>
        <v>135527</v>
      </c>
      <c r="C16" s="236">
        <f t="shared" ref="C16:H16" si="1">SUM(C7:C15)</f>
        <v>71885</v>
      </c>
      <c r="D16" s="236">
        <f t="shared" si="1"/>
        <v>58663</v>
      </c>
      <c r="E16" s="236">
        <f>SUM(E7:E15)</f>
        <v>1606550</v>
      </c>
      <c r="F16" s="236">
        <f t="shared" si="1"/>
        <v>5044</v>
      </c>
      <c r="G16" s="263">
        <f t="shared" si="1"/>
        <v>4427</v>
      </c>
      <c r="H16" s="263">
        <f t="shared" si="1"/>
        <v>172406</v>
      </c>
      <c r="I16" s="263">
        <f>SUM(I7:I15)</f>
        <v>2054502</v>
      </c>
      <c r="J16" s="86" t="s">
        <v>479</v>
      </c>
    </row>
    <row r="17" spans="1:10" ht="18" customHeight="1" x14ac:dyDescent="0.25">
      <c r="A17" s="31" t="s">
        <v>71</v>
      </c>
      <c r="J17" s="25" t="s">
        <v>331</v>
      </c>
    </row>
    <row r="23" spans="1:10" ht="25" customHeight="1" x14ac:dyDescent="0.25">
      <c r="B23" s="12"/>
      <c r="C23" s="12"/>
      <c r="D23" s="12"/>
      <c r="E23" s="12"/>
      <c r="F23" s="12"/>
      <c r="G23" s="12"/>
      <c r="H23" s="12"/>
      <c r="I23" s="12"/>
    </row>
    <row r="24" spans="1:10" ht="25" customHeight="1" x14ac:dyDescent="0.25">
      <c r="B24" s="12"/>
      <c r="C24" s="12"/>
      <c r="D24" s="12"/>
      <c r="E24" s="12"/>
      <c r="F24" s="12"/>
      <c r="G24" s="12"/>
      <c r="H24" s="12"/>
      <c r="I24" s="12"/>
    </row>
    <row r="25" spans="1:10" ht="25" customHeight="1" x14ac:dyDescent="0.25">
      <c r="B25" s="12"/>
      <c r="C25" s="12"/>
      <c r="D25" s="12"/>
      <c r="E25" s="12"/>
      <c r="F25" s="12"/>
      <c r="G25" s="12"/>
      <c r="H25" s="12"/>
      <c r="I25" s="12"/>
    </row>
    <row r="26" spans="1:10" ht="25" customHeight="1" x14ac:dyDescent="0.25">
      <c r="B26" s="12"/>
      <c r="C26" s="12"/>
      <c r="D26" s="12"/>
      <c r="E26" s="12"/>
      <c r="F26" s="12"/>
      <c r="G26" s="12"/>
      <c r="H26" s="12"/>
      <c r="I26"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ABF5A-6E86-4CCC-9532-1804CD36E477}">
  <dimension ref="A1:J26"/>
  <sheetViews>
    <sheetView rightToLeft="1" view="pageBreakPreview" topLeftCell="A4" zoomScaleNormal="100" zoomScaleSheetLayoutView="100" workbookViewId="0">
      <selection activeCell="C16" sqref="C16"/>
    </sheetView>
  </sheetViews>
  <sheetFormatPr defaultColWidth="9.1796875" defaultRowHeight="25" customHeight="1" x14ac:dyDescent="0.25"/>
  <cols>
    <col min="1" max="1" width="35.7265625" style="11" customWidth="1"/>
    <col min="2" max="9" width="11.7265625" style="11" customWidth="1"/>
    <col min="10" max="10" width="35.7265625" style="11" customWidth="1"/>
    <col min="11" max="16384" width="9.1796875" style="11"/>
  </cols>
  <sheetData>
    <row r="1" spans="1:10" s="7" customFormat="1" ht="20" x14ac:dyDescent="0.25">
      <c r="A1" s="903" t="s">
        <v>1018</v>
      </c>
      <c r="B1" s="903"/>
      <c r="C1" s="903"/>
      <c r="D1" s="903"/>
      <c r="E1" s="903"/>
      <c r="F1" s="903"/>
      <c r="G1" s="903"/>
      <c r="H1" s="903"/>
      <c r="I1" s="903"/>
      <c r="J1" s="903"/>
    </row>
    <row r="2" spans="1:10" s="7" customFormat="1" ht="20" x14ac:dyDescent="0.25">
      <c r="A2" s="904" t="s">
        <v>1139</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21" customHeight="1" x14ac:dyDescent="0.25">
      <c r="A4" s="606" t="s">
        <v>300</v>
      </c>
      <c r="B4" s="607"/>
      <c r="C4" s="607"/>
      <c r="D4" s="607"/>
      <c r="E4" s="607"/>
      <c r="F4" s="607"/>
      <c r="G4" s="607"/>
      <c r="H4" s="607"/>
      <c r="I4" s="607"/>
      <c r="J4" s="608" t="s">
        <v>301</v>
      </c>
    </row>
    <row r="5" spans="1:10" s="9" customFormat="1" ht="41.25" customHeight="1" x14ac:dyDescent="0.35">
      <c r="A5" s="970" t="s">
        <v>470</v>
      </c>
      <c r="B5" s="485" t="s">
        <v>49</v>
      </c>
      <c r="C5" s="485" t="s">
        <v>50</v>
      </c>
      <c r="D5" s="485" t="s">
        <v>52</v>
      </c>
      <c r="E5" s="485" t="s">
        <v>54</v>
      </c>
      <c r="F5" s="485" t="s">
        <v>56</v>
      </c>
      <c r="G5" s="485" t="s">
        <v>568</v>
      </c>
      <c r="H5" s="485" t="s">
        <v>173</v>
      </c>
      <c r="I5" s="485" t="s">
        <v>478</v>
      </c>
      <c r="J5" s="972" t="s">
        <v>471</v>
      </c>
    </row>
    <row r="6" spans="1:10" s="10" customFormat="1" ht="45" customHeight="1" x14ac:dyDescent="0.25">
      <c r="A6" s="971"/>
      <c r="B6" s="432" t="s">
        <v>48</v>
      </c>
      <c r="C6" s="432" t="s">
        <v>259</v>
      </c>
      <c r="D6" s="432" t="s">
        <v>51</v>
      </c>
      <c r="E6" s="432" t="s">
        <v>53</v>
      </c>
      <c r="F6" s="432" t="s">
        <v>55</v>
      </c>
      <c r="G6" s="432" t="s">
        <v>569</v>
      </c>
      <c r="H6" s="432" t="s">
        <v>57</v>
      </c>
      <c r="I6" s="433" t="s">
        <v>479</v>
      </c>
      <c r="J6" s="973"/>
    </row>
    <row r="7" spans="1:10" s="1" customFormat="1" ht="32.15" customHeight="1" thickBot="1" x14ac:dyDescent="0.3">
      <c r="A7" s="45" t="s">
        <v>1175</v>
      </c>
      <c r="B7" s="232">
        <v>4932</v>
      </c>
      <c r="C7" s="232">
        <v>1872</v>
      </c>
      <c r="D7" s="232">
        <v>3113</v>
      </c>
      <c r="E7" s="232">
        <v>28993</v>
      </c>
      <c r="F7" s="232">
        <v>258</v>
      </c>
      <c r="G7" s="232">
        <v>14</v>
      </c>
      <c r="H7" s="232">
        <v>0</v>
      </c>
      <c r="I7" s="256">
        <f t="shared" ref="I7:I15" si="0">SUM(B7:H7)</f>
        <v>39182</v>
      </c>
      <c r="J7" s="42" t="s">
        <v>23</v>
      </c>
    </row>
    <row r="8" spans="1:10" s="1" customFormat="1" ht="32.15" customHeight="1" thickBot="1" x14ac:dyDescent="0.3">
      <c r="A8" s="40" t="s">
        <v>28</v>
      </c>
      <c r="B8" s="233">
        <v>26444</v>
      </c>
      <c r="C8" s="233">
        <v>12962</v>
      </c>
      <c r="D8" s="233">
        <v>9708</v>
      </c>
      <c r="E8" s="233">
        <v>78746</v>
      </c>
      <c r="F8" s="233">
        <v>1455</v>
      </c>
      <c r="G8" s="233">
        <v>823</v>
      </c>
      <c r="H8" s="233">
        <v>42</v>
      </c>
      <c r="I8" s="257">
        <f t="shared" si="0"/>
        <v>130180</v>
      </c>
      <c r="J8" s="43" t="s">
        <v>27</v>
      </c>
    </row>
    <row r="9" spans="1:10" s="1" customFormat="1" ht="32.15" customHeight="1" thickBot="1" x14ac:dyDescent="0.3">
      <c r="A9" s="45" t="s">
        <v>30</v>
      </c>
      <c r="B9" s="232">
        <v>14695</v>
      </c>
      <c r="C9" s="232">
        <v>9572</v>
      </c>
      <c r="D9" s="232">
        <v>6855</v>
      </c>
      <c r="E9" s="232">
        <v>91353</v>
      </c>
      <c r="F9" s="232">
        <v>1087</v>
      </c>
      <c r="G9" s="232">
        <v>637</v>
      </c>
      <c r="H9" s="232">
        <v>28</v>
      </c>
      <c r="I9" s="256">
        <f t="shared" si="0"/>
        <v>124227</v>
      </c>
      <c r="J9" s="42" t="s">
        <v>29</v>
      </c>
    </row>
    <row r="10" spans="1:10" s="1" customFormat="1" ht="32.15" customHeight="1" thickBot="1" x14ac:dyDescent="0.3">
      <c r="A10" s="40" t="s">
        <v>32</v>
      </c>
      <c r="B10" s="233">
        <v>18902</v>
      </c>
      <c r="C10" s="233">
        <v>6074</v>
      </c>
      <c r="D10" s="233">
        <v>3445</v>
      </c>
      <c r="E10" s="233">
        <v>46534</v>
      </c>
      <c r="F10" s="233">
        <v>411</v>
      </c>
      <c r="G10" s="233">
        <v>797</v>
      </c>
      <c r="H10" s="233">
        <v>406</v>
      </c>
      <c r="I10" s="257">
        <f t="shared" si="0"/>
        <v>76569</v>
      </c>
      <c r="J10" s="43" t="s">
        <v>31</v>
      </c>
    </row>
    <row r="11" spans="1:10" s="1" customFormat="1" ht="32.15" customHeight="1" thickBot="1" x14ac:dyDescent="0.3">
      <c r="A11" s="45" t="s">
        <v>34</v>
      </c>
      <c r="B11" s="232">
        <v>11963</v>
      </c>
      <c r="C11" s="232">
        <v>6792</v>
      </c>
      <c r="D11" s="232">
        <v>3821</v>
      </c>
      <c r="E11" s="232">
        <v>120166</v>
      </c>
      <c r="F11" s="232">
        <v>0</v>
      </c>
      <c r="G11" s="232">
        <v>125</v>
      </c>
      <c r="H11" s="232">
        <v>4121</v>
      </c>
      <c r="I11" s="256">
        <f t="shared" si="0"/>
        <v>146988</v>
      </c>
      <c r="J11" s="42" t="s">
        <v>33</v>
      </c>
    </row>
    <row r="12" spans="1:10" s="1" customFormat="1" ht="32.15" customHeight="1" thickBot="1" x14ac:dyDescent="0.3">
      <c r="A12" s="40" t="s">
        <v>1176</v>
      </c>
      <c r="B12" s="233">
        <v>2801</v>
      </c>
      <c r="C12" s="233">
        <v>0</v>
      </c>
      <c r="D12" s="233">
        <v>0</v>
      </c>
      <c r="E12" s="233">
        <v>22420</v>
      </c>
      <c r="F12" s="233">
        <v>0</v>
      </c>
      <c r="G12" s="233">
        <v>0</v>
      </c>
      <c r="H12" s="233">
        <v>14</v>
      </c>
      <c r="I12" s="257">
        <f t="shared" si="0"/>
        <v>25235</v>
      </c>
      <c r="J12" s="43" t="s">
        <v>35</v>
      </c>
    </row>
    <row r="13" spans="1:10" s="1" customFormat="1" ht="32.15" customHeight="1" thickBot="1" x14ac:dyDescent="0.3">
      <c r="A13" s="45" t="s">
        <v>1178</v>
      </c>
      <c r="B13" s="232">
        <v>5895</v>
      </c>
      <c r="C13" s="232">
        <v>11182</v>
      </c>
      <c r="D13" s="232">
        <v>10704</v>
      </c>
      <c r="E13" s="232">
        <v>640516</v>
      </c>
      <c r="F13" s="232">
        <v>0</v>
      </c>
      <c r="G13" s="232">
        <v>255</v>
      </c>
      <c r="H13" s="232">
        <v>14</v>
      </c>
      <c r="I13" s="256">
        <f t="shared" si="0"/>
        <v>668566</v>
      </c>
      <c r="J13" s="42" t="s">
        <v>36</v>
      </c>
    </row>
    <row r="14" spans="1:10" s="1" customFormat="1" ht="32.15" customHeight="1" thickBot="1" x14ac:dyDescent="0.3">
      <c r="A14" s="40" t="s">
        <v>1177</v>
      </c>
      <c r="B14" s="233">
        <v>3757</v>
      </c>
      <c r="C14" s="233">
        <v>6248</v>
      </c>
      <c r="D14" s="233">
        <v>5989</v>
      </c>
      <c r="E14" s="233">
        <v>218928</v>
      </c>
      <c r="F14" s="233">
        <v>228</v>
      </c>
      <c r="G14" s="233">
        <v>190</v>
      </c>
      <c r="H14" s="233">
        <v>55803</v>
      </c>
      <c r="I14" s="257">
        <f t="shared" si="0"/>
        <v>291143</v>
      </c>
      <c r="J14" s="43" t="s">
        <v>37</v>
      </c>
    </row>
    <row r="15" spans="1:10" s="1" customFormat="1" ht="32.15" customHeight="1" x14ac:dyDescent="0.25">
      <c r="A15" s="85" t="s">
        <v>39</v>
      </c>
      <c r="B15" s="249">
        <v>6180</v>
      </c>
      <c r="C15" s="249">
        <v>4103</v>
      </c>
      <c r="D15" s="249">
        <v>6578</v>
      </c>
      <c r="E15" s="249">
        <v>256384</v>
      </c>
      <c r="F15" s="249">
        <v>86</v>
      </c>
      <c r="G15" s="249">
        <v>0</v>
      </c>
      <c r="H15" s="249">
        <v>3036</v>
      </c>
      <c r="I15" s="486">
        <f t="shared" si="0"/>
        <v>276367</v>
      </c>
      <c r="J15" s="76" t="s">
        <v>38</v>
      </c>
    </row>
    <row r="16" spans="1:10" s="6" customFormat="1" ht="30" customHeight="1" x14ac:dyDescent="0.25">
      <c r="A16" s="114" t="s">
        <v>478</v>
      </c>
      <c r="B16" s="236">
        <f t="shared" ref="B16:I16" si="1">SUM(B7:B15)</f>
        <v>95569</v>
      </c>
      <c r="C16" s="236">
        <f t="shared" si="1"/>
        <v>58805</v>
      </c>
      <c r="D16" s="236">
        <f t="shared" si="1"/>
        <v>50213</v>
      </c>
      <c r="E16" s="236">
        <f t="shared" si="1"/>
        <v>1504040</v>
      </c>
      <c r="F16" s="236">
        <f t="shared" si="1"/>
        <v>3525</v>
      </c>
      <c r="G16" s="263">
        <f t="shared" si="1"/>
        <v>2841</v>
      </c>
      <c r="H16" s="263">
        <f t="shared" si="1"/>
        <v>63464</v>
      </c>
      <c r="I16" s="263">
        <f t="shared" si="1"/>
        <v>1778457</v>
      </c>
      <c r="J16" s="86" t="s">
        <v>479</v>
      </c>
    </row>
    <row r="17" spans="1:10" ht="18" customHeight="1" x14ac:dyDescent="0.25">
      <c r="A17" s="31" t="s">
        <v>71</v>
      </c>
      <c r="J17" s="25" t="s">
        <v>331</v>
      </c>
    </row>
    <row r="23" spans="1:10" ht="25" customHeight="1" x14ac:dyDescent="0.25">
      <c r="B23" s="12"/>
      <c r="C23" s="12"/>
      <c r="D23" s="12"/>
      <c r="E23" s="12"/>
      <c r="F23" s="12"/>
      <c r="G23" s="12"/>
      <c r="H23" s="12"/>
      <c r="I23" s="12"/>
    </row>
    <row r="24" spans="1:10" ht="25" customHeight="1" x14ac:dyDescent="0.25">
      <c r="B24" s="12"/>
      <c r="C24" s="12"/>
      <c r="D24" s="12"/>
      <c r="E24" s="12"/>
      <c r="F24" s="12"/>
      <c r="G24" s="12"/>
      <c r="H24" s="12"/>
      <c r="I24" s="12"/>
    </row>
    <row r="25" spans="1:10" ht="25" customHeight="1" x14ac:dyDescent="0.25">
      <c r="B25" s="12"/>
      <c r="C25" s="12"/>
      <c r="D25" s="12"/>
      <c r="E25" s="12"/>
      <c r="F25" s="12"/>
      <c r="G25" s="12"/>
      <c r="H25" s="12"/>
      <c r="I25" s="12"/>
    </row>
    <row r="26" spans="1:10" ht="25" customHeight="1" x14ac:dyDescent="0.25">
      <c r="B26" s="12"/>
      <c r="C26" s="12"/>
      <c r="D26" s="12"/>
      <c r="E26" s="12"/>
      <c r="F26" s="12"/>
      <c r="G26" s="12"/>
      <c r="H26" s="12"/>
      <c r="I26"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9386B-0F59-43CD-BF59-E09B304D6C2E}">
  <dimension ref="A1:J27"/>
  <sheetViews>
    <sheetView rightToLeft="1" view="pageBreakPreview" topLeftCell="A4" zoomScaleNormal="100" zoomScaleSheetLayoutView="100" workbookViewId="0">
      <selection activeCell="B10" sqref="B10"/>
    </sheetView>
  </sheetViews>
  <sheetFormatPr defaultColWidth="9.1796875" defaultRowHeight="25" customHeight="1" x14ac:dyDescent="0.25"/>
  <cols>
    <col min="1" max="1" width="35.7265625" style="11" customWidth="1"/>
    <col min="2" max="9" width="11.7265625" style="11" customWidth="1"/>
    <col min="10" max="10" width="35.7265625" style="11" customWidth="1"/>
    <col min="11" max="16384" width="9.1796875" style="11"/>
  </cols>
  <sheetData>
    <row r="1" spans="1:10" s="7" customFormat="1" ht="20" x14ac:dyDescent="0.25">
      <c r="A1" s="903" t="s">
        <v>1019</v>
      </c>
      <c r="B1" s="903"/>
      <c r="C1" s="903"/>
      <c r="D1" s="903"/>
      <c r="E1" s="903"/>
      <c r="F1" s="903"/>
      <c r="G1" s="903"/>
      <c r="H1" s="903"/>
      <c r="I1" s="903"/>
      <c r="J1" s="903"/>
    </row>
    <row r="2" spans="1:10" s="7" customFormat="1" ht="20" x14ac:dyDescent="0.25">
      <c r="A2" s="904" t="s">
        <v>1140</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21" customHeight="1" x14ac:dyDescent="0.25">
      <c r="A4" s="606" t="s">
        <v>214</v>
      </c>
      <c r="B4" s="607"/>
      <c r="C4" s="607"/>
      <c r="D4" s="607"/>
      <c r="E4" s="607"/>
      <c r="F4" s="607"/>
      <c r="G4" s="607"/>
      <c r="H4" s="607"/>
      <c r="I4" s="607"/>
      <c r="J4" s="608" t="s">
        <v>215</v>
      </c>
    </row>
    <row r="5" spans="1:10" s="9" customFormat="1" ht="41.25" customHeight="1" x14ac:dyDescent="0.35">
      <c r="A5" s="970" t="s">
        <v>470</v>
      </c>
      <c r="B5" s="485" t="s">
        <v>49</v>
      </c>
      <c r="C5" s="485" t="s">
        <v>50</v>
      </c>
      <c r="D5" s="485" t="s">
        <v>52</v>
      </c>
      <c r="E5" s="485" t="s">
        <v>54</v>
      </c>
      <c r="F5" s="485" t="s">
        <v>56</v>
      </c>
      <c r="G5" s="485" t="s">
        <v>568</v>
      </c>
      <c r="H5" s="485" t="s">
        <v>173</v>
      </c>
      <c r="I5" s="485" t="s">
        <v>478</v>
      </c>
      <c r="J5" s="972" t="s">
        <v>471</v>
      </c>
    </row>
    <row r="6" spans="1:10" s="10" customFormat="1" ht="45" customHeight="1" x14ac:dyDescent="0.25">
      <c r="A6" s="971"/>
      <c r="B6" s="432" t="s">
        <v>48</v>
      </c>
      <c r="C6" s="432" t="s">
        <v>259</v>
      </c>
      <c r="D6" s="432" t="s">
        <v>51</v>
      </c>
      <c r="E6" s="432" t="s">
        <v>53</v>
      </c>
      <c r="F6" s="432" t="s">
        <v>55</v>
      </c>
      <c r="G6" s="432" t="s">
        <v>569</v>
      </c>
      <c r="H6" s="432" t="s">
        <v>57</v>
      </c>
      <c r="I6" s="433" t="s">
        <v>479</v>
      </c>
      <c r="J6" s="973"/>
    </row>
    <row r="7" spans="1:10" s="1" customFormat="1" ht="32.15" customHeight="1" thickBot="1" x14ac:dyDescent="0.3">
      <c r="A7" s="45" t="s">
        <v>1175</v>
      </c>
      <c r="B7" s="232">
        <v>1520</v>
      </c>
      <c r="C7" s="232">
        <v>803</v>
      </c>
      <c r="D7" s="232">
        <v>552</v>
      </c>
      <c r="E7" s="232">
        <v>4103</v>
      </c>
      <c r="F7" s="232">
        <v>43</v>
      </c>
      <c r="G7" s="232">
        <v>14</v>
      </c>
      <c r="H7" s="232">
        <v>0</v>
      </c>
      <c r="I7" s="256">
        <f t="shared" ref="I7:I15" si="0">SUM(B7:H7)</f>
        <v>7035</v>
      </c>
      <c r="J7" s="42" t="s">
        <v>23</v>
      </c>
    </row>
    <row r="8" spans="1:10" s="1" customFormat="1" ht="32.15" customHeight="1" thickBot="1" x14ac:dyDescent="0.3">
      <c r="A8" s="40" t="s">
        <v>28</v>
      </c>
      <c r="B8" s="233">
        <v>21887</v>
      </c>
      <c r="C8" s="233">
        <v>5067</v>
      </c>
      <c r="D8" s="233">
        <v>3013</v>
      </c>
      <c r="E8" s="233">
        <v>25571</v>
      </c>
      <c r="F8" s="233">
        <v>919</v>
      </c>
      <c r="G8" s="233">
        <v>583</v>
      </c>
      <c r="H8" s="233">
        <v>1321</v>
      </c>
      <c r="I8" s="257">
        <f t="shared" si="0"/>
        <v>58361</v>
      </c>
      <c r="J8" s="43" t="s">
        <v>27</v>
      </c>
    </row>
    <row r="9" spans="1:10" s="1" customFormat="1" ht="32.15" customHeight="1" thickBot="1" x14ac:dyDescent="0.3">
      <c r="A9" s="45" t="s">
        <v>30</v>
      </c>
      <c r="B9" s="232">
        <v>5028</v>
      </c>
      <c r="C9" s="232">
        <v>1656</v>
      </c>
      <c r="D9" s="232">
        <v>576</v>
      </c>
      <c r="E9" s="232">
        <v>7869</v>
      </c>
      <c r="F9" s="232">
        <v>200</v>
      </c>
      <c r="G9" s="232">
        <v>71</v>
      </c>
      <c r="H9" s="232">
        <v>244</v>
      </c>
      <c r="I9" s="256">
        <f t="shared" si="0"/>
        <v>15644</v>
      </c>
      <c r="J9" s="42" t="s">
        <v>29</v>
      </c>
    </row>
    <row r="10" spans="1:10" s="1" customFormat="1" ht="32.15" customHeight="1" thickBot="1" x14ac:dyDescent="0.3">
      <c r="A10" s="40" t="s">
        <v>32</v>
      </c>
      <c r="B10" s="233">
        <v>8719</v>
      </c>
      <c r="C10" s="233">
        <v>2660</v>
      </c>
      <c r="D10" s="233">
        <v>3536</v>
      </c>
      <c r="E10" s="233">
        <v>17779</v>
      </c>
      <c r="F10" s="233">
        <v>357</v>
      </c>
      <c r="G10" s="233">
        <v>918</v>
      </c>
      <c r="H10" s="233">
        <v>0</v>
      </c>
      <c r="I10" s="257">
        <f t="shared" si="0"/>
        <v>33969</v>
      </c>
      <c r="J10" s="43" t="s">
        <v>31</v>
      </c>
    </row>
    <row r="11" spans="1:10" s="1" customFormat="1" ht="32.15" customHeight="1" thickBot="1" x14ac:dyDescent="0.3">
      <c r="A11" s="45" t="s">
        <v>34</v>
      </c>
      <c r="B11" s="232">
        <v>2327</v>
      </c>
      <c r="C11" s="232">
        <v>2037</v>
      </c>
      <c r="D11" s="232">
        <v>773</v>
      </c>
      <c r="E11" s="232">
        <v>25476</v>
      </c>
      <c r="F11" s="232">
        <v>0</v>
      </c>
      <c r="G11" s="232">
        <v>0</v>
      </c>
      <c r="H11" s="232">
        <v>18553</v>
      </c>
      <c r="I11" s="256">
        <f t="shared" si="0"/>
        <v>49166</v>
      </c>
      <c r="J11" s="42" t="s">
        <v>33</v>
      </c>
    </row>
    <row r="12" spans="1:10" s="1" customFormat="1" ht="32.15" customHeight="1" thickBot="1" x14ac:dyDescent="0.3">
      <c r="A12" s="40" t="s">
        <v>1176</v>
      </c>
      <c r="B12" s="233">
        <v>0</v>
      </c>
      <c r="C12" s="233">
        <v>0</v>
      </c>
      <c r="D12" s="233">
        <v>0</v>
      </c>
      <c r="E12" s="233">
        <v>0</v>
      </c>
      <c r="F12" s="233">
        <v>0</v>
      </c>
      <c r="G12" s="233">
        <v>0</v>
      </c>
      <c r="H12" s="233">
        <v>0</v>
      </c>
      <c r="I12" s="257">
        <f t="shared" si="0"/>
        <v>0</v>
      </c>
      <c r="J12" s="43" t="s">
        <v>35</v>
      </c>
    </row>
    <row r="13" spans="1:10" s="1" customFormat="1" ht="32.15" customHeight="1" thickBot="1" x14ac:dyDescent="0.3">
      <c r="A13" s="45" t="s">
        <v>1178</v>
      </c>
      <c r="B13" s="232">
        <v>0</v>
      </c>
      <c r="C13" s="232">
        <v>0</v>
      </c>
      <c r="D13" s="232">
        <v>0</v>
      </c>
      <c r="E13" s="232">
        <v>433</v>
      </c>
      <c r="F13" s="232">
        <v>0</v>
      </c>
      <c r="G13" s="232">
        <v>0</v>
      </c>
      <c r="H13" s="232">
        <v>14</v>
      </c>
      <c r="I13" s="256">
        <f t="shared" si="0"/>
        <v>447</v>
      </c>
      <c r="J13" s="42" t="s">
        <v>36</v>
      </c>
    </row>
    <row r="14" spans="1:10" s="1" customFormat="1" ht="32.15" customHeight="1" thickBot="1" x14ac:dyDescent="0.3">
      <c r="A14" s="40" t="s">
        <v>1177</v>
      </c>
      <c r="B14" s="233">
        <v>0</v>
      </c>
      <c r="C14" s="233">
        <v>0</v>
      </c>
      <c r="D14" s="233">
        <v>0</v>
      </c>
      <c r="E14" s="233">
        <v>201</v>
      </c>
      <c r="F14" s="233">
        <v>0</v>
      </c>
      <c r="G14" s="233">
        <v>0</v>
      </c>
      <c r="H14" s="233">
        <v>672</v>
      </c>
      <c r="I14" s="257">
        <f t="shared" si="0"/>
        <v>873</v>
      </c>
      <c r="J14" s="43" t="s">
        <v>37</v>
      </c>
    </row>
    <row r="15" spans="1:10" s="1" customFormat="1" ht="31.5" customHeight="1" x14ac:dyDescent="0.25">
      <c r="A15" s="340" t="s">
        <v>39</v>
      </c>
      <c r="B15" s="341">
        <v>477</v>
      </c>
      <c r="C15" s="341">
        <v>857</v>
      </c>
      <c r="D15" s="341">
        <v>0</v>
      </c>
      <c r="E15" s="341">
        <v>21078</v>
      </c>
      <c r="F15" s="341">
        <v>0</v>
      </c>
      <c r="G15" s="341">
        <v>0</v>
      </c>
      <c r="H15" s="341">
        <v>88138</v>
      </c>
      <c r="I15" s="343">
        <f t="shared" si="0"/>
        <v>110550</v>
      </c>
      <c r="J15" s="724" t="s">
        <v>38</v>
      </c>
    </row>
    <row r="16" spans="1:10" ht="18" customHeight="1" x14ac:dyDescent="0.25">
      <c r="A16" s="114" t="s">
        <v>478</v>
      </c>
      <c r="B16" s="236">
        <f>SUM(B7:B15)</f>
        <v>39958</v>
      </c>
      <c r="C16" s="236">
        <f t="shared" ref="C16:I16" si="1">SUM(C7:C15)</f>
        <v>13080</v>
      </c>
      <c r="D16" s="236">
        <f t="shared" si="1"/>
        <v>8450</v>
      </c>
      <c r="E16" s="236">
        <f t="shared" si="1"/>
        <v>102510</v>
      </c>
      <c r="F16" s="236">
        <f t="shared" si="1"/>
        <v>1519</v>
      </c>
      <c r="G16" s="263">
        <f t="shared" si="1"/>
        <v>1586</v>
      </c>
      <c r="H16" s="263">
        <f t="shared" si="1"/>
        <v>108942</v>
      </c>
      <c r="I16" s="263">
        <f t="shared" si="1"/>
        <v>276045</v>
      </c>
      <c r="J16" s="86" t="s">
        <v>479</v>
      </c>
    </row>
    <row r="17" spans="1:10" ht="18" customHeight="1" x14ac:dyDescent="0.25">
      <c r="A17" s="31" t="s">
        <v>455</v>
      </c>
      <c r="J17" s="11" t="s">
        <v>331</v>
      </c>
    </row>
    <row r="18" spans="1:10" ht="25" customHeight="1" x14ac:dyDescent="0.25">
      <c r="A18" s="31"/>
      <c r="J18" s="25"/>
    </row>
    <row r="24" spans="1:10" ht="25" customHeight="1" x14ac:dyDescent="0.25">
      <c r="B24" s="12"/>
      <c r="C24" s="12"/>
      <c r="D24" s="12"/>
      <c r="E24" s="12"/>
      <c r="F24" s="12"/>
      <c r="G24" s="12"/>
      <c r="H24" s="12"/>
      <c r="I24" s="12"/>
    </row>
    <row r="25" spans="1:10" ht="25" customHeight="1" x14ac:dyDescent="0.25">
      <c r="B25" s="12"/>
      <c r="C25" s="12"/>
      <c r="D25" s="12"/>
      <c r="E25" s="12"/>
      <c r="F25" s="12"/>
      <c r="G25" s="12"/>
      <c r="H25" s="12"/>
      <c r="I25" s="12"/>
    </row>
    <row r="26" spans="1:10" ht="25" customHeight="1" x14ac:dyDescent="0.25">
      <c r="B26" s="12"/>
      <c r="C26" s="12"/>
      <c r="D26" s="12"/>
      <c r="E26" s="12"/>
      <c r="F26" s="12"/>
      <c r="G26" s="12"/>
      <c r="H26" s="12"/>
      <c r="I26" s="12"/>
    </row>
    <row r="27" spans="1:10" ht="25" customHeight="1" x14ac:dyDescent="0.25">
      <c r="B27" s="12"/>
      <c r="C27" s="12"/>
      <c r="D27" s="12"/>
      <c r="E27" s="12"/>
      <c r="F27" s="12"/>
      <c r="G27" s="12"/>
      <c r="H27" s="12"/>
      <c r="I27"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D8C3-7E16-4548-8CB9-7F3599F5E85C}">
  <dimension ref="A1:N17"/>
  <sheetViews>
    <sheetView rightToLeft="1" view="pageBreakPreview" topLeftCell="A4" zoomScaleNormal="100" zoomScaleSheetLayoutView="100" workbookViewId="0">
      <selection activeCell="N16" sqref="N16"/>
    </sheetView>
  </sheetViews>
  <sheetFormatPr defaultColWidth="9.1796875" defaultRowHeight="25" customHeight="1" x14ac:dyDescent="0.25"/>
  <cols>
    <col min="1" max="1" width="26.7265625" style="11" customWidth="1"/>
    <col min="2" max="2" width="7.453125" style="11" bestFit="1" customWidth="1"/>
    <col min="3" max="9" width="9.26953125" style="11" bestFit="1" customWidth="1"/>
    <col min="10" max="11" width="8.26953125" style="11" bestFit="1" customWidth="1"/>
    <col min="12" max="12" width="7.26953125" style="11" bestFit="1" customWidth="1"/>
    <col min="13" max="13" width="11.26953125" style="11" bestFit="1" customWidth="1"/>
    <col min="14" max="14" width="30.7265625" style="11" customWidth="1"/>
    <col min="15" max="16384" width="9.1796875" style="11"/>
  </cols>
  <sheetData>
    <row r="1" spans="1:14" s="7" customFormat="1" ht="20" x14ac:dyDescent="0.25">
      <c r="A1" s="903" t="s">
        <v>1020</v>
      </c>
      <c r="B1" s="903"/>
      <c r="C1" s="903"/>
      <c r="D1" s="903"/>
      <c r="E1" s="903"/>
      <c r="F1" s="903"/>
      <c r="G1" s="903"/>
      <c r="H1" s="903"/>
      <c r="I1" s="903"/>
      <c r="J1" s="903"/>
      <c r="K1" s="903"/>
      <c r="L1" s="903"/>
      <c r="M1" s="903"/>
      <c r="N1" s="903"/>
    </row>
    <row r="2" spans="1:14" s="7" customFormat="1" ht="20" x14ac:dyDescent="0.25">
      <c r="A2" s="904" t="s">
        <v>1141</v>
      </c>
      <c r="B2" s="904"/>
      <c r="C2" s="904"/>
      <c r="D2" s="904"/>
      <c r="E2" s="904"/>
      <c r="F2" s="904"/>
      <c r="G2" s="904"/>
      <c r="H2" s="904"/>
      <c r="I2" s="904"/>
      <c r="J2" s="904"/>
      <c r="K2" s="904"/>
      <c r="L2" s="904"/>
      <c r="M2" s="904"/>
      <c r="N2" s="904"/>
    </row>
    <row r="3" spans="1:14" s="7" customFormat="1" ht="20" x14ac:dyDescent="0.25">
      <c r="A3" s="904">
        <v>2017</v>
      </c>
      <c r="B3" s="904"/>
      <c r="C3" s="904"/>
      <c r="D3" s="904"/>
      <c r="E3" s="904"/>
      <c r="F3" s="904"/>
      <c r="G3" s="904"/>
      <c r="H3" s="904"/>
      <c r="I3" s="904"/>
      <c r="J3" s="904"/>
      <c r="K3" s="904"/>
      <c r="L3" s="904"/>
      <c r="M3" s="904"/>
      <c r="N3" s="904"/>
    </row>
    <row r="4" spans="1:14" s="8" customFormat="1" ht="21" customHeight="1" x14ac:dyDescent="0.25">
      <c r="A4" s="606" t="s">
        <v>302</v>
      </c>
      <c r="B4" s="607"/>
      <c r="C4" s="607"/>
      <c r="D4" s="607"/>
      <c r="E4" s="607"/>
      <c r="F4" s="607"/>
      <c r="G4" s="607"/>
      <c r="H4" s="607"/>
      <c r="I4" s="607"/>
      <c r="J4" s="607"/>
      <c r="K4" s="607"/>
      <c r="L4" s="607"/>
      <c r="M4" s="607"/>
      <c r="N4" s="608" t="s">
        <v>303</v>
      </c>
    </row>
    <row r="5" spans="1:14" s="9" customFormat="1" ht="31.5" customHeight="1" x14ac:dyDescent="0.35">
      <c r="A5" s="970" t="s">
        <v>216</v>
      </c>
      <c r="B5" s="974" t="s">
        <v>491</v>
      </c>
      <c r="C5" s="974" t="s">
        <v>492</v>
      </c>
      <c r="D5" s="974" t="s">
        <v>493</v>
      </c>
      <c r="E5" s="974" t="s">
        <v>494</v>
      </c>
      <c r="F5" s="974" t="s">
        <v>495</v>
      </c>
      <c r="G5" s="974" t="s">
        <v>496</v>
      </c>
      <c r="H5" s="974" t="s">
        <v>497</v>
      </c>
      <c r="I5" s="974" t="s">
        <v>498</v>
      </c>
      <c r="J5" s="974" t="s">
        <v>499</v>
      </c>
      <c r="K5" s="974" t="s">
        <v>500</v>
      </c>
      <c r="L5" s="974" t="s">
        <v>501</v>
      </c>
      <c r="M5" s="485" t="s">
        <v>478</v>
      </c>
      <c r="N5" s="972" t="s">
        <v>217</v>
      </c>
    </row>
    <row r="6" spans="1:14" s="10" customFormat="1" ht="41.25" customHeight="1" x14ac:dyDescent="0.25">
      <c r="A6" s="971"/>
      <c r="B6" s="975"/>
      <c r="C6" s="975"/>
      <c r="D6" s="975"/>
      <c r="E6" s="975"/>
      <c r="F6" s="975"/>
      <c r="G6" s="975"/>
      <c r="H6" s="975"/>
      <c r="I6" s="975"/>
      <c r="J6" s="975"/>
      <c r="K6" s="975"/>
      <c r="L6" s="975"/>
      <c r="M6" s="433" t="s">
        <v>479</v>
      </c>
      <c r="N6" s="973"/>
    </row>
    <row r="7" spans="1:14" s="1" customFormat="1" ht="35.15" customHeight="1" thickBot="1" x14ac:dyDescent="0.3">
      <c r="A7" s="45" t="s">
        <v>1175</v>
      </c>
      <c r="B7" s="232">
        <v>0</v>
      </c>
      <c r="C7" s="232">
        <v>2314</v>
      </c>
      <c r="D7" s="232">
        <v>5275</v>
      </c>
      <c r="E7" s="232">
        <v>7574</v>
      </c>
      <c r="F7" s="232">
        <v>7676</v>
      </c>
      <c r="G7" s="377">
        <v>7253</v>
      </c>
      <c r="H7" s="375">
        <v>6393</v>
      </c>
      <c r="I7" s="375">
        <v>5150</v>
      </c>
      <c r="J7" s="232">
        <v>2548</v>
      </c>
      <c r="K7" s="232">
        <v>1153</v>
      </c>
      <c r="L7" s="232">
        <v>881</v>
      </c>
      <c r="M7" s="237">
        <f t="shared" ref="M7:M15" si="0">SUM(B7:L7)</f>
        <v>46217</v>
      </c>
      <c r="N7" s="42" t="s">
        <v>23</v>
      </c>
    </row>
    <row r="8" spans="1:14" s="1" customFormat="1" ht="35.15" customHeight="1" thickBot="1" x14ac:dyDescent="0.3">
      <c r="A8" s="40" t="s">
        <v>28</v>
      </c>
      <c r="B8" s="233">
        <v>0</v>
      </c>
      <c r="C8" s="233">
        <v>14860</v>
      </c>
      <c r="D8" s="233">
        <v>22009</v>
      </c>
      <c r="E8" s="233">
        <v>39737</v>
      </c>
      <c r="F8" s="233">
        <v>36875</v>
      </c>
      <c r="G8" s="376">
        <v>30648</v>
      </c>
      <c r="H8" s="376">
        <v>20364</v>
      </c>
      <c r="I8" s="376">
        <v>13244</v>
      </c>
      <c r="J8" s="233">
        <v>6207</v>
      </c>
      <c r="K8" s="233">
        <v>3134</v>
      </c>
      <c r="L8" s="233">
        <v>1463</v>
      </c>
      <c r="M8" s="240">
        <f t="shared" si="0"/>
        <v>188541</v>
      </c>
      <c r="N8" s="43" t="s">
        <v>27</v>
      </c>
    </row>
    <row r="9" spans="1:14" s="1" customFormat="1" ht="35.15" customHeight="1" thickBot="1" x14ac:dyDescent="0.3">
      <c r="A9" s="45" t="s">
        <v>30</v>
      </c>
      <c r="B9" s="232">
        <v>662</v>
      </c>
      <c r="C9" s="232">
        <v>14615</v>
      </c>
      <c r="D9" s="232">
        <v>22055</v>
      </c>
      <c r="E9" s="232">
        <v>27734</v>
      </c>
      <c r="F9" s="232">
        <v>25728</v>
      </c>
      <c r="G9" s="377">
        <v>20796</v>
      </c>
      <c r="H9" s="375">
        <v>11425</v>
      </c>
      <c r="I9" s="375">
        <v>9160</v>
      </c>
      <c r="J9" s="232">
        <v>5235</v>
      </c>
      <c r="K9" s="232">
        <v>2109</v>
      </c>
      <c r="L9" s="232">
        <v>352</v>
      </c>
      <c r="M9" s="237">
        <f t="shared" si="0"/>
        <v>139871</v>
      </c>
      <c r="N9" s="42" t="s">
        <v>29</v>
      </c>
    </row>
    <row r="10" spans="1:14" s="1" customFormat="1" ht="35.15" customHeight="1" thickBot="1" x14ac:dyDescent="0.3">
      <c r="A10" s="40" t="s">
        <v>32</v>
      </c>
      <c r="B10" s="233">
        <v>1451</v>
      </c>
      <c r="C10" s="233">
        <v>17357</v>
      </c>
      <c r="D10" s="233">
        <v>20959</v>
      </c>
      <c r="E10" s="233">
        <v>22528</v>
      </c>
      <c r="F10" s="233">
        <v>15389</v>
      </c>
      <c r="G10" s="376">
        <v>13118</v>
      </c>
      <c r="H10" s="376">
        <v>7420</v>
      </c>
      <c r="I10" s="376">
        <v>5655</v>
      </c>
      <c r="J10" s="233">
        <v>4235</v>
      </c>
      <c r="K10" s="233">
        <v>2055</v>
      </c>
      <c r="L10" s="233">
        <v>371</v>
      </c>
      <c r="M10" s="240">
        <f t="shared" si="0"/>
        <v>110538</v>
      </c>
      <c r="N10" s="43" t="s">
        <v>31</v>
      </c>
    </row>
    <row r="11" spans="1:14" s="1" customFormat="1" ht="50.25" customHeight="1" thickBot="1" x14ac:dyDescent="0.3">
      <c r="A11" s="45" t="s">
        <v>34</v>
      </c>
      <c r="B11" s="232">
        <v>2030</v>
      </c>
      <c r="C11" s="232">
        <v>27296</v>
      </c>
      <c r="D11" s="232">
        <v>42239</v>
      </c>
      <c r="E11" s="232">
        <v>46124</v>
      </c>
      <c r="F11" s="232">
        <v>31569</v>
      </c>
      <c r="G11" s="377">
        <v>19405</v>
      </c>
      <c r="H11" s="375">
        <v>10235</v>
      </c>
      <c r="I11" s="375">
        <v>8520</v>
      </c>
      <c r="J11" s="232">
        <v>6870</v>
      </c>
      <c r="K11" s="232">
        <v>1374</v>
      </c>
      <c r="L11" s="232">
        <v>492</v>
      </c>
      <c r="M11" s="237">
        <f t="shared" si="0"/>
        <v>196154</v>
      </c>
      <c r="N11" s="42" t="s">
        <v>33</v>
      </c>
    </row>
    <row r="12" spans="1:14" s="1" customFormat="1" ht="35.15" customHeight="1" thickBot="1" x14ac:dyDescent="0.3">
      <c r="A12" s="40" t="s">
        <v>1176</v>
      </c>
      <c r="B12" s="233">
        <v>13</v>
      </c>
      <c r="C12" s="233">
        <v>2450</v>
      </c>
      <c r="D12" s="233">
        <v>5179</v>
      </c>
      <c r="E12" s="233">
        <v>3580</v>
      </c>
      <c r="F12" s="233">
        <v>3420</v>
      </c>
      <c r="G12" s="376">
        <v>3257</v>
      </c>
      <c r="H12" s="376">
        <v>2044</v>
      </c>
      <c r="I12" s="376">
        <v>3343</v>
      </c>
      <c r="J12" s="233">
        <v>1345</v>
      </c>
      <c r="K12" s="233">
        <v>225</v>
      </c>
      <c r="L12" s="233">
        <v>379</v>
      </c>
      <c r="M12" s="240">
        <f t="shared" si="0"/>
        <v>25235</v>
      </c>
      <c r="N12" s="43" t="s">
        <v>35</v>
      </c>
    </row>
    <row r="13" spans="1:14" s="1" customFormat="1" ht="35.15" customHeight="1" thickBot="1" x14ac:dyDescent="0.3">
      <c r="A13" s="45" t="s">
        <v>1178</v>
      </c>
      <c r="B13" s="232">
        <v>1031</v>
      </c>
      <c r="C13" s="232">
        <v>69092</v>
      </c>
      <c r="D13" s="232">
        <v>124583</v>
      </c>
      <c r="E13" s="232">
        <v>153570</v>
      </c>
      <c r="F13" s="232">
        <v>120142</v>
      </c>
      <c r="G13" s="377">
        <v>82169</v>
      </c>
      <c r="H13" s="375">
        <v>61515</v>
      </c>
      <c r="I13" s="375">
        <v>31815</v>
      </c>
      <c r="J13" s="232">
        <v>15484</v>
      </c>
      <c r="K13" s="232">
        <v>8094</v>
      </c>
      <c r="L13" s="232">
        <v>1518</v>
      </c>
      <c r="M13" s="237">
        <f t="shared" si="0"/>
        <v>669013</v>
      </c>
      <c r="N13" s="42" t="s">
        <v>36</v>
      </c>
    </row>
    <row r="14" spans="1:14" s="1" customFormat="1" ht="35.15" customHeight="1" thickBot="1" x14ac:dyDescent="0.3">
      <c r="A14" s="40" t="s">
        <v>1177</v>
      </c>
      <c r="B14" s="233">
        <v>663</v>
      </c>
      <c r="C14" s="233">
        <v>21860</v>
      </c>
      <c r="D14" s="233">
        <v>52454</v>
      </c>
      <c r="E14" s="233">
        <v>63226</v>
      </c>
      <c r="F14" s="233">
        <v>48254</v>
      </c>
      <c r="G14" s="376">
        <v>42610</v>
      </c>
      <c r="H14" s="376">
        <v>29613</v>
      </c>
      <c r="I14" s="376">
        <v>16885</v>
      </c>
      <c r="J14" s="233">
        <v>10406</v>
      </c>
      <c r="K14" s="233">
        <v>4445</v>
      </c>
      <c r="L14" s="233">
        <v>1600</v>
      </c>
      <c r="M14" s="240">
        <f t="shared" si="0"/>
        <v>292016</v>
      </c>
      <c r="N14" s="43" t="s">
        <v>37</v>
      </c>
    </row>
    <row r="15" spans="1:14" s="1" customFormat="1" ht="35.15" customHeight="1" x14ac:dyDescent="0.25">
      <c r="A15" s="85" t="s">
        <v>39</v>
      </c>
      <c r="B15" s="249">
        <v>2059</v>
      </c>
      <c r="C15" s="249">
        <v>56588</v>
      </c>
      <c r="D15" s="249">
        <v>76664</v>
      </c>
      <c r="E15" s="249">
        <v>85628</v>
      </c>
      <c r="F15" s="249">
        <v>69014</v>
      </c>
      <c r="G15" s="380">
        <v>44774</v>
      </c>
      <c r="H15" s="425">
        <v>25286</v>
      </c>
      <c r="I15" s="425">
        <v>15756</v>
      </c>
      <c r="J15" s="249">
        <v>8203</v>
      </c>
      <c r="K15" s="249">
        <v>2137</v>
      </c>
      <c r="L15" s="249">
        <v>808</v>
      </c>
      <c r="M15" s="250">
        <f t="shared" si="0"/>
        <v>386917</v>
      </c>
      <c r="N15" s="76" t="s">
        <v>38</v>
      </c>
    </row>
    <row r="16" spans="1:14" s="6" customFormat="1" ht="30" customHeight="1" x14ac:dyDescent="0.25">
      <c r="A16" s="114" t="s">
        <v>478</v>
      </c>
      <c r="B16" s="236">
        <f t="shared" ref="B16:M16" si="1">SUM(B7:B15)</f>
        <v>7909</v>
      </c>
      <c r="C16" s="236">
        <f t="shared" si="1"/>
        <v>226432</v>
      </c>
      <c r="D16" s="236">
        <f t="shared" si="1"/>
        <v>371417</v>
      </c>
      <c r="E16" s="236">
        <f t="shared" si="1"/>
        <v>449701</v>
      </c>
      <c r="F16" s="236">
        <f t="shared" si="1"/>
        <v>358067</v>
      </c>
      <c r="G16" s="263">
        <f t="shared" si="1"/>
        <v>264030</v>
      </c>
      <c r="H16" s="263">
        <f t="shared" si="1"/>
        <v>174295</v>
      </c>
      <c r="I16" s="263">
        <f t="shared" si="1"/>
        <v>109528</v>
      </c>
      <c r="J16" s="263">
        <f t="shared" si="1"/>
        <v>60533</v>
      </c>
      <c r="K16" s="263">
        <f t="shared" si="1"/>
        <v>24726</v>
      </c>
      <c r="L16" s="263">
        <f t="shared" si="1"/>
        <v>7864</v>
      </c>
      <c r="M16" s="236">
        <f t="shared" si="1"/>
        <v>2054502</v>
      </c>
      <c r="N16" s="86" t="s">
        <v>479</v>
      </c>
    </row>
    <row r="17" spans="1:14" ht="18" customHeight="1" x14ac:dyDescent="0.25">
      <c r="A17" s="31" t="s">
        <v>71</v>
      </c>
      <c r="N17" s="25" t="s">
        <v>331</v>
      </c>
    </row>
  </sheetData>
  <mergeCells count="16">
    <mergeCell ref="A2:N2"/>
    <mergeCell ref="L5:L6"/>
    <mergeCell ref="F5:F6"/>
    <mergeCell ref="G5:G6"/>
    <mergeCell ref="H5:H6"/>
    <mergeCell ref="I5:I6"/>
    <mergeCell ref="A1:N1"/>
    <mergeCell ref="A3:N3"/>
    <mergeCell ref="A5:A6"/>
    <mergeCell ref="N5:N6"/>
    <mergeCell ref="B5:B6"/>
    <mergeCell ref="C5:C6"/>
    <mergeCell ref="D5:D6"/>
    <mergeCell ref="E5:E6"/>
    <mergeCell ref="J5:J6"/>
    <mergeCell ref="K5:K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A42D3-1E45-4410-BE88-BC059AF7F8C5}">
  <dimension ref="A1:N17"/>
  <sheetViews>
    <sheetView rightToLeft="1" view="pageBreakPreview" topLeftCell="A4" zoomScaleNormal="100" zoomScaleSheetLayoutView="100" workbookViewId="0">
      <selection activeCell="N16" sqref="N16"/>
    </sheetView>
  </sheetViews>
  <sheetFormatPr defaultColWidth="9.1796875" defaultRowHeight="25" customHeight="1" x14ac:dyDescent="0.25"/>
  <cols>
    <col min="1" max="1" width="28.26953125" style="11" customWidth="1"/>
    <col min="2" max="2" width="7.453125" style="11" bestFit="1" customWidth="1"/>
    <col min="3" max="9" width="9.26953125" style="11" bestFit="1" customWidth="1"/>
    <col min="10" max="10" width="8.26953125" style="11" bestFit="1" customWidth="1"/>
    <col min="11" max="11" width="11" style="11" bestFit="1" customWidth="1"/>
    <col min="12" max="12" width="7.26953125" style="11" bestFit="1" customWidth="1"/>
    <col min="13" max="13" width="11.26953125" style="11" bestFit="1" customWidth="1"/>
    <col min="14" max="14" width="30.7265625" style="11" customWidth="1"/>
    <col min="15" max="16384" width="9.1796875" style="11"/>
  </cols>
  <sheetData>
    <row r="1" spans="1:14" s="7" customFormat="1" ht="20" x14ac:dyDescent="0.25">
      <c r="A1" s="903" t="s">
        <v>1021</v>
      </c>
      <c r="B1" s="903"/>
      <c r="C1" s="903"/>
      <c r="D1" s="903"/>
      <c r="E1" s="903"/>
      <c r="F1" s="903"/>
      <c r="G1" s="903"/>
      <c r="H1" s="903"/>
      <c r="I1" s="903"/>
      <c r="J1" s="903"/>
      <c r="K1" s="903"/>
      <c r="L1" s="903"/>
      <c r="M1" s="903"/>
      <c r="N1" s="903"/>
    </row>
    <row r="2" spans="1:14" s="7" customFormat="1" ht="20" x14ac:dyDescent="0.25">
      <c r="A2" s="904" t="s">
        <v>1142</v>
      </c>
      <c r="B2" s="904"/>
      <c r="C2" s="904"/>
      <c r="D2" s="904"/>
      <c r="E2" s="904"/>
      <c r="F2" s="904"/>
      <c r="G2" s="904"/>
      <c r="H2" s="904"/>
      <c r="I2" s="904"/>
      <c r="J2" s="904"/>
      <c r="K2" s="904"/>
      <c r="L2" s="904"/>
      <c r="M2" s="904"/>
      <c r="N2" s="904"/>
    </row>
    <row r="3" spans="1:14" s="7" customFormat="1" ht="20" x14ac:dyDescent="0.25">
      <c r="A3" s="904">
        <v>2017</v>
      </c>
      <c r="B3" s="904"/>
      <c r="C3" s="904"/>
      <c r="D3" s="904"/>
      <c r="E3" s="904"/>
      <c r="F3" s="904"/>
      <c r="G3" s="904"/>
      <c r="H3" s="904"/>
      <c r="I3" s="904"/>
      <c r="J3" s="904"/>
      <c r="K3" s="904"/>
      <c r="L3" s="904"/>
      <c r="M3" s="904"/>
      <c r="N3" s="904"/>
    </row>
    <row r="4" spans="1:14" s="8" customFormat="1" ht="21" customHeight="1" x14ac:dyDescent="0.25">
      <c r="A4" s="606" t="s">
        <v>304</v>
      </c>
      <c r="B4" s="607"/>
      <c r="C4" s="607"/>
      <c r="D4" s="607"/>
      <c r="E4" s="607"/>
      <c r="F4" s="607"/>
      <c r="G4" s="607"/>
      <c r="H4" s="607"/>
      <c r="I4" s="607"/>
      <c r="J4" s="607"/>
      <c r="K4" s="607"/>
      <c r="L4" s="607"/>
      <c r="M4" s="607"/>
      <c r="N4" s="608" t="s">
        <v>305</v>
      </c>
    </row>
    <row r="5" spans="1:14" s="9" customFormat="1" ht="31.5" customHeight="1" x14ac:dyDescent="0.35">
      <c r="A5" s="970" t="s">
        <v>216</v>
      </c>
      <c r="B5" s="976" t="s">
        <v>491</v>
      </c>
      <c r="C5" s="976" t="s">
        <v>492</v>
      </c>
      <c r="D5" s="976" t="s">
        <v>493</v>
      </c>
      <c r="E5" s="976" t="s">
        <v>494</v>
      </c>
      <c r="F5" s="976" t="s">
        <v>495</v>
      </c>
      <c r="G5" s="976" t="s">
        <v>496</v>
      </c>
      <c r="H5" s="976" t="s">
        <v>497</v>
      </c>
      <c r="I5" s="976" t="s">
        <v>498</v>
      </c>
      <c r="J5" s="976" t="s">
        <v>499</v>
      </c>
      <c r="K5" s="976" t="s">
        <v>500</v>
      </c>
      <c r="L5" s="976" t="s">
        <v>501</v>
      </c>
      <c r="M5" s="485" t="s">
        <v>478</v>
      </c>
      <c r="N5" s="972" t="s">
        <v>217</v>
      </c>
    </row>
    <row r="6" spans="1:14" s="10" customFormat="1" ht="41.25" customHeight="1" x14ac:dyDescent="0.25">
      <c r="A6" s="971"/>
      <c r="B6" s="977"/>
      <c r="C6" s="977"/>
      <c r="D6" s="977"/>
      <c r="E6" s="977"/>
      <c r="F6" s="977"/>
      <c r="G6" s="977"/>
      <c r="H6" s="977"/>
      <c r="I6" s="977"/>
      <c r="J6" s="977"/>
      <c r="K6" s="977"/>
      <c r="L6" s="977"/>
      <c r="M6" s="433" t="s">
        <v>479</v>
      </c>
      <c r="N6" s="973"/>
    </row>
    <row r="7" spans="1:14" s="1" customFormat="1" ht="35.15" customHeight="1" thickBot="1" x14ac:dyDescent="0.3">
      <c r="A7" s="45" t="s">
        <v>1175</v>
      </c>
      <c r="B7" s="232">
        <v>0</v>
      </c>
      <c r="C7" s="232">
        <v>1472</v>
      </c>
      <c r="D7" s="232">
        <v>4347</v>
      </c>
      <c r="E7" s="232">
        <v>6088</v>
      </c>
      <c r="F7" s="232">
        <v>6616</v>
      </c>
      <c r="G7" s="377">
        <v>6062</v>
      </c>
      <c r="H7" s="375">
        <v>5629</v>
      </c>
      <c r="I7" s="375">
        <v>4584</v>
      </c>
      <c r="J7" s="232">
        <v>2406</v>
      </c>
      <c r="K7" s="725">
        <v>1111</v>
      </c>
      <c r="L7" s="232">
        <v>867</v>
      </c>
      <c r="M7" s="237">
        <f t="shared" ref="M7:M15" si="0">SUM(B7:L7)</f>
        <v>39182</v>
      </c>
      <c r="N7" s="42" t="s">
        <v>23</v>
      </c>
    </row>
    <row r="8" spans="1:14" s="1" customFormat="1" ht="35.15" customHeight="1" thickBot="1" x14ac:dyDescent="0.3">
      <c r="A8" s="40" t="s">
        <v>28</v>
      </c>
      <c r="B8" s="233">
        <v>0</v>
      </c>
      <c r="C8" s="233">
        <v>10361</v>
      </c>
      <c r="D8" s="233">
        <v>13188</v>
      </c>
      <c r="E8" s="233">
        <v>25252</v>
      </c>
      <c r="F8" s="233">
        <v>25626</v>
      </c>
      <c r="G8" s="376">
        <v>20167</v>
      </c>
      <c r="H8" s="376">
        <v>15292</v>
      </c>
      <c r="I8" s="376">
        <v>11292</v>
      </c>
      <c r="J8" s="233">
        <v>5054</v>
      </c>
      <c r="K8" s="625">
        <v>2656</v>
      </c>
      <c r="L8" s="233">
        <v>1292</v>
      </c>
      <c r="M8" s="240">
        <f t="shared" si="0"/>
        <v>130180</v>
      </c>
      <c r="N8" s="43" t="s">
        <v>27</v>
      </c>
    </row>
    <row r="9" spans="1:14" s="1" customFormat="1" ht="35.15" customHeight="1" thickBot="1" x14ac:dyDescent="0.3">
      <c r="A9" s="45" t="s">
        <v>30</v>
      </c>
      <c r="B9" s="232">
        <v>662</v>
      </c>
      <c r="C9" s="232">
        <v>11605</v>
      </c>
      <c r="D9" s="232">
        <v>19484</v>
      </c>
      <c r="E9" s="232">
        <v>24003</v>
      </c>
      <c r="F9" s="232">
        <v>23446</v>
      </c>
      <c r="G9" s="377">
        <v>18162</v>
      </c>
      <c r="H9" s="375">
        <v>10801</v>
      </c>
      <c r="I9" s="375">
        <v>8836</v>
      </c>
      <c r="J9" s="232">
        <v>4950</v>
      </c>
      <c r="K9" s="725">
        <v>1982</v>
      </c>
      <c r="L9" s="232">
        <v>296</v>
      </c>
      <c r="M9" s="237">
        <f t="shared" si="0"/>
        <v>124227</v>
      </c>
      <c r="N9" s="42" t="s">
        <v>29</v>
      </c>
    </row>
    <row r="10" spans="1:14" s="1" customFormat="1" ht="35.15" customHeight="1" thickBot="1" x14ac:dyDescent="0.3">
      <c r="A10" s="40" t="s">
        <v>32</v>
      </c>
      <c r="B10" s="233">
        <v>1323</v>
      </c>
      <c r="C10" s="233">
        <v>10112</v>
      </c>
      <c r="D10" s="233">
        <v>14502</v>
      </c>
      <c r="E10" s="233">
        <v>13441</v>
      </c>
      <c r="F10" s="233">
        <v>9872</v>
      </c>
      <c r="G10" s="376">
        <v>9605</v>
      </c>
      <c r="H10" s="376">
        <v>6413</v>
      </c>
      <c r="I10" s="376">
        <v>4988</v>
      </c>
      <c r="J10" s="233">
        <v>3944</v>
      </c>
      <c r="K10" s="625">
        <v>2012</v>
      </c>
      <c r="L10" s="233">
        <v>357</v>
      </c>
      <c r="M10" s="240">
        <f t="shared" si="0"/>
        <v>76569</v>
      </c>
      <c r="N10" s="43" t="s">
        <v>31</v>
      </c>
    </row>
    <row r="11" spans="1:14" s="1" customFormat="1" ht="50.25" customHeight="1" thickBot="1" x14ac:dyDescent="0.3">
      <c r="A11" s="45" t="s">
        <v>34</v>
      </c>
      <c r="B11" s="232">
        <v>1171</v>
      </c>
      <c r="C11" s="232">
        <v>17037</v>
      </c>
      <c r="D11" s="232">
        <v>32503</v>
      </c>
      <c r="E11" s="232">
        <v>35358</v>
      </c>
      <c r="F11" s="232">
        <v>23410</v>
      </c>
      <c r="G11" s="377">
        <v>14216</v>
      </c>
      <c r="H11" s="375">
        <v>8668</v>
      </c>
      <c r="I11" s="375">
        <v>7133</v>
      </c>
      <c r="J11" s="232">
        <v>5875</v>
      </c>
      <c r="K11" s="725">
        <v>1251</v>
      </c>
      <c r="L11" s="232">
        <v>366</v>
      </c>
      <c r="M11" s="237">
        <f t="shared" si="0"/>
        <v>146988</v>
      </c>
      <c r="N11" s="42" t="s">
        <v>33</v>
      </c>
    </row>
    <row r="12" spans="1:14" s="1" customFormat="1" ht="35.15" customHeight="1" thickBot="1" x14ac:dyDescent="0.3">
      <c r="A12" s="40" t="s">
        <v>1176</v>
      </c>
      <c r="B12" s="233">
        <v>13</v>
      </c>
      <c r="C12" s="233">
        <v>2450</v>
      </c>
      <c r="D12" s="233">
        <v>5179</v>
      </c>
      <c r="E12" s="233">
        <v>3580</v>
      </c>
      <c r="F12" s="233">
        <v>3420</v>
      </c>
      <c r="G12" s="376">
        <v>3257</v>
      </c>
      <c r="H12" s="376">
        <v>2044</v>
      </c>
      <c r="I12" s="376">
        <v>3343</v>
      </c>
      <c r="J12" s="233">
        <v>1345</v>
      </c>
      <c r="K12" s="625">
        <v>225</v>
      </c>
      <c r="L12" s="233">
        <v>379</v>
      </c>
      <c r="M12" s="240">
        <f t="shared" si="0"/>
        <v>25235</v>
      </c>
      <c r="N12" s="43" t="s">
        <v>35</v>
      </c>
    </row>
    <row r="13" spans="1:14" s="1" customFormat="1" ht="35.15" customHeight="1" thickBot="1" x14ac:dyDescent="0.3">
      <c r="A13" s="45" t="s">
        <v>1178</v>
      </c>
      <c r="B13" s="232">
        <v>1031</v>
      </c>
      <c r="C13" s="232">
        <v>68837</v>
      </c>
      <c r="D13" s="232">
        <v>124583</v>
      </c>
      <c r="E13" s="232">
        <v>153570</v>
      </c>
      <c r="F13" s="232">
        <v>119964</v>
      </c>
      <c r="G13" s="377">
        <v>82169</v>
      </c>
      <c r="H13" s="375">
        <v>61501</v>
      </c>
      <c r="I13" s="375">
        <v>31815</v>
      </c>
      <c r="J13" s="232">
        <v>15484</v>
      </c>
      <c r="K13" s="725">
        <v>8094</v>
      </c>
      <c r="L13" s="232">
        <v>1518</v>
      </c>
      <c r="M13" s="237">
        <f t="shared" si="0"/>
        <v>668566</v>
      </c>
      <c r="N13" s="42" t="s">
        <v>36</v>
      </c>
    </row>
    <row r="14" spans="1:14" s="1" customFormat="1" ht="35.15" customHeight="1" thickBot="1" x14ac:dyDescent="0.3">
      <c r="A14" s="40" t="s">
        <v>1177</v>
      </c>
      <c r="B14" s="233">
        <v>663</v>
      </c>
      <c r="C14" s="233">
        <v>21468</v>
      </c>
      <c r="D14" s="233">
        <v>52412</v>
      </c>
      <c r="E14" s="233">
        <v>63142</v>
      </c>
      <c r="F14" s="233">
        <v>47983</v>
      </c>
      <c r="G14" s="376">
        <v>42568</v>
      </c>
      <c r="H14" s="376">
        <v>29585</v>
      </c>
      <c r="I14" s="376">
        <v>16871</v>
      </c>
      <c r="J14" s="233">
        <v>10406</v>
      </c>
      <c r="K14" s="625">
        <v>4445</v>
      </c>
      <c r="L14" s="233">
        <v>1600</v>
      </c>
      <c r="M14" s="240">
        <f t="shared" si="0"/>
        <v>291143</v>
      </c>
      <c r="N14" s="43" t="s">
        <v>37</v>
      </c>
    </row>
    <row r="15" spans="1:14" s="1" customFormat="1" ht="35.15" customHeight="1" x14ac:dyDescent="0.25">
      <c r="A15" s="85" t="s">
        <v>39</v>
      </c>
      <c r="B15" s="249">
        <v>2045</v>
      </c>
      <c r="C15" s="249">
        <v>44558</v>
      </c>
      <c r="D15" s="249">
        <v>58849</v>
      </c>
      <c r="E15" s="249">
        <v>56748</v>
      </c>
      <c r="F15" s="249">
        <v>43946</v>
      </c>
      <c r="G15" s="380">
        <v>29121</v>
      </c>
      <c r="H15" s="425">
        <v>19873</v>
      </c>
      <c r="I15" s="425">
        <v>12527</v>
      </c>
      <c r="J15" s="249">
        <v>6465</v>
      </c>
      <c r="K15" s="726">
        <v>1646</v>
      </c>
      <c r="L15" s="249">
        <v>589</v>
      </c>
      <c r="M15" s="250">
        <f t="shared" si="0"/>
        <v>276367</v>
      </c>
      <c r="N15" s="76" t="s">
        <v>38</v>
      </c>
    </row>
    <row r="16" spans="1:14" s="6" customFormat="1" ht="30" customHeight="1" x14ac:dyDescent="0.25">
      <c r="A16" s="114" t="s">
        <v>478</v>
      </c>
      <c r="B16" s="236">
        <f t="shared" ref="B16:M16" si="1">SUM(B7:B15)</f>
        <v>6908</v>
      </c>
      <c r="C16" s="236">
        <f t="shared" si="1"/>
        <v>187900</v>
      </c>
      <c r="D16" s="236">
        <f t="shared" si="1"/>
        <v>325047</v>
      </c>
      <c r="E16" s="236">
        <f t="shared" si="1"/>
        <v>381182</v>
      </c>
      <c r="F16" s="236">
        <f t="shared" si="1"/>
        <v>304283</v>
      </c>
      <c r="G16" s="236">
        <f t="shared" si="1"/>
        <v>225327</v>
      </c>
      <c r="H16" s="236">
        <f t="shared" si="1"/>
        <v>159806</v>
      </c>
      <c r="I16" s="236">
        <f t="shared" si="1"/>
        <v>101389</v>
      </c>
      <c r="J16" s="236">
        <f t="shared" si="1"/>
        <v>55929</v>
      </c>
      <c r="K16" s="236">
        <f t="shared" si="1"/>
        <v>23422</v>
      </c>
      <c r="L16" s="236">
        <f t="shared" si="1"/>
        <v>7264</v>
      </c>
      <c r="M16" s="236">
        <f t="shared" si="1"/>
        <v>1778457</v>
      </c>
      <c r="N16" s="86" t="s">
        <v>479</v>
      </c>
    </row>
    <row r="17" spans="1:14" ht="18" customHeight="1" x14ac:dyDescent="0.25">
      <c r="A17" s="31" t="s">
        <v>71</v>
      </c>
      <c r="N17" s="25" t="s">
        <v>331</v>
      </c>
    </row>
  </sheetData>
  <mergeCells count="16">
    <mergeCell ref="A1:N1"/>
    <mergeCell ref="A3:N3"/>
    <mergeCell ref="A5:A6"/>
    <mergeCell ref="N5:N6"/>
    <mergeCell ref="B5:B6"/>
    <mergeCell ref="A2:N2"/>
    <mergeCell ref="C5:C6"/>
    <mergeCell ref="D5:D6"/>
    <mergeCell ref="E5:E6"/>
    <mergeCell ref="J5:J6"/>
    <mergeCell ref="K5:K6"/>
    <mergeCell ref="L5:L6"/>
    <mergeCell ref="F5:F6"/>
    <mergeCell ref="G5:G6"/>
    <mergeCell ref="H5:H6"/>
    <mergeCell ref="I5:I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35B2-B992-4862-9CD1-D5598050CDCA}">
  <dimension ref="A1:N27"/>
  <sheetViews>
    <sheetView rightToLeft="1" view="pageBreakPreview" topLeftCell="A4" zoomScaleNormal="100" zoomScaleSheetLayoutView="100" workbookViewId="0">
      <selection activeCell="K19" sqref="K19"/>
    </sheetView>
  </sheetViews>
  <sheetFormatPr defaultColWidth="9.1796875" defaultRowHeight="25" customHeight="1" x14ac:dyDescent="0.25"/>
  <cols>
    <col min="1" max="1" width="30.7265625" style="11" customWidth="1"/>
    <col min="2" max="12" width="8.7265625" style="11" customWidth="1"/>
    <col min="13" max="13" width="9.7265625" style="11" customWidth="1"/>
    <col min="14" max="14" width="30.7265625" style="11" customWidth="1"/>
    <col min="15" max="16384" width="9.1796875" style="11"/>
  </cols>
  <sheetData>
    <row r="1" spans="1:14" s="7" customFormat="1" ht="20" x14ac:dyDescent="0.25">
      <c r="A1" s="903" t="s">
        <v>1022</v>
      </c>
      <c r="B1" s="903"/>
      <c r="C1" s="903"/>
      <c r="D1" s="903"/>
      <c r="E1" s="903"/>
      <c r="F1" s="903"/>
      <c r="G1" s="903"/>
      <c r="H1" s="903"/>
      <c r="I1" s="903"/>
      <c r="J1" s="903"/>
      <c r="K1" s="903"/>
      <c r="L1" s="903"/>
      <c r="M1" s="903"/>
      <c r="N1" s="903"/>
    </row>
    <row r="2" spans="1:14" s="7" customFormat="1" ht="20" x14ac:dyDescent="0.25">
      <c r="A2" s="904" t="s">
        <v>1143</v>
      </c>
      <c r="B2" s="904"/>
      <c r="C2" s="904"/>
      <c r="D2" s="904"/>
      <c r="E2" s="904"/>
      <c r="F2" s="904"/>
      <c r="G2" s="904"/>
      <c r="H2" s="904"/>
      <c r="I2" s="904"/>
      <c r="J2" s="904"/>
      <c r="K2" s="904"/>
      <c r="L2" s="904"/>
      <c r="M2" s="904"/>
      <c r="N2" s="904"/>
    </row>
    <row r="3" spans="1:14" s="7" customFormat="1" ht="20" x14ac:dyDescent="0.25">
      <c r="A3" s="904">
        <v>2017</v>
      </c>
      <c r="B3" s="904"/>
      <c r="C3" s="904"/>
      <c r="D3" s="904"/>
      <c r="E3" s="904"/>
      <c r="F3" s="904"/>
      <c r="G3" s="904"/>
      <c r="H3" s="904"/>
      <c r="I3" s="904"/>
      <c r="J3" s="904"/>
      <c r="K3" s="904"/>
      <c r="L3" s="904"/>
      <c r="M3" s="904"/>
      <c r="N3" s="904"/>
    </row>
    <row r="4" spans="1:14" s="8" customFormat="1" ht="21" customHeight="1" x14ac:dyDescent="0.25">
      <c r="A4" s="606" t="s">
        <v>222</v>
      </c>
      <c r="B4" s="607"/>
      <c r="C4" s="607"/>
      <c r="D4" s="607"/>
      <c r="E4" s="607"/>
      <c r="F4" s="607"/>
      <c r="G4" s="607"/>
      <c r="H4" s="607"/>
      <c r="I4" s="607"/>
      <c r="J4" s="607"/>
      <c r="K4" s="607"/>
      <c r="L4" s="607"/>
      <c r="M4" s="607"/>
      <c r="N4" s="608" t="s">
        <v>223</v>
      </c>
    </row>
    <row r="5" spans="1:14" s="9" customFormat="1" ht="31.5" customHeight="1" x14ac:dyDescent="0.35">
      <c r="A5" s="970" t="s">
        <v>216</v>
      </c>
      <c r="B5" s="976" t="s">
        <v>491</v>
      </c>
      <c r="C5" s="976" t="s">
        <v>492</v>
      </c>
      <c r="D5" s="976" t="s">
        <v>493</v>
      </c>
      <c r="E5" s="976" t="s">
        <v>494</v>
      </c>
      <c r="F5" s="976" t="s">
        <v>495</v>
      </c>
      <c r="G5" s="976" t="s">
        <v>496</v>
      </c>
      <c r="H5" s="976" t="s">
        <v>497</v>
      </c>
      <c r="I5" s="976" t="s">
        <v>498</v>
      </c>
      <c r="J5" s="976" t="s">
        <v>499</v>
      </c>
      <c r="K5" s="976" t="s">
        <v>500</v>
      </c>
      <c r="L5" s="976" t="s">
        <v>501</v>
      </c>
      <c r="M5" s="485" t="s">
        <v>478</v>
      </c>
      <c r="N5" s="972" t="s">
        <v>217</v>
      </c>
    </row>
    <row r="6" spans="1:14" s="10" customFormat="1" ht="41.25" customHeight="1" x14ac:dyDescent="0.25">
      <c r="A6" s="971"/>
      <c r="B6" s="977"/>
      <c r="C6" s="977"/>
      <c r="D6" s="977"/>
      <c r="E6" s="977"/>
      <c r="F6" s="977"/>
      <c r="G6" s="977"/>
      <c r="H6" s="977"/>
      <c r="I6" s="977"/>
      <c r="J6" s="977"/>
      <c r="K6" s="977"/>
      <c r="L6" s="977"/>
      <c r="M6" s="433" t="s">
        <v>479</v>
      </c>
      <c r="N6" s="973"/>
    </row>
    <row r="7" spans="1:14" s="1" customFormat="1" ht="35.15" customHeight="1" thickBot="1" x14ac:dyDescent="0.3">
      <c r="A7" s="45" t="s">
        <v>1175</v>
      </c>
      <c r="B7" s="232">
        <v>0</v>
      </c>
      <c r="C7" s="232">
        <v>842</v>
      </c>
      <c r="D7" s="232">
        <v>928</v>
      </c>
      <c r="E7" s="232">
        <v>1486</v>
      </c>
      <c r="F7" s="232">
        <v>1060</v>
      </c>
      <c r="G7" s="377">
        <v>1191</v>
      </c>
      <c r="H7" s="375">
        <v>764</v>
      </c>
      <c r="I7" s="375">
        <v>566</v>
      </c>
      <c r="J7" s="232">
        <v>142</v>
      </c>
      <c r="K7" s="481">
        <v>42</v>
      </c>
      <c r="L7" s="232">
        <v>14</v>
      </c>
      <c r="M7" s="237">
        <f t="shared" ref="M7:M15" si="0">SUM(B7:L7)</f>
        <v>7035</v>
      </c>
      <c r="N7" s="42" t="s">
        <v>23</v>
      </c>
    </row>
    <row r="8" spans="1:14" s="1" customFormat="1" ht="35.15" customHeight="1" thickBot="1" x14ac:dyDescent="0.3">
      <c r="A8" s="40" t="s">
        <v>28</v>
      </c>
      <c r="B8" s="233">
        <v>0</v>
      </c>
      <c r="C8" s="233">
        <v>4499</v>
      </c>
      <c r="D8" s="233">
        <v>8821</v>
      </c>
      <c r="E8" s="233">
        <v>14485</v>
      </c>
      <c r="F8" s="233">
        <v>11249</v>
      </c>
      <c r="G8" s="376">
        <v>10481</v>
      </c>
      <c r="H8" s="376">
        <v>5072</v>
      </c>
      <c r="I8" s="376">
        <v>1952</v>
      </c>
      <c r="J8" s="233">
        <v>1153</v>
      </c>
      <c r="K8" s="482">
        <v>478</v>
      </c>
      <c r="L8" s="233">
        <v>171</v>
      </c>
      <c r="M8" s="240">
        <f t="shared" si="0"/>
        <v>58361</v>
      </c>
      <c r="N8" s="43" t="s">
        <v>27</v>
      </c>
    </row>
    <row r="9" spans="1:14" s="1" customFormat="1" ht="35.15" customHeight="1" thickBot="1" x14ac:dyDescent="0.3">
      <c r="A9" s="45" t="s">
        <v>30</v>
      </c>
      <c r="B9" s="232">
        <v>0</v>
      </c>
      <c r="C9" s="232">
        <v>3010</v>
      </c>
      <c r="D9" s="232">
        <v>2571</v>
      </c>
      <c r="E9" s="232">
        <v>3731</v>
      </c>
      <c r="F9" s="232">
        <v>2282</v>
      </c>
      <c r="G9" s="377">
        <v>2634</v>
      </c>
      <c r="H9" s="375">
        <v>624</v>
      </c>
      <c r="I9" s="375">
        <v>324</v>
      </c>
      <c r="J9" s="232">
        <v>285</v>
      </c>
      <c r="K9" s="481">
        <v>127</v>
      </c>
      <c r="L9" s="232">
        <v>56</v>
      </c>
      <c r="M9" s="237">
        <f t="shared" si="0"/>
        <v>15644</v>
      </c>
      <c r="N9" s="42" t="s">
        <v>29</v>
      </c>
    </row>
    <row r="10" spans="1:14" s="1" customFormat="1" ht="35.15" customHeight="1" thickBot="1" x14ac:dyDescent="0.3">
      <c r="A10" s="40" t="s">
        <v>32</v>
      </c>
      <c r="B10" s="233">
        <v>128</v>
      </c>
      <c r="C10" s="233">
        <v>7245</v>
      </c>
      <c r="D10" s="233">
        <v>6457</v>
      </c>
      <c r="E10" s="233">
        <v>9087</v>
      </c>
      <c r="F10" s="233">
        <v>5517</v>
      </c>
      <c r="G10" s="376">
        <v>3513</v>
      </c>
      <c r="H10" s="376">
        <v>1007</v>
      </c>
      <c r="I10" s="376">
        <v>667</v>
      </c>
      <c r="J10" s="233">
        <v>291</v>
      </c>
      <c r="K10" s="482">
        <v>43</v>
      </c>
      <c r="L10" s="233">
        <v>14</v>
      </c>
      <c r="M10" s="240">
        <f t="shared" si="0"/>
        <v>33969</v>
      </c>
      <c r="N10" s="43" t="s">
        <v>31</v>
      </c>
    </row>
    <row r="11" spans="1:14" s="1" customFormat="1" ht="50.25" customHeight="1" thickBot="1" x14ac:dyDescent="0.3">
      <c r="A11" s="45" t="s">
        <v>34</v>
      </c>
      <c r="B11" s="232">
        <v>859</v>
      </c>
      <c r="C11" s="232">
        <v>10259</v>
      </c>
      <c r="D11" s="232">
        <v>9736</v>
      </c>
      <c r="E11" s="232">
        <v>10766</v>
      </c>
      <c r="F11" s="232">
        <v>8159</v>
      </c>
      <c r="G11" s="377">
        <v>5189</v>
      </c>
      <c r="H11" s="375">
        <v>1567</v>
      </c>
      <c r="I11" s="375">
        <v>1387</v>
      </c>
      <c r="J11" s="232">
        <v>995</v>
      </c>
      <c r="K11" s="481">
        <v>123</v>
      </c>
      <c r="L11" s="232">
        <v>126</v>
      </c>
      <c r="M11" s="237">
        <f t="shared" si="0"/>
        <v>49166</v>
      </c>
      <c r="N11" s="42" t="s">
        <v>33</v>
      </c>
    </row>
    <row r="12" spans="1:14" s="1" customFormat="1" ht="35.15" customHeight="1" thickBot="1" x14ac:dyDescent="0.3">
      <c r="A12" s="40" t="s">
        <v>1176</v>
      </c>
      <c r="B12" s="233">
        <v>0</v>
      </c>
      <c r="C12" s="233">
        <v>0</v>
      </c>
      <c r="D12" s="233">
        <v>0</v>
      </c>
      <c r="E12" s="233">
        <v>0</v>
      </c>
      <c r="F12" s="233">
        <v>0</v>
      </c>
      <c r="G12" s="376">
        <v>0</v>
      </c>
      <c r="H12" s="376">
        <v>0</v>
      </c>
      <c r="I12" s="376">
        <v>0</v>
      </c>
      <c r="J12" s="233">
        <v>0</v>
      </c>
      <c r="K12" s="625">
        <v>0</v>
      </c>
      <c r="L12" s="233">
        <v>0</v>
      </c>
      <c r="M12" s="240">
        <f t="shared" si="0"/>
        <v>0</v>
      </c>
      <c r="N12" s="43" t="s">
        <v>35</v>
      </c>
    </row>
    <row r="13" spans="1:14" s="1" customFormat="1" ht="35.15" customHeight="1" thickBot="1" x14ac:dyDescent="0.3">
      <c r="A13" s="105" t="s">
        <v>1178</v>
      </c>
      <c r="B13" s="727">
        <v>0</v>
      </c>
      <c r="C13" s="727">
        <v>255</v>
      </c>
      <c r="D13" s="727">
        <v>0</v>
      </c>
      <c r="E13" s="727">
        <v>0</v>
      </c>
      <c r="F13" s="727">
        <v>178</v>
      </c>
      <c r="G13" s="489">
        <v>0</v>
      </c>
      <c r="H13" s="489">
        <v>14</v>
      </c>
      <c r="I13" s="489">
        <v>0</v>
      </c>
      <c r="J13" s="727">
        <v>0</v>
      </c>
      <c r="K13" s="728">
        <v>0</v>
      </c>
      <c r="L13" s="727">
        <v>0</v>
      </c>
      <c r="M13" s="729">
        <f t="shared" si="0"/>
        <v>447</v>
      </c>
      <c r="N13" s="730" t="s">
        <v>36</v>
      </c>
    </row>
    <row r="14" spans="1:14" s="1" customFormat="1" ht="35.15" customHeight="1" thickBot="1" x14ac:dyDescent="0.3">
      <c r="A14" s="40" t="s">
        <v>1177</v>
      </c>
      <c r="B14" s="233">
        <v>0</v>
      </c>
      <c r="C14" s="233">
        <v>392</v>
      </c>
      <c r="D14" s="233">
        <v>42</v>
      </c>
      <c r="E14" s="233">
        <v>84</v>
      </c>
      <c r="F14" s="233">
        <v>271</v>
      </c>
      <c r="G14" s="376">
        <v>42</v>
      </c>
      <c r="H14" s="376">
        <v>28</v>
      </c>
      <c r="I14" s="376">
        <v>14</v>
      </c>
      <c r="J14" s="233">
        <v>0</v>
      </c>
      <c r="K14" s="625">
        <v>0</v>
      </c>
      <c r="L14" s="233">
        <v>0</v>
      </c>
      <c r="M14" s="240">
        <f t="shared" si="0"/>
        <v>873</v>
      </c>
      <c r="N14" s="43" t="s">
        <v>37</v>
      </c>
    </row>
    <row r="15" spans="1:14" s="6" customFormat="1" ht="30" customHeight="1" x14ac:dyDescent="0.25">
      <c r="A15" s="340" t="s">
        <v>39</v>
      </c>
      <c r="B15" s="341">
        <v>14</v>
      </c>
      <c r="C15" s="341">
        <v>12030</v>
      </c>
      <c r="D15" s="341">
        <v>17815</v>
      </c>
      <c r="E15" s="341">
        <v>28880</v>
      </c>
      <c r="F15" s="341">
        <v>25068</v>
      </c>
      <c r="G15" s="490">
        <v>15653</v>
      </c>
      <c r="H15" s="490">
        <v>5413</v>
      </c>
      <c r="I15" s="490">
        <v>3229</v>
      </c>
      <c r="J15" s="341">
        <v>1738</v>
      </c>
      <c r="K15" s="731">
        <v>491</v>
      </c>
      <c r="L15" s="341">
        <v>219</v>
      </c>
      <c r="M15" s="342">
        <f t="shared" si="0"/>
        <v>110550</v>
      </c>
      <c r="N15" s="724" t="s">
        <v>38</v>
      </c>
    </row>
    <row r="16" spans="1:14" ht="29.25" customHeight="1" x14ac:dyDescent="0.25">
      <c r="A16" s="114" t="s">
        <v>478</v>
      </c>
      <c r="B16" s="236">
        <f t="shared" ref="B16:M16" si="1">SUM(B7:B15)</f>
        <v>1001</v>
      </c>
      <c r="C16" s="236">
        <f t="shared" si="1"/>
        <v>38532</v>
      </c>
      <c r="D16" s="236">
        <f t="shared" si="1"/>
        <v>46370</v>
      </c>
      <c r="E16" s="236">
        <f t="shared" si="1"/>
        <v>68519</v>
      </c>
      <c r="F16" s="236">
        <f t="shared" si="1"/>
        <v>53784</v>
      </c>
      <c r="G16" s="236">
        <f t="shared" si="1"/>
        <v>38703</v>
      </c>
      <c r="H16" s="236">
        <f t="shared" si="1"/>
        <v>14489</v>
      </c>
      <c r="I16" s="236">
        <f t="shared" si="1"/>
        <v>8139</v>
      </c>
      <c r="J16" s="236">
        <f t="shared" si="1"/>
        <v>4604</v>
      </c>
      <c r="K16" s="236">
        <f t="shared" si="1"/>
        <v>1304</v>
      </c>
      <c r="L16" s="236">
        <f t="shared" si="1"/>
        <v>600</v>
      </c>
      <c r="M16" s="236">
        <f t="shared" si="1"/>
        <v>276045</v>
      </c>
      <c r="N16" s="86" t="s">
        <v>479</v>
      </c>
    </row>
    <row r="17" spans="1:14" ht="18" customHeight="1" x14ac:dyDescent="0.25">
      <c r="A17" s="31" t="s">
        <v>455</v>
      </c>
      <c r="N17" s="25" t="s">
        <v>331</v>
      </c>
    </row>
    <row r="18" spans="1:14" ht="25" customHeight="1" x14ac:dyDescent="0.25">
      <c r="A18" s="19"/>
      <c r="N18" s="18"/>
    </row>
    <row r="19" spans="1:14" ht="25" customHeight="1" x14ac:dyDescent="0.35">
      <c r="B19" s="99"/>
      <c r="C19" s="306"/>
      <c r="D19" s="306"/>
      <c r="E19" s="306"/>
      <c r="F19" s="99"/>
      <c r="G19" s="99"/>
      <c r="H19" s="99"/>
      <c r="I19" s="99"/>
      <c r="J19" s="99"/>
      <c r="K19" s="99"/>
      <c r="L19" s="99"/>
    </row>
    <row r="20" spans="1:14" ht="25" customHeight="1" x14ac:dyDescent="0.35">
      <c r="B20" s="99"/>
      <c r="C20" s="306"/>
      <c r="D20" s="306"/>
      <c r="E20" s="306"/>
      <c r="F20" s="306"/>
      <c r="G20" s="306"/>
      <c r="H20" s="306"/>
      <c r="I20" s="306"/>
      <c r="J20" s="99"/>
      <c r="K20" s="99"/>
      <c r="L20" s="99"/>
    </row>
    <row r="21" spans="1:14" ht="25" customHeight="1" x14ac:dyDescent="0.35">
      <c r="B21" s="99"/>
      <c r="C21" s="306"/>
      <c r="D21" s="306"/>
      <c r="E21" s="306"/>
      <c r="F21" s="306"/>
      <c r="G21" s="306"/>
      <c r="H21" s="306"/>
      <c r="I21" s="306"/>
      <c r="J21" s="99"/>
      <c r="K21" s="99"/>
      <c r="L21" s="99"/>
    </row>
    <row r="22" spans="1:14" ht="25" customHeight="1" x14ac:dyDescent="0.35">
      <c r="B22" s="99"/>
      <c r="C22" s="306"/>
      <c r="D22" s="306"/>
      <c r="E22" s="306"/>
      <c r="F22" s="306"/>
      <c r="G22" s="306"/>
      <c r="H22" s="99"/>
      <c r="I22" s="99"/>
      <c r="J22" s="99"/>
      <c r="K22" s="99"/>
      <c r="L22" s="99"/>
    </row>
    <row r="23" spans="1:14" ht="25" customHeight="1" x14ac:dyDescent="0.35">
      <c r="B23" s="99"/>
      <c r="C23" s="306"/>
      <c r="D23" s="306"/>
      <c r="E23" s="306"/>
      <c r="F23" s="306"/>
      <c r="G23" s="306"/>
      <c r="H23" s="306"/>
      <c r="I23" s="306"/>
      <c r="J23" s="306"/>
      <c r="K23" s="99"/>
      <c r="L23" s="99"/>
    </row>
    <row r="24" spans="1:14" ht="25" customHeight="1" x14ac:dyDescent="0.35">
      <c r="B24" s="99"/>
      <c r="C24" s="99"/>
      <c r="D24" s="99"/>
      <c r="E24" s="99"/>
      <c r="F24" s="99"/>
      <c r="G24" s="99"/>
      <c r="H24" s="99"/>
      <c r="I24" s="99"/>
      <c r="J24" s="99"/>
      <c r="K24" s="99"/>
      <c r="L24" s="99"/>
    </row>
    <row r="25" spans="1:14" ht="25" customHeight="1" x14ac:dyDescent="0.35">
      <c r="B25" s="99"/>
      <c r="C25" s="99"/>
      <c r="D25" s="99"/>
      <c r="E25" s="99"/>
      <c r="F25" s="99"/>
      <c r="G25" s="99"/>
      <c r="H25" s="99"/>
      <c r="I25" s="99"/>
      <c r="J25" s="99"/>
      <c r="K25" s="99"/>
      <c r="L25" s="99"/>
    </row>
    <row r="26" spans="1:14" ht="25" customHeight="1" x14ac:dyDescent="0.35">
      <c r="B26" s="306"/>
      <c r="C26" s="306"/>
      <c r="D26" s="306"/>
      <c r="E26" s="306"/>
      <c r="F26" s="306"/>
      <c r="G26" s="306"/>
      <c r="H26" s="306"/>
      <c r="I26" s="306"/>
      <c r="J26" s="99"/>
      <c r="K26" s="99"/>
      <c r="L26" s="99"/>
    </row>
    <row r="27" spans="1:14" ht="25" customHeight="1" x14ac:dyDescent="0.25">
      <c r="B27" s="12"/>
      <c r="C27" s="12"/>
      <c r="D27" s="12"/>
      <c r="E27" s="12"/>
      <c r="G27" s="12"/>
      <c r="H27" s="12"/>
      <c r="I27" s="12"/>
      <c r="J27" s="12"/>
      <c r="L27" s="12"/>
    </row>
  </sheetData>
  <mergeCells count="16">
    <mergeCell ref="A2:N2"/>
    <mergeCell ref="L5:L6"/>
    <mergeCell ref="F5:F6"/>
    <mergeCell ref="G5:G6"/>
    <mergeCell ref="H5:H6"/>
    <mergeCell ref="I5:I6"/>
    <mergeCell ref="A1:N1"/>
    <mergeCell ref="A3:N3"/>
    <mergeCell ref="A5:A6"/>
    <mergeCell ref="N5:N6"/>
    <mergeCell ref="B5:B6"/>
    <mergeCell ref="C5:C6"/>
    <mergeCell ref="D5:D6"/>
    <mergeCell ref="E5:E6"/>
    <mergeCell ref="J5:J6"/>
    <mergeCell ref="K5:K6"/>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0926F-3170-4559-94FD-1DDD7FD4FE0A}">
  <dimension ref="A1:J29"/>
  <sheetViews>
    <sheetView rightToLeft="1" view="pageBreakPreview" topLeftCell="A10" zoomScaleNormal="100" zoomScaleSheetLayoutView="100" workbookViewId="0">
      <selection activeCell="I7" sqref="I7"/>
    </sheetView>
  </sheetViews>
  <sheetFormatPr defaultColWidth="9.1796875" defaultRowHeight="25" customHeight="1" x14ac:dyDescent="0.25"/>
  <cols>
    <col min="1" max="1" width="36.1796875" style="11" customWidth="1"/>
    <col min="2" max="7" width="10.26953125" style="11" customWidth="1"/>
    <col min="8" max="9" width="13.453125" style="11" bestFit="1" customWidth="1"/>
    <col min="10" max="10" width="38.7265625" style="11" customWidth="1"/>
    <col min="11" max="16384" width="9.1796875" style="11"/>
  </cols>
  <sheetData>
    <row r="1" spans="1:10" s="7" customFormat="1" ht="20" x14ac:dyDescent="0.25">
      <c r="A1" s="903" t="s">
        <v>1023</v>
      </c>
      <c r="B1" s="903"/>
      <c r="C1" s="903"/>
      <c r="D1" s="903"/>
      <c r="E1" s="903"/>
      <c r="F1" s="903"/>
      <c r="G1" s="903"/>
      <c r="H1" s="903"/>
      <c r="I1" s="903"/>
      <c r="J1" s="903"/>
    </row>
    <row r="2" spans="1:10" s="7" customFormat="1" ht="20" x14ac:dyDescent="0.25">
      <c r="A2" s="904" t="s">
        <v>1144</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15.5" x14ac:dyDescent="0.25">
      <c r="A4" s="606" t="s">
        <v>218</v>
      </c>
      <c r="B4" s="607"/>
      <c r="C4" s="607"/>
      <c r="D4" s="607"/>
      <c r="E4" s="607"/>
      <c r="F4" s="607"/>
      <c r="G4" s="607"/>
      <c r="H4" s="607"/>
      <c r="I4" s="607"/>
      <c r="J4" s="608" t="s">
        <v>219</v>
      </c>
    </row>
    <row r="5" spans="1:10" s="9" customFormat="1" ht="36" customHeight="1" x14ac:dyDescent="0.35">
      <c r="A5" s="970" t="s">
        <v>628</v>
      </c>
      <c r="B5" s="485" t="s">
        <v>0</v>
      </c>
      <c r="C5" s="485" t="s">
        <v>2</v>
      </c>
      <c r="D5" s="485" t="s">
        <v>4</v>
      </c>
      <c r="E5" s="485" t="s">
        <v>10</v>
      </c>
      <c r="F5" s="485" t="s">
        <v>12</v>
      </c>
      <c r="G5" s="485" t="s">
        <v>122</v>
      </c>
      <c r="H5" s="485" t="s">
        <v>116</v>
      </c>
      <c r="I5" s="485" t="s">
        <v>478</v>
      </c>
      <c r="J5" s="972" t="s">
        <v>627</v>
      </c>
    </row>
    <row r="6" spans="1:10" s="10" customFormat="1" ht="27" customHeight="1" x14ac:dyDescent="0.25">
      <c r="A6" s="971"/>
      <c r="B6" s="432" t="s">
        <v>512</v>
      </c>
      <c r="C6" s="432" t="s">
        <v>1</v>
      </c>
      <c r="D6" s="432" t="s">
        <v>3</v>
      </c>
      <c r="E6" s="432" t="s">
        <v>9</v>
      </c>
      <c r="F6" s="432" t="s">
        <v>11</v>
      </c>
      <c r="G6" s="432" t="s">
        <v>126</v>
      </c>
      <c r="H6" s="432" t="s">
        <v>162</v>
      </c>
      <c r="I6" s="433" t="s">
        <v>479</v>
      </c>
      <c r="J6" s="973"/>
    </row>
    <row r="7" spans="1:10" s="1" customFormat="1" ht="14.5" thickBot="1" x14ac:dyDescent="0.3">
      <c r="A7" s="45" t="s">
        <v>530</v>
      </c>
      <c r="B7" s="375">
        <v>399</v>
      </c>
      <c r="C7" s="375">
        <v>3612</v>
      </c>
      <c r="D7" s="375">
        <v>9372</v>
      </c>
      <c r="E7" s="375">
        <v>5409</v>
      </c>
      <c r="F7" s="375">
        <v>5405</v>
      </c>
      <c r="G7" s="375">
        <v>676</v>
      </c>
      <c r="H7" s="375">
        <v>671</v>
      </c>
      <c r="I7" s="256">
        <f t="shared" ref="I7:I27" si="0">SUM(B7:H7)</f>
        <v>25544</v>
      </c>
      <c r="J7" s="42" t="s">
        <v>550</v>
      </c>
    </row>
    <row r="8" spans="1:10" s="1" customFormat="1" ht="14.5" thickBot="1" x14ac:dyDescent="0.3">
      <c r="A8" s="40" t="s">
        <v>531</v>
      </c>
      <c r="B8" s="376">
        <v>50</v>
      </c>
      <c r="C8" s="376">
        <v>5848</v>
      </c>
      <c r="D8" s="376">
        <v>17623</v>
      </c>
      <c r="E8" s="376">
        <v>32744</v>
      </c>
      <c r="F8" s="376">
        <v>17038</v>
      </c>
      <c r="G8" s="376">
        <v>6165</v>
      </c>
      <c r="H8" s="376">
        <v>20041</v>
      </c>
      <c r="I8" s="257">
        <f t="shared" si="0"/>
        <v>99509</v>
      </c>
      <c r="J8" s="43" t="s">
        <v>551</v>
      </c>
    </row>
    <row r="9" spans="1:10" s="1" customFormat="1" ht="14.5" thickBot="1" x14ac:dyDescent="0.3">
      <c r="A9" s="45" t="s">
        <v>532</v>
      </c>
      <c r="B9" s="375">
        <v>838</v>
      </c>
      <c r="C9" s="375">
        <v>9887</v>
      </c>
      <c r="D9" s="375">
        <v>24719</v>
      </c>
      <c r="E9" s="375">
        <v>53656</v>
      </c>
      <c r="F9" s="375">
        <v>26321</v>
      </c>
      <c r="G9" s="375">
        <v>9254</v>
      </c>
      <c r="H9" s="375">
        <v>19551</v>
      </c>
      <c r="I9" s="256">
        <f t="shared" si="0"/>
        <v>144226</v>
      </c>
      <c r="J9" s="42" t="s">
        <v>429</v>
      </c>
    </row>
    <row r="10" spans="1:10" s="1" customFormat="1" ht="25.5" thickBot="1" x14ac:dyDescent="0.3">
      <c r="A10" s="40" t="s">
        <v>533</v>
      </c>
      <c r="B10" s="376">
        <v>0</v>
      </c>
      <c r="C10" s="376">
        <v>1340</v>
      </c>
      <c r="D10" s="376">
        <v>1842</v>
      </c>
      <c r="E10" s="376">
        <v>4909</v>
      </c>
      <c r="F10" s="376">
        <v>3482</v>
      </c>
      <c r="G10" s="376">
        <v>366</v>
      </c>
      <c r="H10" s="376">
        <v>5195</v>
      </c>
      <c r="I10" s="257">
        <f t="shared" si="0"/>
        <v>17134</v>
      </c>
      <c r="J10" s="43" t="s">
        <v>552</v>
      </c>
    </row>
    <row r="11" spans="1:10" s="1" customFormat="1" ht="28.5" thickBot="1" x14ac:dyDescent="0.3">
      <c r="A11" s="45" t="s">
        <v>534</v>
      </c>
      <c r="B11" s="375">
        <v>0</v>
      </c>
      <c r="C11" s="375">
        <v>825</v>
      </c>
      <c r="D11" s="375">
        <v>1547</v>
      </c>
      <c r="E11" s="375">
        <v>2211</v>
      </c>
      <c r="F11" s="375">
        <v>1124</v>
      </c>
      <c r="G11" s="375">
        <v>639</v>
      </c>
      <c r="H11" s="375">
        <v>2559</v>
      </c>
      <c r="I11" s="256">
        <f t="shared" si="0"/>
        <v>8905</v>
      </c>
      <c r="J11" s="42" t="s">
        <v>553</v>
      </c>
    </row>
    <row r="12" spans="1:10" s="1" customFormat="1" ht="14.5" thickBot="1" x14ac:dyDescent="0.3">
      <c r="A12" s="40" t="s">
        <v>535</v>
      </c>
      <c r="B12" s="376">
        <v>13827</v>
      </c>
      <c r="C12" s="376">
        <v>123118</v>
      </c>
      <c r="D12" s="376">
        <v>225586</v>
      </c>
      <c r="E12" s="376">
        <v>283630</v>
      </c>
      <c r="F12" s="376">
        <v>119535</v>
      </c>
      <c r="G12" s="376">
        <v>22510</v>
      </c>
      <c r="H12" s="376">
        <v>59553</v>
      </c>
      <c r="I12" s="257">
        <f t="shared" si="0"/>
        <v>847759</v>
      </c>
      <c r="J12" s="43" t="s">
        <v>430</v>
      </c>
    </row>
    <row r="13" spans="1:10" s="1" customFormat="1" ht="28.5" thickBot="1" x14ac:dyDescent="0.3">
      <c r="A13" s="45" t="s">
        <v>536</v>
      </c>
      <c r="B13" s="375">
        <v>2391</v>
      </c>
      <c r="C13" s="375">
        <v>23333</v>
      </c>
      <c r="D13" s="375">
        <v>31830</v>
      </c>
      <c r="E13" s="375">
        <v>59079</v>
      </c>
      <c r="F13" s="375">
        <v>56967</v>
      </c>
      <c r="G13" s="375">
        <v>21782</v>
      </c>
      <c r="H13" s="375">
        <v>59730</v>
      </c>
      <c r="I13" s="256">
        <f t="shared" si="0"/>
        <v>255112</v>
      </c>
      <c r="J13" s="42" t="s">
        <v>554</v>
      </c>
    </row>
    <row r="14" spans="1:10" s="1" customFormat="1" ht="14.5" thickBot="1" x14ac:dyDescent="0.3">
      <c r="A14" s="40" t="s">
        <v>537</v>
      </c>
      <c r="B14" s="376">
        <v>765</v>
      </c>
      <c r="C14" s="376">
        <v>2527</v>
      </c>
      <c r="D14" s="376">
        <v>11974</v>
      </c>
      <c r="E14" s="376">
        <v>12851</v>
      </c>
      <c r="F14" s="376">
        <v>12096</v>
      </c>
      <c r="G14" s="376">
        <v>4857</v>
      </c>
      <c r="H14" s="376">
        <v>15184</v>
      </c>
      <c r="I14" s="257">
        <f t="shared" si="0"/>
        <v>60254</v>
      </c>
      <c r="J14" s="43" t="s">
        <v>555</v>
      </c>
    </row>
    <row r="15" spans="1:10" s="1" customFormat="1" ht="14.5" thickBot="1" x14ac:dyDescent="0.3">
      <c r="A15" s="45" t="s">
        <v>538</v>
      </c>
      <c r="B15" s="375">
        <v>638</v>
      </c>
      <c r="C15" s="375">
        <v>9063</v>
      </c>
      <c r="D15" s="375">
        <v>8340</v>
      </c>
      <c r="E15" s="375">
        <v>9615</v>
      </c>
      <c r="F15" s="375">
        <v>17825</v>
      </c>
      <c r="G15" s="375">
        <v>9005</v>
      </c>
      <c r="H15" s="375">
        <v>19457</v>
      </c>
      <c r="I15" s="256">
        <f t="shared" si="0"/>
        <v>73943</v>
      </c>
      <c r="J15" s="42" t="s">
        <v>556</v>
      </c>
    </row>
    <row r="16" spans="1:10" s="1" customFormat="1" ht="14.5" thickBot="1" x14ac:dyDescent="0.3">
      <c r="A16" s="40" t="s">
        <v>539</v>
      </c>
      <c r="B16" s="376">
        <v>0</v>
      </c>
      <c r="C16" s="376">
        <v>379</v>
      </c>
      <c r="D16" s="376">
        <v>126</v>
      </c>
      <c r="E16" s="376">
        <v>384</v>
      </c>
      <c r="F16" s="376">
        <v>3260</v>
      </c>
      <c r="G16" s="376">
        <v>1071</v>
      </c>
      <c r="H16" s="376">
        <v>11198</v>
      </c>
      <c r="I16" s="257">
        <f t="shared" si="0"/>
        <v>16418</v>
      </c>
      <c r="J16" s="43" t="s">
        <v>557</v>
      </c>
    </row>
    <row r="17" spans="1:10" s="1" customFormat="1" ht="14.5" thickBot="1" x14ac:dyDescent="0.3">
      <c r="A17" s="45" t="s">
        <v>540</v>
      </c>
      <c r="B17" s="375">
        <v>350</v>
      </c>
      <c r="C17" s="375">
        <v>511</v>
      </c>
      <c r="D17" s="375">
        <v>661</v>
      </c>
      <c r="E17" s="375">
        <v>708</v>
      </c>
      <c r="F17" s="375">
        <v>3193</v>
      </c>
      <c r="G17" s="375">
        <v>610</v>
      </c>
      <c r="H17" s="375">
        <v>9339</v>
      </c>
      <c r="I17" s="256">
        <f t="shared" si="0"/>
        <v>15372</v>
      </c>
      <c r="J17" s="42" t="s">
        <v>558</v>
      </c>
    </row>
    <row r="18" spans="1:10" s="1" customFormat="1" ht="14.5" thickBot="1" x14ac:dyDescent="0.3">
      <c r="A18" s="40" t="s">
        <v>541</v>
      </c>
      <c r="B18" s="376">
        <v>0</v>
      </c>
      <c r="C18" s="376">
        <v>239</v>
      </c>
      <c r="D18" s="376">
        <v>1454</v>
      </c>
      <c r="E18" s="376">
        <v>1550</v>
      </c>
      <c r="F18" s="376">
        <v>2374</v>
      </c>
      <c r="G18" s="376">
        <v>1660</v>
      </c>
      <c r="H18" s="376">
        <v>4366</v>
      </c>
      <c r="I18" s="257">
        <f t="shared" si="0"/>
        <v>11643</v>
      </c>
      <c r="J18" s="43" t="s">
        <v>559</v>
      </c>
    </row>
    <row r="19" spans="1:10" s="1" customFormat="1" ht="25.5" thickBot="1" x14ac:dyDescent="0.3">
      <c r="A19" s="45" t="s">
        <v>542</v>
      </c>
      <c r="B19" s="375">
        <v>300</v>
      </c>
      <c r="C19" s="375">
        <v>3018</v>
      </c>
      <c r="D19" s="375">
        <v>706</v>
      </c>
      <c r="E19" s="375">
        <v>5538</v>
      </c>
      <c r="F19" s="375">
        <v>4031</v>
      </c>
      <c r="G19" s="375">
        <v>2895</v>
      </c>
      <c r="H19" s="375">
        <v>12768</v>
      </c>
      <c r="I19" s="256">
        <f t="shared" si="0"/>
        <v>29256</v>
      </c>
      <c r="J19" s="42" t="s">
        <v>560</v>
      </c>
    </row>
    <row r="20" spans="1:10" s="1" customFormat="1" ht="14.5" thickBot="1" x14ac:dyDescent="0.3">
      <c r="A20" s="40" t="s">
        <v>543</v>
      </c>
      <c r="B20" s="376">
        <v>3082</v>
      </c>
      <c r="C20" s="376">
        <v>11637</v>
      </c>
      <c r="D20" s="376">
        <v>19129</v>
      </c>
      <c r="E20" s="376">
        <v>24257</v>
      </c>
      <c r="F20" s="376">
        <v>14368</v>
      </c>
      <c r="G20" s="376">
        <v>6546</v>
      </c>
      <c r="H20" s="376">
        <v>8556</v>
      </c>
      <c r="I20" s="257">
        <f t="shared" si="0"/>
        <v>87575</v>
      </c>
      <c r="J20" s="43" t="s">
        <v>561</v>
      </c>
    </row>
    <row r="21" spans="1:10" s="1" customFormat="1" ht="28.5" thickBot="1" x14ac:dyDescent="0.3">
      <c r="A21" s="45" t="s">
        <v>544</v>
      </c>
      <c r="B21" s="375">
        <v>0</v>
      </c>
      <c r="C21" s="375">
        <v>2967</v>
      </c>
      <c r="D21" s="375">
        <v>4480</v>
      </c>
      <c r="E21" s="375">
        <v>12315</v>
      </c>
      <c r="F21" s="375">
        <v>32199</v>
      </c>
      <c r="G21" s="375">
        <v>3266</v>
      </c>
      <c r="H21" s="375">
        <v>26610</v>
      </c>
      <c r="I21" s="256">
        <f t="shared" si="0"/>
        <v>81837</v>
      </c>
      <c r="J21" s="42" t="s">
        <v>562</v>
      </c>
    </row>
    <row r="22" spans="1:10" s="1" customFormat="1" ht="14.5" thickBot="1" x14ac:dyDescent="0.3">
      <c r="A22" s="40" t="s">
        <v>47</v>
      </c>
      <c r="B22" s="376">
        <v>0</v>
      </c>
      <c r="C22" s="376">
        <v>393</v>
      </c>
      <c r="D22" s="376">
        <v>1222</v>
      </c>
      <c r="E22" s="376">
        <v>1257</v>
      </c>
      <c r="F22" s="376">
        <v>6811</v>
      </c>
      <c r="G22" s="376">
        <v>1855</v>
      </c>
      <c r="H22" s="376">
        <v>35775</v>
      </c>
      <c r="I22" s="257">
        <f t="shared" si="0"/>
        <v>47313</v>
      </c>
      <c r="J22" s="43" t="s">
        <v>431</v>
      </c>
    </row>
    <row r="23" spans="1:10" s="1" customFormat="1" ht="14.5" thickBot="1" x14ac:dyDescent="0.3">
      <c r="A23" s="45" t="s">
        <v>545</v>
      </c>
      <c r="B23" s="375">
        <v>0</v>
      </c>
      <c r="C23" s="375">
        <v>394</v>
      </c>
      <c r="D23" s="375">
        <v>238</v>
      </c>
      <c r="E23" s="375">
        <v>828</v>
      </c>
      <c r="F23" s="375">
        <v>4686</v>
      </c>
      <c r="G23" s="375">
        <v>3590</v>
      </c>
      <c r="H23" s="375">
        <v>23230</v>
      </c>
      <c r="I23" s="256">
        <f t="shared" si="0"/>
        <v>32966</v>
      </c>
      <c r="J23" s="42" t="s">
        <v>563</v>
      </c>
    </row>
    <row r="24" spans="1:10" s="1" customFormat="1" ht="14.5" thickBot="1" x14ac:dyDescent="0.3">
      <c r="A24" s="40" t="s">
        <v>546</v>
      </c>
      <c r="B24" s="376">
        <v>14</v>
      </c>
      <c r="C24" s="376">
        <v>246</v>
      </c>
      <c r="D24" s="376">
        <v>225</v>
      </c>
      <c r="E24" s="376">
        <v>431</v>
      </c>
      <c r="F24" s="376">
        <v>1791</v>
      </c>
      <c r="G24" s="376">
        <v>457</v>
      </c>
      <c r="H24" s="376">
        <v>3004</v>
      </c>
      <c r="I24" s="257">
        <f t="shared" si="0"/>
        <v>6168</v>
      </c>
      <c r="J24" s="43" t="s">
        <v>564</v>
      </c>
    </row>
    <row r="25" spans="1:10" s="1" customFormat="1" ht="14.5" thickBot="1" x14ac:dyDescent="0.3">
      <c r="A25" s="45" t="s">
        <v>547</v>
      </c>
      <c r="B25" s="375">
        <v>147</v>
      </c>
      <c r="C25" s="375">
        <v>791</v>
      </c>
      <c r="D25" s="375">
        <v>950</v>
      </c>
      <c r="E25" s="375">
        <v>3259</v>
      </c>
      <c r="F25" s="375">
        <v>4644</v>
      </c>
      <c r="G25" s="375">
        <v>1151</v>
      </c>
      <c r="H25" s="375">
        <v>5176</v>
      </c>
      <c r="I25" s="256">
        <f t="shared" si="0"/>
        <v>16118</v>
      </c>
      <c r="J25" s="42" t="s">
        <v>565</v>
      </c>
    </row>
    <row r="26" spans="1:10" s="1" customFormat="1" ht="50.5" thickBot="1" x14ac:dyDescent="0.3">
      <c r="A26" s="40" t="s">
        <v>548</v>
      </c>
      <c r="B26" s="376">
        <v>928</v>
      </c>
      <c r="C26" s="376">
        <v>27710</v>
      </c>
      <c r="D26" s="376">
        <v>59000</v>
      </c>
      <c r="E26" s="376">
        <v>61318</v>
      </c>
      <c r="F26" s="376">
        <v>18454</v>
      </c>
      <c r="G26" s="376">
        <v>3409</v>
      </c>
      <c r="H26" s="376">
        <v>1587</v>
      </c>
      <c r="I26" s="257">
        <f t="shared" si="0"/>
        <v>172406</v>
      </c>
      <c r="J26" s="43" t="s">
        <v>566</v>
      </c>
    </row>
    <row r="27" spans="1:10" s="1" customFormat="1" ht="28" x14ac:dyDescent="0.25">
      <c r="A27" s="85" t="s">
        <v>549</v>
      </c>
      <c r="B27" s="425">
        <v>0</v>
      </c>
      <c r="C27" s="425">
        <v>51</v>
      </c>
      <c r="D27" s="425">
        <v>14</v>
      </c>
      <c r="E27" s="425">
        <v>139</v>
      </c>
      <c r="F27" s="425">
        <v>1122</v>
      </c>
      <c r="G27" s="425">
        <v>440</v>
      </c>
      <c r="H27" s="425">
        <v>3278</v>
      </c>
      <c r="I27" s="486">
        <f t="shared" si="0"/>
        <v>5044</v>
      </c>
      <c r="J27" s="76" t="s">
        <v>567</v>
      </c>
    </row>
    <row r="28" spans="1:10" s="6" customFormat="1" ht="24" customHeight="1" x14ac:dyDescent="0.25">
      <c r="A28" s="114" t="s">
        <v>478</v>
      </c>
      <c r="B28" s="236">
        <f t="shared" ref="B28:I28" si="1">SUM(B7:B27)</f>
        <v>23729</v>
      </c>
      <c r="C28" s="236">
        <f t="shared" si="1"/>
        <v>227889</v>
      </c>
      <c r="D28" s="236">
        <f t="shared" si="1"/>
        <v>421038</v>
      </c>
      <c r="E28" s="236">
        <f t="shared" si="1"/>
        <v>576088</v>
      </c>
      <c r="F28" s="236">
        <f t="shared" si="1"/>
        <v>356726</v>
      </c>
      <c r="G28" s="263">
        <f t="shared" si="1"/>
        <v>102204</v>
      </c>
      <c r="H28" s="263">
        <f t="shared" si="1"/>
        <v>346828</v>
      </c>
      <c r="I28" s="263">
        <f t="shared" si="1"/>
        <v>2054502</v>
      </c>
      <c r="J28" s="86" t="s">
        <v>479</v>
      </c>
    </row>
    <row r="29" spans="1:10" ht="13" x14ac:dyDescent="0.25">
      <c r="A29" s="31" t="s">
        <v>71</v>
      </c>
      <c r="J29" s="25" t="s">
        <v>331</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3B43B-6806-4B68-9068-1B1E7D7596B4}">
  <dimension ref="A1:C12"/>
  <sheetViews>
    <sheetView rightToLeft="1" view="pageBreakPreview" topLeftCell="A4" zoomScaleNormal="100" zoomScaleSheetLayoutView="100" workbookViewId="0">
      <selection activeCell="A3" sqref="A3"/>
    </sheetView>
  </sheetViews>
  <sheetFormatPr defaultColWidth="9.1796875" defaultRowHeight="13" x14ac:dyDescent="0.3"/>
  <cols>
    <col min="1" max="1" width="44.7265625" style="273" customWidth="1"/>
    <col min="2" max="2" width="9.1796875" style="273" customWidth="1"/>
    <col min="3" max="3" width="44.7265625" style="273" customWidth="1"/>
    <col min="4" max="16384" width="9.1796875" style="273"/>
  </cols>
  <sheetData>
    <row r="1" spans="1:3" ht="33.75" customHeight="1" x14ac:dyDescent="0.3">
      <c r="A1" s="629" t="s">
        <v>1414</v>
      </c>
      <c r="B1" s="556"/>
      <c r="C1" s="559" t="s">
        <v>750</v>
      </c>
    </row>
    <row r="2" spans="1:3" ht="185" x14ac:dyDescent="0.3">
      <c r="A2" s="768" t="s">
        <v>1630</v>
      </c>
      <c r="B2" s="130"/>
      <c r="C2" s="771" t="s">
        <v>1633</v>
      </c>
    </row>
    <row r="3" spans="1:3" ht="55.5" x14ac:dyDescent="0.3">
      <c r="A3" s="768" t="s">
        <v>1631</v>
      </c>
      <c r="B3" s="130"/>
      <c r="C3" s="772" t="s">
        <v>1634</v>
      </c>
    </row>
    <row r="4" spans="1:3" ht="259" x14ac:dyDescent="0.3">
      <c r="A4" s="768" t="s">
        <v>1632</v>
      </c>
      <c r="B4" s="130"/>
      <c r="C4" s="772" t="s">
        <v>1635</v>
      </c>
    </row>
    <row r="5" spans="1:3" ht="18.5" x14ac:dyDescent="0.3">
      <c r="A5" s="768" t="s">
        <v>1419</v>
      </c>
      <c r="B5" s="130"/>
      <c r="C5" s="773" t="s">
        <v>1427</v>
      </c>
    </row>
    <row r="6" spans="1:3" ht="37" x14ac:dyDescent="0.3">
      <c r="A6" s="768" t="s">
        <v>1420</v>
      </c>
      <c r="B6" s="130"/>
      <c r="C6" s="773" t="s">
        <v>1428</v>
      </c>
    </row>
    <row r="7" spans="1:3" ht="18.5" x14ac:dyDescent="0.3">
      <c r="A7" s="769" t="s">
        <v>1421</v>
      </c>
      <c r="B7" s="130"/>
      <c r="C7" s="772" t="s">
        <v>1537</v>
      </c>
    </row>
    <row r="8" spans="1:3" ht="18.5" x14ac:dyDescent="0.3">
      <c r="A8" s="769" t="s">
        <v>1422</v>
      </c>
      <c r="B8" s="130"/>
      <c r="C8" s="772" t="s">
        <v>1538</v>
      </c>
    </row>
    <row r="9" spans="1:3" ht="25" x14ac:dyDescent="0.3">
      <c r="A9" s="769" t="s">
        <v>1423</v>
      </c>
      <c r="B9" s="130"/>
      <c r="C9" s="772" t="s">
        <v>1539</v>
      </c>
    </row>
    <row r="10" spans="1:3" ht="18.5" x14ac:dyDescent="0.3">
      <c r="A10" s="769" t="s">
        <v>1424</v>
      </c>
      <c r="B10" s="130"/>
      <c r="C10" s="772" t="s">
        <v>1540</v>
      </c>
    </row>
    <row r="11" spans="1:3" ht="18.5" x14ac:dyDescent="0.3">
      <c r="A11" s="769" t="s">
        <v>1425</v>
      </c>
      <c r="B11" s="130"/>
      <c r="C11" s="772" t="s">
        <v>1541</v>
      </c>
    </row>
    <row r="12" spans="1:3" ht="25" x14ac:dyDescent="0.3">
      <c r="A12" s="770" t="s">
        <v>1426</v>
      </c>
      <c r="B12" s="130"/>
      <c r="C12" s="772" t="s">
        <v>1495</v>
      </c>
    </row>
  </sheetData>
  <printOptions horizontalCentered="1"/>
  <pageMargins left="0" right="0" top="0.98425196850393704" bottom="0" header="0" footer="0"/>
  <pageSetup paperSize="9" scale="95" fitToWidth="0" fitToHeight="2" orientation="portrait"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97904-130B-4D9E-9BAD-06E518EF4762}">
  <dimension ref="A1:J29"/>
  <sheetViews>
    <sheetView rightToLeft="1" view="pageBreakPreview" topLeftCell="A13" zoomScaleNormal="100" zoomScaleSheetLayoutView="100" workbookViewId="0">
      <selection activeCell="H12" sqref="H12"/>
    </sheetView>
  </sheetViews>
  <sheetFormatPr defaultColWidth="9.1796875" defaultRowHeight="25" customHeight="1" x14ac:dyDescent="0.25"/>
  <cols>
    <col min="1" max="1" width="36.1796875" style="11" customWidth="1"/>
    <col min="2" max="7" width="10.26953125" style="11" customWidth="1"/>
    <col min="8" max="9" width="13.453125" style="11" bestFit="1" customWidth="1"/>
    <col min="10" max="10" width="38.7265625" style="11" customWidth="1"/>
    <col min="11" max="16384" width="9.1796875" style="11"/>
  </cols>
  <sheetData>
    <row r="1" spans="1:10" s="7" customFormat="1" ht="20" x14ac:dyDescent="0.25">
      <c r="A1" s="903" t="s">
        <v>1024</v>
      </c>
      <c r="B1" s="903"/>
      <c r="C1" s="903"/>
      <c r="D1" s="903"/>
      <c r="E1" s="903"/>
      <c r="F1" s="903"/>
      <c r="G1" s="903"/>
      <c r="H1" s="903"/>
      <c r="I1" s="903"/>
      <c r="J1" s="903"/>
    </row>
    <row r="2" spans="1:10" s="7" customFormat="1" ht="20" x14ac:dyDescent="0.25">
      <c r="A2" s="904" t="s">
        <v>1145</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15.5" x14ac:dyDescent="0.25">
      <c r="A4" s="606" t="s">
        <v>220</v>
      </c>
      <c r="B4" s="607"/>
      <c r="C4" s="607"/>
      <c r="D4" s="607"/>
      <c r="E4" s="607"/>
      <c r="F4" s="607"/>
      <c r="G4" s="607"/>
      <c r="H4" s="607"/>
      <c r="I4" s="607"/>
      <c r="J4" s="608" t="s">
        <v>221</v>
      </c>
    </row>
    <row r="5" spans="1:10" s="9" customFormat="1" ht="36" customHeight="1" x14ac:dyDescent="0.35">
      <c r="A5" s="970" t="s">
        <v>630</v>
      </c>
      <c r="B5" s="485" t="s">
        <v>0</v>
      </c>
      <c r="C5" s="485" t="s">
        <v>2</v>
      </c>
      <c r="D5" s="485" t="s">
        <v>4</v>
      </c>
      <c r="E5" s="485" t="s">
        <v>10</v>
      </c>
      <c r="F5" s="485" t="s">
        <v>12</v>
      </c>
      <c r="G5" s="485" t="s">
        <v>122</v>
      </c>
      <c r="H5" s="485" t="s">
        <v>116</v>
      </c>
      <c r="I5" s="485" t="s">
        <v>478</v>
      </c>
      <c r="J5" s="972" t="s">
        <v>661</v>
      </c>
    </row>
    <row r="6" spans="1:10" s="10" customFormat="1" ht="27" customHeight="1" x14ac:dyDescent="0.25">
      <c r="A6" s="971"/>
      <c r="B6" s="432" t="s">
        <v>512</v>
      </c>
      <c r="C6" s="432" t="s">
        <v>1</v>
      </c>
      <c r="D6" s="432" t="s">
        <v>3</v>
      </c>
      <c r="E6" s="432" t="s">
        <v>9</v>
      </c>
      <c r="F6" s="432" t="s">
        <v>11</v>
      </c>
      <c r="G6" s="432" t="s">
        <v>126</v>
      </c>
      <c r="H6" s="432" t="s">
        <v>162</v>
      </c>
      <c r="I6" s="433" t="s">
        <v>479</v>
      </c>
      <c r="J6" s="973"/>
    </row>
    <row r="7" spans="1:10" s="1" customFormat="1" ht="14.5" thickBot="1" x14ac:dyDescent="0.3">
      <c r="A7" s="45" t="s">
        <v>530</v>
      </c>
      <c r="B7" s="375">
        <v>399</v>
      </c>
      <c r="C7" s="375">
        <v>3612</v>
      </c>
      <c r="D7" s="375">
        <v>9372</v>
      </c>
      <c r="E7" s="375">
        <v>5409</v>
      </c>
      <c r="F7" s="375">
        <v>5405</v>
      </c>
      <c r="G7" s="375">
        <v>676</v>
      </c>
      <c r="H7" s="375">
        <v>671</v>
      </c>
      <c r="I7" s="256">
        <f t="shared" ref="I7:I27" si="0">SUM(B7:H7)</f>
        <v>25544</v>
      </c>
      <c r="J7" s="42" t="s">
        <v>550</v>
      </c>
    </row>
    <row r="8" spans="1:10" s="1" customFormat="1" ht="14.5" thickBot="1" x14ac:dyDescent="0.3">
      <c r="A8" s="40" t="s">
        <v>531</v>
      </c>
      <c r="B8" s="376">
        <v>50</v>
      </c>
      <c r="C8" s="376">
        <v>5848</v>
      </c>
      <c r="D8" s="376">
        <v>16773</v>
      </c>
      <c r="E8" s="376">
        <v>32716</v>
      </c>
      <c r="F8" s="376">
        <v>15959</v>
      </c>
      <c r="G8" s="376">
        <v>5824</v>
      </c>
      <c r="H8" s="376">
        <v>15563</v>
      </c>
      <c r="I8" s="257">
        <f t="shared" si="0"/>
        <v>92733</v>
      </c>
      <c r="J8" s="43" t="s">
        <v>551</v>
      </c>
    </row>
    <row r="9" spans="1:10" s="1" customFormat="1" ht="14.5" thickBot="1" x14ac:dyDescent="0.3">
      <c r="A9" s="45" t="s">
        <v>532</v>
      </c>
      <c r="B9" s="375">
        <v>838</v>
      </c>
      <c r="C9" s="375">
        <v>9873</v>
      </c>
      <c r="D9" s="375">
        <v>24467</v>
      </c>
      <c r="E9" s="375">
        <v>53616</v>
      </c>
      <c r="F9" s="375">
        <v>26142</v>
      </c>
      <c r="G9" s="375">
        <v>9128</v>
      </c>
      <c r="H9" s="375">
        <v>17874</v>
      </c>
      <c r="I9" s="256">
        <f t="shared" si="0"/>
        <v>141938</v>
      </c>
      <c r="J9" s="42" t="s">
        <v>429</v>
      </c>
    </row>
    <row r="10" spans="1:10" s="1" customFormat="1" ht="25.5" thickBot="1" x14ac:dyDescent="0.3">
      <c r="A10" s="40" t="s">
        <v>533</v>
      </c>
      <c r="B10" s="376">
        <v>0</v>
      </c>
      <c r="C10" s="376">
        <v>1340</v>
      </c>
      <c r="D10" s="376">
        <v>1842</v>
      </c>
      <c r="E10" s="376">
        <v>4825</v>
      </c>
      <c r="F10" s="376">
        <v>2871</v>
      </c>
      <c r="G10" s="376">
        <v>271</v>
      </c>
      <c r="H10" s="376">
        <v>4463</v>
      </c>
      <c r="I10" s="257">
        <f t="shared" si="0"/>
        <v>15612</v>
      </c>
      <c r="J10" s="43" t="s">
        <v>552</v>
      </c>
    </row>
    <row r="11" spans="1:10" s="1" customFormat="1" ht="28.5" thickBot="1" x14ac:dyDescent="0.3">
      <c r="A11" s="45" t="s">
        <v>534</v>
      </c>
      <c r="B11" s="375">
        <v>0</v>
      </c>
      <c r="C11" s="375">
        <v>825</v>
      </c>
      <c r="D11" s="375">
        <v>1371</v>
      </c>
      <c r="E11" s="375">
        <v>2211</v>
      </c>
      <c r="F11" s="375">
        <v>998</v>
      </c>
      <c r="G11" s="375">
        <v>639</v>
      </c>
      <c r="H11" s="375">
        <v>2206</v>
      </c>
      <c r="I11" s="256">
        <f t="shared" si="0"/>
        <v>8250</v>
      </c>
      <c r="J11" s="42" t="s">
        <v>553</v>
      </c>
    </row>
    <row r="12" spans="1:10" s="1" customFormat="1" ht="14.5" thickBot="1" x14ac:dyDescent="0.3">
      <c r="A12" s="40" t="s">
        <v>535</v>
      </c>
      <c r="B12" s="376">
        <v>13827</v>
      </c>
      <c r="C12" s="376">
        <v>123118</v>
      </c>
      <c r="D12" s="376">
        <v>225586</v>
      </c>
      <c r="E12" s="376">
        <v>283561</v>
      </c>
      <c r="F12" s="376">
        <v>118163</v>
      </c>
      <c r="G12" s="376">
        <v>21340</v>
      </c>
      <c r="H12" s="376">
        <v>55702</v>
      </c>
      <c r="I12" s="257">
        <f t="shared" si="0"/>
        <v>841297</v>
      </c>
      <c r="J12" s="43" t="s">
        <v>430</v>
      </c>
    </row>
    <row r="13" spans="1:10" s="1" customFormat="1" ht="28.5" thickBot="1" x14ac:dyDescent="0.3">
      <c r="A13" s="45" t="s">
        <v>536</v>
      </c>
      <c r="B13" s="375">
        <v>2391</v>
      </c>
      <c r="C13" s="375">
        <v>21096</v>
      </c>
      <c r="D13" s="375">
        <v>30317</v>
      </c>
      <c r="E13" s="375">
        <v>57190</v>
      </c>
      <c r="F13" s="375">
        <v>48412</v>
      </c>
      <c r="G13" s="375">
        <v>19670</v>
      </c>
      <c r="H13" s="375">
        <v>48249</v>
      </c>
      <c r="I13" s="256">
        <f t="shared" si="0"/>
        <v>227325</v>
      </c>
      <c r="J13" s="42" t="s">
        <v>554</v>
      </c>
    </row>
    <row r="14" spans="1:10" s="1" customFormat="1" ht="14.5" thickBot="1" x14ac:dyDescent="0.3">
      <c r="A14" s="40" t="s">
        <v>537</v>
      </c>
      <c r="B14" s="376">
        <v>765</v>
      </c>
      <c r="C14" s="376">
        <v>2017</v>
      </c>
      <c r="D14" s="376">
        <v>10966</v>
      </c>
      <c r="E14" s="376">
        <v>12451</v>
      </c>
      <c r="F14" s="376">
        <v>10230</v>
      </c>
      <c r="G14" s="376">
        <v>2634</v>
      </c>
      <c r="H14" s="376">
        <v>10778</v>
      </c>
      <c r="I14" s="257">
        <f t="shared" si="0"/>
        <v>49841</v>
      </c>
      <c r="J14" s="43" t="s">
        <v>555</v>
      </c>
    </row>
    <row r="15" spans="1:10" s="1" customFormat="1" ht="14.5" thickBot="1" x14ac:dyDescent="0.3">
      <c r="A15" s="45" t="s">
        <v>538</v>
      </c>
      <c r="B15" s="375">
        <v>0</v>
      </c>
      <c r="C15" s="375">
        <v>7057</v>
      </c>
      <c r="D15" s="375">
        <v>3008</v>
      </c>
      <c r="E15" s="375">
        <v>7101</v>
      </c>
      <c r="F15" s="375">
        <v>13554</v>
      </c>
      <c r="G15" s="375">
        <v>8663</v>
      </c>
      <c r="H15" s="375">
        <v>16340</v>
      </c>
      <c r="I15" s="256">
        <f t="shared" si="0"/>
        <v>55723</v>
      </c>
      <c r="J15" s="42" t="s">
        <v>556</v>
      </c>
    </row>
    <row r="16" spans="1:10" s="1" customFormat="1" ht="14.5" thickBot="1" x14ac:dyDescent="0.3">
      <c r="A16" s="40" t="s">
        <v>539</v>
      </c>
      <c r="B16" s="376">
        <v>0</v>
      </c>
      <c r="C16" s="376">
        <v>0</v>
      </c>
      <c r="D16" s="376">
        <v>98</v>
      </c>
      <c r="E16" s="376">
        <v>273</v>
      </c>
      <c r="F16" s="376">
        <v>2724</v>
      </c>
      <c r="G16" s="376">
        <v>933</v>
      </c>
      <c r="H16" s="376">
        <v>9384</v>
      </c>
      <c r="I16" s="257">
        <f t="shared" si="0"/>
        <v>13412</v>
      </c>
      <c r="J16" s="43" t="s">
        <v>557</v>
      </c>
    </row>
    <row r="17" spans="1:10" s="1" customFormat="1" ht="14.5" thickBot="1" x14ac:dyDescent="0.3">
      <c r="A17" s="45" t="s">
        <v>540</v>
      </c>
      <c r="B17" s="375">
        <v>0</v>
      </c>
      <c r="C17" s="375">
        <v>256</v>
      </c>
      <c r="D17" s="375">
        <v>284</v>
      </c>
      <c r="E17" s="375">
        <v>582</v>
      </c>
      <c r="F17" s="375">
        <v>1315</v>
      </c>
      <c r="G17" s="375">
        <v>356</v>
      </c>
      <c r="H17" s="375">
        <v>6846</v>
      </c>
      <c r="I17" s="256">
        <f t="shared" si="0"/>
        <v>9639</v>
      </c>
      <c r="J17" s="42" t="s">
        <v>558</v>
      </c>
    </row>
    <row r="18" spans="1:10" s="1" customFormat="1" ht="14.5" thickBot="1" x14ac:dyDescent="0.3">
      <c r="A18" s="40" t="s">
        <v>541</v>
      </c>
      <c r="B18" s="376">
        <v>0</v>
      </c>
      <c r="C18" s="376">
        <v>239</v>
      </c>
      <c r="D18" s="376">
        <v>1454</v>
      </c>
      <c r="E18" s="376">
        <v>1537</v>
      </c>
      <c r="F18" s="376">
        <v>2303</v>
      </c>
      <c r="G18" s="376">
        <v>1560</v>
      </c>
      <c r="H18" s="376">
        <v>3839</v>
      </c>
      <c r="I18" s="257">
        <f t="shared" si="0"/>
        <v>10932</v>
      </c>
      <c r="J18" s="43" t="s">
        <v>559</v>
      </c>
    </row>
    <row r="19" spans="1:10" s="1" customFormat="1" ht="25.5" thickBot="1" x14ac:dyDescent="0.3">
      <c r="A19" s="45" t="s">
        <v>542</v>
      </c>
      <c r="B19" s="375">
        <v>300</v>
      </c>
      <c r="C19" s="375">
        <v>3018</v>
      </c>
      <c r="D19" s="375">
        <v>706</v>
      </c>
      <c r="E19" s="375">
        <v>5526</v>
      </c>
      <c r="F19" s="375">
        <v>3895</v>
      </c>
      <c r="G19" s="375">
        <v>2371</v>
      </c>
      <c r="H19" s="375">
        <v>9875</v>
      </c>
      <c r="I19" s="256">
        <f t="shared" si="0"/>
        <v>25691</v>
      </c>
      <c r="J19" s="42" t="s">
        <v>560</v>
      </c>
    </row>
    <row r="20" spans="1:10" s="1" customFormat="1" ht="14.5" thickBot="1" x14ac:dyDescent="0.3">
      <c r="A20" s="40" t="s">
        <v>543</v>
      </c>
      <c r="B20" s="376">
        <v>3030</v>
      </c>
      <c r="C20" s="376">
        <v>11470</v>
      </c>
      <c r="D20" s="376">
        <v>17738</v>
      </c>
      <c r="E20" s="376">
        <v>21394</v>
      </c>
      <c r="F20" s="376">
        <v>13175</v>
      </c>
      <c r="G20" s="376">
        <v>6309</v>
      </c>
      <c r="H20" s="376">
        <v>7537</v>
      </c>
      <c r="I20" s="257">
        <f t="shared" si="0"/>
        <v>80653</v>
      </c>
      <c r="J20" s="43" t="s">
        <v>561</v>
      </c>
    </row>
    <row r="21" spans="1:10" s="1" customFormat="1" ht="28.5" thickBot="1" x14ac:dyDescent="0.3">
      <c r="A21" s="45" t="s">
        <v>544</v>
      </c>
      <c r="B21" s="375">
        <v>0</v>
      </c>
      <c r="C21" s="375">
        <v>2953</v>
      </c>
      <c r="D21" s="375">
        <v>4340</v>
      </c>
      <c r="E21" s="375">
        <v>11181</v>
      </c>
      <c r="F21" s="375">
        <v>26676</v>
      </c>
      <c r="G21" s="375">
        <v>3026</v>
      </c>
      <c r="H21" s="375">
        <v>18718</v>
      </c>
      <c r="I21" s="256">
        <f t="shared" si="0"/>
        <v>66894</v>
      </c>
      <c r="J21" s="42" t="s">
        <v>562</v>
      </c>
    </row>
    <row r="22" spans="1:10" s="1" customFormat="1" ht="14.5" thickBot="1" x14ac:dyDescent="0.3">
      <c r="A22" s="40" t="s">
        <v>47</v>
      </c>
      <c r="B22" s="376">
        <v>0</v>
      </c>
      <c r="C22" s="376">
        <v>68</v>
      </c>
      <c r="D22" s="376">
        <v>299</v>
      </c>
      <c r="E22" s="376">
        <v>574</v>
      </c>
      <c r="F22" s="376">
        <v>1938</v>
      </c>
      <c r="G22" s="376">
        <v>325</v>
      </c>
      <c r="H22" s="376">
        <v>10116</v>
      </c>
      <c r="I22" s="257">
        <f t="shared" si="0"/>
        <v>13320</v>
      </c>
      <c r="J22" s="43" t="s">
        <v>431</v>
      </c>
    </row>
    <row r="23" spans="1:10" s="1" customFormat="1" ht="14.5" thickBot="1" x14ac:dyDescent="0.3">
      <c r="A23" s="45" t="s">
        <v>545</v>
      </c>
      <c r="B23" s="375">
        <v>0</v>
      </c>
      <c r="C23" s="375">
        <v>380</v>
      </c>
      <c r="D23" s="375">
        <v>183</v>
      </c>
      <c r="E23" s="375">
        <v>492</v>
      </c>
      <c r="F23" s="375">
        <v>3384</v>
      </c>
      <c r="G23" s="375">
        <v>1570</v>
      </c>
      <c r="H23" s="375">
        <v>10595</v>
      </c>
      <c r="I23" s="256">
        <f t="shared" si="0"/>
        <v>16604</v>
      </c>
      <c r="J23" s="42" t="s">
        <v>563</v>
      </c>
    </row>
    <row r="24" spans="1:10" s="1" customFormat="1" ht="14.5" thickBot="1" x14ac:dyDescent="0.3">
      <c r="A24" s="40" t="s">
        <v>546</v>
      </c>
      <c r="B24" s="376">
        <v>14</v>
      </c>
      <c r="C24" s="376">
        <v>246</v>
      </c>
      <c r="D24" s="376">
        <v>211</v>
      </c>
      <c r="E24" s="376">
        <v>389</v>
      </c>
      <c r="F24" s="376">
        <v>1623</v>
      </c>
      <c r="G24" s="376">
        <v>344</v>
      </c>
      <c r="H24" s="376">
        <v>2211</v>
      </c>
      <c r="I24" s="257">
        <f t="shared" si="0"/>
        <v>5038</v>
      </c>
      <c r="J24" s="43" t="s">
        <v>564</v>
      </c>
    </row>
    <row r="25" spans="1:10" s="1" customFormat="1" ht="14.5" thickBot="1" x14ac:dyDescent="0.3">
      <c r="A25" s="45" t="s">
        <v>547</v>
      </c>
      <c r="B25" s="375">
        <v>147</v>
      </c>
      <c r="C25" s="375">
        <v>765</v>
      </c>
      <c r="D25" s="375">
        <v>784</v>
      </c>
      <c r="E25" s="375">
        <v>1832</v>
      </c>
      <c r="F25" s="375">
        <v>3419</v>
      </c>
      <c r="G25" s="375">
        <v>942</v>
      </c>
      <c r="H25" s="375">
        <v>3133</v>
      </c>
      <c r="I25" s="256">
        <f t="shared" si="0"/>
        <v>11022</v>
      </c>
      <c r="J25" s="42" t="s">
        <v>565</v>
      </c>
    </row>
    <row r="26" spans="1:10" s="1" customFormat="1" ht="50.5" thickBot="1" x14ac:dyDescent="0.3">
      <c r="A26" s="40" t="s">
        <v>548</v>
      </c>
      <c r="B26" s="376">
        <v>28</v>
      </c>
      <c r="C26" s="376">
        <v>9925</v>
      </c>
      <c r="D26" s="376">
        <v>21167</v>
      </c>
      <c r="E26" s="376">
        <v>27069</v>
      </c>
      <c r="F26" s="376">
        <v>4981</v>
      </c>
      <c r="G26" s="376">
        <v>210</v>
      </c>
      <c r="H26" s="376">
        <v>84</v>
      </c>
      <c r="I26" s="257">
        <f t="shared" si="0"/>
        <v>63464</v>
      </c>
      <c r="J26" s="43" t="s">
        <v>566</v>
      </c>
    </row>
    <row r="27" spans="1:10" s="1" customFormat="1" ht="28" x14ac:dyDescent="0.25">
      <c r="A27" s="85" t="s">
        <v>549</v>
      </c>
      <c r="B27" s="423">
        <v>0</v>
      </c>
      <c r="C27" s="423">
        <v>51</v>
      </c>
      <c r="D27" s="423">
        <v>0</v>
      </c>
      <c r="E27" s="423">
        <v>139</v>
      </c>
      <c r="F27" s="423">
        <v>736</v>
      </c>
      <c r="G27" s="423">
        <v>340</v>
      </c>
      <c r="H27" s="423">
        <v>2259</v>
      </c>
      <c r="I27" s="486">
        <f t="shared" si="0"/>
        <v>3525</v>
      </c>
      <c r="J27" s="76" t="s">
        <v>567</v>
      </c>
    </row>
    <row r="28" spans="1:10" s="6" customFormat="1" ht="24" customHeight="1" x14ac:dyDescent="0.25">
      <c r="A28" s="114" t="s">
        <v>478</v>
      </c>
      <c r="B28" s="236">
        <f t="shared" ref="B28:I28" si="1">SUM(B7:B27)</f>
        <v>21789</v>
      </c>
      <c r="C28" s="236">
        <f t="shared" si="1"/>
        <v>204157</v>
      </c>
      <c r="D28" s="236">
        <f t="shared" si="1"/>
        <v>370966</v>
      </c>
      <c r="E28" s="236">
        <f t="shared" si="1"/>
        <v>530068</v>
      </c>
      <c r="F28" s="236">
        <f t="shared" si="1"/>
        <v>307903</v>
      </c>
      <c r="G28" s="236">
        <f t="shared" si="1"/>
        <v>87131</v>
      </c>
      <c r="H28" s="236">
        <f t="shared" si="1"/>
        <v>256443</v>
      </c>
      <c r="I28" s="236">
        <f t="shared" si="1"/>
        <v>1778457</v>
      </c>
      <c r="J28" s="86" t="s">
        <v>479</v>
      </c>
    </row>
    <row r="29" spans="1:10" ht="13" x14ac:dyDescent="0.25">
      <c r="A29" s="31" t="s">
        <v>71</v>
      </c>
      <c r="J29" s="25" t="s">
        <v>331</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3621F-7934-4C0F-9ACD-50FCA56CB470}">
  <dimension ref="A1:J29"/>
  <sheetViews>
    <sheetView rightToLeft="1" view="pageBreakPreview" topLeftCell="A13" zoomScaleNormal="100" zoomScaleSheetLayoutView="100" workbookViewId="0">
      <selection activeCell="J28" sqref="J28"/>
    </sheetView>
  </sheetViews>
  <sheetFormatPr defaultColWidth="9.1796875" defaultRowHeight="25" customHeight="1" x14ac:dyDescent="0.25"/>
  <cols>
    <col min="1" max="1" width="36.1796875" style="11" customWidth="1"/>
    <col min="2" max="7" width="10.26953125" style="11" customWidth="1"/>
    <col min="8" max="9" width="13.453125" style="11" bestFit="1" customWidth="1"/>
    <col min="10" max="10" width="38.7265625" style="11" customWidth="1"/>
    <col min="11" max="16384" width="9.1796875" style="11"/>
  </cols>
  <sheetData>
    <row r="1" spans="1:10" s="7" customFormat="1" ht="20" x14ac:dyDescent="0.25">
      <c r="A1" s="903" t="s">
        <v>1025</v>
      </c>
      <c r="B1" s="903"/>
      <c r="C1" s="903"/>
      <c r="D1" s="903"/>
      <c r="E1" s="903"/>
      <c r="F1" s="903"/>
      <c r="G1" s="903"/>
      <c r="H1" s="903"/>
      <c r="I1" s="903"/>
      <c r="J1" s="903"/>
    </row>
    <row r="2" spans="1:10" s="7" customFormat="1" ht="20" x14ac:dyDescent="0.25">
      <c r="A2" s="904" t="s">
        <v>1146</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15.5" x14ac:dyDescent="0.25">
      <c r="A4" s="606" t="s">
        <v>224</v>
      </c>
      <c r="B4" s="607"/>
      <c r="C4" s="607"/>
      <c r="D4" s="607"/>
      <c r="E4" s="607"/>
      <c r="F4" s="607"/>
      <c r="G4" s="607"/>
      <c r="H4" s="607"/>
      <c r="I4" s="607"/>
      <c r="J4" s="608" t="s">
        <v>225</v>
      </c>
    </row>
    <row r="5" spans="1:10" s="9" customFormat="1" ht="36" customHeight="1" x14ac:dyDescent="0.35">
      <c r="A5" s="970" t="s">
        <v>629</v>
      </c>
      <c r="B5" s="485" t="s">
        <v>0</v>
      </c>
      <c r="C5" s="485" t="s">
        <v>2</v>
      </c>
      <c r="D5" s="485" t="s">
        <v>4</v>
      </c>
      <c r="E5" s="485" t="s">
        <v>10</v>
      </c>
      <c r="F5" s="485" t="s">
        <v>12</v>
      </c>
      <c r="G5" s="485" t="s">
        <v>122</v>
      </c>
      <c r="H5" s="485" t="s">
        <v>116</v>
      </c>
      <c r="I5" s="485" t="s">
        <v>478</v>
      </c>
      <c r="J5" s="972" t="s">
        <v>660</v>
      </c>
    </row>
    <row r="6" spans="1:10" s="10" customFormat="1" ht="27" customHeight="1" x14ac:dyDescent="0.25">
      <c r="A6" s="971"/>
      <c r="B6" s="432" t="s">
        <v>512</v>
      </c>
      <c r="C6" s="432" t="s">
        <v>1</v>
      </c>
      <c r="D6" s="432" t="s">
        <v>3</v>
      </c>
      <c r="E6" s="432" t="s">
        <v>9</v>
      </c>
      <c r="F6" s="432" t="s">
        <v>11</v>
      </c>
      <c r="G6" s="432" t="s">
        <v>126</v>
      </c>
      <c r="H6" s="432" t="s">
        <v>162</v>
      </c>
      <c r="I6" s="433" t="s">
        <v>479</v>
      </c>
      <c r="J6" s="973"/>
    </row>
    <row r="7" spans="1:10" s="1" customFormat="1" ht="14.5" thickBot="1" x14ac:dyDescent="0.3">
      <c r="A7" s="45" t="s">
        <v>530</v>
      </c>
      <c r="B7" s="375">
        <v>0</v>
      </c>
      <c r="C7" s="375">
        <v>0</v>
      </c>
      <c r="D7" s="375">
        <v>0</v>
      </c>
      <c r="E7" s="375">
        <v>0</v>
      </c>
      <c r="F7" s="375">
        <v>0</v>
      </c>
      <c r="G7" s="375">
        <v>0</v>
      </c>
      <c r="H7" s="375">
        <v>0</v>
      </c>
      <c r="I7" s="256">
        <f>SUM(B7:H7)</f>
        <v>0</v>
      </c>
      <c r="J7" s="42" t="s">
        <v>550</v>
      </c>
    </row>
    <row r="8" spans="1:10" s="1" customFormat="1" ht="14.5" thickBot="1" x14ac:dyDescent="0.3">
      <c r="A8" s="40" t="s">
        <v>531</v>
      </c>
      <c r="B8" s="376">
        <v>0</v>
      </c>
      <c r="C8" s="376">
        <v>0</v>
      </c>
      <c r="D8" s="376">
        <v>850</v>
      </c>
      <c r="E8" s="376">
        <v>28</v>
      </c>
      <c r="F8" s="376">
        <v>1079</v>
      </c>
      <c r="G8" s="376">
        <v>341</v>
      </c>
      <c r="H8" s="376">
        <v>4478</v>
      </c>
      <c r="I8" s="257">
        <f t="shared" ref="I8:I27" si="0">SUM(B8:H8)</f>
        <v>6776</v>
      </c>
      <c r="J8" s="43" t="s">
        <v>551</v>
      </c>
    </row>
    <row r="9" spans="1:10" s="1" customFormat="1" ht="14.5" thickBot="1" x14ac:dyDescent="0.3">
      <c r="A9" s="45" t="s">
        <v>532</v>
      </c>
      <c r="B9" s="375">
        <v>0</v>
      </c>
      <c r="C9" s="375">
        <v>14</v>
      </c>
      <c r="D9" s="375">
        <v>252</v>
      </c>
      <c r="E9" s="375">
        <v>40</v>
      </c>
      <c r="F9" s="375">
        <v>179</v>
      </c>
      <c r="G9" s="375">
        <v>126</v>
      </c>
      <c r="H9" s="375">
        <v>1677</v>
      </c>
      <c r="I9" s="256">
        <f t="shared" si="0"/>
        <v>2288</v>
      </c>
      <c r="J9" s="42" t="s">
        <v>429</v>
      </c>
    </row>
    <row r="10" spans="1:10" s="1" customFormat="1" ht="25.5" thickBot="1" x14ac:dyDescent="0.3">
      <c r="A10" s="40" t="s">
        <v>533</v>
      </c>
      <c r="B10" s="376">
        <v>0</v>
      </c>
      <c r="C10" s="376">
        <v>0</v>
      </c>
      <c r="D10" s="376">
        <v>0</v>
      </c>
      <c r="E10" s="376">
        <v>84</v>
      </c>
      <c r="F10" s="376">
        <v>611</v>
      </c>
      <c r="G10" s="376">
        <v>95</v>
      </c>
      <c r="H10" s="376">
        <v>732</v>
      </c>
      <c r="I10" s="257">
        <f t="shared" si="0"/>
        <v>1522</v>
      </c>
      <c r="J10" s="43" t="s">
        <v>552</v>
      </c>
    </row>
    <row r="11" spans="1:10" s="1" customFormat="1" ht="28.5" thickBot="1" x14ac:dyDescent="0.3">
      <c r="A11" s="45" t="s">
        <v>534</v>
      </c>
      <c r="B11" s="375">
        <v>0</v>
      </c>
      <c r="C11" s="375">
        <v>0</v>
      </c>
      <c r="D11" s="375">
        <v>176</v>
      </c>
      <c r="E11" s="375">
        <v>0</v>
      </c>
      <c r="F11" s="375">
        <v>126</v>
      </c>
      <c r="G11" s="375">
        <v>0</v>
      </c>
      <c r="H11" s="375">
        <v>353</v>
      </c>
      <c r="I11" s="256">
        <f t="shared" si="0"/>
        <v>655</v>
      </c>
      <c r="J11" s="42" t="s">
        <v>553</v>
      </c>
    </row>
    <row r="12" spans="1:10" s="1" customFormat="1" ht="14.5" thickBot="1" x14ac:dyDescent="0.3">
      <c r="A12" s="40" t="s">
        <v>535</v>
      </c>
      <c r="B12" s="376">
        <v>0</v>
      </c>
      <c r="C12" s="376">
        <v>0</v>
      </c>
      <c r="D12" s="376">
        <v>0</v>
      </c>
      <c r="E12" s="376">
        <v>69</v>
      </c>
      <c r="F12" s="376">
        <v>1372</v>
      </c>
      <c r="G12" s="376">
        <v>1170</v>
      </c>
      <c r="H12" s="376">
        <v>3851</v>
      </c>
      <c r="I12" s="257">
        <f t="shared" si="0"/>
        <v>6462</v>
      </c>
      <c r="J12" s="43" t="s">
        <v>430</v>
      </c>
    </row>
    <row r="13" spans="1:10" s="1" customFormat="1" ht="28.5" thickBot="1" x14ac:dyDescent="0.3">
      <c r="A13" s="45" t="s">
        <v>536</v>
      </c>
      <c r="B13" s="375">
        <v>0</v>
      </c>
      <c r="C13" s="375">
        <v>2237</v>
      </c>
      <c r="D13" s="375">
        <v>1513</v>
      </c>
      <c r="E13" s="375">
        <v>1889</v>
      </c>
      <c r="F13" s="375">
        <v>8555</v>
      </c>
      <c r="G13" s="375">
        <v>2112</v>
      </c>
      <c r="H13" s="375">
        <v>11481</v>
      </c>
      <c r="I13" s="256">
        <f t="shared" si="0"/>
        <v>27787</v>
      </c>
      <c r="J13" s="42" t="s">
        <v>554</v>
      </c>
    </row>
    <row r="14" spans="1:10" s="1" customFormat="1" ht="14.5" thickBot="1" x14ac:dyDescent="0.3">
      <c r="A14" s="40" t="s">
        <v>537</v>
      </c>
      <c r="B14" s="376">
        <v>0</v>
      </c>
      <c r="C14" s="376">
        <v>510</v>
      </c>
      <c r="D14" s="376">
        <v>1008</v>
      </c>
      <c r="E14" s="376">
        <v>400</v>
      </c>
      <c r="F14" s="376">
        <v>1866</v>
      </c>
      <c r="G14" s="376">
        <v>2223</v>
      </c>
      <c r="H14" s="376">
        <v>4406</v>
      </c>
      <c r="I14" s="257">
        <f t="shared" si="0"/>
        <v>10413</v>
      </c>
      <c r="J14" s="43" t="s">
        <v>555</v>
      </c>
    </row>
    <row r="15" spans="1:10" s="1" customFormat="1" ht="14.5" thickBot="1" x14ac:dyDescent="0.3">
      <c r="A15" s="45" t="s">
        <v>538</v>
      </c>
      <c r="B15" s="375">
        <v>638</v>
      </c>
      <c r="C15" s="375">
        <v>2006</v>
      </c>
      <c r="D15" s="375">
        <v>5332</v>
      </c>
      <c r="E15" s="375">
        <v>2514</v>
      </c>
      <c r="F15" s="375">
        <v>4271</v>
      </c>
      <c r="G15" s="375">
        <v>342</v>
      </c>
      <c r="H15" s="375">
        <v>3117</v>
      </c>
      <c r="I15" s="256">
        <f t="shared" si="0"/>
        <v>18220</v>
      </c>
      <c r="J15" s="42" t="s">
        <v>556</v>
      </c>
    </row>
    <row r="16" spans="1:10" s="1" customFormat="1" ht="14.5" thickBot="1" x14ac:dyDescent="0.3">
      <c r="A16" s="40" t="s">
        <v>539</v>
      </c>
      <c r="B16" s="376">
        <v>0</v>
      </c>
      <c r="C16" s="376">
        <v>379</v>
      </c>
      <c r="D16" s="376">
        <v>28</v>
      </c>
      <c r="E16" s="376">
        <v>111</v>
      </c>
      <c r="F16" s="376">
        <v>536</v>
      </c>
      <c r="G16" s="376">
        <v>138</v>
      </c>
      <c r="H16" s="376">
        <v>1814</v>
      </c>
      <c r="I16" s="257">
        <f t="shared" si="0"/>
        <v>3006</v>
      </c>
      <c r="J16" s="43" t="s">
        <v>557</v>
      </c>
    </row>
    <row r="17" spans="1:10" s="1" customFormat="1" ht="14.5" thickBot="1" x14ac:dyDescent="0.3">
      <c r="A17" s="45" t="s">
        <v>540</v>
      </c>
      <c r="B17" s="375">
        <v>350</v>
      </c>
      <c r="C17" s="375">
        <v>255</v>
      </c>
      <c r="D17" s="375">
        <v>377</v>
      </c>
      <c r="E17" s="375">
        <v>126</v>
      </c>
      <c r="F17" s="375">
        <v>1878</v>
      </c>
      <c r="G17" s="375">
        <v>254</v>
      </c>
      <c r="H17" s="375">
        <v>2493</v>
      </c>
      <c r="I17" s="256">
        <f t="shared" si="0"/>
        <v>5733</v>
      </c>
      <c r="J17" s="42" t="s">
        <v>558</v>
      </c>
    </row>
    <row r="18" spans="1:10" s="1" customFormat="1" ht="14.5" thickBot="1" x14ac:dyDescent="0.3">
      <c r="A18" s="40" t="s">
        <v>541</v>
      </c>
      <c r="B18" s="376">
        <v>0</v>
      </c>
      <c r="C18" s="376">
        <v>0</v>
      </c>
      <c r="D18" s="376">
        <v>0</v>
      </c>
      <c r="E18" s="376">
        <v>13</v>
      </c>
      <c r="F18" s="376">
        <v>71</v>
      </c>
      <c r="G18" s="376">
        <v>100</v>
      </c>
      <c r="H18" s="376">
        <v>527</v>
      </c>
      <c r="I18" s="257">
        <f t="shared" si="0"/>
        <v>711</v>
      </c>
      <c r="J18" s="43" t="s">
        <v>559</v>
      </c>
    </row>
    <row r="19" spans="1:10" s="1" customFormat="1" ht="25.5" thickBot="1" x14ac:dyDescent="0.3">
      <c r="A19" s="45" t="s">
        <v>542</v>
      </c>
      <c r="B19" s="375">
        <v>0</v>
      </c>
      <c r="C19" s="375">
        <v>0</v>
      </c>
      <c r="D19" s="375">
        <v>0</v>
      </c>
      <c r="E19" s="375">
        <v>12</v>
      </c>
      <c r="F19" s="375">
        <v>136</v>
      </c>
      <c r="G19" s="375">
        <v>524</v>
      </c>
      <c r="H19" s="375">
        <v>2893</v>
      </c>
      <c r="I19" s="256">
        <f t="shared" si="0"/>
        <v>3565</v>
      </c>
      <c r="J19" s="42" t="s">
        <v>560</v>
      </c>
    </row>
    <row r="20" spans="1:10" s="1" customFormat="1" ht="14.5" thickBot="1" x14ac:dyDescent="0.3">
      <c r="A20" s="40" t="s">
        <v>543</v>
      </c>
      <c r="B20" s="376">
        <v>52</v>
      </c>
      <c r="C20" s="376">
        <v>167</v>
      </c>
      <c r="D20" s="376">
        <v>1391</v>
      </c>
      <c r="E20" s="376">
        <v>2863</v>
      </c>
      <c r="F20" s="376">
        <v>1193</v>
      </c>
      <c r="G20" s="376">
        <v>237</v>
      </c>
      <c r="H20" s="376">
        <v>1019</v>
      </c>
      <c r="I20" s="257">
        <f t="shared" si="0"/>
        <v>6922</v>
      </c>
      <c r="J20" s="43" t="s">
        <v>561</v>
      </c>
    </row>
    <row r="21" spans="1:10" s="1" customFormat="1" ht="28.5" thickBot="1" x14ac:dyDescent="0.3">
      <c r="A21" s="45" t="s">
        <v>544</v>
      </c>
      <c r="B21" s="375">
        <v>0</v>
      </c>
      <c r="C21" s="375">
        <v>14</v>
      </c>
      <c r="D21" s="375">
        <v>140</v>
      </c>
      <c r="E21" s="375">
        <v>1134</v>
      </c>
      <c r="F21" s="375">
        <v>5523</v>
      </c>
      <c r="G21" s="375">
        <v>240</v>
      </c>
      <c r="H21" s="375">
        <v>7892</v>
      </c>
      <c r="I21" s="256">
        <f t="shared" si="0"/>
        <v>14943</v>
      </c>
      <c r="J21" s="42" t="s">
        <v>562</v>
      </c>
    </row>
    <row r="22" spans="1:10" s="1" customFormat="1" ht="14.5" thickBot="1" x14ac:dyDescent="0.3">
      <c r="A22" s="40" t="s">
        <v>47</v>
      </c>
      <c r="B22" s="376">
        <v>0</v>
      </c>
      <c r="C22" s="376">
        <v>325</v>
      </c>
      <c r="D22" s="376">
        <v>923</v>
      </c>
      <c r="E22" s="376">
        <v>683</v>
      </c>
      <c r="F22" s="376">
        <v>4873</v>
      </c>
      <c r="G22" s="376">
        <v>1530</v>
      </c>
      <c r="H22" s="376">
        <v>25659</v>
      </c>
      <c r="I22" s="257">
        <f t="shared" si="0"/>
        <v>33993</v>
      </c>
      <c r="J22" s="43" t="s">
        <v>431</v>
      </c>
    </row>
    <row r="23" spans="1:10" s="1" customFormat="1" ht="14.5" thickBot="1" x14ac:dyDescent="0.3">
      <c r="A23" s="45" t="s">
        <v>545</v>
      </c>
      <c r="B23" s="375">
        <v>0</v>
      </c>
      <c r="C23" s="375">
        <v>14</v>
      </c>
      <c r="D23" s="375">
        <v>55</v>
      </c>
      <c r="E23" s="375">
        <v>336</v>
      </c>
      <c r="F23" s="375">
        <v>1302</v>
      </c>
      <c r="G23" s="375">
        <v>2020</v>
      </c>
      <c r="H23" s="375">
        <v>12635</v>
      </c>
      <c r="I23" s="256">
        <f t="shared" si="0"/>
        <v>16362</v>
      </c>
      <c r="J23" s="42" t="s">
        <v>563</v>
      </c>
    </row>
    <row r="24" spans="1:10" s="1" customFormat="1" ht="14.5" thickBot="1" x14ac:dyDescent="0.3">
      <c r="A24" s="40" t="s">
        <v>546</v>
      </c>
      <c r="B24" s="376">
        <v>0</v>
      </c>
      <c r="C24" s="376">
        <v>0</v>
      </c>
      <c r="D24" s="376">
        <v>14</v>
      </c>
      <c r="E24" s="376">
        <v>42</v>
      </c>
      <c r="F24" s="376">
        <v>168</v>
      </c>
      <c r="G24" s="376">
        <v>113</v>
      </c>
      <c r="H24" s="376">
        <v>793</v>
      </c>
      <c r="I24" s="257">
        <f t="shared" si="0"/>
        <v>1130</v>
      </c>
      <c r="J24" s="43" t="s">
        <v>564</v>
      </c>
    </row>
    <row r="25" spans="1:10" s="1" customFormat="1" ht="14.5" thickBot="1" x14ac:dyDescent="0.3">
      <c r="A25" s="45" t="s">
        <v>547</v>
      </c>
      <c r="B25" s="375">
        <v>0</v>
      </c>
      <c r="C25" s="375">
        <v>26</v>
      </c>
      <c r="D25" s="375">
        <v>166</v>
      </c>
      <c r="E25" s="375">
        <v>1427</v>
      </c>
      <c r="F25" s="375">
        <v>1225</v>
      </c>
      <c r="G25" s="375">
        <v>209</v>
      </c>
      <c r="H25" s="375">
        <v>2043</v>
      </c>
      <c r="I25" s="256">
        <f t="shared" si="0"/>
        <v>5096</v>
      </c>
      <c r="J25" s="42" t="s">
        <v>565</v>
      </c>
    </row>
    <row r="26" spans="1:10" s="1" customFormat="1" ht="50.5" thickBot="1" x14ac:dyDescent="0.3">
      <c r="A26" s="40" t="s">
        <v>548</v>
      </c>
      <c r="B26" s="376">
        <v>900</v>
      </c>
      <c r="C26" s="376">
        <v>17785</v>
      </c>
      <c r="D26" s="376">
        <v>37833</v>
      </c>
      <c r="E26" s="376">
        <v>34249</v>
      </c>
      <c r="F26" s="376">
        <v>13473</v>
      </c>
      <c r="G26" s="376">
        <v>3199</v>
      </c>
      <c r="H26" s="376">
        <v>1503</v>
      </c>
      <c r="I26" s="257">
        <f t="shared" si="0"/>
        <v>108942</v>
      </c>
      <c r="J26" s="43" t="s">
        <v>566</v>
      </c>
    </row>
    <row r="27" spans="1:10" s="1" customFormat="1" ht="28" x14ac:dyDescent="0.25">
      <c r="A27" s="85" t="s">
        <v>549</v>
      </c>
      <c r="B27" s="425">
        <v>0</v>
      </c>
      <c r="C27" s="425">
        <v>0</v>
      </c>
      <c r="D27" s="425">
        <v>14</v>
      </c>
      <c r="E27" s="425">
        <v>0</v>
      </c>
      <c r="F27" s="425">
        <v>386</v>
      </c>
      <c r="G27" s="425">
        <v>100</v>
      </c>
      <c r="H27" s="425">
        <v>1019</v>
      </c>
      <c r="I27" s="486">
        <f t="shared" si="0"/>
        <v>1519</v>
      </c>
      <c r="J27" s="76" t="s">
        <v>567</v>
      </c>
    </row>
    <row r="28" spans="1:10" s="1" customFormat="1" ht="22.5" customHeight="1" x14ac:dyDescent="0.25">
      <c r="A28" s="114" t="s">
        <v>478</v>
      </c>
      <c r="B28" s="263">
        <f t="shared" ref="B28:I28" si="1">SUM(B8:B27)</f>
        <v>1940</v>
      </c>
      <c r="C28" s="263">
        <f t="shared" si="1"/>
        <v>23732</v>
      </c>
      <c r="D28" s="263">
        <f t="shared" si="1"/>
        <v>50072</v>
      </c>
      <c r="E28" s="263">
        <f t="shared" si="1"/>
        <v>46020</v>
      </c>
      <c r="F28" s="263">
        <f t="shared" si="1"/>
        <v>48823</v>
      </c>
      <c r="G28" s="263">
        <f t="shared" si="1"/>
        <v>15073</v>
      </c>
      <c r="H28" s="263">
        <f t="shared" si="1"/>
        <v>90385</v>
      </c>
      <c r="I28" s="263">
        <f t="shared" si="1"/>
        <v>276045</v>
      </c>
      <c r="J28" s="86" t="s">
        <v>479</v>
      </c>
    </row>
    <row r="29" spans="1:10" ht="13" x14ac:dyDescent="0.25">
      <c r="A29" s="31" t="s">
        <v>455</v>
      </c>
      <c r="J29" s="25" t="s">
        <v>396</v>
      </c>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9A850-C20E-4965-BDED-58D39B074C75}">
  <dimension ref="A1:J38"/>
  <sheetViews>
    <sheetView rightToLeft="1" view="pageBreakPreview" topLeftCell="A10" zoomScaleNormal="100" zoomScaleSheetLayoutView="100" workbookViewId="0">
      <selection activeCell="G4" sqref="G4"/>
    </sheetView>
  </sheetViews>
  <sheetFormatPr defaultColWidth="9.1796875" defaultRowHeight="25" customHeight="1" x14ac:dyDescent="0.25"/>
  <cols>
    <col min="1" max="1" width="35.7265625" style="11" customWidth="1"/>
    <col min="2" max="8" width="11.7265625" style="11" customWidth="1"/>
    <col min="9" max="9" width="13.453125" style="11" bestFit="1" customWidth="1"/>
    <col min="10" max="10" width="35.7265625" style="11" customWidth="1"/>
    <col min="11" max="16384" width="9.1796875" style="11"/>
  </cols>
  <sheetData>
    <row r="1" spans="1:10" s="7" customFormat="1" ht="20" x14ac:dyDescent="0.25">
      <c r="A1" s="903" t="s">
        <v>1220</v>
      </c>
      <c r="B1" s="903"/>
      <c r="C1" s="903"/>
      <c r="D1" s="903"/>
      <c r="E1" s="903"/>
      <c r="F1" s="903"/>
      <c r="G1" s="903"/>
      <c r="H1" s="903"/>
      <c r="I1" s="903"/>
      <c r="J1" s="903"/>
    </row>
    <row r="2" spans="1:10" s="7" customFormat="1" ht="20" x14ac:dyDescent="0.25">
      <c r="A2" s="904" t="s">
        <v>1147</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15.5" x14ac:dyDescent="0.25">
      <c r="A4" s="606" t="s">
        <v>228</v>
      </c>
      <c r="B4" s="607"/>
      <c r="C4" s="607"/>
      <c r="D4" s="607"/>
      <c r="E4" s="607"/>
      <c r="F4" s="607"/>
      <c r="G4" s="607"/>
      <c r="H4" s="607"/>
      <c r="I4" s="607"/>
      <c r="J4" s="608" t="s">
        <v>227</v>
      </c>
    </row>
    <row r="5" spans="1:10" s="9" customFormat="1" ht="28" x14ac:dyDescent="0.3">
      <c r="A5" s="970" t="s">
        <v>472</v>
      </c>
      <c r="B5" s="487" t="s">
        <v>49</v>
      </c>
      <c r="C5" s="487" t="s">
        <v>50</v>
      </c>
      <c r="D5" s="487" t="s">
        <v>52</v>
      </c>
      <c r="E5" s="487" t="s">
        <v>54</v>
      </c>
      <c r="F5" s="487" t="s">
        <v>56</v>
      </c>
      <c r="G5" s="487" t="s">
        <v>568</v>
      </c>
      <c r="H5" s="487" t="s">
        <v>173</v>
      </c>
      <c r="I5" s="487" t="s">
        <v>478</v>
      </c>
      <c r="J5" s="972" t="s">
        <v>473</v>
      </c>
    </row>
    <row r="6" spans="1:10" s="10" customFormat="1" ht="34.5" x14ac:dyDescent="0.25">
      <c r="A6" s="971"/>
      <c r="B6" s="488" t="s">
        <v>48</v>
      </c>
      <c r="C6" s="488" t="s">
        <v>259</v>
      </c>
      <c r="D6" s="488" t="s">
        <v>51</v>
      </c>
      <c r="E6" s="488" t="s">
        <v>53</v>
      </c>
      <c r="F6" s="488" t="s">
        <v>55</v>
      </c>
      <c r="G6" s="488" t="s">
        <v>569</v>
      </c>
      <c r="H6" s="488" t="s">
        <v>57</v>
      </c>
      <c r="I6" s="434" t="s">
        <v>479</v>
      </c>
      <c r="J6" s="973"/>
    </row>
    <row r="7" spans="1:10" s="1" customFormat="1" ht="14.5" thickBot="1" x14ac:dyDescent="0.3">
      <c r="A7" s="45" t="s">
        <v>530</v>
      </c>
      <c r="B7" s="375">
        <v>14</v>
      </c>
      <c r="C7" s="375">
        <v>0</v>
      </c>
      <c r="D7" s="375">
        <v>120</v>
      </c>
      <c r="E7" s="375">
        <v>25410</v>
      </c>
      <c r="F7" s="375">
        <v>0</v>
      </c>
      <c r="G7" s="375">
        <v>0</v>
      </c>
      <c r="H7" s="375">
        <v>0</v>
      </c>
      <c r="I7" s="256">
        <f t="shared" ref="I7:I27" si="0">SUM(B7:H7)</f>
        <v>25544</v>
      </c>
      <c r="J7" s="42" t="s">
        <v>550</v>
      </c>
    </row>
    <row r="8" spans="1:10" s="1" customFormat="1" ht="14.5" thickBot="1" x14ac:dyDescent="0.3">
      <c r="A8" s="40" t="s">
        <v>531</v>
      </c>
      <c r="B8" s="376">
        <v>0</v>
      </c>
      <c r="C8" s="376">
        <v>27086</v>
      </c>
      <c r="D8" s="376">
        <v>13518</v>
      </c>
      <c r="E8" s="376">
        <v>58905</v>
      </c>
      <c r="F8" s="376">
        <v>0</v>
      </c>
      <c r="G8" s="376">
        <v>0</v>
      </c>
      <c r="H8" s="376">
        <v>0</v>
      </c>
      <c r="I8" s="257">
        <f t="shared" si="0"/>
        <v>99509</v>
      </c>
      <c r="J8" s="43" t="s">
        <v>551</v>
      </c>
    </row>
    <row r="9" spans="1:10" s="1" customFormat="1" ht="14.5" thickBot="1" x14ac:dyDescent="0.3">
      <c r="A9" s="45" t="s">
        <v>532</v>
      </c>
      <c r="B9" s="377">
        <v>0</v>
      </c>
      <c r="C9" s="377">
        <v>793</v>
      </c>
      <c r="D9" s="377">
        <v>17579</v>
      </c>
      <c r="E9" s="377">
        <v>125854</v>
      </c>
      <c r="F9" s="377">
        <v>0</v>
      </c>
      <c r="G9" s="377">
        <v>0</v>
      </c>
      <c r="H9" s="377">
        <v>0</v>
      </c>
      <c r="I9" s="256">
        <f t="shared" si="0"/>
        <v>144226</v>
      </c>
      <c r="J9" s="42" t="s">
        <v>429</v>
      </c>
    </row>
    <row r="10" spans="1:10" s="1" customFormat="1" ht="25.5" thickBot="1" x14ac:dyDescent="0.3">
      <c r="A10" s="40" t="s">
        <v>533</v>
      </c>
      <c r="B10" s="376">
        <v>0</v>
      </c>
      <c r="C10" s="376">
        <v>11468</v>
      </c>
      <c r="D10" s="376">
        <v>5606</v>
      </c>
      <c r="E10" s="376">
        <v>60</v>
      </c>
      <c r="F10" s="376">
        <v>0</v>
      </c>
      <c r="G10" s="376">
        <v>0</v>
      </c>
      <c r="H10" s="376">
        <v>0</v>
      </c>
      <c r="I10" s="257">
        <f t="shared" si="0"/>
        <v>17134</v>
      </c>
      <c r="J10" s="43" t="s">
        <v>552</v>
      </c>
    </row>
    <row r="11" spans="1:10" s="1" customFormat="1" ht="28.5" thickBot="1" x14ac:dyDescent="0.3">
      <c r="A11" s="45" t="s">
        <v>534</v>
      </c>
      <c r="B11" s="377">
        <v>0</v>
      </c>
      <c r="C11" s="377">
        <v>5189</v>
      </c>
      <c r="D11" s="377">
        <v>2842</v>
      </c>
      <c r="E11" s="377">
        <v>874</v>
      </c>
      <c r="F11" s="377">
        <v>0</v>
      </c>
      <c r="G11" s="377">
        <v>0</v>
      </c>
      <c r="H11" s="377">
        <v>0</v>
      </c>
      <c r="I11" s="256">
        <f t="shared" si="0"/>
        <v>8905</v>
      </c>
      <c r="J11" s="42" t="s">
        <v>553</v>
      </c>
    </row>
    <row r="12" spans="1:10" s="1" customFormat="1" ht="14.5" thickBot="1" x14ac:dyDescent="0.3">
      <c r="A12" s="40" t="s">
        <v>535</v>
      </c>
      <c r="B12" s="376">
        <v>0</v>
      </c>
      <c r="C12" s="376">
        <v>0</v>
      </c>
      <c r="D12" s="376">
        <v>116</v>
      </c>
      <c r="E12" s="376">
        <v>847643</v>
      </c>
      <c r="F12" s="376">
        <v>0</v>
      </c>
      <c r="G12" s="376">
        <v>0</v>
      </c>
      <c r="H12" s="376">
        <v>0</v>
      </c>
      <c r="I12" s="257">
        <f t="shared" si="0"/>
        <v>847759</v>
      </c>
      <c r="J12" s="43" t="s">
        <v>430</v>
      </c>
    </row>
    <row r="13" spans="1:10" s="1" customFormat="1" ht="28.5" thickBot="1" x14ac:dyDescent="0.3">
      <c r="A13" s="45" t="s">
        <v>536</v>
      </c>
      <c r="B13" s="377">
        <v>0</v>
      </c>
      <c r="C13" s="377">
        <v>0</v>
      </c>
      <c r="D13" s="377">
        <v>9860</v>
      </c>
      <c r="E13" s="377">
        <v>245252</v>
      </c>
      <c r="F13" s="377">
        <v>0</v>
      </c>
      <c r="G13" s="377">
        <v>0</v>
      </c>
      <c r="H13" s="377">
        <v>0</v>
      </c>
      <c r="I13" s="256">
        <f t="shared" si="0"/>
        <v>255112</v>
      </c>
      <c r="J13" s="42" t="s">
        <v>554</v>
      </c>
    </row>
    <row r="14" spans="1:10" s="1" customFormat="1" ht="14.5" thickBot="1" x14ac:dyDescent="0.3">
      <c r="A14" s="40" t="s">
        <v>537</v>
      </c>
      <c r="B14" s="376">
        <v>963</v>
      </c>
      <c r="C14" s="376">
        <v>15883</v>
      </c>
      <c r="D14" s="376">
        <v>950</v>
      </c>
      <c r="E14" s="376">
        <v>42458</v>
      </c>
      <c r="F14" s="376">
        <v>0</v>
      </c>
      <c r="G14" s="376">
        <v>0</v>
      </c>
      <c r="H14" s="376">
        <v>0</v>
      </c>
      <c r="I14" s="257">
        <f t="shared" si="0"/>
        <v>60254</v>
      </c>
      <c r="J14" s="43" t="s">
        <v>555</v>
      </c>
    </row>
    <row r="15" spans="1:10" s="1" customFormat="1" ht="25.5" thickBot="1" x14ac:dyDescent="0.3">
      <c r="A15" s="45" t="s">
        <v>538</v>
      </c>
      <c r="B15" s="377">
        <v>0</v>
      </c>
      <c r="C15" s="377">
        <v>834</v>
      </c>
      <c r="D15" s="377">
        <v>0</v>
      </c>
      <c r="E15" s="377">
        <v>73109</v>
      </c>
      <c r="F15" s="377">
        <v>0</v>
      </c>
      <c r="G15" s="377">
        <v>0</v>
      </c>
      <c r="H15" s="377">
        <v>0</v>
      </c>
      <c r="I15" s="256">
        <f t="shared" si="0"/>
        <v>73943</v>
      </c>
      <c r="J15" s="42" t="s">
        <v>556</v>
      </c>
    </row>
    <row r="16" spans="1:10" s="1" customFormat="1" ht="14.5" thickBot="1" x14ac:dyDescent="0.3">
      <c r="A16" s="40" t="s">
        <v>539</v>
      </c>
      <c r="B16" s="376">
        <v>3376</v>
      </c>
      <c r="C16" s="376">
        <v>2449</v>
      </c>
      <c r="D16" s="376">
        <v>3594</v>
      </c>
      <c r="E16" s="376">
        <v>6999</v>
      </c>
      <c r="F16" s="376">
        <v>0</v>
      </c>
      <c r="G16" s="376">
        <v>0</v>
      </c>
      <c r="H16" s="376">
        <v>0</v>
      </c>
      <c r="I16" s="257">
        <f t="shared" si="0"/>
        <v>16418</v>
      </c>
      <c r="J16" s="43" t="s">
        <v>557</v>
      </c>
    </row>
    <row r="17" spans="1:10" s="1" customFormat="1" ht="14.5" thickBot="1" x14ac:dyDescent="0.3">
      <c r="A17" s="45" t="s">
        <v>540</v>
      </c>
      <c r="B17" s="377">
        <v>1041</v>
      </c>
      <c r="C17" s="377">
        <v>1533</v>
      </c>
      <c r="D17" s="377">
        <v>1898</v>
      </c>
      <c r="E17" s="377">
        <v>10900</v>
      </c>
      <c r="F17" s="377">
        <v>0</v>
      </c>
      <c r="G17" s="377">
        <v>0</v>
      </c>
      <c r="H17" s="377">
        <v>0</v>
      </c>
      <c r="I17" s="256">
        <f t="shared" si="0"/>
        <v>15372</v>
      </c>
      <c r="J17" s="42" t="s">
        <v>558</v>
      </c>
    </row>
    <row r="18" spans="1:10" s="1" customFormat="1" ht="14.5" thickBot="1" x14ac:dyDescent="0.3">
      <c r="A18" s="40" t="s">
        <v>541</v>
      </c>
      <c r="B18" s="376">
        <v>0</v>
      </c>
      <c r="C18" s="376">
        <v>451</v>
      </c>
      <c r="D18" s="376">
        <v>152</v>
      </c>
      <c r="E18" s="376">
        <v>11040</v>
      </c>
      <c r="F18" s="376">
        <v>0</v>
      </c>
      <c r="G18" s="376">
        <v>0</v>
      </c>
      <c r="H18" s="376">
        <v>0</v>
      </c>
      <c r="I18" s="257">
        <f t="shared" si="0"/>
        <v>11643</v>
      </c>
      <c r="J18" s="43" t="s">
        <v>559</v>
      </c>
    </row>
    <row r="19" spans="1:10" s="1" customFormat="1" ht="25.5" thickBot="1" x14ac:dyDescent="0.3">
      <c r="A19" s="45" t="s">
        <v>542</v>
      </c>
      <c r="B19" s="377">
        <v>0</v>
      </c>
      <c r="C19" s="377">
        <v>296</v>
      </c>
      <c r="D19" s="377">
        <v>57</v>
      </c>
      <c r="E19" s="377">
        <v>28903</v>
      </c>
      <c r="F19" s="377">
        <v>0</v>
      </c>
      <c r="G19" s="377">
        <v>0</v>
      </c>
      <c r="H19" s="377">
        <v>0</v>
      </c>
      <c r="I19" s="256">
        <f t="shared" si="0"/>
        <v>29256</v>
      </c>
      <c r="J19" s="42" t="s">
        <v>560</v>
      </c>
    </row>
    <row r="20" spans="1:10" s="1" customFormat="1" ht="25.5" thickBot="1" x14ac:dyDescent="0.3">
      <c r="A20" s="40" t="s">
        <v>543</v>
      </c>
      <c r="B20" s="376">
        <v>0</v>
      </c>
      <c r="C20" s="376">
        <v>3850</v>
      </c>
      <c r="D20" s="376">
        <v>154</v>
      </c>
      <c r="E20" s="376">
        <v>83571</v>
      </c>
      <c r="F20" s="376">
        <v>0</v>
      </c>
      <c r="G20" s="376">
        <v>0</v>
      </c>
      <c r="H20" s="376">
        <v>0</v>
      </c>
      <c r="I20" s="257">
        <f t="shared" si="0"/>
        <v>87575</v>
      </c>
      <c r="J20" s="43" t="s">
        <v>561</v>
      </c>
    </row>
    <row r="21" spans="1:10" s="1" customFormat="1" ht="28.5" thickBot="1" x14ac:dyDescent="0.3">
      <c r="A21" s="45" t="s">
        <v>544</v>
      </c>
      <c r="B21" s="377">
        <v>81837</v>
      </c>
      <c r="C21" s="377">
        <v>0</v>
      </c>
      <c r="D21" s="377">
        <v>0</v>
      </c>
      <c r="E21" s="377">
        <v>0</v>
      </c>
      <c r="F21" s="377">
        <v>0</v>
      </c>
      <c r="G21" s="377">
        <v>0</v>
      </c>
      <c r="H21" s="377">
        <v>0</v>
      </c>
      <c r="I21" s="256">
        <f t="shared" si="0"/>
        <v>81837</v>
      </c>
      <c r="J21" s="42" t="s">
        <v>562</v>
      </c>
    </row>
    <row r="22" spans="1:10" s="1" customFormat="1" ht="14.5" thickBot="1" x14ac:dyDescent="0.3">
      <c r="A22" s="40" t="s">
        <v>47</v>
      </c>
      <c r="B22" s="376">
        <v>23818</v>
      </c>
      <c r="C22" s="376">
        <v>797</v>
      </c>
      <c r="D22" s="376">
        <v>484</v>
      </c>
      <c r="E22" s="376">
        <v>22214</v>
      </c>
      <c r="F22" s="376">
        <v>0</v>
      </c>
      <c r="G22" s="376">
        <v>0</v>
      </c>
      <c r="H22" s="376">
        <v>0</v>
      </c>
      <c r="I22" s="257">
        <f t="shared" si="0"/>
        <v>47313</v>
      </c>
      <c r="J22" s="43" t="s">
        <v>431</v>
      </c>
    </row>
    <row r="23" spans="1:10" s="1" customFormat="1" ht="14.5" thickBot="1" x14ac:dyDescent="0.3">
      <c r="A23" s="45" t="s">
        <v>545</v>
      </c>
      <c r="B23" s="377">
        <v>19878</v>
      </c>
      <c r="C23" s="377">
        <v>741</v>
      </c>
      <c r="D23" s="377">
        <v>1647</v>
      </c>
      <c r="E23" s="377">
        <v>10033</v>
      </c>
      <c r="F23" s="377">
        <v>0</v>
      </c>
      <c r="G23" s="377">
        <v>667</v>
      </c>
      <c r="H23" s="377">
        <v>0</v>
      </c>
      <c r="I23" s="256">
        <f t="shared" si="0"/>
        <v>32966</v>
      </c>
      <c r="J23" s="42" t="s">
        <v>563</v>
      </c>
    </row>
    <row r="24" spans="1:10" s="1" customFormat="1" ht="14.5" thickBot="1" x14ac:dyDescent="0.3">
      <c r="A24" s="40" t="s">
        <v>546</v>
      </c>
      <c r="B24" s="376">
        <v>3353</v>
      </c>
      <c r="C24" s="376">
        <v>501</v>
      </c>
      <c r="D24" s="376">
        <v>43</v>
      </c>
      <c r="E24" s="376">
        <v>2271</v>
      </c>
      <c r="F24" s="376">
        <v>0</v>
      </c>
      <c r="G24" s="376">
        <v>0</v>
      </c>
      <c r="H24" s="376">
        <v>0</v>
      </c>
      <c r="I24" s="257">
        <f t="shared" si="0"/>
        <v>6168</v>
      </c>
      <c r="J24" s="43" t="s">
        <v>564</v>
      </c>
    </row>
    <row r="25" spans="1:10" s="1" customFormat="1" ht="14.5" thickBot="1" x14ac:dyDescent="0.3">
      <c r="A25" s="45" t="s">
        <v>547</v>
      </c>
      <c r="B25" s="377">
        <v>1247</v>
      </c>
      <c r="C25" s="377">
        <v>14</v>
      </c>
      <c r="D25" s="377">
        <v>43</v>
      </c>
      <c r="E25" s="377">
        <v>11054</v>
      </c>
      <c r="F25" s="377">
        <v>0</v>
      </c>
      <c r="G25" s="377">
        <v>3760</v>
      </c>
      <c r="H25" s="377">
        <v>0</v>
      </c>
      <c r="I25" s="256">
        <f t="shared" si="0"/>
        <v>16118</v>
      </c>
      <c r="J25" s="42" t="s">
        <v>565</v>
      </c>
    </row>
    <row r="26" spans="1:10" s="1" customFormat="1" ht="50.5" thickBot="1" x14ac:dyDescent="0.3">
      <c r="A26" s="40" t="s">
        <v>548</v>
      </c>
      <c r="B26" s="376">
        <v>0</v>
      </c>
      <c r="C26" s="376">
        <v>0</v>
      </c>
      <c r="D26" s="376">
        <v>0</v>
      </c>
      <c r="E26" s="376">
        <v>0</v>
      </c>
      <c r="F26" s="376">
        <v>0</v>
      </c>
      <c r="G26" s="376">
        <v>0</v>
      </c>
      <c r="H26" s="376">
        <v>172406</v>
      </c>
      <c r="I26" s="257">
        <f t="shared" si="0"/>
        <v>172406</v>
      </c>
      <c r="J26" s="43" t="s">
        <v>566</v>
      </c>
    </row>
    <row r="27" spans="1:10" s="1" customFormat="1" ht="28" x14ac:dyDescent="0.25">
      <c r="A27" s="85" t="s">
        <v>549</v>
      </c>
      <c r="B27" s="378">
        <v>0</v>
      </c>
      <c r="C27" s="378">
        <v>0</v>
      </c>
      <c r="D27" s="378">
        <v>0</v>
      </c>
      <c r="E27" s="378">
        <v>0</v>
      </c>
      <c r="F27" s="378">
        <v>5044</v>
      </c>
      <c r="G27" s="378">
        <v>0</v>
      </c>
      <c r="H27" s="378">
        <v>0</v>
      </c>
      <c r="I27" s="379">
        <f t="shared" si="0"/>
        <v>5044</v>
      </c>
      <c r="J27" s="76" t="s">
        <v>567</v>
      </c>
    </row>
    <row r="28" spans="1:10" s="6" customFormat="1" ht="18" customHeight="1" x14ac:dyDescent="0.25">
      <c r="A28" s="114" t="s">
        <v>478</v>
      </c>
      <c r="B28" s="236">
        <f>SUM(B7:B27)</f>
        <v>135527</v>
      </c>
      <c r="C28" s="236">
        <f t="shared" ref="C28:H28" si="1">SUM(C7:C27)</f>
        <v>71885</v>
      </c>
      <c r="D28" s="236">
        <f t="shared" si="1"/>
        <v>58663</v>
      </c>
      <c r="E28" s="236">
        <f t="shared" si="1"/>
        <v>1606550</v>
      </c>
      <c r="F28" s="236">
        <f t="shared" si="1"/>
        <v>5044</v>
      </c>
      <c r="G28" s="236">
        <f t="shared" si="1"/>
        <v>4427</v>
      </c>
      <c r="H28" s="236">
        <f t="shared" si="1"/>
        <v>172406</v>
      </c>
      <c r="I28" s="263">
        <f>SUM(I7:I27)</f>
        <v>2054502</v>
      </c>
      <c r="J28" s="86" t="s">
        <v>479</v>
      </c>
    </row>
    <row r="29" spans="1:10" ht="13" x14ac:dyDescent="0.25">
      <c r="A29" s="31" t="s">
        <v>71</v>
      </c>
      <c r="J29" s="11" t="s">
        <v>396</v>
      </c>
    </row>
    <row r="35" spans="2:9" ht="25" customHeight="1" x14ac:dyDescent="0.25">
      <c r="B35" s="12"/>
      <c r="C35" s="12"/>
      <c r="D35" s="12"/>
      <c r="E35" s="12"/>
      <c r="F35" s="12"/>
      <c r="G35" s="12"/>
      <c r="H35" s="12"/>
      <c r="I35" s="12"/>
    </row>
    <row r="36" spans="2:9" ht="25" customHeight="1" x14ac:dyDescent="0.25">
      <c r="B36" s="12"/>
      <c r="C36" s="12"/>
      <c r="D36" s="12"/>
      <c r="E36" s="12"/>
      <c r="F36" s="12"/>
      <c r="G36" s="12"/>
      <c r="H36" s="12"/>
      <c r="I36" s="12"/>
    </row>
    <row r="37" spans="2:9" ht="25" customHeight="1" x14ac:dyDescent="0.25">
      <c r="B37" s="12"/>
      <c r="C37" s="12"/>
      <c r="D37" s="12"/>
      <c r="E37" s="12"/>
      <c r="F37" s="12"/>
      <c r="G37" s="12"/>
      <c r="H37" s="12"/>
      <c r="I37" s="12"/>
    </row>
    <row r="38" spans="2:9" ht="25" customHeight="1" x14ac:dyDescent="0.25">
      <c r="B38" s="12"/>
      <c r="C38" s="12"/>
      <c r="D38" s="12"/>
      <c r="E38" s="12"/>
      <c r="F38" s="12"/>
      <c r="G38" s="12"/>
      <c r="H38" s="12"/>
      <c r="I38"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fitToWidth="0" orientation="landscape" r:id="rId1"/>
  <headerFooter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5887F-1226-4BDE-8722-559C580D0FA8}">
  <dimension ref="A1:J38"/>
  <sheetViews>
    <sheetView rightToLeft="1" view="pageBreakPreview" topLeftCell="A4" zoomScaleNormal="100" zoomScaleSheetLayoutView="100" workbookViewId="0">
      <selection activeCell="F22" sqref="F22"/>
    </sheetView>
  </sheetViews>
  <sheetFormatPr defaultColWidth="9.1796875" defaultRowHeight="25" customHeight="1" x14ac:dyDescent="0.25"/>
  <cols>
    <col min="1" max="1" width="35.7265625" style="11" customWidth="1"/>
    <col min="2" max="8" width="11.7265625" style="11" customWidth="1"/>
    <col min="9" max="9" width="13.453125" style="11" bestFit="1" customWidth="1"/>
    <col min="10" max="10" width="35.7265625" style="11" customWidth="1"/>
    <col min="11" max="16384" width="9.1796875" style="11"/>
  </cols>
  <sheetData>
    <row r="1" spans="1:10" s="7" customFormat="1" ht="20" x14ac:dyDescent="0.25">
      <c r="A1" s="903" t="s">
        <v>1219</v>
      </c>
      <c r="B1" s="903"/>
      <c r="C1" s="903"/>
      <c r="D1" s="903"/>
      <c r="E1" s="903"/>
      <c r="F1" s="903"/>
      <c r="G1" s="903"/>
      <c r="H1" s="903"/>
      <c r="I1" s="903"/>
      <c r="J1" s="903"/>
    </row>
    <row r="2" spans="1:10" s="7" customFormat="1" ht="20" x14ac:dyDescent="0.25">
      <c r="A2" s="904" t="s">
        <v>1148</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15.5" x14ac:dyDescent="0.25">
      <c r="A4" s="606" t="s">
        <v>229</v>
      </c>
      <c r="B4" s="607"/>
      <c r="C4" s="607"/>
      <c r="D4" s="607"/>
      <c r="E4" s="607"/>
      <c r="F4" s="607"/>
      <c r="G4" s="607"/>
      <c r="H4" s="607"/>
      <c r="I4" s="607"/>
      <c r="J4" s="608" t="s">
        <v>230</v>
      </c>
    </row>
    <row r="5" spans="1:10" s="9" customFormat="1" ht="28" x14ac:dyDescent="0.3">
      <c r="A5" s="970" t="s">
        <v>226</v>
      </c>
      <c r="B5" s="487" t="s">
        <v>49</v>
      </c>
      <c r="C5" s="487" t="s">
        <v>50</v>
      </c>
      <c r="D5" s="487" t="s">
        <v>52</v>
      </c>
      <c r="E5" s="487" t="s">
        <v>54</v>
      </c>
      <c r="F5" s="487" t="s">
        <v>56</v>
      </c>
      <c r="G5" s="487" t="s">
        <v>568</v>
      </c>
      <c r="H5" s="487" t="s">
        <v>173</v>
      </c>
      <c r="I5" s="487" t="s">
        <v>478</v>
      </c>
      <c r="J5" s="972" t="s">
        <v>1374</v>
      </c>
    </row>
    <row r="6" spans="1:10" s="10" customFormat="1" ht="34.5" x14ac:dyDescent="0.25">
      <c r="A6" s="971"/>
      <c r="B6" s="488" t="s">
        <v>48</v>
      </c>
      <c r="C6" s="488" t="s">
        <v>259</v>
      </c>
      <c r="D6" s="488" t="s">
        <v>51</v>
      </c>
      <c r="E6" s="488" t="s">
        <v>53</v>
      </c>
      <c r="F6" s="488" t="s">
        <v>55</v>
      </c>
      <c r="G6" s="488" t="s">
        <v>569</v>
      </c>
      <c r="H6" s="488" t="s">
        <v>57</v>
      </c>
      <c r="I6" s="434" t="s">
        <v>479</v>
      </c>
      <c r="J6" s="973"/>
    </row>
    <row r="7" spans="1:10" s="1" customFormat="1" ht="14.5" thickBot="1" x14ac:dyDescent="0.3">
      <c r="A7" s="45" t="s">
        <v>530</v>
      </c>
      <c r="B7" s="232">
        <v>14</v>
      </c>
      <c r="C7" s="232">
        <v>0</v>
      </c>
      <c r="D7" s="232">
        <v>120</v>
      </c>
      <c r="E7" s="232">
        <v>25410</v>
      </c>
      <c r="F7" s="232">
        <v>0</v>
      </c>
      <c r="G7" s="232">
        <v>0</v>
      </c>
      <c r="H7" s="232">
        <v>0</v>
      </c>
      <c r="I7" s="256">
        <f t="shared" ref="I7:I27" si="0">SUM(B7:H7)</f>
        <v>25544</v>
      </c>
      <c r="J7" s="42" t="s">
        <v>550</v>
      </c>
    </row>
    <row r="8" spans="1:10" s="1" customFormat="1" ht="14.5" thickBot="1" x14ac:dyDescent="0.3">
      <c r="A8" s="40" t="s">
        <v>531</v>
      </c>
      <c r="B8" s="233">
        <v>0</v>
      </c>
      <c r="C8" s="233">
        <v>22397</v>
      </c>
      <c r="D8" s="233">
        <v>12737</v>
      </c>
      <c r="E8" s="233">
        <v>57599</v>
      </c>
      <c r="F8" s="233">
        <v>0</v>
      </c>
      <c r="G8" s="233">
        <v>0</v>
      </c>
      <c r="H8" s="233">
        <v>0</v>
      </c>
      <c r="I8" s="257">
        <f t="shared" si="0"/>
        <v>92733</v>
      </c>
      <c r="J8" s="43" t="s">
        <v>551</v>
      </c>
    </row>
    <row r="9" spans="1:10" s="1" customFormat="1" ht="14.5" thickBot="1" x14ac:dyDescent="0.3">
      <c r="A9" s="45" t="s">
        <v>532</v>
      </c>
      <c r="B9" s="232">
        <v>0</v>
      </c>
      <c r="C9" s="232">
        <v>667</v>
      </c>
      <c r="D9" s="232">
        <v>16931</v>
      </c>
      <c r="E9" s="232">
        <v>124340</v>
      </c>
      <c r="F9" s="232">
        <v>0</v>
      </c>
      <c r="G9" s="232">
        <v>0</v>
      </c>
      <c r="H9" s="232">
        <v>0</v>
      </c>
      <c r="I9" s="256">
        <f t="shared" si="0"/>
        <v>141938</v>
      </c>
      <c r="J9" s="42" t="s">
        <v>429</v>
      </c>
    </row>
    <row r="10" spans="1:10" s="1" customFormat="1" ht="25.5" thickBot="1" x14ac:dyDescent="0.3">
      <c r="A10" s="40" t="s">
        <v>533</v>
      </c>
      <c r="B10" s="233">
        <v>0</v>
      </c>
      <c r="C10" s="233">
        <v>11037</v>
      </c>
      <c r="D10" s="233">
        <v>4515</v>
      </c>
      <c r="E10" s="233">
        <v>60</v>
      </c>
      <c r="F10" s="233">
        <v>0</v>
      </c>
      <c r="G10" s="233">
        <v>0</v>
      </c>
      <c r="H10" s="233">
        <v>0</v>
      </c>
      <c r="I10" s="257">
        <f t="shared" si="0"/>
        <v>15612</v>
      </c>
      <c r="J10" s="43" t="s">
        <v>552</v>
      </c>
    </row>
    <row r="11" spans="1:10" s="1" customFormat="1" ht="28.5" thickBot="1" x14ac:dyDescent="0.3">
      <c r="A11" s="45" t="s">
        <v>534</v>
      </c>
      <c r="B11" s="232">
        <v>0</v>
      </c>
      <c r="C11" s="232">
        <v>4675</v>
      </c>
      <c r="D11" s="232">
        <v>2701</v>
      </c>
      <c r="E11" s="232">
        <v>874</v>
      </c>
      <c r="F11" s="232">
        <v>0</v>
      </c>
      <c r="G11" s="232">
        <v>0</v>
      </c>
      <c r="H11" s="232">
        <v>0</v>
      </c>
      <c r="I11" s="256">
        <f t="shared" si="0"/>
        <v>8250</v>
      </c>
      <c r="J11" s="42" t="s">
        <v>553</v>
      </c>
    </row>
    <row r="12" spans="1:10" s="1" customFormat="1" ht="14.5" thickBot="1" x14ac:dyDescent="0.3">
      <c r="A12" s="40" t="s">
        <v>535</v>
      </c>
      <c r="B12" s="233">
        <v>0</v>
      </c>
      <c r="C12" s="233">
        <v>0</v>
      </c>
      <c r="D12" s="233">
        <v>116</v>
      </c>
      <c r="E12" s="233">
        <v>841181</v>
      </c>
      <c r="F12" s="233">
        <v>0</v>
      </c>
      <c r="G12" s="233">
        <v>0</v>
      </c>
      <c r="H12" s="233">
        <v>0</v>
      </c>
      <c r="I12" s="257">
        <f t="shared" si="0"/>
        <v>841297</v>
      </c>
      <c r="J12" s="43" t="s">
        <v>430</v>
      </c>
    </row>
    <row r="13" spans="1:10" s="1" customFormat="1" ht="28.5" thickBot="1" x14ac:dyDescent="0.3">
      <c r="A13" s="45" t="s">
        <v>536</v>
      </c>
      <c r="B13" s="232">
        <v>0</v>
      </c>
      <c r="C13" s="232">
        <v>0</v>
      </c>
      <c r="D13" s="232">
        <v>6593</v>
      </c>
      <c r="E13" s="232">
        <v>220732</v>
      </c>
      <c r="F13" s="232">
        <v>0</v>
      </c>
      <c r="G13" s="232">
        <v>0</v>
      </c>
      <c r="H13" s="232">
        <v>0</v>
      </c>
      <c r="I13" s="256">
        <f t="shared" si="0"/>
        <v>227325</v>
      </c>
      <c r="J13" s="42" t="s">
        <v>554</v>
      </c>
    </row>
    <row r="14" spans="1:10" s="1" customFormat="1" ht="14.5" thickBot="1" x14ac:dyDescent="0.3">
      <c r="A14" s="40" t="s">
        <v>537</v>
      </c>
      <c r="B14" s="233">
        <v>493</v>
      </c>
      <c r="C14" s="233">
        <v>11109</v>
      </c>
      <c r="D14" s="233">
        <v>894</v>
      </c>
      <c r="E14" s="233">
        <v>37345</v>
      </c>
      <c r="F14" s="233">
        <v>0</v>
      </c>
      <c r="G14" s="233">
        <v>0</v>
      </c>
      <c r="H14" s="233">
        <v>0</v>
      </c>
      <c r="I14" s="257">
        <f t="shared" si="0"/>
        <v>49841</v>
      </c>
      <c r="J14" s="43" t="s">
        <v>555</v>
      </c>
    </row>
    <row r="15" spans="1:10" s="1" customFormat="1" ht="25.5" thickBot="1" x14ac:dyDescent="0.3">
      <c r="A15" s="45" t="s">
        <v>538</v>
      </c>
      <c r="B15" s="232">
        <v>0</v>
      </c>
      <c r="C15" s="232">
        <v>498</v>
      </c>
      <c r="D15" s="232">
        <v>0</v>
      </c>
      <c r="E15" s="232">
        <v>55225</v>
      </c>
      <c r="F15" s="232">
        <v>0</v>
      </c>
      <c r="G15" s="232">
        <v>0</v>
      </c>
      <c r="H15" s="232">
        <v>0</v>
      </c>
      <c r="I15" s="256">
        <f t="shared" si="0"/>
        <v>55723</v>
      </c>
      <c r="J15" s="42" t="s">
        <v>556</v>
      </c>
    </row>
    <row r="16" spans="1:10" s="1" customFormat="1" ht="14.5" thickBot="1" x14ac:dyDescent="0.3">
      <c r="A16" s="40" t="s">
        <v>539</v>
      </c>
      <c r="B16" s="233">
        <v>2824</v>
      </c>
      <c r="C16" s="233">
        <v>1856</v>
      </c>
      <c r="D16" s="233">
        <v>3081</v>
      </c>
      <c r="E16" s="233">
        <v>5651</v>
      </c>
      <c r="F16" s="233">
        <v>0</v>
      </c>
      <c r="G16" s="233">
        <v>0</v>
      </c>
      <c r="H16" s="233">
        <v>0</v>
      </c>
      <c r="I16" s="257">
        <f t="shared" si="0"/>
        <v>13412</v>
      </c>
      <c r="J16" s="43" t="s">
        <v>557</v>
      </c>
    </row>
    <row r="17" spans="1:10" s="1" customFormat="1" ht="14.5" thickBot="1" x14ac:dyDescent="0.3">
      <c r="A17" s="45" t="s">
        <v>540</v>
      </c>
      <c r="B17" s="232">
        <v>801</v>
      </c>
      <c r="C17" s="232">
        <v>999</v>
      </c>
      <c r="D17" s="232">
        <v>1014</v>
      </c>
      <c r="E17" s="232">
        <v>6825</v>
      </c>
      <c r="F17" s="232">
        <v>0</v>
      </c>
      <c r="G17" s="232">
        <v>0</v>
      </c>
      <c r="H17" s="232">
        <v>0</v>
      </c>
      <c r="I17" s="256">
        <f t="shared" si="0"/>
        <v>9639</v>
      </c>
      <c r="J17" s="42" t="s">
        <v>558</v>
      </c>
    </row>
    <row r="18" spans="1:10" s="1" customFormat="1" ht="14.5" thickBot="1" x14ac:dyDescent="0.3">
      <c r="A18" s="40" t="s">
        <v>541</v>
      </c>
      <c r="B18" s="233">
        <v>0</v>
      </c>
      <c r="C18" s="233">
        <v>423</v>
      </c>
      <c r="D18" s="233">
        <v>96</v>
      </c>
      <c r="E18" s="233">
        <v>10413</v>
      </c>
      <c r="F18" s="233">
        <v>0</v>
      </c>
      <c r="G18" s="233">
        <v>0</v>
      </c>
      <c r="H18" s="233">
        <v>0</v>
      </c>
      <c r="I18" s="257">
        <f t="shared" si="0"/>
        <v>10932</v>
      </c>
      <c r="J18" s="43" t="s">
        <v>559</v>
      </c>
    </row>
    <row r="19" spans="1:10" s="1" customFormat="1" ht="25.5" thickBot="1" x14ac:dyDescent="0.3">
      <c r="A19" s="45" t="s">
        <v>542</v>
      </c>
      <c r="B19" s="232">
        <v>0</v>
      </c>
      <c r="C19" s="232">
        <v>196</v>
      </c>
      <c r="D19" s="232">
        <v>57</v>
      </c>
      <c r="E19" s="232">
        <v>25438</v>
      </c>
      <c r="F19" s="232">
        <v>0</v>
      </c>
      <c r="G19" s="232">
        <v>0</v>
      </c>
      <c r="H19" s="232">
        <v>0</v>
      </c>
      <c r="I19" s="256">
        <f t="shared" si="0"/>
        <v>25691</v>
      </c>
      <c r="J19" s="42" t="s">
        <v>560</v>
      </c>
    </row>
    <row r="20" spans="1:10" s="1" customFormat="1" ht="25.5" thickBot="1" x14ac:dyDescent="0.3">
      <c r="A20" s="40" t="s">
        <v>543</v>
      </c>
      <c r="B20" s="233">
        <v>0</v>
      </c>
      <c r="C20" s="233">
        <v>3304</v>
      </c>
      <c r="D20" s="233">
        <v>14</v>
      </c>
      <c r="E20" s="233">
        <v>77335</v>
      </c>
      <c r="F20" s="233">
        <v>0</v>
      </c>
      <c r="G20" s="233">
        <v>0</v>
      </c>
      <c r="H20" s="233">
        <v>0</v>
      </c>
      <c r="I20" s="257">
        <f t="shared" si="0"/>
        <v>80653</v>
      </c>
      <c r="J20" s="43" t="s">
        <v>561</v>
      </c>
    </row>
    <row r="21" spans="1:10" s="1" customFormat="1" ht="28.5" thickBot="1" x14ac:dyDescent="0.3">
      <c r="A21" s="45" t="s">
        <v>544</v>
      </c>
      <c r="B21" s="232">
        <v>66894</v>
      </c>
      <c r="C21" s="232">
        <v>0</v>
      </c>
      <c r="D21" s="232">
        <v>0</v>
      </c>
      <c r="E21" s="232">
        <v>0</v>
      </c>
      <c r="F21" s="232">
        <v>0</v>
      </c>
      <c r="G21" s="232">
        <v>0</v>
      </c>
      <c r="H21" s="232">
        <v>0</v>
      </c>
      <c r="I21" s="256">
        <f t="shared" si="0"/>
        <v>66894</v>
      </c>
      <c r="J21" s="42" t="s">
        <v>562</v>
      </c>
    </row>
    <row r="22" spans="1:10" s="1" customFormat="1" ht="14.5" thickBot="1" x14ac:dyDescent="0.3">
      <c r="A22" s="40" t="s">
        <v>47</v>
      </c>
      <c r="B22" s="233">
        <v>9612</v>
      </c>
      <c r="C22" s="233">
        <v>671</v>
      </c>
      <c r="D22" s="233">
        <v>341</v>
      </c>
      <c r="E22" s="233">
        <v>2696</v>
      </c>
      <c r="F22" s="233">
        <v>0</v>
      </c>
      <c r="G22" s="233">
        <v>0</v>
      </c>
      <c r="H22" s="233">
        <v>0</v>
      </c>
      <c r="I22" s="257">
        <f t="shared" si="0"/>
        <v>13320</v>
      </c>
      <c r="J22" s="43" t="s">
        <v>431</v>
      </c>
    </row>
    <row r="23" spans="1:10" s="1" customFormat="1" ht="14.5" thickBot="1" x14ac:dyDescent="0.3">
      <c r="A23" s="45" t="s">
        <v>545</v>
      </c>
      <c r="B23" s="232">
        <v>11036</v>
      </c>
      <c r="C23" s="232">
        <v>500</v>
      </c>
      <c r="D23" s="232">
        <v>917</v>
      </c>
      <c r="E23" s="232">
        <v>3526</v>
      </c>
      <c r="F23" s="232">
        <v>0</v>
      </c>
      <c r="G23" s="232">
        <v>625</v>
      </c>
      <c r="H23" s="232">
        <v>0</v>
      </c>
      <c r="I23" s="256">
        <f t="shared" si="0"/>
        <v>16604</v>
      </c>
      <c r="J23" s="42" t="s">
        <v>563</v>
      </c>
    </row>
    <row r="24" spans="1:10" s="1" customFormat="1" ht="14.5" thickBot="1" x14ac:dyDescent="0.3">
      <c r="A24" s="40" t="s">
        <v>546</v>
      </c>
      <c r="B24" s="233">
        <v>2718</v>
      </c>
      <c r="C24" s="233">
        <v>473</v>
      </c>
      <c r="D24" s="233">
        <v>43</v>
      </c>
      <c r="E24" s="233">
        <v>1804</v>
      </c>
      <c r="F24" s="233">
        <v>0</v>
      </c>
      <c r="G24" s="233">
        <v>0</v>
      </c>
      <c r="H24" s="233">
        <v>0</v>
      </c>
      <c r="I24" s="257">
        <f t="shared" si="0"/>
        <v>5038</v>
      </c>
      <c r="J24" s="43" t="s">
        <v>564</v>
      </c>
    </row>
    <row r="25" spans="1:10" s="1" customFormat="1" ht="14.5" thickBot="1" x14ac:dyDescent="0.3">
      <c r="A25" s="45" t="s">
        <v>547</v>
      </c>
      <c r="B25" s="232">
        <v>1177</v>
      </c>
      <c r="C25" s="232">
        <v>0</v>
      </c>
      <c r="D25" s="232">
        <v>43</v>
      </c>
      <c r="E25" s="232">
        <v>7586</v>
      </c>
      <c r="F25" s="232">
        <v>0</v>
      </c>
      <c r="G25" s="232">
        <v>2216</v>
      </c>
      <c r="H25" s="232">
        <v>0</v>
      </c>
      <c r="I25" s="256">
        <f t="shared" si="0"/>
        <v>11022</v>
      </c>
      <c r="J25" s="42" t="s">
        <v>565</v>
      </c>
    </row>
    <row r="26" spans="1:10" s="1" customFormat="1" ht="50.5" thickBot="1" x14ac:dyDescent="0.3">
      <c r="A26" s="40" t="s">
        <v>548</v>
      </c>
      <c r="B26" s="233">
        <v>0</v>
      </c>
      <c r="C26" s="233">
        <v>0</v>
      </c>
      <c r="D26" s="233">
        <v>0</v>
      </c>
      <c r="E26" s="233">
        <v>0</v>
      </c>
      <c r="F26" s="233">
        <v>0</v>
      </c>
      <c r="G26" s="233">
        <v>0</v>
      </c>
      <c r="H26" s="233">
        <v>63464</v>
      </c>
      <c r="I26" s="257">
        <f t="shared" si="0"/>
        <v>63464</v>
      </c>
      <c r="J26" s="43" t="s">
        <v>566</v>
      </c>
    </row>
    <row r="27" spans="1:10" s="1" customFormat="1" ht="28" x14ac:dyDescent="0.25">
      <c r="A27" s="85" t="s">
        <v>549</v>
      </c>
      <c r="B27" s="249">
        <v>0</v>
      </c>
      <c r="C27" s="249">
        <v>0</v>
      </c>
      <c r="D27" s="249">
        <v>0</v>
      </c>
      <c r="E27" s="249">
        <v>0</v>
      </c>
      <c r="F27" s="249">
        <v>3525</v>
      </c>
      <c r="G27" s="249">
        <v>0</v>
      </c>
      <c r="H27" s="249">
        <v>0</v>
      </c>
      <c r="I27" s="486">
        <f t="shared" si="0"/>
        <v>3525</v>
      </c>
      <c r="J27" s="76" t="s">
        <v>567</v>
      </c>
    </row>
    <row r="28" spans="1:10" s="6" customFormat="1" ht="18" customHeight="1" x14ac:dyDescent="0.25">
      <c r="A28" s="114" t="s">
        <v>478</v>
      </c>
      <c r="B28" s="236">
        <f t="shared" ref="B28:H28" si="1">SUM(B7:B27)</f>
        <v>95569</v>
      </c>
      <c r="C28" s="236">
        <f t="shared" si="1"/>
        <v>58805</v>
      </c>
      <c r="D28" s="236">
        <f t="shared" si="1"/>
        <v>50213</v>
      </c>
      <c r="E28" s="236">
        <f t="shared" si="1"/>
        <v>1504040</v>
      </c>
      <c r="F28" s="236">
        <f t="shared" si="1"/>
        <v>3525</v>
      </c>
      <c r="G28" s="263">
        <f t="shared" si="1"/>
        <v>2841</v>
      </c>
      <c r="H28" s="263">
        <f t="shared" si="1"/>
        <v>63464</v>
      </c>
      <c r="I28" s="263">
        <f>SUM(I7:I27)</f>
        <v>1778457</v>
      </c>
      <c r="J28" s="86" t="s">
        <v>479</v>
      </c>
    </row>
    <row r="29" spans="1:10" ht="13" x14ac:dyDescent="0.25">
      <c r="A29" s="31" t="s">
        <v>71</v>
      </c>
      <c r="J29" s="11" t="s">
        <v>396</v>
      </c>
    </row>
    <row r="35" spans="2:9" ht="25" customHeight="1" x14ac:dyDescent="0.25">
      <c r="B35" s="12"/>
      <c r="C35" s="12"/>
      <c r="D35" s="12"/>
      <c r="E35" s="12"/>
      <c r="F35" s="12"/>
      <c r="G35" s="12"/>
      <c r="H35" s="12"/>
      <c r="I35" s="12"/>
    </row>
    <row r="36" spans="2:9" ht="25" customHeight="1" x14ac:dyDescent="0.25">
      <c r="B36" s="12"/>
      <c r="C36" s="12"/>
      <c r="D36" s="12"/>
      <c r="E36" s="12"/>
      <c r="F36" s="12"/>
      <c r="G36" s="12"/>
      <c r="H36" s="12"/>
      <c r="I36" s="12"/>
    </row>
    <row r="37" spans="2:9" ht="25" customHeight="1" x14ac:dyDescent="0.25">
      <c r="B37" s="12"/>
      <c r="C37" s="12"/>
      <c r="D37" s="12"/>
      <c r="E37" s="12"/>
      <c r="F37" s="12"/>
      <c r="G37" s="12"/>
      <c r="H37" s="12"/>
      <c r="I37" s="12"/>
    </row>
    <row r="38" spans="2:9" ht="25" customHeight="1" x14ac:dyDescent="0.25">
      <c r="B38" s="12"/>
      <c r="C38" s="12"/>
      <c r="D38" s="12"/>
      <c r="E38" s="12"/>
      <c r="F38" s="12"/>
      <c r="G38" s="12"/>
      <c r="H38" s="12"/>
      <c r="I38"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orientation="landscape" r:id="rId1"/>
  <headerFooter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512A-EDA9-45E4-B932-1CCD9459C517}">
  <dimension ref="A1:J38"/>
  <sheetViews>
    <sheetView rightToLeft="1" view="pageBreakPreview" topLeftCell="A10" zoomScaleNormal="100" zoomScaleSheetLayoutView="100" workbookViewId="0">
      <selection activeCell="F8" sqref="F8"/>
    </sheetView>
  </sheetViews>
  <sheetFormatPr defaultColWidth="9.1796875" defaultRowHeight="25" customHeight="1" x14ac:dyDescent="0.25"/>
  <cols>
    <col min="1" max="1" width="35.7265625" style="11" customWidth="1"/>
    <col min="2" max="5" width="11.7265625" style="11" customWidth="1"/>
    <col min="6" max="6" width="12.7265625" style="11" customWidth="1"/>
    <col min="7" max="8" width="11.7265625" style="11" customWidth="1"/>
    <col min="9" max="9" width="13.453125" style="11" bestFit="1" customWidth="1"/>
    <col min="10" max="10" width="35.7265625" style="11" customWidth="1"/>
    <col min="11" max="16384" width="9.1796875" style="11"/>
  </cols>
  <sheetData>
    <row r="1" spans="1:10" s="7" customFormat="1" ht="20" x14ac:dyDescent="0.25">
      <c r="A1" s="903" t="s">
        <v>1218</v>
      </c>
      <c r="B1" s="903"/>
      <c r="C1" s="903"/>
      <c r="D1" s="903"/>
      <c r="E1" s="903"/>
      <c r="F1" s="903"/>
      <c r="G1" s="903"/>
      <c r="H1" s="903"/>
      <c r="I1" s="903"/>
      <c r="J1" s="903"/>
    </row>
    <row r="2" spans="1:10" s="7" customFormat="1" ht="20" x14ac:dyDescent="0.25">
      <c r="A2" s="904" t="s">
        <v>1149</v>
      </c>
      <c r="B2" s="904"/>
      <c r="C2" s="904"/>
      <c r="D2" s="904"/>
      <c r="E2" s="904"/>
      <c r="F2" s="904"/>
      <c r="G2" s="904"/>
      <c r="H2" s="904"/>
      <c r="I2" s="904"/>
      <c r="J2" s="904"/>
    </row>
    <row r="3" spans="1:10" s="7" customFormat="1" ht="20" x14ac:dyDescent="0.25">
      <c r="A3" s="904">
        <v>2017</v>
      </c>
      <c r="B3" s="904"/>
      <c r="C3" s="904"/>
      <c r="D3" s="904"/>
      <c r="E3" s="904"/>
      <c r="F3" s="904"/>
      <c r="G3" s="904"/>
      <c r="H3" s="904"/>
      <c r="I3" s="904"/>
      <c r="J3" s="904"/>
    </row>
    <row r="4" spans="1:10" s="8" customFormat="1" ht="15.5" x14ac:dyDescent="0.25">
      <c r="A4" s="606" t="s">
        <v>231</v>
      </c>
      <c r="B4" s="607"/>
      <c r="C4" s="607"/>
      <c r="D4" s="607"/>
      <c r="E4" s="607"/>
      <c r="F4" s="607"/>
      <c r="G4" s="607"/>
      <c r="H4" s="607"/>
      <c r="I4" s="607"/>
      <c r="J4" s="608" t="s">
        <v>232</v>
      </c>
    </row>
    <row r="5" spans="1:10" s="9" customFormat="1" ht="28" x14ac:dyDescent="0.3">
      <c r="A5" s="970" t="s">
        <v>226</v>
      </c>
      <c r="B5" s="487" t="s">
        <v>49</v>
      </c>
      <c r="C5" s="487" t="s">
        <v>50</v>
      </c>
      <c r="D5" s="487" t="s">
        <v>52</v>
      </c>
      <c r="E5" s="487" t="s">
        <v>54</v>
      </c>
      <c r="F5" s="487" t="s">
        <v>56</v>
      </c>
      <c r="G5" s="487" t="s">
        <v>568</v>
      </c>
      <c r="H5" s="487" t="s">
        <v>173</v>
      </c>
      <c r="I5" s="487" t="s">
        <v>478</v>
      </c>
      <c r="J5" s="972" t="s">
        <v>1373</v>
      </c>
    </row>
    <row r="6" spans="1:10" s="10" customFormat="1" ht="34.5" x14ac:dyDescent="0.25">
      <c r="A6" s="971"/>
      <c r="B6" s="488" t="s">
        <v>48</v>
      </c>
      <c r="C6" s="488" t="s">
        <v>259</v>
      </c>
      <c r="D6" s="488" t="s">
        <v>51</v>
      </c>
      <c r="E6" s="488" t="s">
        <v>53</v>
      </c>
      <c r="F6" s="488" t="s">
        <v>1828</v>
      </c>
      <c r="G6" s="488" t="s">
        <v>569</v>
      </c>
      <c r="H6" s="488" t="s">
        <v>57</v>
      </c>
      <c r="I6" s="434" t="s">
        <v>479</v>
      </c>
      <c r="J6" s="973"/>
    </row>
    <row r="7" spans="1:10" s="1" customFormat="1" ht="14.5" thickBot="1" x14ac:dyDescent="0.3">
      <c r="A7" s="45" t="s">
        <v>530</v>
      </c>
      <c r="B7" s="375">
        <v>0</v>
      </c>
      <c r="C7" s="375">
        <v>0</v>
      </c>
      <c r="D7" s="375">
        <v>0</v>
      </c>
      <c r="E7" s="375">
        <v>0</v>
      </c>
      <c r="F7" s="375">
        <v>0</v>
      </c>
      <c r="G7" s="375">
        <v>0</v>
      </c>
      <c r="H7" s="375">
        <v>0</v>
      </c>
      <c r="I7" s="256">
        <f>SUM(B7:H7)</f>
        <v>0</v>
      </c>
      <c r="J7" s="42" t="s">
        <v>550</v>
      </c>
    </row>
    <row r="8" spans="1:10" s="1" customFormat="1" ht="14.5" thickBot="1" x14ac:dyDescent="0.3">
      <c r="A8" s="40" t="s">
        <v>531</v>
      </c>
      <c r="B8" s="376">
        <v>0</v>
      </c>
      <c r="C8" s="376">
        <v>4689</v>
      </c>
      <c r="D8" s="376">
        <v>781</v>
      </c>
      <c r="E8" s="376">
        <v>1306</v>
      </c>
      <c r="F8" s="376">
        <v>0</v>
      </c>
      <c r="G8" s="376">
        <v>0</v>
      </c>
      <c r="H8" s="376">
        <v>0</v>
      </c>
      <c r="I8" s="257">
        <f t="shared" ref="I8:I27" si="0">SUM(B8:H8)</f>
        <v>6776</v>
      </c>
      <c r="J8" s="43" t="s">
        <v>551</v>
      </c>
    </row>
    <row r="9" spans="1:10" s="1" customFormat="1" ht="14.5" thickBot="1" x14ac:dyDescent="0.3">
      <c r="A9" s="45" t="s">
        <v>532</v>
      </c>
      <c r="B9" s="375">
        <v>0</v>
      </c>
      <c r="C9" s="375">
        <v>126</v>
      </c>
      <c r="D9" s="375">
        <v>648</v>
      </c>
      <c r="E9" s="375">
        <v>1514</v>
      </c>
      <c r="F9" s="375">
        <v>0</v>
      </c>
      <c r="G9" s="375">
        <v>0</v>
      </c>
      <c r="H9" s="375">
        <v>0</v>
      </c>
      <c r="I9" s="256">
        <f t="shared" si="0"/>
        <v>2288</v>
      </c>
      <c r="J9" s="42" t="s">
        <v>429</v>
      </c>
    </row>
    <row r="10" spans="1:10" s="1" customFormat="1" ht="25.5" thickBot="1" x14ac:dyDescent="0.3">
      <c r="A10" s="40" t="s">
        <v>533</v>
      </c>
      <c r="B10" s="376">
        <v>0</v>
      </c>
      <c r="C10" s="376">
        <v>431</v>
      </c>
      <c r="D10" s="376">
        <v>1091</v>
      </c>
      <c r="E10" s="376">
        <v>0</v>
      </c>
      <c r="F10" s="376">
        <v>0</v>
      </c>
      <c r="G10" s="376">
        <v>0</v>
      </c>
      <c r="H10" s="376">
        <v>0</v>
      </c>
      <c r="I10" s="257">
        <f t="shared" si="0"/>
        <v>1522</v>
      </c>
      <c r="J10" s="43" t="s">
        <v>552</v>
      </c>
    </row>
    <row r="11" spans="1:10" s="1" customFormat="1" ht="28.5" thickBot="1" x14ac:dyDescent="0.3">
      <c r="A11" s="45" t="s">
        <v>534</v>
      </c>
      <c r="B11" s="375">
        <v>0</v>
      </c>
      <c r="C11" s="375">
        <v>514</v>
      </c>
      <c r="D11" s="375">
        <v>141</v>
      </c>
      <c r="E11" s="375">
        <v>0</v>
      </c>
      <c r="F11" s="375">
        <v>0</v>
      </c>
      <c r="G11" s="375">
        <v>0</v>
      </c>
      <c r="H11" s="375">
        <v>0</v>
      </c>
      <c r="I11" s="256">
        <f t="shared" si="0"/>
        <v>655</v>
      </c>
      <c r="J11" s="42" t="s">
        <v>553</v>
      </c>
    </row>
    <row r="12" spans="1:10" s="1" customFormat="1" ht="14.5" thickBot="1" x14ac:dyDescent="0.3">
      <c r="A12" s="40" t="s">
        <v>535</v>
      </c>
      <c r="B12" s="376">
        <v>0</v>
      </c>
      <c r="C12" s="376">
        <v>0</v>
      </c>
      <c r="D12" s="376">
        <v>0</v>
      </c>
      <c r="E12" s="376">
        <v>6462</v>
      </c>
      <c r="F12" s="376">
        <v>0</v>
      </c>
      <c r="G12" s="376">
        <v>0</v>
      </c>
      <c r="H12" s="376">
        <v>0</v>
      </c>
      <c r="I12" s="257">
        <f t="shared" si="0"/>
        <v>6462</v>
      </c>
      <c r="J12" s="43" t="s">
        <v>430</v>
      </c>
    </row>
    <row r="13" spans="1:10" s="1" customFormat="1" ht="28.5" thickBot="1" x14ac:dyDescent="0.3">
      <c r="A13" s="45" t="s">
        <v>536</v>
      </c>
      <c r="B13" s="375">
        <v>0</v>
      </c>
      <c r="C13" s="375">
        <v>0</v>
      </c>
      <c r="D13" s="375">
        <v>3267</v>
      </c>
      <c r="E13" s="375">
        <v>24520</v>
      </c>
      <c r="F13" s="375">
        <v>0</v>
      </c>
      <c r="G13" s="375">
        <v>0</v>
      </c>
      <c r="H13" s="375">
        <v>0</v>
      </c>
      <c r="I13" s="256">
        <f t="shared" si="0"/>
        <v>27787</v>
      </c>
      <c r="J13" s="42" t="s">
        <v>554</v>
      </c>
    </row>
    <row r="14" spans="1:10" s="1" customFormat="1" ht="14.5" thickBot="1" x14ac:dyDescent="0.3">
      <c r="A14" s="40" t="s">
        <v>537</v>
      </c>
      <c r="B14" s="376">
        <v>470</v>
      </c>
      <c r="C14" s="376">
        <v>4774</v>
      </c>
      <c r="D14" s="376">
        <v>56</v>
      </c>
      <c r="E14" s="376">
        <v>5113</v>
      </c>
      <c r="F14" s="376">
        <v>0</v>
      </c>
      <c r="G14" s="376">
        <v>0</v>
      </c>
      <c r="H14" s="376">
        <v>0</v>
      </c>
      <c r="I14" s="257">
        <f t="shared" si="0"/>
        <v>10413</v>
      </c>
      <c r="J14" s="43" t="s">
        <v>555</v>
      </c>
    </row>
    <row r="15" spans="1:10" s="1" customFormat="1" ht="25.5" thickBot="1" x14ac:dyDescent="0.3">
      <c r="A15" s="45" t="s">
        <v>538</v>
      </c>
      <c r="B15" s="375">
        <v>0</v>
      </c>
      <c r="C15" s="375">
        <v>336</v>
      </c>
      <c r="D15" s="375">
        <v>0</v>
      </c>
      <c r="E15" s="375">
        <v>17884</v>
      </c>
      <c r="F15" s="375">
        <v>0</v>
      </c>
      <c r="G15" s="375">
        <v>0</v>
      </c>
      <c r="H15" s="375">
        <v>0</v>
      </c>
      <c r="I15" s="256">
        <f t="shared" si="0"/>
        <v>18220</v>
      </c>
      <c r="J15" s="42" t="s">
        <v>556</v>
      </c>
    </row>
    <row r="16" spans="1:10" s="1" customFormat="1" ht="14.5" thickBot="1" x14ac:dyDescent="0.3">
      <c r="A16" s="40" t="s">
        <v>539</v>
      </c>
      <c r="B16" s="376">
        <v>552</v>
      </c>
      <c r="C16" s="376">
        <v>593</v>
      </c>
      <c r="D16" s="376">
        <v>513</v>
      </c>
      <c r="E16" s="376">
        <v>1348</v>
      </c>
      <c r="F16" s="376">
        <v>0</v>
      </c>
      <c r="G16" s="376">
        <v>0</v>
      </c>
      <c r="H16" s="376">
        <v>0</v>
      </c>
      <c r="I16" s="257">
        <f t="shared" si="0"/>
        <v>3006</v>
      </c>
      <c r="J16" s="43" t="s">
        <v>557</v>
      </c>
    </row>
    <row r="17" spans="1:10" s="1" customFormat="1" ht="14.5" thickBot="1" x14ac:dyDescent="0.3">
      <c r="A17" s="45" t="s">
        <v>540</v>
      </c>
      <c r="B17" s="375">
        <v>240</v>
      </c>
      <c r="C17" s="375">
        <v>534</v>
      </c>
      <c r="D17" s="375">
        <v>884</v>
      </c>
      <c r="E17" s="375">
        <v>4075</v>
      </c>
      <c r="F17" s="375">
        <v>0</v>
      </c>
      <c r="G17" s="375">
        <v>0</v>
      </c>
      <c r="H17" s="375">
        <v>0</v>
      </c>
      <c r="I17" s="256">
        <f t="shared" si="0"/>
        <v>5733</v>
      </c>
      <c r="J17" s="42" t="s">
        <v>558</v>
      </c>
    </row>
    <row r="18" spans="1:10" s="1" customFormat="1" ht="14.5" thickBot="1" x14ac:dyDescent="0.3">
      <c r="A18" s="40" t="s">
        <v>541</v>
      </c>
      <c r="B18" s="376">
        <v>0</v>
      </c>
      <c r="C18" s="376">
        <v>28</v>
      </c>
      <c r="D18" s="376">
        <v>56</v>
      </c>
      <c r="E18" s="376">
        <v>627</v>
      </c>
      <c r="F18" s="376">
        <v>0</v>
      </c>
      <c r="G18" s="376">
        <v>0</v>
      </c>
      <c r="H18" s="376">
        <v>0</v>
      </c>
      <c r="I18" s="257">
        <f t="shared" si="0"/>
        <v>711</v>
      </c>
      <c r="J18" s="43" t="s">
        <v>559</v>
      </c>
    </row>
    <row r="19" spans="1:10" s="1" customFormat="1" ht="25.5" thickBot="1" x14ac:dyDescent="0.3">
      <c r="A19" s="45" t="s">
        <v>542</v>
      </c>
      <c r="B19" s="375">
        <v>0</v>
      </c>
      <c r="C19" s="375">
        <v>100</v>
      </c>
      <c r="D19" s="375">
        <v>0</v>
      </c>
      <c r="E19" s="375">
        <v>3465</v>
      </c>
      <c r="F19" s="375">
        <v>0</v>
      </c>
      <c r="G19" s="375">
        <v>0</v>
      </c>
      <c r="H19" s="375">
        <v>0</v>
      </c>
      <c r="I19" s="256">
        <f t="shared" si="0"/>
        <v>3565</v>
      </c>
      <c r="J19" s="42" t="s">
        <v>560</v>
      </c>
    </row>
    <row r="20" spans="1:10" s="1" customFormat="1" ht="25.5" thickBot="1" x14ac:dyDescent="0.3">
      <c r="A20" s="40" t="s">
        <v>543</v>
      </c>
      <c r="B20" s="376">
        <v>0</v>
      </c>
      <c r="C20" s="376">
        <v>546</v>
      </c>
      <c r="D20" s="376">
        <v>140</v>
      </c>
      <c r="E20" s="376">
        <v>6236</v>
      </c>
      <c r="F20" s="376">
        <v>0</v>
      </c>
      <c r="G20" s="376">
        <v>0</v>
      </c>
      <c r="H20" s="376">
        <v>0</v>
      </c>
      <c r="I20" s="257">
        <f t="shared" si="0"/>
        <v>6922</v>
      </c>
      <c r="J20" s="43" t="s">
        <v>561</v>
      </c>
    </row>
    <row r="21" spans="1:10" s="1" customFormat="1" ht="28.5" thickBot="1" x14ac:dyDescent="0.3">
      <c r="A21" s="45" t="s">
        <v>544</v>
      </c>
      <c r="B21" s="375">
        <v>14943</v>
      </c>
      <c r="C21" s="375">
        <v>0</v>
      </c>
      <c r="D21" s="375">
        <v>0</v>
      </c>
      <c r="E21" s="375">
        <v>0</v>
      </c>
      <c r="F21" s="375">
        <v>0</v>
      </c>
      <c r="G21" s="375">
        <v>0</v>
      </c>
      <c r="H21" s="375">
        <v>0</v>
      </c>
      <c r="I21" s="256">
        <f t="shared" si="0"/>
        <v>14943</v>
      </c>
      <c r="J21" s="42" t="s">
        <v>562</v>
      </c>
    </row>
    <row r="22" spans="1:10" s="1" customFormat="1" ht="14.5" thickBot="1" x14ac:dyDescent="0.3">
      <c r="A22" s="40" t="s">
        <v>47</v>
      </c>
      <c r="B22" s="376">
        <v>14206</v>
      </c>
      <c r="C22" s="376">
        <v>126</v>
      </c>
      <c r="D22" s="376">
        <v>143</v>
      </c>
      <c r="E22" s="376">
        <v>19518</v>
      </c>
      <c r="F22" s="376">
        <v>0</v>
      </c>
      <c r="G22" s="376">
        <v>0</v>
      </c>
      <c r="H22" s="376">
        <v>0</v>
      </c>
      <c r="I22" s="257">
        <f t="shared" si="0"/>
        <v>33993</v>
      </c>
      <c r="J22" s="43" t="s">
        <v>431</v>
      </c>
    </row>
    <row r="23" spans="1:10" s="1" customFormat="1" ht="14.5" thickBot="1" x14ac:dyDescent="0.3">
      <c r="A23" s="45" t="s">
        <v>545</v>
      </c>
      <c r="B23" s="375">
        <v>8842</v>
      </c>
      <c r="C23" s="375">
        <v>241</v>
      </c>
      <c r="D23" s="375">
        <v>730</v>
      </c>
      <c r="E23" s="375">
        <v>6507</v>
      </c>
      <c r="F23" s="375">
        <v>0</v>
      </c>
      <c r="G23" s="375">
        <v>42</v>
      </c>
      <c r="H23" s="375">
        <v>0</v>
      </c>
      <c r="I23" s="256">
        <f t="shared" si="0"/>
        <v>16362</v>
      </c>
      <c r="J23" s="42" t="s">
        <v>563</v>
      </c>
    </row>
    <row r="24" spans="1:10" s="1" customFormat="1" ht="14.5" thickBot="1" x14ac:dyDescent="0.3">
      <c r="A24" s="40" t="s">
        <v>546</v>
      </c>
      <c r="B24" s="376">
        <v>635</v>
      </c>
      <c r="C24" s="376">
        <v>28</v>
      </c>
      <c r="D24" s="376">
        <v>0</v>
      </c>
      <c r="E24" s="376">
        <v>467</v>
      </c>
      <c r="F24" s="376">
        <v>0</v>
      </c>
      <c r="G24" s="376">
        <v>0</v>
      </c>
      <c r="H24" s="376">
        <v>0</v>
      </c>
      <c r="I24" s="257">
        <f t="shared" si="0"/>
        <v>1130</v>
      </c>
      <c r="J24" s="43" t="s">
        <v>564</v>
      </c>
    </row>
    <row r="25" spans="1:10" s="1" customFormat="1" ht="14.5" thickBot="1" x14ac:dyDescent="0.3">
      <c r="A25" s="45" t="s">
        <v>547</v>
      </c>
      <c r="B25" s="375">
        <v>70</v>
      </c>
      <c r="C25" s="375">
        <v>14</v>
      </c>
      <c r="D25" s="375">
        <v>0</v>
      </c>
      <c r="E25" s="375">
        <v>3468</v>
      </c>
      <c r="F25" s="375">
        <v>0</v>
      </c>
      <c r="G25" s="375">
        <v>1544</v>
      </c>
      <c r="H25" s="375">
        <v>0</v>
      </c>
      <c r="I25" s="256">
        <f t="shared" si="0"/>
        <v>5096</v>
      </c>
      <c r="J25" s="42" t="s">
        <v>565</v>
      </c>
    </row>
    <row r="26" spans="1:10" s="1" customFormat="1" ht="50.5" thickBot="1" x14ac:dyDescent="0.3">
      <c r="A26" s="40" t="s">
        <v>548</v>
      </c>
      <c r="B26" s="376">
        <v>0</v>
      </c>
      <c r="C26" s="376">
        <v>0</v>
      </c>
      <c r="D26" s="376">
        <v>0</v>
      </c>
      <c r="E26" s="376">
        <v>0</v>
      </c>
      <c r="F26" s="376">
        <v>0</v>
      </c>
      <c r="G26" s="376">
        <v>0</v>
      </c>
      <c r="H26" s="376">
        <v>108942</v>
      </c>
      <c r="I26" s="257">
        <f t="shared" si="0"/>
        <v>108942</v>
      </c>
      <c r="J26" s="43" t="s">
        <v>566</v>
      </c>
    </row>
    <row r="27" spans="1:10" s="1" customFormat="1" ht="28" x14ac:dyDescent="0.25">
      <c r="A27" s="85" t="s">
        <v>549</v>
      </c>
      <c r="B27" s="425">
        <v>0</v>
      </c>
      <c r="C27" s="425">
        <v>0</v>
      </c>
      <c r="D27" s="425">
        <v>0</v>
      </c>
      <c r="E27" s="425">
        <v>0</v>
      </c>
      <c r="F27" s="425">
        <v>1519</v>
      </c>
      <c r="G27" s="425">
        <v>0</v>
      </c>
      <c r="H27" s="425">
        <v>0</v>
      </c>
      <c r="I27" s="486">
        <f t="shared" si="0"/>
        <v>1519</v>
      </c>
      <c r="J27" s="76" t="s">
        <v>567</v>
      </c>
    </row>
    <row r="28" spans="1:10" s="1" customFormat="1" ht="14" x14ac:dyDescent="0.25">
      <c r="A28" s="114" t="s">
        <v>478</v>
      </c>
      <c r="B28" s="263">
        <f t="shared" ref="B28:I28" si="1">SUM(B8:B27)</f>
        <v>39958</v>
      </c>
      <c r="C28" s="263">
        <f t="shared" si="1"/>
        <v>13080</v>
      </c>
      <c r="D28" s="263">
        <f t="shared" si="1"/>
        <v>8450</v>
      </c>
      <c r="E28" s="263">
        <f t="shared" si="1"/>
        <v>102510</v>
      </c>
      <c r="F28" s="263">
        <f t="shared" si="1"/>
        <v>1519</v>
      </c>
      <c r="G28" s="263">
        <f t="shared" si="1"/>
        <v>1586</v>
      </c>
      <c r="H28" s="263">
        <f t="shared" si="1"/>
        <v>108942</v>
      </c>
      <c r="I28" s="263">
        <f t="shared" si="1"/>
        <v>276045</v>
      </c>
      <c r="J28" s="86" t="s">
        <v>479</v>
      </c>
    </row>
    <row r="29" spans="1:10" ht="13" x14ac:dyDescent="0.25">
      <c r="A29" s="31" t="s">
        <v>455</v>
      </c>
      <c r="J29" s="11" t="s">
        <v>396</v>
      </c>
    </row>
    <row r="35" spans="2:9" ht="25" customHeight="1" x14ac:dyDescent="0.25">
      <c r="B35" s="12"/>
      <c r="C35" s="12"/>
      <c r="D35" s="12"/>
      <c r="E35" s="12"/>
      <c r="F35" s="12"/>
      <c r="G35" s="12"/>
      <c r="H35" s="12"/>
      <c r="I35" s="12"/>
    </row>
    <row r="36" spans="2:9" ht="25" customHeight="1" x14ac:dyDescent="0.25">
      <c r="B36" s="12"/>
      <c r="C36" s="12"/>
      <c r="D36" s="12"/>
      <c r="E36" s="12"/>
      <c r="F36" s="12"/>
      <c r="G36" s="12"/>
      <c r="H36" s="12"/>
      <c r="I36" s="12"/>
    </row>
    <row r="37" spans="2:9" ht="25" customHeight="1" x14ac:dyDescent="0.25">
      <c r="B37" s="12"/>
      <c r="C37" s="12"/>
      <c r="D37" s="12"/>
      <c r="E37" s="12"/>
      <c r="F37" s="12"/>
      <c r="G37" s="12"/>
      <c r="H37" s="12"/>
      <c r="I37" s="12"/>
    </row>
    <row r="38" spans="2:9" ht="25" customHeight="1" x14ac:dyDescent="0.25">
      <c r="B38" s="12"/>
      <c r="C38" s="12"/>
      <c r="D38" s="12"/>
      <c r="E38" s="12"/>
      <c r="F38" s="12"/>
      <c r="G38" s="12"/>
      <c r="H38" s="12"/>
      <c r="I38" s="12"/>
    </row>
  </sheetData>
  <mergeCells count="5">
    <mergeCell ref="A1:J1"/>
    <mergeCell ref="A3:J3"/>
    <mergeCell ref="A5:A6"/>
    <mergeCell ref="J5:J6"/>
    <mergeCell ref="A2:J2"/>
  </mergeCells>
  <phoneticPr fontId="0" type="noConversion"/>
  <printOptions horizontalCentered="1" verticalCentered="1"/>
  <pageMargins left="0" right="0" top="0" bottom="0" header="0" footer="0"/>
  <pageSetup paperSize="9" scale="85" fitToWidth="0" orientation="landscape" r:id="rId1"/>
  <headerFooter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EA628-FE69-44B6-91B5-1C3C26BFA7C7}">
  <dimension ref="A1:N29"/>
  <sheetViews>
    <sheetView rightToLeft="1" view="pageBreakPreview" topLeftCell="A13" zoomScaleNormal="100" zoomScaleSheetLayoutView="100" workbookViewId="0">
      <selection activeCell="M7" sqref="M7"/>
    </sheetView>
  </sheetViews>
  <sheetFormatPr defaultColWidth="9.1796875" defaultRowHeight="25" customHeight="1" x14ac:dyDescent="0.25"/>
  <cols>
    <col min="1" max="1" width="31.7265625" style="11" customWidth="1"/>
    <col min="2" max="2" width="7.453125" style="11" bestFit="1" customWidth="1"/>
    <col min="3" max="9" width="9.26953125" style="11" bestFit="1" customWidth="1"/>
    <col min="10" max="12" width="8.26953125" style="11" bestFit="1" customWidth="1"/>
    <col min="13" max="13" width="10.81640625" style="11" bestFit="1" customWidth="1"/>
    <col min="14" max="14" width="30.7265625" style="11" customWidth="1"/>
    <col min="15" max="16384" width="9.1796875" style="11"/>
  </cols>
  <sheetData>
    <row r="1" spans="1:14" s="7" customFormat="1" ht="20" x14ac:dyDescent="0.25">
      <c r="A1" s="903" t="s">
        <v>1029</v>
      </c>
      <c r="B1" s="903"/>
      <c r="C1" s="903"/>
      <c r="D1" s="903"/>
      <c r="E1" s="903"/>
      <c r="F1" s="903"/>
      <c r="G1" s="903"/>
      <c r="H1" s="903"/>
      <c r="I1" s="903"/>
      <c r="J1" s="903"/>
      <c r="K1" s="903"/>
      <c r="L1" s="903"/>
      <c r="M1" s="903"/>
      <c r="N1" s="903"/>
    </row>
    <row r="2" spans="1:14" s="7" customFormat="1" ht="20" x14ac:dyDescent="0.25">
      <c r="A2" s="904" t="s">
        <v>1150</v>
      </c>
      <c r="B2" s="904"/>
      <c r="C2" s="904"/>
      <c r="D2" s="904"/>
      <c r="E2" s="904"/>
      <c r="F2" s="904"/>
      <c r="G2" s="904"/>
      <c r="H2" s="904"/>
      <c r="I2" s="904"/>
      <c r="J2" s="904"/>
      <c r="K2" s="904"/>
      <c r="L2" s="904"/>
      <c r="M2" s="904"/>
      <c r="N2" s="904"/>
    </row>
    <row r="3" spans="1:14" s="7" customFormat="1" ht="20" x14ac:dyDescent="0.25">
      <c r="A3" s="904">
        <v>2017</v>
      </c>
      <c r="B3" s="904"/>
      <c r="C3" s="904"/>
      <c r="D3" s="904"/>
      <c r="E3" s="904"/>
      <c r="F3" s="904"/>
      <c r="G3" s="904"/>
      <c r="H3" s="904"/>
      <c r="I3" s="904"/>
      <c r="J3" s="904"/>
      <c r="K3" s="904"/>
      <c r="L3" s="904"/>
      <c r="M3" s="904"/>
      <c r="N3" s="904"/>
    </row>
    <row r="4" spans="1:14" s="8" customFormat="1" ht="21" customHeight="1" x14ac:dyDescent="0.25">
      <c r="A4" s="606" t="s">
        <v>233</v>
      </c>
      <c r="B4" s="607"/>
      <c r="C4" s="607"/>
      <c r="D4" s="607"/>
      <c r="E4" s="607"/>
      <c r="F4" s="607"/>
      <c r="G4" s="607"/>
      <c r="H4" s="607"/>
      <c r="I4" s="607"/>
      <c r="J4" s="607"/>
      <c r="K4" s="607"/>
      <c r="L4" s="607"/>
      <c r="M4" s="607"/>
      <c r="N4" s="608" t="s">
        <v>234</v>
      </c>
    </row>
    <row r="5" spans="1:14" s="9" customFormat="1" ht="21" customHeight="1" x14ac:dyDescent="0.35">
      <c r="A5" s="978" t="s">
        <v>632</v>
      </c>
      <c r="B5" s="974" t="s">
        <v>491</v>
      </c>
      <c r="C5" s="974" t="s">
        <v>492</v>
      </c>
      <c r="D5" s="974" t="s">
        <v>493</v>
      </c>
      <c r="E5" s="974" t="s">
        <v>494</v>
      </c>
      <c r="F5" s="974" t="s">
        <v>495</v>
      </c>
      <c r="G5" s="974" t="s">
        <v>496</v>
      </c>
      <c r="H5" s="974" t="s">
        <v>497</v>
      </c>
      <c r="I5" s="974" t="s">
        <v>498</v>
      </c>
      <c r="J5" s="974" t="s">
        <v>499</v>
      </c>
      <c r="K5" s="974" t="s">
        <v>500</v>
      </c>
      <c r="L5" s="974" t="s">
        <v>501</v>
      </c>
      <c r="M5" s="468" t="s">
        <v>478</v>
      </c>
      <c r="N5" s="980" t="s">
        <v>631</v>
      </c>
    </row>
    <row r="6" spans="1:14" s="10" customFormat="1" ht="21" customHeight="1" x14ac:dyDescent="0.25">
      <c r="A6" s="979"/>
      <c r="B6" s="975"/>
      <c r="C6" s="975"/>
      <c r="D6" s="975"/>
      <c r="E6" s="975"/>
      <c r="F6" s="975"/>
      <c r="G6" s="975"/>
      <c r="H6" s="975"/>
      <c r="I6" s="975"/>
      <c r="J6" s="975"/>
      <c r="K6" s="975"/>
      <c r="L6" s="975"/>
      <c r="M6" s="470" t="s">
        <v>479</v>
      </c>
      <c r="N6" s="981"/>
    </row>
    <row r="7" spans="1:14" s="1" customFormat="1" ht="14.5" thickBot="1" x14ac:dyDescent="0.3">
      <c r="A7" s="39" t="s">
        <v>530</v>
      </c>
      <c r="B7" s="531">
        <v>13</v>
      </c>
      <c r="C7" s="531">
        <v>3627</v>
      </c>
      <c r="D7" s="531">
        <v>4832</v>
      </c>
      <c r="E7" s="531">
        <v>3870</v>
      </c>
      <c r="F7" s="531">
        <v>3773</v>
      </c>
      <c r="G7" s="531">
        <v>3105</v>
      </c>
      <c r="H7" s="531">
        <v>2244</v>
      </c>
      <c r="I7" s="531">
        <v>2307</v>
      </c>
      <c r="J7" s="531">
        <v>1022</v>
      </c>
      <c r="K7" s="531">
        <v>357</v>
      </c>
      <c r="L7" s="531">
        <v>394</v>
      </c>
      <c r="M7" s="237">
        <f t="shared" ref="M7:M27" si="0">SUM(B7:L7)</f>
        <v>25544</v>
      </c>
      <c r="N7" s="42" t="s">
        <v>550</v>
      </c>
    </row>
    <row r="8" spans="1:14" s="1" customFormat="1" ht="14.5" thickBot="1" x14ac:dyDescent="0.3">
      <c r="A8" s="40" t="s">
        <v>531</v>
      </c>
      <c r="B8" s="376">
        <v>1089</v>
      </c>
      <c r="C8" s="376">
        <v>11079</v>
      </c>
      <c r="D8" s="376">
        <v>16509</v>
      </c>
      <c r="E8" s="376">
        <v>19290</v>
      </c>
      <c r="F8" s="376">
        <v>15666</v>
      </c>
      <c r="G8" s="376">
        <v>10868</v>
      </c>
      <c r="H8" s="376">
        <v>12833</v>
      </c>
      <c r="I8" s="376">
        <v>6674</v>
      </c>
      <c r="J8" s="376">
        <v>4630</v>
      </c>
      <c r="K8" s="376">
        <v>771</v>
      </c>
      <c r="L8" s="376">
        <v>100</v>
      </c>
      <c r="M8" s="240">
        <f t="shared" si="0"/>
        <v>99509</v>
      </c>
      <c r="N8" s="43" t="s">
        <v>551</v>
      </c>
    </row>
    <row r="9" spans="1:14" s="1" customFormat="1" ht="14.5" thickBot="1" x14ac:dyDescent="0.3">
      <c r="A9" s="45" t="s">
        <v>532</v>
      </c>
      <c r="B9" s="489">
        <v>321</v>
      </c>
      <c r="C9" s="489">
        <v>16176</v>
      </c>
      <c r="D9" s="489">
        <v>29771</v>
      </c>
      <c r="E9" s="489">
        <v>27916</v>
      </c>
      <c r="F9" s="489">
        <v>22869</v>
      </c>
      <c r="G9" s="489">
        <v>17351</v>
      </c>
      <c r="H9" s="489">
        <v>12334</v>
      </c>
      <c r="I9" s="489">
        <v>10039</v>
      </c>
      <c r="J9" s="489">
        <v>5413</v>
      </c>
      <c r="K9" s="489">
        <v>1323</v>
      </c>
      <c r="L9" s="489">
        <v>713</v>
      </c>
      <c r="M9" s="237">
        <f t="shared" si="0"/>
        <v>144226</v>
      </c>
      <c r="N9" s="42" t="s">
        <v>429</v>
      </c>
    </row>
    <row r="10" spans="1:14" s="1" customFormat="1" ht="28.5" thickBot="1" x14ac:dyDescent="0.3">
      <c r="A10" s="40" t="s">
        <v>533</v>
      </c>
      <c r="B10" s="376">
        <v>70</v>
      </c>
      <c r="C10" s="376">
        <v>868</v>
      </c>
      <c r="D10" s="376">
        <v>2750</v>
      </c>
      <c r="E10" s="376">
        <v>2814</v>
      </c>
      <c r="F10" s="376">
        <v>2344</v>
      </c>
      <c r="G10" s="376">
        <v>2568</v>
      </c>
      <c r="H10" s="376">
        <v>2321</v>
      </c>
      <c r="I10" s="376">
        <v>1303</v>
      </c>
      <c r="J10" s="376">
        <v>1740</v>
      </c>
      <c r="K10" s="376">
        <v>356</v>
      </c>
      <c r="L10" s="376">
        <v>0</v>
      </c>
      <c r="M10" s="240">
        <f t="shared" si="0"/>
        <v>17134</v>
      </c>
      <c r="N10" s="43" t="s">
        <v>552</v>
      </c>
    </row>
    <row r="11" spans="1:14" s="1" customFormat="1" ht="32.25" customHeight="1" thickBot="1" x14ac:dyDescent="0.3">
      <c r="A11" s="45" t="s">
        <v>534</v>
      </c>
      <c r="B11" s="489">
        <v>168</v>
      </c>
      <c r="C11" s="489">
        <v>317</v>
      </c>
      <c r="D11" s="489">
        <v>1833</v>
      </c>
      <c r="E11" s="489">
        <v>1830</v>
      </c>
      <c r="F11" s="489">
        <v>2150</v>
      </c>
      <c r="G11" s="489">
        <v>922</v>
      </c>
      <c r="H11" s="489">
        <v>1011</v>
      </c>
      <c r="I11" s="489">
        <v>353</v>
      </c>
      <c r="J11" s="489">
        <v>262</v>
      </c>
      <c r="K11" s="489">
        <v>16</v>
      </c>
      <c r="L11" s="489">
        <v>43</v>
      </c>
      <c r="M11" s="237">
        <f t="shared" si="0"/>
        <v>8905</v>
      </c>
      <c r="N11" s="42" t="s">
        <v>553</v>
      </c>
    </row>
    <row r="12" spans="1:14" s="1" customFormat="1" ht="14.5" thickBot="1" x14ac:dyDescent="0.3">
      <c r="A12" s="40" t="s">
        <v>535</v>
      </c>
      <c r="B12" s="376">
        <v>2368</v>
      </c>
      <c r="C12" s="376">
        <v>92182</v>
      </c>
      <c r="D12" s="376">
        <v>154265</v>
      </c>
      <c r="E12" s="376">
        <v>189639</v>
      </c>
      <c r="F12" s="376">
        <v>152287</v>
      </c>
      <c r="G12" s="376">
        <v>106949</v>
      </c>
      <c r="H12" s="376">
        <v>74821</v>
      </c>
      <c r="I12" s="376">
        <v>41148</v>
      </c>
      <c r="J12" s="376">
        <v>20774</v>
      </c>
      <c r="K12" s="376">
        <v>10358</v>
      </c>
      <c r="L12" s="376">
        <v>2968</v>
      </c>
      <c r="M12" s="240">
        <f t="shared" si="0"/>
        <v>847759</v>
      </c>
      <c r="N12" s="43" t="s">
        <v>430</v>
      </c>
    </row>
    <row r="13" spans="1:14" s="1" customFormat="1" ht="33" customHeight="1" thickBot="1" x14ac:dyDescent="0.3">
      <c r="A13" s="45" t="s">
        <v>536</v>
      </c>
      <c r="B13" s="489">
        <v>1052</v>
      </c>
      <c r="C13" s="489">
        <v>25251</v>
      </c>
      <c r="D13" s="489">
        <v>47079</v>
      </c>
      <c r="E13" s="489">
        <v>60155</v>
      </c>
      <c r="F13" s="489">
        <v>44265</v>
      </c>
      <c r="G13" s="489">
        <v>34207</v>
      </c>
      <c r="H13" s="489">
        <v>19260</v>
      </c>
      <c r="I13" s="489">
        <v>12009</v>
      </c>
      <c r="J13" s="489">
        <v>7726</v>
      </c>
      <c r="K13" s="489">
        <v>3294</v>
      </c>
      <c r="L13" s="489">
        <v>814</v>
      </c>
      <c r="M13" s="237">
        <f t="shared" si="0"/>
        <v>255112</v>
      </c>
      <c r="N13" s="42" t="s">
        <v>554</v>
      </c>
    </row>
    <row r="14" spans="1:14" s="1" customFormat="1" ht="14.5" thickBot="1" x14ac:dyDescent="0.3">
      <c r="A14" s="40" t="s">
        <v>537</v>
      </c>
      <c r="B14" s="376">
        <v>301</v>
      </c>
      <c r="C14" s="376">
        <v>7297</v>
      </c>
      <c r="D14" s="376">
        <v>8851</v>
      </c>
      <c r="E14" s="376">
        <v>14185</v>
      </c>
      <c r="F14" s="376">
        <v>10645</v>
      </c>
      <c r="G14" s="376">
        <v>6411</v>
      </c>
      <c r="H14" s="376">
        <v>6160</v>
      </c>
      <c r="I14" s="376">
        <v>3602</v>
      </c>
      <c r="J14" s="376">
        <v>1783</v>
      </c>
      <c r="K14" s="376">
        <v>934</v>
      </c>
      <c r="L14" s="376">
        <v>85</v>
      </c>
      <c r="M14" s="240">
        <f t="shared" si="0"/>
        <v>60254</v>
      </c>
      <c r="N14" s="43" t="s">
        <v>555</v>
      </c>
    </row>
    <row r="15" spans="1:14" s="1" customFormat="1" ht="25.5" thickBot="1" x14ac:dyDescent="0.3">
      <c r="A15" s="45" t="s">
        <v>538</v>
      </c>
      <c r="B15" s="489">
        <v>325</v>
      </c>
      <c r="C15" s="489">
        <v>13496</v>
      </c>
      <c r="D15" s="489">
        <v>17065</v>
      </c>
      <c r="E15" s="489">
        <v>17915</v>
      </c>
      <c r="F15" s="489">
        <v>11214</v>
      </c>
      <c r="G15" s="489">
        <v>6884</v>
      </c>
      <c r="H15" s="489">
        <v>3451</v>
      </c>
      <c r="I15" s="489">
        <v>2304</v>
      </c>
      <c r="J15" s="489">
        <v>1208</v>
      </c>
      <c r="K15" s="489">
        <v>68</v>
      </c>
      <c r="L15" s="489">
        <v>13</v>
      </c>
      <c r="M15" s="237">
        <f t="shared" si="0"/>
        <v>73943</v>
      </c>
      <c r="N15" s="42" t="s">
        <v>556</v>
      </c>
    </row>
    <row r="16" spans="1:14" s="1" customFormat="1" ht="14.5" thickBot="1" x14ac:dyDescent="0.3">
      <c r="A16" s="40" t="s">
        <v>539</v>
      </c>
      <c r="B16" s="376">
        <v>28</v>
      </c>
      <c r="C16" s="376">
        <v>1284</v>
      </c>
      <c r="D16" s="376">
        <v>1922</v>
      </c>
      <c r="E16" s="376">
        <v>3193</v>
      </c>
      <c r="F16" s="376">
        <v>3583</v>
      </c>
      <c r="G16" s="376">
        <v>2062</v>
      </c>
      <c r="H16" s="376">
        <v>1656</v>
      </c>
      <c r="I16" s="376">
        <v>952</v>
      </c>
      <c r="J16" s="376">
        <v>920</v>
      </c>
      <c r="K16" s="376">
        <v>689</v>
      </c>
      <c r="L16" s="376">
        <v>129</v>
      </c>
      <c r="M16" s="240">
        <f t="shared" si="0"/>
        <v>16418</v>
      </c>
      <c r="N16" s="43" t="s">
        <v>557</v>
      </c>
    </row>
    <row r="17" spans="1:14" s="1" customFormat="1" ht="14.5" thickBot="1" x14ac:dyDescent="0.3">
      <c r="A17" s="45" t="s">
        <v>540</v>
      </c>
      <c r="B17" s="489">
        <v>28</v>
      </c>
      <c r="C17" s="489">
        <v>2589</v>
      </c>
      <c r="D17" s="489">
        <v>2104</v>
      </c>
      <c r="E17" s="489">
        <v>3176</v>
      </c>
      <c r="F17" s="489">
        <v>2536</v>
      </c>
      <c r="G17" s="489">
        <v>2058</v>
      </c>
      <c r="H17" s="489">
        <v>966</v>
      </c>
      <c r="I17" s="489">
        <v>938</v>
      </c>
      <c r="J17" s="489">
        <v>721</v>
      </c>
      <c r="K17" s="489">
        <v>185</v>
      </c>
      <c r="L17" s="489">
        <v>71</v>
      </c>
      <c r="M17" s="237">
        <f t="shared" si="0"/>
        <v>15372</v>
      </c>
      <c r="N17" s="42" t="s">
        <v>558</v>
      </c>
    </row>
    <row r="18" spans="1:14" s="1" customFormat="1" ht="14.5" thickBot="1" x14ac:dyDescent="0.3">
      <c r="A18" s="40" t="s">
        <v>541</v>
      </c>
      <c r="B18" s="376">
        <v>0</v>
      </c>
      <c r="C18" s="376">
        <v>1027</v>
      </c>
      <c r="D18" s="376">
        <v>1830</v>
      </c>
      <c r="E18" s="376">
        <v>3414</v>
      </c>
      <c r="F18" s="376">
        <v>1869</v>
      </c>
      <c r="G18" s="376">
        <v>1608</v>
      </c>
      <c r="H18" s="376">
        <v>670</v>
      </c>
      <c r="I18" s="376">
        <v>676</v>
      </c>
      <c r="J18" s="376">
        <v>440</v>
      </c>
      <c r="K18" s="376">
        <v>82</v>
      </c>
      <c r="L18" s="376">
        <v>27</v>
      </c>
      <c r="M18" s="240">
        <f t="shared" si="0"/>
        <v>11643</v>
      </c>
      <c r="N18" s="43" t="s">
        <v>559</v>
      </c>
    </row>
    <row r="19" spans="1:14" s="1" customFormat="1" ht="25.5" thickBot="1" x14ac:dyDescent="0.3">
      <c r="A19" s="45" t="s">
        <v>542</v>
      </c>
      <c r="B19" s="489">
        <v>0</v>
      </c>
      <c r="C19" s="489">
        <v>3280</v>
      </c>
      <c r="D19" s="489">
        <v>3938</v>
      </c>
      <c r="E19" s="489">
        <v>5025</v>
      </c>
      <c r="F19" s="489">
        <v>5481</v>
      </c>
      <c r="G19" s="489">
        <v>3597</v>
      </c>
      <c r="H19" s="489">
        <v>3323</v>
      </c>
      <c r="I19" s="489">
        <v>2671</v>
      </c>
      <c r="J19" s="489">
        <v>1066</v>
      </c>
      <c r="K19" s="489">
        <v>618</v>
      </c>
      <c r="L19" s="489">
        <v>257</v>
      </c>
      <c r="M19" s="237">
        <f t="shared" si="0"/>
        <v>29256</v>
      </c>
      <c r="N19" s="42" t="s">
        <v>560</v>
      </c>
    </row>
    <row r="20" spans="1:14" s="1" customFormat="1" ht="25.5" thickBot="1" x14ac:dyDescent="0.3">
      <c r="A20" s="40" t="s">
        <v>543</v>
      </c>
      <c r="B20" s="376">
        <v>94</v>
      </c>
      <c r="C20" s="376">
        <v>14629</v>
      </c>
      <c r="D20" s="376">
        <v>19602</v>
      </c>
      <c r="E20" s="376">
        <v>15777</v>
      </c>
      <c r="F20" s="376">
        <v>13569</v>
      </c>
      <c r="G20" s="376">
        <v>13254</v>
      </c>
      <c r="H20" s="376">
        <v>4357</v>
      </c>
      <c r="I20" s="376">
        <v>3384</v>
      </c>
      <c r="J20" s="376">
        <v>2098</v>
      </c>
      <c r="K20" s="376">
        <v>715</v>
      </c>
      <c r="L20" s="376">
        <v>96</v>
      </c>
      <c r="M20" s="240">
        <f t="shared" si="0"/>
        <v>87575</v>
      </c>
      <c r="N20" s="43" t="s">
        <v>561</v>
      </c>
    </row>
    <row r="21" spans="1:14" s="1" customFormat="1" ht="28.5" thickBot="1" x14ac:dyDescent="0.3">
      <c r="A21" s="45" t="s">
        <v>544</v>
      </c>
      <c r="B21" s="489">
        <v>1294</v>
      </c>
      <c r="C21" s="489">
        <v>10928</v>
      </c>
      <c r="D21" s="489">
        <v>15330</v>
      </c>
      <c r="E21" s="489">
        <v>13050</v>
      </c>
      <c r="F21" s="489">
        <v>10111</v>
      </c>
      <c r="G21" s="489">
        <v>10400</v>
      </c>
      <c r="H21" s="489">
        <v>7017</v>
      </c>
      <c r="I21" s="489">
        <v>7777</v>
      </c>
      <c r="J21" s="489">
        <v>3311</v>
      </c>
      <c r="K21" s="489">
        <v>1959</v>
      </c>
      <c r="L21" s="489">
        <v>660</v>
      </c>
      <c r="M21" s="237">
        <f t="shared" si="0"/>
        <v>81837</v>
      </c>
      <c r="N21" s="42" t="s">
        <v>562</v>
      </c>
    </row>
    <row r="22" spans="1:14" s="1" customFormat="1" ht="14.5" thickBot="1" x14ac:dyDescent="0.3">
      <c r="A22" s="40" t="s">
        <v>47</v>
      </c>
      <c r="B22" s="376">
        <v>350</v>
      </c>
      <c r="C22" s="376">
        <v>4716</v>
      </c>
      <c r="D22" s="376">
        <v>5603</v>
      </c>
      <c r="E22" s="376">
        <v>10325</v>
      </c>
      <c r="F22" s="376">
        <v>7766</v>
      </c>
      <c r="G22" s="376">
        <v>7976</v>
      </c>
      <c r="H22" s="376">
        <v>5321</v>
      </c>
      <c r="I22" s="376">
        <v>2818</v>
      </c>
      <c r="J22" s="376">
        <v>1673</v>
      </c>
      <c r="K22" s="376">
        <v>537</v>
      </c>
      <c r="L22" s="376">
        <v>228</v>
      </c>
      <c r="M22" s="240">
        <f t="shared" si="0"/>
        <v>47313</v>
      </c>
      <c r="N22" s="43" t="s">
        <v>431</v>
      </c>
    </row>
    <row r="23" spans="1:14" s="1" customFormat="1" ht="28.5" thickBot="1" x14ac:dyDescent="0.3">
      <c r="A23" s="45" t="s">
        <v>545</v>
      </c>
      <c r="B23" s="489">
        <v>211</v>
      </c>
      <c r="C23" s="489">
        <v>1582</v>
      </c>
      <c r="D23" s="489">
        <v>3848</v>
      </c>
      <c r="E23" s="489">
        <v>7971</v>
      </c>
      <c r="F23" s="489">
        <v>5782</v>
      </c>
      <c r="G23" s="489">
        <v>5749</v>
      </c>
      <c r="H23" s="489">
        <v>3702</v>
      </c>
      <c r="I23" s="489">
        <v>1998</v>
      </c>
      <c r="J23" s="489">
        <v>1255</v>
      </c>
      <c r="K23" s="489">
        <v>583</v>
      </c>
      <c r="L23" s="489">
        <v>285</v>
      </c>
      <c r="M23" s="237">
        <f t="shared" si="0"/>
        <v>32966</v>
      </c>
      <c r="N23" s="42" t="s">
        <v>563</v>
      </c>
    </row>
    <row r="24" spans="1:14" s="1" customFormat="1" ht="14.5" thickBot="1" x14ac:dyDescent="0.3">
      <c r="A24" s="40" t="s">
        <v>546</v>
      </c>
      <c r="B24" s="376">
        <v>84</v>
      </c>
      <c r="C24" s="376">
        <v>375</v>
      </c>
      <c r="D24" s="376">
        <v>640</v>
      </c>
      <c r="E24" s="376">
        <v>1274</v>
      </c>
      <c r="F24" s="376">
        <v>885</v>
      </c>
      <c r="G24" s="376">
        <v>1072</v>
      </c>
      <c r="H24" s="376">
        <v>612</v>
      </c>
      <c r="I24" s="376">
        <v>745</v>
      </c>
      <c r="J24" s="376">
        <v>215</v>
      </c>
      <c r="K24" s="376">
        <v>97</v>
      </c>
      <c r="L24" s="376">
        <v>169</v>
      </c>
      <c r="M24" s="240">
        <f t="shared" si="0"/>
        <v>6168</v>
      </c>
      <c r="N24" s="43" t="s">
        <v>564</v>
      </c>
    </row>
    <row r="25" spans="1:14" s="1" customFormat="1" ht="14.5" thickBot="1" x14ac:dyDescent="0.3">
      <c r="A25" s="45" t="s">
        <v>547</v>
      </c>
      <c r="B25" s="489">
        <v>0</v>
      </c>
      <c r="C25" s="489">
        <v>1727</v>
      </c>
      <c r="D25" s="489">
        <v>3571</v>
      </c>
      <c r="E25" s="489">
        <v>3046</v>
      </c>
      <c r="F25" s="489">
        <v>2793</v>
      </c>
      <c r="G25" s="489">
        <v>2102</v>
      </c>
      <c r="H25" s="489">
        <v>1090</v>
      </c>
      <c r="I25" s="489">
        <v>731</v>
      </c>
      <c r="J25" s="489">
        <v>465</v>
      </c>
      <c r="K25" s="489">
        <v>480</v>
      </c>
      <c r="L25" s="489">
        <v>113</v>
      </c>
      <c r="M25" s="237">
        <f t="shared" si="0"/>
        <v>16118</v>
      </c>
      <c r="N25" s="42" t="s">
        <v>565</v>
      </c>
    </row>
    <row r="26" spans="1:14" s="1" customFormat="1" ht="50.5" thickBot="1" x14ac:dyDescent="0.3">
      <c r="A26" s="40" t="s">
        <v>548</v>
      </c>
      <c r="B26" s="376">
        <v>113</v>
      </c>
      <c r="C26" s="376">
        <v>13413</v>
      </c>
      <c r="D26" s="376">
        <v>29616</v>
      </c>
      <c r="E26" s="376">
        <v>44626</v>
      </c>
      <c r="F26" s="376">
        <v>38093</v>
      </c>
      <c r="G26" s="376">
        <v>24104</v>
      </c>
      <c r="H26" s="376">
        <v>10685</v>
      </c>
      <c r="I26" s="376">
        <v>6484</v>
      </c>
      <c r="J26" s="376">
        <v>3441</v>
      </c>
      <c r="K26" s="376">
        <v>1218</v>
      </c>
      <c r="L26" s="376">
        <v>613</v>
      </c>
      <c r="M26" s="240">
        <f t="shared" si="0"/>
        <v>172406</v>
      </c>
      <c r="N26" s="43" t="s">
        <v>566</v>
      </c>
    </row>
    <row r="27" spans="1:14" s="1" customFormat="1" ht="28" x14ac:dyDescent="0.25">
      <c r="A27" s="85" t="s">
        <v>549</v>
      </c>
      <c r="B27" s="490">
        <v>0</v>
      </c>
      <c r="C27" s="490">
        <v>589</v>
      </c>
      <c r="D27" s="490">
        <v>458</v>
      </c>
      <c r="E27" s="490">
        <v>1210</v>
      </c>
      <c r="F27" s="490">
        <v>386</v>
      </c>
      <c r="G27" s="490">
        <v>783</v>
      </c>
      <c r="H27" s="490">
        <v>461</v>
      </c>
      <c r="I27" s="490">
        <v>615</v>
      </c>
      <c r="J27" s="490">
        <v>370</v>
      </c>
      <c r="K27" s="490">
        <v>86</v>
      </c>
      <c r="L27" s="490">
        <v>86</v>
      </c>
      <c r="M27" s="250">
        <f t="shared" si="0"/>
        <v>5044</v>
      </c>
      <c r="N27" s="76" t="s">
        <v>567</v>
      </c>
    </row>
    <row r="28" spans="1:14" s="6" customFormat="1" ht="27" customHeight="1" x14ac:dyDescent="0.25">
      <c r="A28" s="114" t="s">
        <v>478</v>
      </c>
      <c r="B28" s="236">
        <f t="shared" ref="B28:M28" si="1">SUM(B7:B27)</f>
        <v>7909</v>
      </c>
      <c r="C28" s="236">
        <f t="shared" si="1"/>
        <v>226432</v>
      </c>
      <c r="D28" s="236">
        <f t="shared" si="1"/>
        <v>371417</v>
      </c>
      <c r="E28" s="236">
        <f t="shared" si="1"/>
        <v>449701</v>
      </c>
      <c r="F28" s="236">
        <f t="shared" si="1"/>
        <v>358067</v>
      </c>
      <c r="G28" s="263">
        <f t="shared" si="1"/>
        <v>264030</v>
      </c>
      <c r="H28" s="263">
        <f t="shared" si="1"/>
        <v>174295</v>
      </c>
      <c r="I28" s="263">
        <f t="shared" si="1"/>
        <v>109528</v>
      </c>
      <c r="J28" s="236">
        <f t="shared" si="1"/>
        <v>60533</v>
      </c>
      <c r="K28" s="236">
        <f t="shared" si="1"/>
        <v>24726</v>
      </c>
      <c r="L28" s="236">
        <f t="shared" si="1"/>
        <v>7864</v>
      </c>
      <c r="M28" s="236">
        <f t="shared" si="1"/>
        <v>2054502</v>
      </c>
      <c r="N28" s="86" t="s">
        <v>479</v>
      </c>
    </row>
    <row r="29" spans="1:14" ht="18" customHeight="1" x14ac:dyDescent="0.25">
      <c r="A29" s="31" t="s">
        <v>71</v>
      </c>
      <c r="N29" s="11" t="s">
        <v>396</v>
      </c>
    </row>
  </sheetData>
  <mergeCells count="16">
    <mergeCell ref="J5:J6"/>
    <mergeCell ref="K5:K6"/>
    <mergeCell ref="D5:D6"/>
    <mergeCell ref="E5:E6"/>
    <mergeCell ref="F5:F6"/>
    <mergeCell ref="G5:G6"/>
    <mergeCell ref="A1:N1"/>
    <mergeCell ref="A3:N3"/>
    <mergeCell ref="A5:A6"/>
    <mergeCell ref="N5:N6"/>
    <mergeCell ref="B5:B6"/>
    <mergeCell ref="A2:N2"/>
    <mergeCell ref="C5:C6"/>
    <mergeCell ref="L5:L6"/>
    <mergeCell ref="H5:H6"/>
    <mergeCell ref="I5:I6"/>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2CE93-6608-47DF-BD00-6069B2621DFB}">
  <dimension ref="A1:N29"/>
  <sheetViews>
    <sheetView rightToLeft="1" view="pageBreakPreview" zoomScaleNormal="100" zoomScaleSheetLayoutView="100" workbookViewId="0">
      <selection activeCell="I5" sqref="I5:I6"/>
    </sheetView>
  </sheetViews>
  <sheetFormatPr defaultColWidth="9.1796875" defaultRowHeight="25" customHeight="1" x14ac:dyDescent="0.25"/>
  <cols>
    <col min="1" max="1" width="31.7265625" style="11" customWidth="1"/>
    <col min="2" max="2" width="8.26953125" style="11" bestFit="1" customWidth="1"/>
    <col min="3" max="3" width="10.26953125" style="11" customWidth="1"/>
    <col min="4" max="5" width="10.1796875" style="11" customWidth="1"/>
    <col min="6" max="7" width="10" style="11" customWidth="1"/>
    <col min="8" max="8" width="9.81640625" style="11" customWidth="1"/>
    <col min="9" max="9" width="9.1796875" style="11" customWidth="1"/>
    <col min="10" max="12" width="8.26953125" style="11" bestFit="1" customWidth="1"/>
    <col min="13" max="13" width="10.81640625" style="11" bestFit="1" customWidth="1"/>
    <col min="14" max="14" width="30.7265625" style="11" customWidth="1"/>
    <col min="15" max="16384" width="9.1796875" style="11"/>
  </cols>
  <sheetData>
    <row r="1" spans="1:14" s="7" customFormat="1" ht="20" x14ac:dyDescent="0.25">
      <c r="A1" s="903" t="s">
        <v>1030</v>
      </c>
      <c r="B1" s="903"/>
      <c r="C1" s="903"/>
      <c r="D1" s="903"/>
      <c r="E1" s="903"/>
      <c r="F1" s="903"/>
      <c r="G1" s="903"/>
      <c r="H1" s="903"/>
      <c r="I1" s="903"/>
      <c r="J1" s="903"/>
      <c r="K1" s="903"/>
      <c r="L1" s="903"/>
      <c r="M1" s="903"/>
      <c r="N1" s="903"/>
    </row>
    <row r="2" spans="1:14" s="7" customFormat="1" ht="20" x14ac:dyDescent="0.25">
      <c r="A2" s="904" t="s">
        <v>1151</v>
      </c>
      <c r="B2" s="904"/>
      <c r="C2" s="904"/>
      <c r="D2" s="904"/>
      <c r="E2" s="904"/>
      <c r="F2" s="904"/>
      <c r="G2" s="904"/>
      <c r="H2" s="904"/>
      <c r="I2" s="904"/>
      <c r="J2" s="904"/>
      <c r="K2" s="904"/>
      <c r="L2" s="904"/>
      <c r="M2" s="904"/>
      <c r="N2" s="904"/>
    </row>
    <row r="3" spans="1:14" s="7" customFormat="1" ht="20" x14ac:dyDescent="0.25">
      <c r="A3" s="904">
        <v>2017</v>
      </c>
      <c r="B3" s="904"/>
      <c r="C3" s="904"/>
      <c r="D3" s="904"/>
      <c r="E3" s="904"/>
      <c r="F3" s="904"/>
      <c r="G3" s="904"/>
      <c r="H3" s="904"/>
      <c r="I3" s="904"/>
      <c r="J3" s="904"/>
      <c r="K3" s="904"/>
      <c r="L3" s="904"/>
      <c r="M3" s="904"/>
      <c r="N3" s="904"/>
    </row>
    <row r="4" spans="1:14" s="8" customFormat="1" ht="21" customHeight="1" x14ac:dyDescent="0.25">
      <c r="A4" s="606" t="s">
        <v>454</v>
      </c>
      <c r="B4" s="607"/>
      <c r="C4" s="607"/>
      <c r="D4" s="607"/>
      <c r="E4" s="607"/>
      <c r="F4" s="607"/>
      <c r="G4" s="607"/>
      <c r="H4" s="607"/>
      <c r="I4" s="607"/>
      <c r="J4" s="607"/>
      <c r="K4" s="607"/>
      <c r="L4" s="607"/>
      <c r="M4" s="607"/>
      <c r="N4" s="608" t="s">
        <v>453</v>
      </c>
    </row>
    <row r="5" spans="1:14" s="9" customFormat="1" ht="21" customHeight="1" x14ac:dyDescent="0.35">
      <c r="A5" s="978" t="s">
        <v>632</v>
      </c>
      <c r="B5" s="974" t="s">
        <v>491</v>
      </c>
      <c r="C5" s="974" t="s">
        <v>492</v>
      </c>
      <c r="D5" s="974" t="s">
        <v>493</v>
      </c>
      <c r="E5" s="974" t="s">
        <v>494</v>
      </c>
      <c r="F5" s="974" t="s">
        <v>495</v>
      </c>
      <c r="G5" s="974" t="s">
        <v>496</v>
      </c>
      <c r="H5" s="974" t="s">
        <v>497</v>
      </c>
      <c r="I5" s="974" t="s">
        <v>498</v>
      </c>
      <c r="J5" s="974" t="s">
        <v>499</v>
      </c>
      <c r="K5" s="974" t="s">
        <v>500</v>
      </c>
      <c r="L5" s="974" t="s">
        <v>501</v>
      </c>
      <c r="M5" s="468" t="s">
        <v>478</v>
      </c>
      <c r="N5" s="980" t="s">
        <v>631</v>
      </c>
    </row>
    <row r="6" spans="1:14" s="10" customFormat="1" ht="21" customHeight="1" x14ac:dyDescent="0.25">
      <c r="A6" s="979"/>
      <c r="B6" s="975"/>
      <c r="C6" s="975"/>
      <c r="D6" s="975"/>
      <c r="E6" s="975"/>
      <c r="F6" s="975"/>
      <c r="G6" s="975"/>
      <c r="H6" s="975"/>
      <c r="I6" s="975"/>
      <c r="J6" s="975"/>
      <c r="K6" s="975"/>
      <c r="L6" s="975"/>
      <c r="M6" s="470" t="s">
        <v>479</v>
      </c>
      <c r="N6" s="981"/>
    </row>
    <row r="7" spans="1:14" s="1" customFormat="1" ht="14.5" thickBot="1" x14ac:dyDescent="0.3">
      <c r="A7" s="45" t="s">
        <v>530</v>
      </c>
      <c r="B7" s="232">
        <v>13</v>
      </c>
      <c r="C7" s="232">
        <v>3627</v>
      </c>
      <c r="D7" s="232">
        <v>4832</v>
      </c>
      <c r="E7" s="232">
        <v>3870</v>
      </c>
      <c r="F7" s="232">
        <v>3773</v>
      </c>
      <c r="G7" s="377">
        <v>3105</v>
      </c>
      <c r="H7" s="375">
        <v>2244</v>
      </c>
      <c r="I7" s="375">
        <v>2307</v>
      </c>
      <c r="J7" s="375">
        <v>1022</v>
      </c>
      <c r="K7" s="375">
        <v>357</v>
      </c>
      <c r="L7" s="375">
        <v>394</v>
      </c>
      <c r="M7" s="237">
        <f t="shared" ref="M7:M27" si="0">SUM(B7:L7)</f>
        <v>25544</v>
      </c>
      <c r="N7" s="42" t="s">
        <v>550</v>
      </c>
    </row>
    <row r="8" spans="1:14" s="1" customFormat="1" ht="14.5" thickBot="1" x14ac:dyDescent="0.3">
      <c r="A8" s="40" t="s">
        <v>531</v>
      </c>
      <c r="B8" s="233">
        <v>975</v>
      </c>
      <c r="C8" s="233">
        <v>9537</v>
      </c>
      <c r="D8" s="233">
        <v>15110</v>
      </c>
      <c r="E8" s="233">
        <v>17650</v>
      </c>
      <c r="F8" s="233">
        <v>14953</v>
      </c>
      <c r="G8" s="376">
        <v>10128</v>
      </c>
      <c r="H8" s="376">
        <v>12376</v>
      </c>
      <c r="I8" s="376">
        <v>6574</v>
      </c>
      <c r="J8" s="376">
        <v>4602</v>
      </c>
      <c r="K8" s="376">
        <v>728</v>
      </c>
      <c r="L8" s="376">
        <v>100</v>
      </c>
      <c r="M8" s="240">
        <f t="shared" si="0"/>
        <v>92733</v>
      </c>
      <c r="N8" s="43" t="s">
        <v>551</v>
      </c>
    </row>
    <row r="9" spans="1:14" s="1" customFormat="1" ht="14.5" thickBot="1" x14ac:dyDescent="0.3">
      <c r="A9" s="45" t="s">
        <v>532</v>
      </c>
      <c r="B9" s="232">
        <v>321</v>
      </c>
      <c r="C9" s="232">
        <v>15612</v>
      </c>
      <c r="D9" s="232">
        <v>29269</v>
      </c>
      <c r="E9" s="232">
        <v>27706</v>
      </c>
      <c r="F9" s="232">
        <v>22506</v>
      </c>
      <c r="G9" s="377">
        <v>16845</v>
      </c>
      <c r="H9" s="375">
        <v>12234</v>
      </c>
      <c r="I9" s="375">
        <v>10039</v>
      </c>
      <c r="J9" s="375">
        <v>5370</v>
      </c>
      <c r="K9" s="375">
        <v>1323</v>
      </c>
      <c r="L9" s="375">
        <v>713</v>
      </c>
      <c r="M9" s="237">
        <f t="shared" si="0"/>
        <v>141938</v>
      </c>
      <c r="N9" s="42" t="s">
        <v>429</v>
      </c>
    </row>
    <row r="10" spans="1:14" s="1" customFormat="1" ht="28.5" thickBot="1" x14ac:dyDescent="0.3">
      <c r="A10" s="40" t="s">
        <v>533</v>
      </c>
      <c r="B10" s="233">
        <v>70</v>
      </c>
      <c r="C10" s="233">
        <v>686</v>
      </c>
      <c r="D10" s="233">
        <v>2392</v>
      </c>
      <c r="E10" s="233">
        <v>2244</v>
      </c>
      <c r="F10" s="233">
        <v>2122</v>
      </c>
      <c r="G10" s="376">
        <v>2445</v>
      </c>
      <c r="H10" s="376">
        <v>2307</v>
      </c>
      <c r="I10" s="376">
        <v>1275</v>
      </c>
      <c r="J10" s="376">
        <v>1740</v>
      </c>
      <c r="K10" s="376">
        <v>331</v>
      </c>
      <c r="L10" s="376">
        <v>0</v>
      </c>
      <c r="M10" s="240">
        <f t="shared" si="0"/>
        <v>15612</v>
      </c>
      <c r="N10" s="43" t="s">
        <v>552</v>
      </c>
    </row>
    <row r="11" spans="1:14" s="1" customFormat="1" ht="38" thickBot="1" x14ac:dyDescent="0.3">
      <c r="A11" s="45" t="s">
        <v>534</v>
      </c>
      <c r="B11" s="232">
        <v>168</v>
      </c>
      <c r="C11" s="232">
        <v>233</v>
      </c>
      <c r="D11" s="232">
        <v>1791</v>
      </c>
      <c r="E11" s="232">
        <v>1555</v>
      </c>
      <c r="F11" s="232">
        <v>2136</v>
      </c>
      <c r="G11" s="377">
        <v>866</v>
      </c>
      <c r="H11" s="375">
        <v>898</v>
      </c>
      <c r="I11" s="375">
        <v>296</v>
      </c>
      <c r="J11" s="375">
        <v>248</v>
      </c>
      <c r="K11" s="375">
        <v>16</v>
      </c>
      <c r="L11" s="375">
        <v>43</v>
      </c>
      <c r="M11" s="237">
        <f t="shared" si="0"/>
        <v>8250</v>
      </c>
      <c r="N11" s="42" t="s">
        <v>553</v>
      </c>
    </row>
    <row r="12" spans="1:14" s="1" customFormat="1" ht="14.5" thickBot="1" x14ac:dyDescent="0.3">
      <c r="A12" s="40" t="s">
        <v>535</v>
      </c>
      <c r="B12" s="233">
        <v>2368</v>
      </c>
      <c r="C12" s="233">
        <v>91319</v>
      </c>
      <c r="D12" s="233">
        <v>153016</v>
      </c>
      <c r="E12" s="233">
        <v>188455</v>
      </c>
      <c r="F12" s="233">
        <v>150779</v>
      </c>
      <c r="G12" s="376">
        <v>105914</v>
      </c>
      <c r="H12" s="376">
        <v>74665</v>
      </c>
      <c r="I12" s="376">
        <v>40720</v>
      </c>
      <c r="J12" s="376">
        <v>20735</v>
      </c>
      <c r="K12" s="376">
        <v>10358</v>
      </c>
      <c r="L12" s="376">
        <v>2968</v>
      </c>
      <c r="M12" s="240">
        <f t="shared" si="0"/>
        <v>841297</v>
      </c>
      <c r="N12" s="43" t="s">
        <v>430</v>
      </c>
    </row>
    <row r="13" spans="1:14" s="1" customFormat="1" ht="33" customHeight="1" thickBot="1" x14ac:dyDescent="0.3">
      <c r="A13" s="45" t="s">
        <v>536</v>
      </c>
      <c r="B13" s="232">
        <v>837</v>
      </c>
      <c r="C13" s="232">
        <v>19359</v>
      </c>
      <c r="D13" s="232">
        <v>41328</v>
      </c>
      <c r="E13" s="232">
        <v>53923</v>
      </c>
      <c r="F13" s="232">
        <v>39789</v>
      </c>
      <c r="G13" s="377">
        <v>30677</v>
      </c>
      <c r="H13" s="375">
        <v>18751</v>
      </c>
      <c r="I13" s="375">
        <v>11446</v>
      </c>
      <c r="J13" s="375">
        <v>7150</v>
      </c>
      <c r="K13" s="375">
        <v>3294</v>
      </c>
      <c r="L13" s="375">
        <v>771</v>
      </c>
      <c r="M13" s="237">
        <f t="shared" si="0"/>
        <v>227325</v>
      </c>
      <c r="N13" s="42" t="s">
        <v>554</v>
      </c>
    </row>
    <row r="14" spans="1:14" s="1" customFormat="1" ht="14.5" thickBot="1" x14ac:dyDescent="0.3">
      <c r="A14" s="40" t="s">
        <v>537</v>
      </c>
      <c r="B14" s="233">
        <v>0</v>
      </c>
      <c r="C14" s="233">
        <v>4313</v>
      </c>
      <c r="D14" s="233">
        <v>7194</v>
      </c>
      <c r="E14" s="233">
        <v>12035</v>
      </c>
      <c r="F14" s="233">
        <v>8696</v>
      </c>
      <c r="G14" s="376">
        <v>5625</v>
      </c>
      <c r="H14" s="376">
        <v>5998</v>
      </c>
      <c r="I14" s="376">
        <v>3320</v>
      </c>
      <c r="J14" s="376">
        <v>1684</v>
      </c>
      <c r="K14" s="376">
        <v>891</v>
      </c>
      <c r="L14" s="376">
        <v>85</v>
      </c>
      <c r="M14" s="240">
        <f t="shared" si="0"/>
        <v>49841</v>
      </c>
      <c r="N14" s="43" t="s">
        <v>555</v>
      </c>
    </row>
    <row r="15" spans="1:14" s="1" customFormat="1" ht="25.5" thickBot="1" x14ac:dyDescent="0.3">
      <c r="A15" s="45" t="s">
        <v>538</v>
      </c>
      <c r="B15" s="232">
        <v>24</v>
      </c>
      <c r="C15" s="232">
        <v>8044</v>
      </c>
      <c r="D15" s="232">
        <v>14406</v>
      </c>
      <c r="E15" s="232">
        <v>14196</v>
      </c>
      <c r="F15" s="232">
        <v>7911</v>
      </c>
      <c r="G15" s="377">
        <v>5154</v>
      </c>
      <c r="H15" s="375">
        <v>2660</v>
      </c>
      <c r="I15" s="375">
        <v>2138</v>
      </c>
      <c r="J15" s="375">
        <v>1152</v>
      </c>
      <c r="K15" s="375">
        <v>25</v>
      </c>
      <c r="L15" s="375">
        <v>13</v>
      </c>
      <c r="M15" s="237">
        <f t="shared" si="0"/>
        <v>55723</v>
      </c>
      <c r="N15" s="42" t="s">
        <v>556</v>
      </c>
    </row>
    <row r="16" spans="1:14" s="1" customFormat="1" ht="14.5" thickBot="1" x14ac:dyDescent="0.3">
      <c r="A16" s="40" t="s">
        <v>539</v>
      </c>
      <c r="B16" s="233">
        <v>28</v>
      </c>
      <c r="C16" s="233">
        <v>1045</v>
      </c>
      <c r="D16" s="233">
        <v>1011</v>
      </c>
      <c r="E16" s="233">
        <v>2554</v>
      </c>
      <c r="F16" s="233">
        <v>3155</v>
      </c>
      <c r="G16" s="376">
        <v>1626</v>
      </c>
      <c r="H16" s="376">
        <v>1557</v>
      </c>
      <c r="I16" s="376">
        <v>797</v>
      </c>
      <c r="J16" s="376">
        <v>864</v>
      </c>
      <c r="K16" s="376">
        <v>646</v>
      </c>
      <c r="L16" s="376">
        <v>129</v>
      </c>
      <c r="M16" s="240">
        <f t="shared" si="0"/>
        <v>13412</v>
      </c>
      <c r="N16" s="43" t="s">
        <v>557</v>
      </c>
    </row>
    <row r="17" spans="1:14" s="1" customFormat="1" ht="14.5" thickBot="1" x14ac:dyDescent="0.3">
      <c r="A17" s="45" t="s">
        <v>540</v>
      </c>
      <c r="B17" s="232">
        <v>14</v>
      </c>
      <c r="C17" s="232">
        <v>658</v>
      </c>
      <c r="D17" s="232">
        <v>1345</v>
      </c>
      <c r="E17" s="232">
        <v>1813</v>
      </c>
      <c r="F17" s="232">
        <v>1999</v>
      </c>
      <c r="G17" s="377">
        <v>1620</v>
      </c>
      <c r="H17" s="375">
        <v>667</v>
      </c>
      <c r="I17" s="375">
        <v>910</v>
      </c>
      <c r="J17" s="375">
        <v>357</v>
      </c>
      <c r="K17" s="375">
        <v>185</v>
      </c>
      <c r="L17" s="375">
        <v>71</v>
      </c>
      <c r="M17" s="237">
        <f t="shared" si="0"/>
        <v>9639</v>
      </c>
      <c r="N17" s="42" t="s">
        <v>558</v>
      </c>
    </row>
    <row r="18" spans="1:14" s="1" customFormat="1" ht="14.5" thickBot="1" x14ac:dyDescent="0.3">
      <c r="A18" s="40" t="s">
        <v>541</v>
      </c>
      <c r="B18" s="233">
        <v>0</v>
      </c>
      <c r="C18" s="233">
        <v>999</v>
      </c>
      <c r="D18" s="233">
        <v>1718</v>
      </c>
      <c r="E18" s="233">
        <v>3244</v>
      </c>
      <c r="F18" s="233">
        <v>1740</v>
      </c>
      <c r="G18" s="376">
        <v>1508</v>
      </c>
      <c r="H18" s="376">
        <v>541</v>
      </c>
      <c r="I18" s="376">
        <v>676</v>
      </c>
      <c r="J18" s="376">
        <v>397</v>
      </c>
      <c r="K18" s="376">
        <v>82</v>
      </c>
      <c r="L18" s="376">
        <v>27</v>
      </c>
      <c r="M18" s="240">
        <f t="shared" si="0"/>
        <v>10932</v>
      </c>
      <c r="N18" s="43" t="s">
        <v>559</v>
      </c>
    </row>
    <row r="19" spans="1:14" s="1" customFormat="1" ht="25.5" thickBot="1" x14ac:dyDescent="0.3">
      <c r="A19" s="45" t="s">
        <v>542</v>
      </c>
      <c r="B19" s="232">
        <v>0</v>
      </c>
      <c r="C19" s="232">
        <v>2006</v>
      </c>
      <c r="D19" s="232">
        <v>3384</v>
      </c>
      <c r="E19" s="232">
        <v>4494</v>
      </c>
      <c r="F19" s="232">
        <v>4829</v>
      </c>
      <c r="G19" s="377">
        <v>3299</v>
      </c>
      <c r="H19" s="375">
        <v>3180</v>
      </c>
      <c r="I19" s="375">
        <v>2615</v>
      </c>
      <c r="J19" s="375">
        <v>1023</v>
      </c>
      <c r="K19" s="375">
        <v>618</v>
      </c>
      <c r="L19" s="375">
        <v>243</v>
      </c>
      <c r="M19" s="237">
        <f t="shared" si="0"/>
        <v>25691</v>
      </c>
      <c r="N19" s="42" t="s">
        <v>560</v>
      </c>
    </row>
    <row r="20" spans="1:14" s="1" customFormat="1" ht="25.5" thickBot="1" x14ac:dyDescent="0.3">
      <c r="A20" s="40" t="s">
        <v>543</v>
      </c>
      <c r="B20" s="233">
        <v>94</v>
      </c>
      <c r="C20" s="233">
        <v>13433</v>
      </c>
      <c r="D20" s="233">
        <v>18347</v>
      </c>
      <c r="E20" s="233">
        <v>14156</v>
      </c>
      <c r="F20" s="233">
        <v>12204</v>
      </c>
      <c r="G20" s="376">
        <v>12490</v>
      </c>
      <c r="H20" s="376">
        <v>4145</v>
      </c>
      <c r="I20" s="376">
        <v>3135</v>
      </c>
      <c r="J20" s="376">
        <v>1945</v>
      </c>
      <c r="K20" s="376">
        <v>634</v>
      </c>
      <c r="L20" s="376">
        <v>70</v>
      </c>
      <c r="M20" s="240">
        <f t="shared" si="0"/>
        <v>80653</v>
      </c>
      <c r="N20" s="43" t="s">
        <v>561</v>
      </c>
    </row>
    <row r="21" spans="1:14" s="1" customFormat="1" ht="28.5" thickBot="1" x14ac:dyDescent="0.3">
      <c r="A21" s="45" t="s">
        <v>544</v>
      </c>
      <c r="B21" s="232">
        <v>1280</v>
      </c>
      <c r="C21" s="232">
        <v>9442</v>
      </c>
      <c r="D21" s="232">
        <v>11856</v>
      </c>
      <c r="E21" s="232">
        <v>9259</v>
      </c>
      <c r="F21" s="232">
        <v>7898</v>
      </c>
      <c r="G21" s="377">
        <v>8420</v>
      </c>
      <c r="H21" s="375">
        <v>5990</v>
      </c>
      <c r="I21" s="375">
        <v>7117</v>
      </c>
      <c r="J21" s="375">
        <v>3113</v>
      </c>
      <c r="K21" s="375">
        <v>1902</v>
      </c>
      <c r="L21" s="375">
        <v>617</v>
      </c>
      <c r="M21" s="237">
        <f t="shared" si="0"/>
        <v>66894</v>
      </c>
      <c r="N21" s="42" t="s">
        <v>562</v>
      </c>
    </row>
    <row r="22" spans="1:14" s="1" customFormat="1" ht="14.5" thickBot="1" x14ac:dyDescent="0.3">
      <c r="A22" s="40" t="s">
        <v>47</v>
      </c>
      <c r="B22" s="233">
        <v>336</v>
      </c>
      <c r="C22" s="233">
        <v>644</v>
      </c>
      <c r="D22" s="233">
        <v>1376</v>
      </c>
      <c r="E22" s="233">
        <v>2192</v>
      </c>
      <c r="F22" s="233">
        <v>1470</v>
      </c>
      <c r="G22" s="376">
        <v>1921</v>
      </c>
      <c r="H22" s="376">
        <v>2430</v>
      </c>
      <c r="I22" s="376">
        <v>1405</v>
      </c>
      <c r="J22" s="376">
        <v>1022</v>
      </c>
      <c r="K22" s="376">
        <v>410</v>
      </c>
      <c r="L22" s="376">
        <v>114</v>
      </c>
      <c r="M22" s="240">
        <f t="shared" si="0"/>
        <v>13320</v>
      </c>
      <c r="N22" s="43" t="s">
        <v>431</v>
      </c>
    </row>
    <row r="23" spans="1:14" s="1" customFormat="1" ht="28.5" thickBot="1" x14ac:dyDescent="0.3">
      <c r="A23" s="45" t="s">
        <v>545</v>
      </c>
      <c r="B23" s="232">
        <v>197</v>
      </c>
      <c r="C23" s="232">
        <v>596</v>
      </c>
      <c r="D23" s="232">
        <v>1661</v>
      </c>
      <c r="E23" s="232">
        <v>4009</v>
      </c>
      <c r="F23" s="232">
        <v>2310</v>
      </c>
      <c r="G23" s="377">
        <v>2893</v>
      </c>
      <c r="H23" s="375">
        <v>2049</v>
      </c>
      <c r="I23" s="375">
        <v>1491</v>
      </c>
      <c r="J23" s="375">
        <v>757</v>
      </c>
      <c r="K23" s="375">
        <v>398</v>
      </c>
      <c r="L23" s="375">
        <v>243</v>
      </c>
      <c r="M23" s="237">
        <f t="shared" si="0"/>
        <v>16604</v>
      </c>
      <c r="N23" s="42" t="s">
        <v>563</v>
      </c>
    </row>
    <row r="24" spans="1:14" s="1" customFormat="1" ht="14.5" thickBot="1" x14ac:dyDescent="0.3">
      <c r="A24" s="40" t="s">
        <v>546</v>
      </c>
      <c r="B24" s="233">
        <v>84</v>
      </c>
      <c r="C24" s="233">
        <v>332</v>
      </c>
      <c r="D24" s="233">
        <v>486</v>
      </c>
      <c r="E24" s="233">
        <v>892</v>
      </c>
      <c r="F24" s="233">
        <v>759</v>
      </c>
      <c r="G24" s="376">
        <v>916</v>
      </c>
      <c r="H24" s="376">
        <v>470</v>
      </c>
      <c r="I24" s="376">
        <v>704</v>
      </c>
      <c r="J24" s="376">
        <v>172</v>
      </c>
      <c r="K24" s="376">
        <v>97</v>
      </c>
      <c r="L24" s="376">
        <v>126</v>
      </c>
      <c r="M24" s="240">
        <f t="shared" si="0"/>
        <v>5038</v>
      </c>
      <c r="N24" s="43" t="s">
        <v>564</v>
      </c>
    </row>
    <row r="25" spans="1:14" s="1" customFormat="1" ht="14.5" thickBot="1" x14ac:dyDescent="0.3">
      <c r="A25" s="45" t="s">
        <v>547</v>
      </c>
      <c r="B25" s="232">
        <v>0</v>
      </c>
      <c r="C25" s="232">
        <v>1264</v>
      </c>
      <c r="D25" s="232">
        <v>2655</v>
      </c>
      <c r="E25" s="232">
        <v>1794</v>
      </c>
      <c r="F25" s="232">
        <v>2075</v>
      </c>
      <c r="G25" s="377">
        <v>1006</v>
      </c>
      <c r="H25" s="375">
        <v>870</v>
      </c>
      <c r="I25" s="375">
        <v>648</v>
      </c>
      <c r="J25" s="375">
        <v>169</v>
      </c>
      <c r="K25" s="375">
        <v>441</v>
      </c>
      <c r="L25" s="375">
        <v>100</v>
      </c>
      <c r="M25" s="237">
        <f t="shared" si="0"/>
        <v>11022</v>
      </c>
      <c r="N25" s="42" t="s">
        <v>565</v>
      </c>
    </row>
    <row r="26" spans="1:14" s="1" customFormat="1" ht="50.5" thickBot="1" x14ac:dyDescent="0.3">
      <c r="A26" s="40" t="s">
        <v>548</v>
      </c>
      <c r="B26" s="233">
        <v>99</v>
      </c>
      <c r="C26" s="233">
        <v>4651</v>
      </c>
      <c r="D26" s="233">
        <v>11757</v>
      </c>
      <c r="E26" s="233">
        <v>14116</v>
      </c>
      <c r="F26" s="233">
        <v>12950</v>
      </c>
      <c r="G26" s="376">
        <v>8186</v>
      </c>
      <c r="H26" s="376">
        <v>5384</v>
      </c>
      <c r="I26" s="376">
        <v>3204</v>
      </c>
      <c r="J26" s="376">
        <v>2080</v>
      </c>
      <c r="K26" s="376">
        <v>686</v>
      </c>
      <c r="L26" s="376">
        <v>351</v>
      </c>
      <c r="M26" s="240">
        <f t="shared" si="0"/>
        <v>63464</v>
      </c>
      <c r="N26" s="43" t="s">
        <v>566</v>
      </c>
    </row>
    <row r="27" spans="1:14" s="1" customFormat="1" ht="28" x14ac:dyDescent="0.25">
      <c r="A27" s="85" t="s">
        <v>549</v>
      </c>
      <c r="B27" s="249">
        <v>0</v>
      </c>
      <c r="C27" s="249">
        <v>100</v>
      </c>
      <c r="D27" s="249">
        <v>113</v>
      </c>
      <c r="E27" s="249">
        <v>1025</v>
      </c>
      <c r="F27" s="249">
        <v>229</v>
      </c>
      <c r="G27" s="380">
        <v>683</v>
      </c>
      <c r="H27" s="425">
        <v>390</v>
      </c>
      <c r="I27" s="425">
        <v>572</v>
      </c>
      <c r="J27" s="425">
        <v>327</v>
      </c>
      <c r="K27" s="425">
        <v>0</v>
      </c>
      <c r="L27" s="425">
        <v>86</v>
      </c>
      <c r="M27" s="250">
        <f t="shared" si="0"/>
        <v>3525</v>
      </c>
      <c r="N27" s="76" t="s">
        <v>567</v>
      </c>
    </row>
    <row r="28" spans="1:14" s="6" customFormat="1" ht="27" customHeight="1" x14ac:dyDescent="0.25">
      <c r="A28" s="114" t="s">
        <v>478</v>
      </c>
      <c r="B28" s="236">
        <f t="shared" ref="B28:M28" si="1">SUM(B7:B27)</f>
        <v>6908</v>
      </c>
      <c r="C28" s="236">
        <f t="shared" si="1"/>
        <v>187900</v>
      </c>
      <c r="D28" s="236">
        <f t="shared" si="1"/>
        <v>325047</v>
      </c>
      <c r="E28" s="236">
        <f t="shared" si="1"/>
        <v>381182</v>
      </c>
      <c r="F28" s="236">
        <f t="shared" si="1"/>
        <v>304283</v>
      </c>
      <c r="G28" s="263">
        <f t="shared" si="1"/>
        <v>225327</v>
      </c>
      <c r="H28" s="263">
        <f t="shared" si="1"/>
        <v>159806</v>
      </c>
      <c r="I28" s="263">
        <f t="shared" si="1"/>
        <v>101389</v>
      </c>
      <c r="J28" s="236">
        <f t="shared" si="1"/>
        <v>55929</v>
      </c>
      <c r="K28" s="236">
        <f t="shared" si="1"/>
        <v>23422</v>
      </c>
      <c r="L28" s="236">
        <f t="shared" si="1"/>
        <v>7264</v>
      </c>
      <c r="M28" s="236">
        <f t="shared" si="1"/>
        <v>1778457</v>
      </c>
      <c r="N28" s="86" t="s">
        <v>479</v>
      </c>
    </row>
    <row r="29" spans="1:14" ht="18" customHeight="1" x14ac:dyDescent="0.25">
      <c r="A29" s="31" t="s">
        <v>71</v>
      </c>
      <c r="N29" s="11" t="s">
        <v>396</v>
      </c>
    </row>
  </sheetData>
  <mergeCells count="16">
    <mergeCell ref="A1:N1"/>
    <mergeCell ref="A3:N3"/>
    <mergeCell ref="A5:A6"/>
    <mergeCell ref="N5:N6"/>
    <mergeCell ref="B5:B6"/>
    <mergeCell ref="C5:C6"/>
    <mergeCell ref="L5:L6"/>
    <mergeCell ref="H5:H6"/>
    <mergeCell ref="I5:I6"/>
    <mergeCell ref="J5:J6"/>
    <mergeCell ref="K5:K6"/>
    <mergeCell ref="D5:D6"/>
    <mergeCell ref="E5:E6"/>
    <mergeCell ref="F5:F6"/>
    <mergeCell ref="G5:G6"/>
    <mergeCell ref="A2:N2"/>
  </mergeCells>
  <phoneticPr fontId="0" type="noConversion"/>
  <printOptions horizontalCentered="1" verticalCentered="1"/>
  <pageMargins left="0" right="0" top="0" bottom="0" header="0" footer="0"/>
  <pageSetup paperSize="9" scale="80" orientation="landscape" r:id="rId1"/>
  <headerFooter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99DC9-AE6F-46AB-9EAD-C80ECC599CB8}">
  <dimension ref="A1:N29"/>
  <sheetViews>
    <sheetView rightToLeft="1" view="pageBreakPreview" topLeftCell="A16" zoomScale="98" zoomScaleNormal="100" zoomScaleSheetLayoutView="98" workbookViewId="0">
      <selection activeCell="E33" sqref="E33"/>
    </sheetView>
  </sheetViews>
  <sheetFormatPr defaultColWidth="9.1796875" defaultRowHeight="25" customHeight="1" x14ac:dyDescent="0.25"/>
  <cols>
    <col min="1" max="1" width="31.7265625" style="352" customWidth="1"/>
    <col min="2" max="2" width="8.26953125" style="352" bestFit="1" customWidth="1"/>
    <col min="3" max="3" width="10.26953125" style="352" customWidth="1"/>
    <col min="4" max="5" width="10.1796875" style="352" customWidth="1"/>
    <col min="6" max="7" width="10" style="352" customWidth="1"/>
    <col min="8" max="9" width="9" style="352" bestFit="1" customWidth="1"/>
    <col min="10" max="10" width="8.26953125" style="352" bestFit="1" customWidth="1"/>
    <col min="11" max="12" width="7.81640625" style="352" bestFit="1" customWidth="1"/>
    <col min="13" max="13" width="10.81640625" style="352" bestFit="1" customWidth="1"/>
    <col min="14" max="14" width="30.7265625" style="352" customWidth="1"/>
    <col min="15" max="16384" width="9.1796875" style="352"/>
  </cols>
  <sheetData>
    <row r="1" spans="1:14" s="367" customFormat="1" ht="20" x14ac:dyDescent="0.25">
      <c r="A1" s="982" t="s">
        <v>1031</v>
      </c>
      <c r="B1" s="982"/>
      <c r="C1" s="982"/>
      <c r="D1" s="982"/>
      <c r="E1" s="982"/>
      <c r="F1" s="982"/>
      <c r="G1" s="982"/>
      <c r="H1" s="982"/>
      <c r="I1" s="982"/>
      <c r="J1" s="982"/>
      <c r="K1" s="982"/>
      <c r="L1" s="982"/>
      <c r="M1" s="982"/>
      <c r="N1" s="982"/>
    </row>
    <row r="2" spans="1:14" s="367" customFormat="1" ht="20" x14ac:dyDescent="0.25">
      <c r="A2" s="983" t="s">
        <v>1152</v>
      </c>
      <c r="B2" s="983"/>
      <c r="C2" s="983"/>
      <c r="D2" s="983"/>
      <c r="E2" s="983"/>
      <c r="F2" s="983"/>
      <c r="G2" s="983"/>
      <c r="H2" s="983"/>
      <c r="I2" s="983"/>
      <c r="J2" s="983"/>
      <c r="K2" s="983"/>
      <c r="L2" s="983"/>
      <c r="M2" s="983"/>
      <c r="N2" s="983"/>
    </row>
    <row r="3" spans="1:14" s="367" customFormat="1" ht="20" x14ac:dyDescent="0.25">
      <c r="A3" s="983">
        <v>2017</v>
      </c>
      <c r="B3" s="983"/>
      <c r="C3" s="983"/>
      <c r="D3" s="983"/>
      <c r="E3" s="983"/>
      <c r="F3" s="983"/>
      <c r="G3" s="983"/>
      <c r="H3" s="983"/>
      <c r="I3" s="983"/>
      <c r="J3" s="983"/>
      <c r="K3" s="983"/>
      <c r="L3" s="983"/>
      <c r="M3" s="983"/>
      <c r="N3" s="983"/>
    </row>
    <row r="4" spans="1:14" s="366" customFormat="1" ht="21" customHeight="1" x14ac:dyDescent="0.25">
      <c r="A4" s="646" t="s">
        <v>235</v>
      </c>
      <c r="B4" s="647"/>
      <c r="C4" s="647"/>
      <c r="D4" s="647"/>
      <c r="E4" s="647"/>
      <c r="F4" s="647"/>
      <c r="G4" s="647"/>
      <c r="H4" s="647"/>
      <c r="I4" s="647"/>
      <c r="J4" s="647"/>
      <c r="K4" s="647"/>
      <c r="L4" s="647"/>
      <c r="M4" s="647"/>
      <c r="N4" s="648" t="s">
        <v>236</v>
      </c>
    </row>
    <row r="5" spans="1:14" s="365" customFormat="1" ht="21" customHeight="1" x14ac:dyDescent="0.35">
      <c r="A5" s="984" t="s">
        <v>632</v>
      </c>
      <c r="B5" s="974" t="s">
        <v>491</v>
      </c>
      <c r="C5" s="974" t="s">
        <v>492</v>
      </c>
      <c r="D5" s="974" t="s">
        <v>493</v>
      </c>
      <c r="E5" s="974" t="s">
        <v>494</v>
      </c>
      <c r="F5" s="974" t="s">
        <v>495</v>
      </c>
      <c r="G5" s="974" t="s">
        <v>496</v>
      </c>
      <c r="H5" s="974" t="s">
        <v>497</v>
      </c>
      <c r="I5" s="974" t="s">
        <v>498</v>
      </c>
      <c r="J5" s="974" t="s">
        <v>499</v>
      </c>
      <c r="K5" s="974" t="s">
        <v>500</v>
      </c>
      <c r="L5" s="974" t="s">
        <v>501</v>
      </c>
      <c r="M5" s="468" t="s">
        <v>478</v>
      </c>
      <c r="N5" s="986" t="s">
        <v>631</v>
      </c>
    </row>
    <row r="6" spans="1:14" s="364" customFormat="1" ht="21" customHeight="1" x14ac:dyDescent="0.25">
      <c r="A6" s="985"/>
      <c r="B6" s="975"/>
      <c r="C6" s="975"/>
      <c r="D6" s="975"/>
      <c r="E6" s="975"/>
      <c r="F6" s="975"/>
      <c r="G6" s="975"/>
      <c r="H6" s="975"/>
      <c r="I6" s="975"/>
      <c r="J6" s="975"/>
      <c r="K6" s="975"/>
      <c r="L6" s="975"/>
      <c r="M6" s="470" t="s">
        <v>479</v>
      </c>
      <c r="N6" s="987"/>
    </row>
    <row r="7" spans="1:14" s="1" customFormat="1" ht="14.5" thickBot="1" x14ac:dyDescent="0.3">
      <c r="A7" s="45" t="s">
        <v>530</v>
      </c>
      <c r="B7" s="360">
        <v>0</v>
      </c>
      <c r="C7" s="360">
        <v>0</v>
      </c>
      <c r="D7" s="360">
        <v>0</v>
      </c>
      <c r="E7" s="360">
        <v>0</v>
      </c>
      <c r="F7" s="360">
        <v>0</v>
      </c>
      <c r="G7" s="377">
        <v>0</v>
      </c>
      <c r="H7" s="375">
        <v>0</v>
      </c>
      <c r="I7" s="375">
        <v>0</v>
      </c>
      <c r="J7" s="375">
        <v>0</v>
      </c>
      <c r="K7" s="375">
        <v>0</v>
      </c>
      <c r="L7" s="375">
        <v>0</v>
      </c>
      <c r="M7" s="359">
        <f>SUM(B7:L7)</f>
        <v>0</v>
      </c>
      <c r="N7" s="358" t="s">
        <v>550</v>
      </c>
    </row>
    <row r="8" spans="1:14" s="1" customFormat="1" ht="14.5" thickBot="1" x14ac:dyDescent="0.3">
      <c r="A8" s="40" t="s">
        <v>531</v>
      </c>
      <c r="B8" s="363">
        <v>114</v>
      </c>
      <c r="C8" s="363">
        <v>1542</v>
      </c>
      <c r="D8" s="363">
        <v>1399</v>
      </c>
      <c r="E8" s="363">
        <v>1640</v>
      </c>
      <c r="F8" s="363">
        <v>713</v>
      </c>
      <c r="G8" s="376">
        <v>740</v>
      </c>
      <c r="H8" s="376">
        <v>457</v>
      </c>
      <c r="I8" s="376">
        <v>100</v>
      </c>
      <c r="J8" s="376">
        <v>28</v>
      </c>
      <c r="K8" s="376">
        <v>43</v>
      </c>
      <c r="L8" s="376">
        <v>0</v>
      </c>
      <c r="M8" s="362">
        <f t="shared" ref="M8:M27" si="0">SUM(B8:L8)</f>
        <v>6776</v>
      </c>
      <c r="N8" s="361" t="s">
        <v>551</v>
      </c>
    </row>
    <row r="9" spans="1:14" s="1" customFormat="1" ht="14.5" thickBot="1" x14ac:dyDescent="0.3">
      <c r="A9" s="45" t="s">
        <v>532</v>
      </c>
      <c r="B9" s="360">
        <v>0</v>
      </c>
      <c r="C9" s="360">
        <v>564</v>
      </c>
      <c r="D9" s="360">
        <v>502</v>
      </c>
      <c r="E9" s="360">
        <v>210</v>
      </c>
      <c r="F9" s="360">
        <v>363</v>
      </c>
      <c r="G9" s="377">
        <v>506</v>
      </c>
      <c r="H9" s="375">
        <v>100</v>
      </c>
      <c r="I9" s="375">
        <v>0</v>
      </c>
      <c r="J9" s="375">
        <v>43</v>
      </c>
      <c r="K9" s="375">
        <v>0</v>
      </c>
      <c r="L9" s="375">
        <v>0</v>
      </c>
      <c r="M9" s="359">
        <f t="shared" si="0"/>
        <v>2288</v>
      </c>
      <c r="N9" s="358" t="s">
        <v>429</v>
      </c>
    </row>
    <row r="10" spans="1:14" s="1" customFormat="1" ht="28.5" thickBot="1" x14ac:dyDescent="0.3">
      <c r="A10" s="40" t="s">
        <v>533</v>
      </c>
      <c r="B10" s="363">
        <v>0</v>
      </c>
      <c r="C10" s="363">
        <v>182</v>
      </c>
      <c r="D10" s="363">
        <v>358</v>
      </c>
      <c r="E10" s="363">
        <v>570</v>
      </c>
      <c r="F10" s="363">
        <v>222</v>
      </c>
      <c r="G10" s="376">
        <v>123</v>
      </c>
      <c r="H10" s="376">
        <v>14</v>
      </c>
      <c r="I10" s="376">
        <v>28</v>
      </c>
      <c r="J10" s="376">
        <v>0</v>
      </c>
      <c r="K10" s="376">
        <v>25</v>
      </c>
      <c r="L10" s="376">
        <v>0</v>
      </c>
      <c r="M10" s="362">
        <f t="shared" si="0"/>
        <v>1522</v>
      </c>
      <c r="N10" s="361" t="s">
        <v>552</v>
      </c>
    </row>
    <row r="11" spans="1:14" s="1" customFormat="1" ht="38" thickBot="1" x14ac:dyDescent="0.3">
      <c r="A11" s="45" t="s">
        <v>534</v>
      </c>
      <c r="B11" s="360">
        <v>0</v>
      </c>
      <c r="C11" s="360">
        <v>84</v>
      </c>
      <c r="D11" s="360">
        <v>42</v>
      </c>
      <c r="E11" s="360">
        <v>275</v>
      </c>
      <c r="F11" s="360">
        <v>14</v>
      </c>
      <c r="G11" s="377">
        <v>56</v>
      </c>
      <c r="H11" s="375">
        <v>113</v>
      </c>
      <c r="I11" s="375">
        <v>57</v>
      </c>
      <c r="J11" s="375">
        <v>14</v>
      </c>
      <c r="K11" s="375">
        <v>0</v>
      </c>
      <c r="L11" s="375">
        <v>0</v>
      </c>
      <c r="M11" s="359">
        <f t="shared" si="0"/>
        <v>655</v>
      </c>
      <c r="N11" s="358" t="s">
        <v>553</v>
      </c>
    </row>
    <row r="12" spans="1:14" s="1" customFormat="1" ht="14.5" thickBot="1" x14ac:dyDescent="0.3">
      <c r="A12" s="40" t="s">
        <v>535</v>
      </c>
      <c r="B12" s="363">
        <v>0</v>
      </c>
      <c r="C12" s="363">
        <v>863</v>
      </c>
      <c r="D12" s="363">
        <v>1249</v>
      </c>
      <c r="E12" s="363">
        <v>1184</v>
      </c>
      <c r="F12" s="363">
        <v>1508</v>
      </c>
      <c r="G12" s="376">
        <v>1035</v>
      </c>
      <c r="H12" s="376">
        <v>156</v>
      </c>
      <c r="I12" s="376">
        <v>428</v>
      </c>
      <c r="J12" s="376">
        <v>39</v>
      </c>
      <c r="K12" s="376">
        <v>0</v>
      </c>
      <c r="L12" s="376">
        <v>0</v>
      </c>
      <c r="M12" s="362">
        <f t="shared" si="0"/>
        <v>6462</v>
      </c>
      <c r="N12" s="361" t="s">
        <v>430</v>
      </c>
    </row>
    <row r="13" spans="1:14" s="1" customFormat="1" ht="28.5" thickBot="1" x14ac:dyDescent="0.3">
      <c r="A13" s="45" t="s">
        <v>536</v>
      </c>
      <c r="B13" s="360">
        <v>215</v>
      </c>
      <c r="C13" s="360">
        <v>5892</v>
      </c>
      <c r="D13" s="360">
        <v>5751</v>
      </c>
      <c r="E13" s="360">
        <v>6232</v>
      </c>
      <c r="F13" s="360">
        <v>4476</v>
      </c>
      <c r="G13" s="377">
        <v>3530</v>
      </c>
      <c r="H13" s="375">
        <v>509</v>
      </c>
      <c r="I13" s="375">
        <v>563</v>
      </c>
      <c r="J13" s="375">
        <v>576</v>
      </c>
      <c r="K13" s="375">
        <v>0</v>
      </c>
      <c r="L13" s="375">
        <v>43</v>
      </c>
      <c r="M13" s="359">
        <f t="shared" si="0"/>
        <v>27787</v>
      </c>
      <c r="N13" s="358" t="s">
        <v>554</v>
      </c>
    </row>
    <row r="14" spans="1:14" s="1" customFormat="1" ht="14.5" thickBot="1" x14ac:dyDescent="0.3">
      <c r="A14" s="40" t="s">
        <v>537</v>
      </c>
      <c r="B14" s="363">
        <v>301</v>
      </c>
      <c r="C14" s="363">
        <v>2984</v>
      </c>
      <c r="D14" s="363">
        <v>1657</v>
      </c>
      <c r="E14" s="363">
        <v>2150</v>
      </c>
      <c r="F14" s="363">
        <v>1949</v>
      </c>
      <c r="G14" s="376">
        <v>786</v>
      </c>
      <c r="H14" s="376">
        <v>162</v>
      </c>
      <c r="I14" s="376">
        <v>282</v>
      </c>
      <c r="J14" s="376">
        <v>99</v>
      </c>
      <c r="K14" s="376">
        <v>43</v>
      </c>
      <c r="L14" s="376">
        <v>0</v>
      </c>
      <c r="M14" s="362">
        <f t="shared" si="0"/>
        <v>10413</v>
      </c>
      <c r="N14" s="361" t="s">
        <v>555</v>
      </c>
    </row>
    <row r="15" spans="1:14" s="1" customFormat="1" ht="25.5" thickBot="1" x14ac:dyDescent="0.3">
      <c r="A15" s="45" t="s">
        <v>538</v>
      </c>
      <c r="B15" s="360">
        <v>301</v>
      </c>
      <c r="C15" s="360">
        <v>5452</v>
      </c>
      <c r="D15" s="360">
        <v>2659</v>
      </c>
      <c r="E15" s="360">
        <v>3719</v>
      </c>
      <c r="F15" s="360">
        <v>3303</v>
      </c>
      <c r="G15" s="377">
        <v>1730</v>
      </c>
      <c r="H15" s="375">
        <v>791</v>
      </c>
      <c r="I15" s="375">
        <v>166</v>
      </c>
      <c r="J15" s="375">
        <v>56</v>
      </c>
      <c r="K15" s="375">
        <v>43</v>
      </c>
      <c r="L15" s="375">
        <v>0</v>
      </c>
      <c r="M15" s="359">
        <f t="shared" si="0"/>
        <v>18220</v>
      </c>
      <c r="N15" s="358" t="s">
        <v>556</v>
      </c>
    </row>
    <row r="16" spans="1:14" s="1" customFormat="1" ht="14.5" thickBot="1" x14ac:dyDescent="0.3">
      <c r="A16" s="40" t="s">
        <v>539</v>
      </c>
      <c r="B16" s="363">
        <v>0</v>
      </c>
      <c r="C16" s="363">
        <v>239</v>
      </c>
      <c r="D16" s="363">
        <v>911</v>
      </c>
      <c r="E16" s="363">
        <v>639</v>
      </c>
      <c r="F16" s="363">
        <v>428</v>
      </c>
      <c r="G16" s="376">
        <v>436</v>
      </c>
      <c r="H16" s="376">
        <v>99</v>
      </c>
      <c r="I16" s="376">
        <v>155</v>
      </c>
      <c r="J16" s="376">
        <v>56</v>
      </c>
      <c r="K16" s="376">
        <v>43</v>
      </c>
      <c r="L16" s="376">
        <v>0</v>
      </c>
      <c r="M16" s="362">
        <f t="shared" si="0"/>
        <v>3006</v>
      </c>
      <c r="N16" s="361" t="s">
        <v>557</v>
      </c>
    </row>
    <row r="17" spans="1:14" s="1" customFormat="1" ht="14.5" thickBot="1" x14ac:dyDescent="0.3">
      <c r="A17" s="45" t="s">
        <v>540</v>
      </c>
      <c r="B17" s="360">
        <v>14</v>
      </c>
      <c r="C17" s="360">
        <v>1931</v>
      </c>
      <c r="D17" s="360">
        <v>759</v>
      </c>
      <c r="E17" s="360">
        <v>1363</v>
      </c>
      <c r="F17" s="360">
        <v>537</v>
      </c>
      <c r="G17" s="377">
        <v>438</v>
      </c>
      <c r="H17" s="375">
        <v>299</v>
      </c>
      <c r="I17" s="375">
        <v>28</v>
      </c>
      <c r="J17" s="375">
        <v>364</v>
      </c>
      <c r="K17" s="375">
        <v>0</v>
      </c>
      <c r="L17" s="375">
        <v>0</v>
      </c>
      <c r="M17" s="359">
        <f t="shared" si="0"/>
        <v>5733</v>
      </c>
      <c r="N17" s="358" t="s">
        <v>558</v>
      </c>
    </row>
    <row r="18" spans="1:14" s="1" customFormat="1" ht="14.5" thickBot="1" x14ac:dyDescent="0.3">
      <c r="A18" s="40" t="s">
        <v>541</v>
      </c>
      <c r="B18" s="363">
        <v>0</v>
      </c>
      <c r="C18" s="363">
        <v>28</v>
      </c>
      <c r="D18" s="363">
        <v>112</v>
      </c>
      <c r="E18" s="363">
        <v>170</v>
      </c>
      <c r="F18" s="363">
        <v>129</v>
      </c>
      <c r="G18" s="376">
        <v>100</v>
      </c>
      <c r="H18" s="376">
        <v>129</v>
      </c>
      <c r="I18" s="376">
        <v>0</v>
      </c>
      <c r="J18" s="376">
        <v>43</v>
      </c>
      <c r="K18" s="376">
        <v>0</v>
      </c>
      <c r="L18" s="376">
        <v>0</v>
      </c>
      <c r="M18" s="362">
        <f t="shared" si="0"/>
        <v>711</v>
      </c>
      <c r="N18" s="361" t="s">
        <v>559</v>
      </c>
    </row>
    <row r="19" spans="1:14" s="1" customFormat="1" ht="25.5" thickBot="1" x14ac:dyDescent="0.3">
      <c r="A19" s="45" t="s">
        <v>542</v>
      </c>
      <c r="B19" s="360">
        <v>0</v>
      </c>
      <c r="C19" s="360">
        <v>1274</v>
      </c>
      <c r="D19" s="360">
        <v>554</v>
      </c>
      <c r="E19" s="360">
        <v>531</v>
      </c>
      <c r="F19" s="360">
        <v>652</v>
      </c>
      <c r="G19" s="377">
        <v>298</v>
      </c>
      <c r="H19" s="375">
        <v>143</v>
      </c>
      <c r="I19" s="375">
        <v>56</v>
      </c>
      <c r="J19" s="375">
        <v>43</v>
      </c>
      <c r="K19" s="375">
        <v>0</v>
      </c>
      <c r="L19" s="375">
        <v>14</v>
      </c>
      <c r="M19" s="359">
        <f t="shared" si="0"/>
        <v>3565</v>
      </c>
      <c r="N19" s="358" t="s">
        <v>560</v>
      </c>
    </row>
    <row r="20" spans="1:14" s="1" customFormat="1" ht="25.5" thickBot="1" x14ac:dyDescent="0.3">
      <c r="A20" s="40" t="s">
        <v>543</v>
      </c>
      <c r="B20" s="363">
        <v>0</v>
      </c>
      <c r="C20" s="363">
        <v>1196</v>
      </c>
      <c r="D20" s="363">
        <v>1255</v>
      </c>
      <c r="E20" s="363">
        <v>1621</v>
      </c>
      <c r="F20" s="363">
        <v>1365</v>
      </c>
      <c r="G20" s="376">
        <v>764</v>
      </c>
      <c r="H20" s="376">
        <v>212</v>
      </c>
      <c r="I20" s="376">
        <v>249</v>
      </c>
      <c r="J20" s="376">
        <v>153</v>
      </c>
      <c r="K20" s="376">
        <v>81</v>
      </c>
      <c r="L20" s="376">
        <v>26</v>
      </c>
      <c r="M20" s="362">
        <f t="shared" si="0"/>
        <v>6922</v>
      </c>
      <c r="N20" s="361" t="s">
        <v>561</v>
      </c>
    </row>
    <row r="21" spans="1:14" s="1" customFormat="1" ht="28.5" thickBot="1" x14ac:dyDescent="0.3">
      <c r="A21" s="45" t="s">
        <v>544</v>
      </c>
      <c r="B21" s="360">
        <v>14</v>
      </c>
      <c r="C21" s="360">
        <v>1486</v>
      </c>
      <c r="D21" s="360">
        <v>3474</v>
      </c>
      <c r="E21" s="360">
        <v>3791</v>
      </c>
      <c r="F21" s="360">
        <v>2213</v>
      </c>
      <c r="G21" s="377">
        <v>1980</v>
      </c>
      <c r="H21" s="375">
        <v>1027</v>
      </c>
      <c r="I21" s="375">
        <v>660</v>
      </c>
      <c r="J21" s="375">
        <v>198</v>
      </c>
      <c r="K21" s="375">
        <v>57</v>
      </c>
      <c r="L21" s="375">
        <v>43</v>
      </c>
      <c r="M21" s="359">
        <f t="shared" si="0"/>
        <v>14943</v>
      </c>
      <c r="N21" s="358" t="s">
        <v>562</v>
      </c>
    </row>
    <row r="22" spans="1:14" s="1" customFormat="1" ht="14.5" thickBot="1" x14ac:dyDescent="0.3">
      <c r="A22" s="40" t="s">
        <v>47</v>
      </c>
      <c r="B22" s="363">
        <v>14</v>
      </c>
      <c r="C22" s="363">
        <v>4072</v>
      </c>
      <c r="D22" s="363">
        <v>4227</v>
      </c>
      <c r="E22" s="363">
        <v>8133</v>
      </c>
      <c r="F22" s="363">
        <v>6296</v>
      </c>
      <c r="G22" s="376">
        <v>6055</v>
      </c>
      <c r="H22" s="376">
        <v>2891</v>
      </c>
      <c r="I22" s="376">
        <v>1413</v>
      </c>
      <c r="J22" s="376">
        <v>651</v>
      </c>
      <c r="K22" s="376">
        <v>127</v>
      </c>
      <c r="L22" s="376">
        <v>114</v>
      </c>
      <c r="M22" s="362">
        <f t="shared" si="0"/>
        <v>33993</v>
      </c>
      <c r="N22" s="361" t="s">
        <v>431</v>
      </c>
    </row>
    <row r="23" spans="1:14" s="1" customFormat="1" ht="28.5" thickBot="1" x14ac:dyDescent="0.3">
      <c r="A23" s="45" t="s">
        <v>545</v>
      </c>
      <c r="B23" s="360">
        <v>14</v>
      </c>
      <c r="C23" s="360">
        <v>986</v>
      </c>
      <c r="D23" s="360">
        <v>2187</v>
      </c>
      <c r="E23" s="360">
        <v>3962</v>
      </c>
      <c r="F23" s="360">
        <v>3472</v>
      </c>
      <c r="G23" s="377">
        <v>2856</v>
      </c>
      <c r="H23" s="375">
        <v>1653</v>
      </c>
      <c r="I23" s="375">
        <v>507</v>
      </c>
      <c r="J23" s="375">
        <v>498</v>
      </c>
      <c r="K23" s="375">
        <v>185</v>
      </c>
      <c r="L23" s="375">
        <v>42</v>
      </c>
      <c r="M23" s="359">
        <f t="shared" si="0"/>
        <v>16362</v>
      </c>
      <c r="N23" s="358" t="s">
        <v>563</v>
      </c>
    </row>
    <row r="24" spans="1:14" s="1" customFormat="1" ht="14.5" thickBot="1" x14ac:dyDescent="0.3">
      <c r="A24" s="40" t="s">
        <v>546</v>
      </c>
      <c r="B24" s="363">
        <v>0</v>
      </c>
      <c r="C24" s="363">
        <v>43</v>
      </c>
      <c r="D24" s="363">
        <v>154</v>
      </c>
      <c r="E24" s="363">
        <v>382</v>
      </c>
      <c r="F24" s="363">
        <v>126</v>
      </c>
      <c r="G24" s="376">
        <v>156</v>
      </c>
      <c r="H24" s="376">
        <v>142</v>
      </c>
      <c r="I24" s="376">
        <v>41</v>
      </c>
      <c r="J24" s="376">
        <v>43</v>
      </c>
      <c r="K24" s="376">
        <v>0</v>
      </c>
      <c r="L24" s="376">
        <v>43</v>
      </c>
      <c r="M24" s="362">
        <f t="shared" si="0"/>
        <v>1130</v>
      </c>
      <c r="N24" s="361" t="s">
        <v>564</v>
      </c>
    </row>
    <row r="25" spans="1:14" s="1" customFormat="1" ht="14.5" thickBot="1" x14ac:dyDescent="0.3">
      <c r="A25" s="45" t="s">
        <v>547</v>
      </c>
      <c r="B25" s="360">
        <v>0</v>
      </c>
      <c r="C25" s="360">
        <v>463</v>
      </c>
      <c r="D25" s="360">
        <v>916</v>
      </c>
      <c r="E25" s="360">
        <v>1252</v>
      </c>
      <c r="F25" s="360">
        <v>718</v>
      </c>
      <c r="G25" s="377">
        <v>1096</v>
      </c>
      <c r="H25" s="375">
        <v>220</v>
      </c>
      <c r="I25" s="375">
        <v>83</v>
      </c>
      <c r="J25" s="375">
        <v>296</v>
      </c>
      <c r="K25" s="375">
        <v>39</v>
      </c>
      <c r="L25" s="375">
        <v>13</v>
      </c>
      <c r="M25" s="359">
        <f t="shared" si="0"/>
        <v>5096</v>
      </c>
      <c r="N25" s="358" t="s">
        <v>565</v>
      </c>
    </row>
    <row r="26" spans="1:14" s="1" customFormat="1" ht="50.5" thickBot="1" x14ac:dyDescent="0.3">
      <c r="A26" s="40" t="s">
        <v>548</v>
      </c>
      <c r="B26" s="363">
        <v>14</v>
      </c>
      <c r="C26" s="363">
        <v>8762</v>
      </c>
      <c r="D26" s="363">
        <v>17859</v>
      </c>
      <c r="E26" s="363">
        <v>30510</v>
      </c>
      <c r="F26" s="363">
        <v>25143</v>
      </c>
      <c r="G26" s="376">
        <v>15918</v>
      </c>
      <c r="H26" s="376">
        <v>5301</v>
      </c>
      <c r="I26" s="376">
        <v>3280</v>
      </c>
      <c r="J26" s="376">
        <v>1361</v>
      </c>
      <c r="K26" s="376">
        <v>532</v>
      </c>
      <c r="L26" s="376">
        <v>262</v>
      </c>
      <c r="M26" s="362">
        <f t="shared" si="0"/>
        <v>108942</v>
      </c>
      <c r="N26" s="361" t="s">
        <v>566</v>
      </c>
    </row>
    <row r="27" spans="1:14" s="1" customFormat="1" ht="28" x14ac:dyDescent="0.25">
      <c r="A27" s="85" t="s">
        <v>549</v>
      </c>
      <c r="B27" s="370">
        <v>0</v>
      </c>
      <c r="C27" s="370">
        <v>489</v>
      </c>
      <c r="D27" s="370">
        <v>345</v>
      </c>
      <c r="E27" s="370">
        <v>185</v>
      </c>
      <c r="F27" s="370">
        <v>157</v>
      </c>
      <c r="G27" s="380">
        <v>100</v>
      </c>
      <c r="H27" s="425">
        <v>71</v>
      </c>
      <c r="I27" s="425">
        <v>43</v>
      </c>
      <c r="J27" s="425">
        <v>43</v>
      </c>
      <c r="K27" s="425">
        <v>86</v>
      </c>
      <c r="L27" s="425">
        <v>0</v>
      </c>
      <c r="M27" s="373">
        <f t="shared" si="0"/>
        <v>1519</v>
      </c>
      <c r="N27" s="762" t="s">
        <v>567</v>
      </c>
    </row>
    <row r="28" spans="1:14" s="1" customFormat="1" ht="14" x14ac:dyDescent="0.25">
      <c r="A28" s="114" t="s">
        <v>478</v>
      </c>
      <c r="B28" s="369">
        <f t="shared" ref="B28:M28" si="1">SUM(B8:B27)</f>
        <v>1001</v>
      </c>
      <c r="C28" s="369">
        <f t="shared" si="1"/>
        <v>38532</v>
      </c>
      <c r="D28" s="369">
        <f t="shared" si="1"/>
        <v>46370</v>
      </c>
      <c r="E28" s="369">
        <f t="shared" si="1"/>
        <v>68519</v>
      </c>
      <c r="F28" s="369">
        <f t="shared" si="1"/>
        <v>53784</v>
      </c>
      <c r="G28" s="263">
        <f t="shared" si="1"/>
        <v>38703</v>
      </c>
      <c r="H28" s="263">
        <f t="shared" si="1"/>
        <v>14489</v>
      </c>
      <c r="I28" s="263">
        <f t="shared" si="1"/>
        <v>8139</v>
      </c>
      <c r="J28" s="263">
        <f t="shared" si="1"/>
        <v>4604</v>
      </c>
      <c r="K28" s="263">
        <f t="shared" si="1"/>
        <v>1304</v>
      </c>
      <c r="L28" s="263">
        <f t="shared" si="1"/>
        <v>600</v>
      </c>
      <c r="M28" s="369">
        <f t="shared" si="1"/>
        <v>276045</v>
      </c>
      <c r="N28" s="763" t="s">
        <v>479</v>
      </c>
    </row>
    <row r="29" spans="1:14" ht="25" customHeight="1" x14ac:dyDescent="0.25">
      <c r="A29" s="353" t="s">
        <v>455</v>
      </c>
      <c r="N29" s="352" t="s">
        <v>396</v>
      </c>
    </row>
  </sheetData>
  <mergeCells count="16">
    <mergeCell ref="A1:N1"/>
    <mergeCell ref="A3:N3"/>
    <mergeCell ref="A5:A6"/>
    <mergeCell ref="N5:N6"/>
    <mergeCell ref="B5:B6"/>
    <mergeCell ref="A2:N2"/>
    <mergeCell ref="C5:C6"/>
    <mergeCell ref="L5:L6"/>
    <mergeCell ref="H5:H6"/>
    <mergeCell ref="I5:I6"/>
    <mergeCell ref="J5:J6"/>
    <mergeCell ref="K5:K6"/>
    <mergeCell ref="D5:D6"/>
    <mergeCell ref="E5:E6"/>
    <mergeCell ref="F5:F6"/>
    <mergeCell ref="G5:G6"/>
  </mergeCells>
  <printOptions horizontalCentered="1" verticalCentered="1"/>
  <pageMargins left="0" right="0" top="0" bottom="0" header="0" footer="0"/>
  <pageSetup paperSize="9" scale="80" orientation="landscape" r:id="rId1"/>
  <headerFooter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4930-C7EF-42A8-B0C1-FFC97490DF94}">
  <dimension ref="A1:J24"/>
  <sheetViews>
    <sheetView rightToLeft="1" view="pageBreakPreview" zoomScaleNormal="100" zoomScaleSheetLayoutView="100" workbookViewId="0">
      <selection activeCell="E13" sqref="E13"/>
    </sheetView>
  </sheetViews>
  <sheetFormatPr defaultColWidth="9.1796875" defaultRowHeight="25" customHeight="1" x14ac:dyDescent="0.25"/>
  <cols>
    <col min="1" max="1" width="30.7265625" style="352" customWidth="1"/>
    <col min="2" max="8" width="10.7265625" style="352" customWidth="1"/>
    <col min="9" max="9" width="11.81640625" style="352" bestFit="1" customWidth="1"/>
    <col min="10" max="10" width="32" style="352" customWidth="1"/>
    <col min="11" max="16384" width="9.1796875" style="352"/>
  </cols>
  <sheetData>
    <row r="1" spans="1:10" s="367" customFormat="1" ht="20" x14ac:dyDescent="0.25">
      <c r="A1" s="982" t="s">
        <v>1032</v>
      </c>
      <c r="B1" s="982"/>
      <c r="C1" s="982"/>
      <c r="D1" s="982"/>
      <c r="E1" s="982"/>
      <c r="F1" s="982"/>
      <c r="G1" s="982"/>
      <c r="H1" s="982"/>
      <c r="I1" s="982"/>
      <c r="J1" s="982"/>
    </row>
    <row r="2" spans="1:10" s="367" customFormat="1" ht="20" x14ac:dyDescent="0.25">
      <c r="A2" s="983" t="s">
        <v>1153</v>
      </c>
      <c r="B2" s="983"/>
      <c r="C2" s="983"/>
      <c r="D2" s="983"/>
      <c r="E2" s="983"/>
      <c r="F2" s="983"/>
      <c r="G2" s="983"/>
      <c r="H2" s="983"/>
      <c r="I2" s="983"/>
      <c r="J2" s="983"/>
    </row>
    <row r="3" spans="1:10" s="367" customFormat="1" ht="20" x14ac:dyDescent="0.25">
      <c r="A3" s="983">
        <v>2017</v>
      </c>
      <c r="B3" s="983"/>
      <c r="C3" s="983"/>
      <c r="D3" s="983"/>
      <c r="E3" s="983"/>
      <c r="F3" s="983"/>
      <c r="G3" s="983"/>
      <c r="H3" s="983"/>
      <c r="I3" s="983"/>
      <c r="J3" s="983"/>
    </row>
    <row r="4" spans="1:10" s="366" customFormat="1" ht="21" customHeight="1" x14ac:dyDescent="0.25">
      <c r="A4" s="646" t="s">
        <v>237</v>
      </c>
      <c r="B4" s="647"/>
      <c r="C4" s="647"/>
      <c r="D4" s="647"/>
      <c r="E4" s="647"/>
      <c r="F4" s="647"/>
      <c r="G4" s="647"/>
      <c r="H4" s="647"/>
      <c r="I4" s="647"/>
      <c r="J4" s="648" t="s">
        <v>238</v>
      </c>
    </row>
    <row r="5" spans="1:10" s="365" customFormat="1" ht="40.5" customHeight="1" x14ac:dyDescent="0.35">
      <c r="A5" s="988" t="s">
        <v>74</v>
      </c>
      <c r="B5" s="468" t="s">
        <v>0</v>
      </c>
      <c r="C5" s="468" t="s">
        <v>2</v>
      </c>
      <c r="D5" s="468" t="s">
        <v>4</v>
      </c>
      <c r="E5" s="468" t="s">
        <v>10</v>
      </c>
      <c r="F5" s="468" t="s">
        <v>12</v>
      </c>
      <c r="G5" s="468" t="s">
        <v>122</v>
      </c>
      <c r="H5" s="468" t="s">
        <v>116</v>
      </c>
      <c r="I5" s="468" t="s">
        <v>478</v>
      </c>
      <c r="J5" s="990" t="s">
        <v>633</v>
      </c>
    </row>
    <row r="6" spans="1:10" s="364" customFormat="1" ht="32.25" customHeight="1" x14ac:dyDescent="0.25">
      <c r="A6" s="989"/>
      <c r="B6" s="469" t="s">
        <v>512</v>
      </c>
      <c r="C6" s="469" t="s">
        <v>1</v>
      </c>
      <c r="D6" s="469" t="s">
        <v>3</v>
      </c>
      <c r="E6" s="469" t="s">
        <v>9</v>
      </c>
      <c r="F6" s="469" t="s">
        <v>11</v>
      </c>
      <c r="G6" s="469" t="s">
        <v>126</v>
      </c>
      <c r="H6" s="469" t="s">
        <v>162</v>
      </c>
      <c r="I6" s="470" t="s">
        <v>479</v>
      </c>
      <c r="J6" s="991"/>
    </row>
    <row r="7" spans="1:10" s="1" customFormat="1" ht="25.5" customHeight="1" thickBot="1" x14ac:dyDescent="0.3">
      <c r="A7" s="45" t="s">
        <v>49</v>
      </c>
      <c r="B7" s="360">
        <v>14</v>
      </c>
      <c r="C7" s="360">
        <v>3700</v>
      </c>
      <c r="D7" s="360">
        <v>4966</v>
      </c>
      <c r="E7" s="360">
        <v>14383</v>
      </c>
      <c r="F7" s="360">
        <v>40366</v>
      </c>
      <c r="G7" s="377">
        <v>6874</v>
      </c>
      <c r="H7" s="375">
        <v>65224</v>
      </c>
      <c r="I7" s="256">
        <f t="shared" ref="I7:I13" si="0">SUM(B7:H7)</f>
        <v>135527</v>
      </c>
      <c r="J7" s="491" t="s">
        <v>48</v>
      </c>
    </row>
    <row r="8" spans="1:10" s="1" customFormat="1" ht="35.15" customHeight="1" thickBot="1" x14ac:dyDescent="0.3">
      <c r="A8" s="40" t="s">
        <v>50</v>
      </c>
      <c r="B8" s="363">
        <v>0</v>
      </c>
      <c r="C8" s="363">
        <v>2243</v>
      </c>
      <c r="D8" s="363">
        <v>6174</v>
      </c>
      <c r="E8" s="363">
        <v>11665</v>
      </c>
      <c r="F8" s="363">
        <v>16796</v>
      </c>
      <c r="G8" s="376">
        <v>3727</v>
      </c>
      <c r="H8" s="376">
        <v>31280</v>
      </c>
      <c r="I8" s="257">
        <f t="shared" si="0"/>
        <v>71885</v>
      </c>
      <c r="J8" s="435" t="s">
        <v>336</v>
      </c>
    </row>
    <row r="9" spans="1:10" s="1" customFormat="1" ht="35.15" customHeight="1" thickBot="1" x14ac:dyDescent="0.3">
      <c r="A9" s="45" t="s">
        <v>52</v>
      </c>
      <c r="B9" s="360">
        <v>73</v>
      </c>
      <c r="C9" s="360">
        <v>2943</v>
      </c>
      <c r="D9" s="360">
        <v>3324</v>
      </c>
      <c r="E9" s="360">
        <v>10791</v>
      </c>
      <c r="F9" s="360">
        <v>13427</v>
      </c>
      <c r="G9" s="377">
        <v>6023</v>
      </c>
      <c r="H9" s="375">
        <v>22082</v>
      </c>
      <c r="I9" s="256">
        <f t="shared" si="0"/>
        <v>58663</v>
      </c>
      <c r="J9" s="491" t="s">
        <v>51</v>
      </c>
    </row>
    <row r="10" spans="1:10" s="1" customFormat="1" ht="35.15" customHeight="1" thickBot="1" x14ac:dyDescent="0.3">
      <c r="A10" s="40" t="s">
        <v>54</v>
      </c>
      <c r="B10" s="363">
        <v>22714</v>
      </c>
      <c r="C10" s="363">
        <v>191242</v>
      </c>
      <c r="D10" s="363">
        <v>347520</v>
      </c>
      <c r="E10" s="363">
        <v>477289</v>
      </c>
      <c r="F10" s="363">
        <v>265906</v>
      </c>
      <c r="G10" s="376">
        <v>81388</v>
      </c>
      <c r="H10" s="376">
        <v>220491</v>
      </c>
      <c r="I10" s="257">
        <f t="shared" si="0"/>
        <v>1606550</v>
      </c>
      <c r="J10" s="435" t="s">
        <v>53</v>
      </c>
    </row>
    <row r="11" spans="1:10" s="1" customFormat="1" ht="35.15" customHeight="1" thickBot="1" x14ac:dyDescent="0.3">
      <c r="A11" s="45" t="s">
        <v>56</v>
      </c>
      <c r="B11" s="360">
        <v>0</v>
      </c>
      <c r="C11" s="360">
        <v>51</v>
      </c>
      <c r="D11" s="360">
        <v>14</v>
      </c>
      <c r="E11" s="360">
        <v>139</v>
      </c>
      <c r="F11" s="360">
        <v>1122</v>
      </c>
      <c r="G11" s="377">
        <v>440</v>
      </c>
      <c r="H11" s="375">
        <v>3278</v>
      </c>
      <c r="I11" s="256">
        <f t="shared" si="0"/>
        <v>5044</v>
      </c>
      <c r="J11" s="491" t="s">
        <v>634</v>
      </c>
    </row>
    <row r="12" spans="1:10" s="1" customFormat="1" ht="35.15" customHeight="1" thickBot="1" x14ac:dyDescent="0.3">
      <c r="A12" s="40" t="s">
        <v>568</v>
      </c>
      <c r="B12" s="363">
        <v>0</v>
      </c>
      <c r="C12" s="363">
        <v>0</v>
      </c>
      <c r="D12" s="363">
        <v>40</v>
      </c>
      <c r="E12" s="363">
        <v>503</v>
      </c>
      <c r="F12" s="363">
        <v>655</v>
      </c>
      <c r="G12" s="376">
        <v>343</v>
      </c>
      <c r="H12" s="376">
        <v>2886</v>
      </c>
      <c r="I12" s="257">
        <f t="shared" si="0"/>
        <v>4427</v>
      </c>
      <c r="J12" s="435" t="s">
        <v>569</v>
      </c>
    </row>
    <row r="13" spans="1:10" s="1" customFormat="1" ht="35.15" customHeight="1" x14ac:dyDescent="0.25">
      <c r="A13" s="85" t="s">
        <v>58</v>
      </c>
      <c r="B13" s="370">
        <v>928</v>
      </c>
      <c r="C13" s="370">
        <v>27710</v>
      </c>
      <c r="D13" s="370">
        <v>59000</v>
      </c>
      <c r="E13" s="370">
        <v>61318</v>
      </c>
      <c r="F13" s="370">
        <v>18454</v>
      </c>
      <c r="G13" s="380">
        <v>3409</v>
      </c>
      <c r="H13" s="425">
        <v>1587</v>
      </c>
      <c r="I13" s="486">
        <f t="shared" si="0"/>
        <v>172406</v>
      </c>
      <c r="J13" s="492" t="s">
        <v>57</v>
      </c>
    </row>
    <row r="14" spans="1:10" s="6" customFormat="1" ht="30" customHeight="1" x14ac:dyDescent="0.25">
      <c r="A14" s="114" t="s">
        <v>478</v>
      </c>
      <c r="B14" s="369">
        <f t="shared" ref="B14:I14" si="1">SUM(B7:B13)</f>
        <v>23729</v>
      </c>
      <c r="C14" s="369">
        <f t="shared" si="1"/>
        <v>227889</v>
      </c>
      <c r="D14" s="369">
        <f t="shared" si="1"/>
        <v>421038</v>
      </c>
      <c r="E14" s="369">
        <f t="shared" si="1"/>
        <v>576088</v>
      </c>
      <c r="F14" s="369">
        <f t="shared" si="1"/>
        <v>356726</v>
      </c>
      <c r="G14" s="263">
        <f t="shared" si="1"/>
        <v>102204</v>
      </c>
      <c r="H14" s="263">
        <f t="shared" si="1"/>
        <v>346828</v>
      </c>
      <c r="I14" s="263">
        <f t="shared" si="1"/>
        <v>2054502</v>
      </c>
      <c r="J14" s="493" t="s">
        <v>479</v>
      </c>
    </row>
    <row r="15" spans="1:10" ht="18" customHeight="1" x14ac:dyDescent="0.25">
      <c r="A15" s="353" t="s">
        <v>71</v>
      </c>
      <c r="J15" s="352" t="s">
        <v>396</v>
      </c>
    </row>
    <row r="21" spans="2:9" ht="25" customHeight="1" x14ac:dyDescent="0.25">
      <c r="B21" s="368"/>
      <c r="C21" s="368"/>
      <c r="D21" s="368"/>
      <c r="E21" s="368"/>
      <c r="F21" s="368"/>
      <c r="G21" s="368"/>
      <c r="H21" s="368"/>
      <c r="I21" s="368"/>
    </row>
    <row r="22" spans="2:9" ht="25" customHeight="1" x14ac:dyDescent="0.25">
      <c r="B22" s="368"/>
      <c r="C22" s="368"/>
      <c r="D22" s="368"/>
      <c r="E22" s="368"/>
      <c r="F22" s="368"/>
      <c r="G22" s="368"/>
      <c r="H22" s="368"/>
      <c r="I22" s="368"/>
    </row>
    <row r="23" spans="2:9" ht="25" customHeight="1" x14ac:dyDescent="0.25">
      <c r="B23" s="368"/>
      <c r="C23" s="368"/>
      <c r="D23" s="368"/>
      <c r="E23" s="368"/>
      <c r="F23" s="368"/>
      <c r="G23" s="368"/>
      <c r="H23" s="368"/>
      <c r="I23" s="368"/>
    </row>
    <row r="24" spans="2:9" ht="25" customHeight="1" x14ac:dyDescent="0.25">
      <c r="B24" s="368"/>
      <c r="C24" s="368"/>
      <c r="D24" s="368"/>
      <c r="E24" s="368"/>
      <c r="F24" s="368"/>
      <c r="G24" s="368"/>
      <c r="H24" s="368"/>
      <c r="I24" s="368"/>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4EB3-0EFC-4872-AFAD-5DE299DBA742}">
  <dimension ref="A1:J24"/>
  <sheetViews>
    <sheetView rightToLeft="1" view="pageBreakPreview" zoomScaleNormal="100" zoomScaleSheetLayoutView="100" workbookViewId="0">
      <selection activeCell="G13" sqref="G13"/>
    </sheetView>
  </sheetViews>
  <sheetFormatPr defaultColWidth="9.1796875" defaultRowHeight="25" customHeight="1" x14ac:dyDescent="0.25"/>
  <cols>
    <col min="1" max="1" width="30.7265625" style="352" customWidth="1"/>
    <col min="2" max="8" width="10.7265625" style="352" customWidth="1"/>
    <col min="9" max="9" width="11.81640625" style="352" bestFit="1" customWidth="1"/>
    <col min="10" max="10" width="32" style="352" customWidth="1"/>
    <col min="11" max="16384" width="9.1796875" style="352"/>
  </cols>
  <sheetData>
    <row r="1" spans="1:10" s="367" customFormat="1" ht="20" x14ac:dyDescent="0.25">
      <c r="A1" s="982" t="s">
        <v>1033</v>
      </c>
      <c r="B1" s="982"/>
      <c r="C1" s="982"/>
      <c r="D1" s="982"/>
      <c r="E1" s="982"/>
      <c r="F1" s="982"/>
      <c r="G1" s="982"/>
      <c r="H1" s="982"/>
      <c r="I1" s="982"/>
      <c r="J1" s="982"/>
    </row>
    <row r="2" spans="1:10" s="367" customFormat="1" ht="20" x14ac:dyDescent="0.25">
      <c r="A2" s="983" t="s">
        <v>1154</v>
      </c>
      <c r="B2" s="983"/>
      <c r="C2" s="983"/>
      <c r="D2" s="983"/>
      <c r="E2" s="983"/>
      <c r="F2" s="983"/>
      <c r="G2" s="983"/>
      <c r="H2" s="983"/>
      <c r="I2" s="983"/>
      <c r="J2" s="983"/>
    </row>
    <row r="3" spans="1:10" s="367" customFormat="1" ht="20" x14ac:dyDescent="0.25">
      <c r="A3" s="983">
        <v>2017</v>
      </c>
      <c r="B3" s="983"/>
      <c r="C3" s="983"/>
      <c r="D3" s="983"/>
      <c r="E3" s="983"/>
      <c r="F3" s="983"/>
      <c r="G3" s="983"/>
      <c r="H3" s="983"/>
      <c r="I3" s="983"/>
      <c r="J3" s="983"/>
    </row>
    <row r="4" spans="1:10" s="366" customFormat="1" ht="21" customHeight="1" x14ac:dyDescent="0.25">
      <c r="A4" s="646" t="s">
        <v>239</v>
      </c>
      <c r="B4" s="647"/>
      <c r="C4" s="647"/>
      <c r="D4" s="647"/>
      <c r="E4" s="647"/>
      <c r="F4" s="647"/>
      <c r="G4" s="647"/>
      <c r="H4" s="647"/>
      <c r="I4" s="647"/>
      <c r="J4" s="648" t="s">
        <v>240</v>
      </c>
    </row>
    <row r="5" spans="1:10" s="365" customFormat="1" ht="40.5" customHeight="1" x14ac:dyDescent="0.35">
      <c r="A5" s="988" t="s">
        <v>74</v>
      </c>
      <c r="B5" s="468" t="s">
        <v>0</v>
      </c>
      <c r="C5" s="468" t="s">
        <v>2</v>
      </c>
      <c r="D5" s="468" t="s">
        <v>4</v>
      </c>
      <c r="E5" s="468" t="s">
        <v>10</v>
      </c>
      <c r="F5" s="468" t="s">
        <v>12</v>
      </c>
      <c r="G5" s="468" t="s">
        <v>122</v>
      </c>
      <c r="H5" s="468" t="s">
        <v>116</v>
      </c>
      <c r="I5" s="468" t="s">
        <v>478</v>
      </c>
      <c r="J5" s="990" t="s">
        <v>633</v>
      </c>
    </row>
    <row r="6" spans="1:10" s="364" customFormat="1" ht="32.25" customHeight="1" x14ac:dyDescent="0.25">
      <c r="A6" s="989"/>
      <c r="B6" s="469" t="s">
        <v>512</v>
      </c>
      <c r="C6" s="469" t="s">
        <v>1</v>
      </c>
      <c r="D6" s="469" t="s">
        <v>3</v>
      </c>
      <c r="E6" s="469" t="s">
        <v>9</v>
      </c>
      <c r="F6" s="469" t="s">
        <v>11</v>
      </c>
      <c r="G6" s="469" t="s">
        <v>126</v>
      </c>
      <c r="H6" s="469" t="s">
        <v>162</v>
      </c>
      <c r="I6" s="470" t="s">
        <v>479</v>
      </c>
      <c r="J6" s="991"/>
    </row>
    <row r="7" spans="1:10" s="1" customFormat="1" ht="25.5" customHeight="1" thickBot="1" x14ac:dyDescent="0.3">
      <c r="A7" s="45" t="s">
        <v>49</v>
      </c>
      <c r="B7" s="375">
        <v>14</v>
      </c>
      <c r="C7" s="375">
        <v>3347</v>
      </c>
      <c r="D7" s="375">
        <v>4742</v>
      </c>
      <c r="E7" s="375">
        <v>12378</v>
      </c>
      <c r="F7" s="375">
        <v>31924</v>
      </c>
      <c r="G7" s="375">
        <v>4866</v>
      </c>
      <c r="H7" s="375">
        <v>38298</v>
      </c>
      <c r="I7" s="256">
        <f t="shared" ref="I7:I13" si="0">SUM(B7:H7)</f>
        <v>95569</v>
      </c>
      <c r="J7" s="491" t="s">
        <v>48</v>
      </c>
    </row>
    <row r="8" spans="1:10" s="1" customFormat="1" ht="35.15" customHeight="1" thickBot="1" x14ac:dyDescent="0.3">
      <c r="A8" s="40" t="s">
        <v>50</v>
      </c>
      <c r="B8" s="376">
        <v>0</v>
      </c>
      <c r="C8" s="376">
        <v>2243</v>
      </c>
      <c r="D8" s="376">
        <v>5062</v>
      </c>
      <c r="E8" s="376">
        <v>11302</v>
      </c>
      <c r="F8" s="376">
        <v>13980</v>
      </c>
      <c r="G8" s="376">
        <v>2825</v>
      </c>
      <c r="H8" s="376">
        <v>23393</v>
      </c>
      <c r="I8" s="257">
        <f t="shared" si="0"/>
        <v>58805</v>
      </c>
      <c r="J8" s="435" t="s">
        <v>336</v>
      </c>
    </row>
    <row r="9" spans="1:10" s="1" customFormat="1" ht="35.15" customHeight="1" thickBot="1" x14ac:dyDescent="0.3">
      <c r="A9" s="45" t="s">
        <v>52</v>
      </c>
      <c r="B9" s="375">
        <v>73</v>
      </c>
      <c r="C9" s="375">
        <v>2929</v>
      </c>
      <c r="D9" s="375">
        <v>3282</v>
      </c>
      <c r="E9" s="375">
        <v>10585</v>
      </c>
      <c r="F9" s="375">
        <v>10751</v>
      </c>
      <c r="G9" s="375">
        <v>5604</v>
      </c>
      <c r="H9" s="375">
        <v>16989</v>
      </c>
      <c r="I9" s="256">
        <f t="shared" si="0"/>
        <v>50213</v>
      </c>
      <c r="J9" s="491" t="s">
        <v>51</v>
      </c>
    </row>
    <row r="10" spans="1:10" s="1" customFormat="1" ht="35.15" customHeight="1" thickBot="1" x14ac:dyDescent="0.3">
      <c r="A10" s="40" t="s">
        <v>54</v>
      </c>
      <c r="B10" s="376">
        <v>21674</v>
      </c>
      <c r="C10" s="376">
        <v>185662</v>
      </c>
      <c r="D10" s="376">
        <v>336673</v>
      </c>
      <c r="E10" s="376">
        <v>468176</v>
      </c>
      <c r="F10" s="376">
        <v>245109</v>
      </c>
      <c r="G10" s="376">
        <v>73000</v>
      </c>
      <c r="H10" s="376">
        <v>173746</v>
      </c>
      <c r="I10" s="257">
        <f t="shared" si="0"/>
        <v>1504040</v>
      </c>
      <c r="J10" s="435" t="s">
        <v>53</v>
      </c>
    </row>
    <row r="11" spans="1:10" s="1" customFormat="1" ht="35.15" customHeight="1" thickBot="1" x14ac:dyDescent="0.3">
      <c r="A11" s="45" t="s">
        <v>56</v>
      </c>
      <c r="B11" s="375">
        <v>0</v>
      </c>
      <c r="C11" s="375">
        <v>51</v>
      </c>
      <c r="D11" s="375">
        <v>0</v>
      </c>
      <c r="E11" s="375">
        <v>139</v>
      </c>
      <c r="F11" s="375">
        <v>736</v>
      </c>
      <c r="G11" s="375">
        <v>340</v>
      </c>
      <c r="H11" s="375">
        <v>2259</v>
      </c>
      <c r="I11" s="256">
        <f t="shared" si="0"/>
        <v>3525</v>
      </c>
      <c r="J11" s="491" t="s">
        <v>634</v>
      </c>
    </row>
    <row r="12" spans="1:10" s="1" customFormat="1" ht="35.15" customHeight="1" thickBot="1" x14ac:dyDescent="0.3">
      <c r="A12" s="40" t="s">
        <v>568</v>
      </c>
      <c r="B12" s="376">
        <v>0</v>
      </c>
      <c r="C12" s="376">
        <v>0</v>
      </c>
      <c r="D12" s="376">
        <v>40</v>
      </c>
      <c r="E12" s="376">
        <v>419</v>
      </c>
      <c r="F12" s="376">
        <v>422</v>
      </c>
      <c r="G12" s="376">
        <v>286</v>
      </c>
      <c r="H12" s="376">
        <v>1674</v>
      </c>
      <c r="I12" s="257">
        <f t="shared" si="0"/>
        <v>2841</v>
      </c>
      <c r="J12" s="435" t="s">
        <v>569</v>
      </c>
    </row>
    <row r="13" spans="1:10" s="1" customFormat="1" ht="35.15" customHeight="1" x14ac:dyDescent="0.25">
      <c r="A13" s="85" t="s">
        <v>58</v>
      </c>
      <c r="B13" s="425">
        <v>28</v>
      </c>
      <c r="C13" s="425">
        <v>9925</v>
      </c>
      <c r="D13" s="425">
        <v>21167</v>
      </c>
      <c r="E13" s="425">
        <v>27069</v>
      </c>
      <c r="F13" s="425">
        <v>4981</v>
      </c>
      <c r="G13" s="425">
        <v>210</v>
      </c>
      <c r="H13" s="425">
        <v>84</v>
      </c>
      <c r="I13" s="486">
        <f t="shared" si="0"/>
        <v>63464</v>
      </c>
      <c r="J13" s="492" t="s">
        <v>57</v>
      </c>
    </row>
    <row r="14" spans="1:10" s="6" customFormat="1" ht="30" customHeight="1" x14ac:dyDescent="0.25">
      <c r="A14" s="114" t="s">
        <v>478</v>
      </c>
      <c r="B14" s="369">
        <f t="shared" ref="B14:I14" si="1">SUM(B7:B13)</f>
        <v>21789</v>
      </c>
      <c r="C14" s="369">
        <f t="shared" si="1"/>
        <v>204157</v>
      </c>
      <c r="D14" s="369">
        <f t="shared" si="1"/>
        <v>370966</v>
      </c>
      <c r="E14" s="369">
        <f t="shared" si="1"/>
        <v>530068</v>
      </c>
      <c r="F14" s="369">
        <f t="shared" si="1"/>
        <v>307903</v>
      </c>
      <c r="G14" s="263">
        <f t="shared" si="1"/>
        <v>87131</v>
      </c>
      <c r="H14" s="263">
        <f t="shared" si="1"/>
        <v>256443</v>
      </c>
      <c r="I14" s="263">
        <f t="shared" si="1"/>
        <v>1778457</v>
      </c>
      <c r="J14" s="493" t="s">
        <v>479</v>
      </c>
    </row>
    <row r="15" spans="1:10" ht="18" customHeight="1" x14ac:dyDescent="0.25">
      <c r="A15" s="353" t="s">
        <v>71</v>
      </c>
      <c r="J15" s="352" t="s">
        <v>396</v>
      </c>
    </row>
    <row r="21" spans="2:9" ht="25" customHeight="1" x14ac:dyDescent="0.25">
      <c r="B21" s="368"/>
      <c r="C21" s="368"/>
      <c r="D21" s="368"/>
      <c r="E21" s="368"/>
      <c r="F21" s="368"/>
      <c r="G21" s="368"/>
      <c r="H21" s="368"/>
      <c r="I21" s="368"/>
    </row>
    <row r="22" spans="2:9" ht="25" customHeight="1" x14ac:dyDescent="0.25">
      <c r="B22" s="368"/>
      <c r="C22" s="368"/>
      <c r="D22" s="368"/>
      <c r="E22" s="368"/>
      <c r="F22" s="368"/>
      <c r="G22" s="368"/>
      <c r="H22" s="368"/>
      <c r="I22" s="368"/>
    </row>
    <row r="23" spans="2:9" ht="25" customHeight="1" x14ac:dyDescent="0.25">
      <c r="B23" s="368"/>
      <c r="C23" s="368"/>
      <c r="D23" s="368"/>
      <c r="E23" s="368"/>
      <c r="F23" s="368"/>
      <c r="G23" s="368"/>
      <c r="H23" s="368"/>
      <c r="I23" s="368"/>
    </row>
    <row r="24" spans="2:9" ht="25" customHeight="1" x14ac:dyDescent="0.25">
      <c r="B24" s="368"/>
      <c r="C24" s="368"/>
      <c r="D24" s="368"/>
      <c r="E24" s="368"/>
      <c r="F24" s="368"/>
      <c r="G24" s="368"/>
      <c r="H24" s="368"/>
      <c r="I24" s="368"/>
    </row>
  </sheetData>
  <mergeCells count="5">
    <mergeCell ref="A1:J1"/>
    <mergeCell ref="A3:J3"/>
    <mergeCell ref="A5:A6"/>
    <mergeCell ref="J5:J6"/>
    <mergeCell ref="A2:J2"/>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itle_Ar xmlns="1b323878-974e-4c19-bf08-965c80d4ad54">مسح القوى العاملة بالعينة 2017</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مسح القوى العاملة بالعينة 2017</Description_Ar>
    <Enabled xmlns="1b323878-974e-4c19-bf08-965c80d4ad54">true</Enabled>
    <TaxCatchAll xmlns="1b323878-974e-4c19-bf08-965c80d4ad54">
      <Value>58</Value>
    </TaxCatchAll>
    <PublishingDate xmlns="1b323878-974e-4c19-bf08-965c80d4ad54">2018-10-10T08:06:43Z</PublishingDate>
    <CategoryDescription xmlns="http://schemas.microsoft.com/sharepoint.v3">Labour force sample survey, 2017</CategoryDescription>
  </documentManagement>
</p:properties>
</file>

<file path=customXml/itemProps1.xml><?xml version="1.0" encoding="utf-8"?>
<ds:datastoreItem xmlns:ds="http://schemas.openxmlformats.org/officeDocument/2006/customXml" ds:itemID="{07E5EC7D-B311-4704-87C9-7FA55F30461A}">
  <ds:schemaRefs>
    <ds:schemaRef ds:uri="http://schemas.microsoft.com/office/2006/metadata/longProperties"/>
  </ds:schemaRefs>
</ds:datastoreItem>
</file>

<file path=customXml/itemProps2.xml><?xml version="1.0" encoding="utf-8"?>
<ds:datastoreItem xmlns:ds="http://schemas.openxmlformats.org/officeDocument/2006/customXml" ds:itemID="{3BE6954E-C939-4386-8D79-564E8F51BE6D}">
  <ds:schemaRefs>
    <ds:schemaRef ds:uri="http://schemas.microsoft.com/sharepoint/v3/contenttype/forms"/>
  </ds:schemaRefs>
</ds:datastoreItem>
</file>

<file path=customXml/itemProps3.xml><?xml version="1.0" encoding="utf-8"?>
<ds:datastoreItem xmlns:ds="http://schemas.openxmlformats.org/officeDocument/2006/customXml" ds:itemID="{7BA9F45E-7292-42BD-AE9A-B224D04290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323878-974e-4c19-bf08-965c80d4ad54"/>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6C72347-4D35-4B4B-8BE4-A460767FEA11}">
  <ds:schemaRefs>
    <ds:schemaRef ds:uri="http://schemas.microsoft.com/office/2006/metadata/properties"/>
    <ds:schemaRef ds:uri="http://schemas.microsoft.com/office/infopath/2007/PartnerControls"/>
  </ds:schemaRefs>
</ds:datastoreItem>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Worksheets</vt:lpstr>
      </vt:variant>
      <vt:variant>
        <vt:i4>159</vt:i4>
      </vt:variant>
      <vt:variant>
        <vt:lpstr>Charts</vt:lpstr>
      </vt:variant>
      <vt:variant>
        <vt:i4>18</vt:i4>
      </vt:variant>
      <vt:variant>
        <vt:lpstr>Named Ranges</vt:lpstr>
      </vt:variant>
      <vt:variant>
        <vt:i4>255</vt:i4>
      </vt:variant>
    </vt:vector>
  </HeadingPairs>
  <TitlesOfParts>
    <vt:vector size="432" baseType="lpstr">
      <vt:lpstr>Titel</vt:lpstr>
      <vt:lpstr>Photo</vt:lpstr>
      <vt:lpstr>Pref.</vt:lpstr>
      <vt:lpstr>-</vt:lpstr>
      <vt:lpstr>Contents 1</vt:lpstr>
      <vt:lpstr>Contents 2</vt:lpstr>
      <vt:lpstr>Contents 3</vt:lpstr>
      <vt:lpstr>Goals</vt:lpstr>
      <vt:lpstr>Survey description</vt:lpstr>
      <vt:lpstr>Survey Implementation</vt:lpstr>
      <vt:lpstr>Def.</vt:lpstr>
      <vt:lpstr>Indicators</vt:lpstr>
      <vt:lpstr>First Section</vt:lpstr>
      <vt:lpstr>1A</vt:lpstr>
      <vt:lpstr>2A</vt:lpstr>
      <vt:lpstr>3A</vt:lpstr>
      <vt:lpstr>4A</vt:lpstr>
      <vt:lpstr>5A</vt:lpstr>
      <vt:lpstr>6A</vt:lpstr>
      <vt:lpstr>7A</vt:lpstr>
      <vt:lpstr>8A</vt:lpstr>
      <vt:lpstr>9A</vt:lpstr>
      <vt:lpstr>10A</vt:lpstr>
      <vt:lpstr>11A</vt:lpstr>
      <vt:lpstr>12A</vt:lpstr>
      <vt:lpstr>13A</vt:lpstr>
      <vt:lpstr>14A</vt:lpstr>
      <vt:lpstr>15A</vt:lpstr>
      <vt:lpstr>16A</vt:lpstr>
      <vt:lpstr>17A</vt:lpstr>
      <vt:lpstr>18A</vt:lpstr>
      <vt:lpstr>19A</vt:lpstr>
      <vt:lpstr>20A</vt:lpstr>
      <vt:lpstr>21A</vt:lpstr>
      <vt:lpstr>22A</vt:lpstr>
      <vt:lpstr>Second Section</vt:lpstr>
      <vt:lpstr>Chapter 1</vt:lpstr>
      <vt:lpstr>1</vt:lpstr>
      <vt:lpstr>2</vt:lpstr>
      <vt:lpstr>3</vt:lpstr>
      <vt:lpstr>4</vt:lpstr>
      <vt:lpstr>5</vt:lpstr>
      <vt:lpstr>6</vt:lpstr>
      <vt:lpstr>07</vt:lpstr>
      <vt:lpstr>08</vt:lpstr>
      <vt:lpstr>09</vt:lpstr>
      <vt:lpstr>10</vt:lpstr>
      <vt:lpstr>11</vt:lpstr>
      <vt:lpstr>12</vt:lpstr>
      <vt:lpstr>13</vt:lpstr>
      <vt:lpstr>14</vt:lpstr>
      <vt:lpstr>15</vt:lpstr>
      <vt:lpstr>16</vt:lpstr>
      <vt:lpstr>17</vt:lpstr>
      <vt:lpstr>Chapter 2</vt:lpstr>
      <vt:lpstr>18</vt:lpstr>
      <vt:lpstr>19</vt:lpstr>
      <vt:lpstr>20</vt:lpstr>
      <vt:lpstr>021</vt:lpstr>
      <vt:lpstr>022</vt:lpstr>
      <vt:lpstr>023</vt:lpstr>
      <vt:lpstr>024</vt:lpstr>
      <vt:lpstr>025</vt:lpstr>
      <vt:lpstr>026</vt:lpstr>
      <vt:lpstr>027</vt:lpstr>
      <vt:lpstr>028</vt:lpstr>
      <vt:lpstr>029</vt:lpstr>
      <vt:lpstr>030</vt:lpstr>
      <vt:lpstr>031</vt:lpstr>
      <vt:lpstr>032</vt:lpstr>
      <vt:lpstr>033</vt:lpstr>
      <vt:lpstr>034</vt:lpstr>
      <vt:lpstr>035</vt:lpstr>
      <vt:lpstr>036</vt:lpstr>
      <vt:lpstr>037</vt:lpstr>
      <vt:lpstr>038</vt:lpstr>
      <vt:lpstr>039</vt:lpstr>
      <vt:lpstr>040</vt:lpstr>
      <vt:lpstr>041</vt:lpstr>
      <vt:lpstr>042</vt:lpstr>
      <vt:lpstr>043</vt:lpstr>
      <vt:lpstr>044</vt:lpstr>
      <vt:lpstr>045</vt:lpstr>
      <vt:lpstr>046</vt:lpstr>
      <vt:lpstr>047</vt:lpstr>
      <vt:lpstr>048</vt:lpstr>
      <vt:lpstr>049</vt:lpstr>
      <vt:lpstr>050</vt:lpstr>
      <vt:lpstr>051</vt:lpstr>
      <vt:lpstr>052</vt:lpstr>
      <vt:lpstr>053</vt:lpstr>
      <vt:lpstr>054</vt:lpstr>
      <vt:lpstr>055</vt:lpstr>
      <vt:lpstr>056</vt:lpstr>
      <vt:lpstr>057</vt:lpstr>
      <vt:lpstr>058</vt:lpstr>
      <vt:lpstr>059</vt:lpstr>
      <vt:lpstr>060</vt:lpstr>
      <vt:lpstr>061</vt:lpstr>
      <vt:lpstr>062</vt:lpstr>
      <vt:lpstr>063</vt:lpstr>
      <vt:lpstr>064</vt:lpstr>
      <vt:lpstr>065</vt:lpstr>
      <vt:lpstr>066</vt:lpstr>
      <vt:lpstr>067</vt:lpstr>
      <vt:lpstr>068</vt:lpstr>
      <vt:lpstr>069</vt:lpstr>
      <vt:lpstr>070</vt:lpstr>
      <vt:lpstr>071</vt:lpstr>
      <vt:lpstr>072</vt:lpstr>
      <vt:lpstr>073</vt:lpstr>
      <vt:lpstr>074</vt:lpstr>
      <vt:lpstr>075</vt:lpstr>
      <vt:lpstr>076</vt:lpstr>
      <vt:lpstr>077</vt:lpstr>
      <vt:lpstr>078</vt:lpstr>
      <vt:lpstr>079</vt:lpstr>
      <vt:lpstr>080</vt:lpstr>
      <vt:lpstr>081</vt:lpstr>
      <vt:lpstr>082</vt:lpstr>
      <vt:lpstr>083</vt:lpstr>
      <vt:lpstr>084</vt:lpstr>
      <vt:lpstr>085</vt:lpstr>
      <vt:lpstr>086</vt:lpstr>
      <vt:lpstr>087</vt:lpstr>
      <vt:lpstr>088</vt:lpstr>
      <vt:lpstr>089</vt:lpstr>
      <vt:lpstr>090</vt:lpstr>
      <vt:lpstr>091</vt:lpstr>
      <vt:lpstr>092</vt:lpstr>
      <vt:lpstr>093</vt:lpstr>
      <vt:lpstr>094</vt:lpstr>
      <vt:lpstr>095</vt:lpstr>
      <vt:lpstr>096</vt:lpstr>
      <vt:lpstr>097</vt:lpstr>
      <vt:lpstr>098</vt:lpstr>
      <vt:lpstr>099</vt:lpstr>
      <vt:lpstr>100</vt:lpstr>
      <vt:lpstr>101</vt:lpstr>
      <vt:lpstr>Chapter 3</vt:lpstr>
      <vt:lpstr>102</vt:lpstr>
      <vt:lpstr>103</vt:lpstr>
      <vt:lpstr>104</vt:lpstr>
      <vt:lpstr>105</vt:lpstr>
      <vt:lpstr>106</vt:lpstr>
      <vt:lpstr>107</vt:lpstr>
      <vt:lpstr>108</vt:lpstr>
      <vt:lpstr>109</vt:lpstr>
      <vt:lpstr>110</vt:lpstr>
      <vt:lpstr>111</vt:lpstr>
      <vt:lpstr>112</vt:lpstr>
      <vt:lpstr>113</vt:lpstr>
      <vt:lpstr>Chapter 4</vt:lpstr>
      <vt:lpstr>114</vt:lpstr>
      <vt:lpstr>115</vt:lpstr>
      <vt:lpstr>116</vt:lpstr>
      <vt:lpstr>Sheet1</vt:lpstr>
      <vt:lpstr>Sheet2</vt:lpstr>
      <vt:lpstr>Sheet3</vt:lpstr>
      <vt:lpstr>GR-1</vt:lpstr>
      <vt:lpstr>GR-2</vt:lpstr>
      <vt:lpstr>GR-3</vt:lpstr>
      <vt:lpstr>GR-4</vt:lpstr>
      <vt:lpstr>GR-5</vt:lpstr>
      <vt:lpstr>GR-6</vt:lpstr>
      <vt:lpstr>GR-7</vt:lpstr>
      <vt:lpstr>GR-8</vt:lpstr>
      <vt:lpstr>GR-9</vt:lpstr>
      <vt:lpstr>GR-10</vt:lpstr>
      <vt:lpstr>GR-11</vt:lpstr>
      <vt:lpstr>GR-12</vt:lpstr>
      <vt:lpstr>GR-13</vt:lpstr>
      <vt:lpstr>GR-14</vt:lpstr>
      <vt:lpstr>GR-15</vt:lpstr>
      <vt:lpstr>GR-16</vt:lpstr>
      <vt:lpstr>GR-17</vt:lpstr>
      <vt:lpstr>GR-18</vt:lpstr>
      <vt:lpstr>'Survey description'!_Toc168128961</vt:lpstr>
      <vt:lpstr>Def.!OLE_LINK3</vt:lpstr>
      <vt:lpstr>'-'!Print_Area</vt:lpstr>
      <vt:lpstr>'021'!Print_Area</vt:lpstr>
      <vt:lpstr>'022'!Print_Area</vt:lpstr>
      <vt:lpstr>'023'!Print_Area</vt:lpstr>
      <vt:lpstr>'024'!Print_Area</vt:lpstr>
      <vt:lpstr>'025'!Print_Area</vt:lpstr>
      <vt:lpstr>'026'!Print_Area</vt:lpstr>
      <vt:lpstr>'027'!Print_Area</vt:lpstr>
      <vt:lpstr>'028'!Print_Area</vt:lpstr>
      <vt:lpstr>'029'!Print_Area</vt:lpstr>
      <vt:lpstr>'030'!Print_Area</vt:lpstr>
      <vt:lpstr>'031'!Print_Area</vt:lpstr>
      <vt:lpstr>'032'!Print_Area</vt:lpstr>
      <vt:lpstr>'033'!Print_Area</vt:lpstr>
      <vt:lpstr>'034'!Print_Area</vt:lpstr>
      <vt:lpstr>'035'!Print_Area</vt:lpstr>
      <vt:lpstr>'036'!Print_Area</vt:lpstr>
      <vt:lpstr>'037'!Print_Area</vt:lpstr>
      <vt:lpstr>'038'!Print_Area</vt:lpstr>
      <vt:lpstr>'039'!Print_Area</vt:lpstr>
      <vt:lpstr>'040'!Print_Area</vt:lpstr>
      <vt:lpstr>'041'!Print_Area</vt:lpstr>
      <vt:lpstr>'042'!Print_Area</vt:lpstr>
      <vt:lpstr>'043'!Print_Area</vt:lpstr>
      <vt:lpstr>'044'!Print_Area</vt:lpstr>
      <vt:lpstr>'045'!Print_Area</vt:lpstr>
      <vt:lpstr>'046'!Print_Area</vt:lpstr>
      <vt:lpstr>'047'!Print_Area</vt:lpstr>
      <vt:lpstr>'048'!Print_Area</vt:lpstr>
      <vt:lpstr>'049'!Print_Area</vt:lpstr>
      <vt:lpstr>'050'!Print_Area</vt:lpstr>
      <vt:lpstr>'051'!Print_Area</vt:lpstr>
      <vt:lpstr>'052'!Print_Area</vt:lpstr>
      <vt:lpstr>'053'!Print_Area</vt:lpstr>
      <vt:lpstr>'054'!Print_Area</vt:lpstr>
      <vt:lpstr>'055'!Print_Area</vt:lpstr>
      <vt:lpstr>'056'!Print_Area</vt:lpstr>
      <vt:lpstr>'057'!Print_Area</vt:lpstr>
      <vt:lpstr>'058'!Print_Area</vt:lpstr>
      <vt:lpstr>'059'!Print_Area</vt:lpstr>
      <vt:lpstr>'060'!Print_Area</vt:lpstr>
      <vt:lpstr>'061'!Print_Area</vt:lpstr>
      <vt:lpstr>'062'!Print_Area</vt:lpstr>
      <vt:lpstr>'063'!Print_Area</vt:lpstr>
      <vt:lpstr>'064'!Print_Area</vt:lpstr>
      <vt:lpstr>'065'!Print_Area</vt:lpstr>
      <vt:lpstr>'066'!Print_Area</vt:lpstr>
      <vt:lpstr>'067'!Print_Area</vt:lpstr>
      <vt:lpstr>'068'!Print_Area</vt:lpstr>
      <vt:lpstr>'069'!Print_Area</vt:lpstr>
      <vt:lpstr>'07'!Print_Area</vt:lpstr>
      <vt:lpstr>'070'!Print_Area</vt:lpstr>
      <vt:lpstr>'071'!Print_Area</vt:lpstr>
      <vt:lpstr>'072'!Print_Area</vt:lpstr>
      <vt:lpstr>'073'!Print_Area</vt:lpstr>
      <vt:lpstr>'074'!Print_Area</vt:lpstr>
      <vt:lpstr>'075'!Print_Area</vt:lpstr>
      <vt:lpstr>'076'!Print_Area</vt:lpstr>
      <vt:lpstr>'077'!Print_Area</vt:lpstr>
      <vt:lpstr>'078'!Print_Area</vt:lpstr>
      <vt:lpstr>'079'!Print_Area</vt:lpstr>
      <vt:lpstr>'08'!Print_Area</vt:lpstr>
      <vt:lpstr>'080'!Print_Area</vt:lpstr>
      <vt:lpstr>'081'!Print_Area</vt:lpstr>
      <vt:lpstr>'082'!Print_Area</vt:lpstr>
      <vt:lpstr>'083'!Print_Area</vt:lpstr>
      <vt:lpstr>'084'!Print_Area</vt:lpstr>
      <vt:lpstr>'085'!Print_Area</vt:lpstr>
      <vt:lpstr>'086'!Print_Area</vt:lpstr>
      <vt:lpstr>'087'!Print_Area</vt:lpstr>
      <vt:lpstr>'088'!Print_Area</vt:lpstr>
      <vt:lpstr>'089'!Print_Area</vt:lpstr>
      <vt:lpstr>'09'!Print_Area</vt:lpstr>
      <vt:lpstr>'090'!Print_Area</vt:lpstr>
      <vt:lpstr>'091'!Print_Area</vt:lpstr>
      <vt:lpstr>'092'!Print_Area</vt:lpstr>
      <vt:lpstr>'093'!Print_Area</vt:lpstr>
      <vt:lpstr>'094'!Print_Area</vt:lpstr>
      <vt:lpstr>'095'!Print_Area</vt:lpstr>
      <vt:lpstr>'096'!Print_Area</vt:lpstr>
      <vt:lpstr>'097'!Print_Area</vt:lpstr>
      <vt:lpstr>'098'!Print_Area</vt:lpstr>
      <vt:lpstr>'099'!Print_Area</vt:lpstr>
      <vt:lpstr>'1'!Print_Area</vt:lpstr>
      <vt:lpstr>'10'!Print_Area</vt:lpstr>
      <vt:lpstr>'100'!Print_Area</vt:lpstr>
      <vt:lpstr>'101'!Print_Area</vt:lpstr>
      <vt:lpstr>'102'!Print_Area</vt:lpstr>
      <vt:lpstr>'103'!Print_Area</vt:lpstr>
      <vt:lpstr>'104'!Print_Area</vt:lpstr>
      <vt:lpstr>'105'!Print_Area</vt:lpstr>
      <vt:lpstr>'106'!Print_Area</vt:lpstr>
      <vt:lpstr>'107'!Print_Area</vt:lpstr>
      <vt:lpstr>'108'!Print_Area</vt:lpstr>
      <vt:lpstr>'109'!Print_Area</vt:lpstr>
      <vt:lpstr>'10A'!Print_Area</vt:lpstr>
      <vt:lpstr>'11'!Print_Area</vt:lpstr>
      <vt:lpstr>'110'!Print_Area</vt:lpstr>
      <vt:lpstr>'111'!Print_Area</vt:lpstr>
      <vt:lpstr>'112'!Print_Area</vt:lpstr>
      <vt:lpstr>'113'!Print_Area</vt:lpstr>
      <vt:lpstr>'114'!Print_Area</vt:lpstr>
      <vt:lpstr>'115'!Print_Area</vt:lpstr>
      <vt:lpstr>'116'!Print_Area</vt:lpstr>
      <vt:lpstr>'11A'!Print_Area</vt:lpstr>
      <vt:lpstr>'12'!Print_Area</vt:lpstr>
      <vt:lpstr>'12A'!Print_Area</vt:lpstr>
      <vt:lpstr>'13'!Print_Area</vt:lpstr>
      <vt:lpstr>'13A'!Print_Area</vt:lpstr>
      <vt:lpstr>'14'!Print_Area</vt:lpstr>
      <vt:lpstr>'14A'!Print_Area</vt:lpstr>
      <vt:lpstr>'15'!Print_Area</vt:lpstr>
      <vt:lpstr>'15A'!Print_Area</vt:lpstr>
      <vt:lpstr>'16'!Print_Area</vt:lpstr>
      <vt:lpstr>'16A'!Print_Area</vt:lpstr>
      <vt:lpstr>'17'!Print_Area</vt:lpstr>
      <vt:lpstr>'17A'!Print_Area</vt:lpstr>
      <vt:lpstr>'18'!Print_Area</vt:lpstr>
      <vt:lpstr>'18A'!Print_Area</vt:lpstr>
      <vt:lpstr>'19'!Print_Area</vt:lpstr>
      <vt:lpstr>'19A'!Print_Area</vt:lpstr>
      <vt:lpstr>'1A'!Print_Area</vt:lpstr>
      <vt:lpstr>'2'!Print_Area</vt:lpstr>
      <vt:lpstr>'20'!Print_Area</vt:lpstr>
      <vt:lpstr>'20A'!Print_Area</vt:lpstr>
      <vt:lpstr>'21A'!Print_Area</vt:lpstr>
      <vt:lpstr>'22A'!Print_Area</vt:lpstr>
      <vt:lpstr>'2A'!Print_Area</vt:lpstr>
      <vt:lpstr>'3'!Print_Area</vt:lpstr>
      <vt:lpstr>'3A'!Print_Area</vt:lpstr>
      <vt:lpstr>'4'!Print_Area</vt:lpstr>
      <vt:lpstr>'4A'!Print_Area</vt:lpstr>
      <vt:lpstr>'5'!Print_Area</vt:lpstr>
      <vt:lpstr>'5A'!Print_Area</vt:lpstr>
      <vt:lpstr>'6'!Print_Area</vt:lpstr>
      <vt:lpstr>'6A'!Print_Area</vt:lpstr>
      <vt:lpstr>'7A'!Print_Area</vt:lpstr>
      <vt:lpstr>'8A'!Print_Area</vt:lpstr>
      <vt:lpstr>'9A'!Print_Area</vt:lpstr>
      <vt:lpstr>'Chapter 1'!Print_Area</vt:lpstr>
      <vt:lpstr>'Chapter 2'!Print_Area</vt:lpstr>
      <vt:lpstr>'Chapter 3'!Print_Area</vt:lpstr>
      <vt:lpstr>'Chapter 4'!Print_Area</vt:lpstr>
      <vt:lpstr>'Contents 1'!Print_Area</vt:lpstr>
      <vt:lpstr>'Contents 2'!Print_Area</vt:lpstr>
      <vt:lpstr>'Contents 3'!Print_Area</vt:lpstr>
      <vt:lpstr>Def.!Print_Area</vt:lpstr>
      <vt:lpstr>'First Section'!Print_Area</vt:lpstr>
      <vt:lpstr>Goals!Print_Area</vt:lpstr>
      <vt:lpstr>Photo!Print_Area</vt:lpstr>
      <vt:lpstr>Pref.!Print_Area</vt:lpstr>
      <vt:lpstr>'Second Section'!Print_Area</vt:lpstr>
      <vt:lpstr>Sheet1!Print_Area</vt:lpstr>
      <vt:lpstr>Sheet2!Print_Area</vt:lpstr>
      <vt:lpstr>Sheet3!Print_Area</vt:lpstr>
      <vt:lpstr>'Survey description'!Print_Area</vt:lpstr>
      <vt:lpstr>'Survey Implementation'!Print_Area</vt:lpstr>
      <vt:lpstr>Titel!Print_Area</vt:lpstr>
      <vt:lpstr>'021'!Print_Titles</vt:lpstr>
      <vt:lpstr>'022'!Print_Titles</vt:lpstr>
      <vt:lpstr>'023'!Print_Titles</vt:lpstr>
      <vt:lpstr>'024'!Print_Titles</vt:lpstr>
      <vt:lpstr>'025'!Print_Titles</vt:lpstr>
      <vt:lpstr>'026'!Print_Titles</vt:lpstr>
      <vt:lpstr>'027'!Print_Titles</vt:lpstr>
      <vt:lpstr>'028'!Print_Titles</vt:lpstr>
      <vt:lpstr>'029'!Print_Titles</vt:lpstr>
      <vt:lpstr>'030'!Print_Titles</vt:lpstr>
      <vt:lpstr>'031'!Print_Titles</vt:lpstr>
      <vt:lpstr>'032'!Print_Titles</vt:lpstr>
      <vt:lpstr>'033'!Print_Titles</vt:lpstr>
      <vt:lpstr>'034'!Print_Titles</vt:lpstr>
      <vt:lpstr>'035'!Print_Titles</vt:lpstr>
      <vt:lpstr>'036'!Print_Titles</vt:lpstr>
      <vt:lpstr>'037'!Print_Titles</vt:lpstr>
      <vt:lpstr>'038'!Print_Titles</vt:lpstr>
      <vt:lpstr>'039'!Print_Titles</vt:lpstr>
      <vt:lpstr>'040'!Print_Titles</vt:lpstr>
      <vt:lpstr>'041'!Print_Titles</vt:lpstr>
      <vt:lpstr>'042'!Print_Titles</vt:lpstr>
      <vt:lpstr>'043'!Print_Titles</vt:lpstr>
      <vt:lpstr>'044'!Print_Titles</vt:lpstr>
      <vt:lpstr>'045'!Print_Titles</vt:lpstr>
      <vt:lpstr>'046'!Print_Titles</vt:lpstr>
      <vt:lpstr>'047'!Print_Titles</vt:lpstr>
      <vt:lpstr>'048'!Print_Titles</vt:lpstr>
      <vt:lpstr>'049'!Print_Titles</vt:lpstr>
      <vt:lpstr>'050'!Print_Titles</vt:lpstr>
      <vt:lpstr>'051'!Print_Titles</vt:lpstr>
      <vt:lpstr>'052'!Print_Titles</vt:lpstr>
      <vt:lpstr>'053'!Print_Titles</vt:lpstr>
      <vt:lpstr>'054'!Print_Titles</vt:lpstr>
      <vt:lpstr>'055'!Print_Titles</vt:lpstr>
      <vt:lpstr>'056'!Print_Titles</vt:lpstr>
      <vt:lpstr>'057'!Print_Titles</vt:lpstr>
      <vt:lpstr>'058'!Print_Titles</vt:lpstr>
      <vt:lpstr>'059'!Print_Titles</vt:lpstr>
      <vt:lpstr>'060'!Print_Titles</vt:lpstr>
      <vt:lpstr>'061'!Print_Titles</vt:lpstr>
      <vt:lpstr>'062'!Print_Titles</vt:lpstr>
      <vt:lpstr>'063'!Print_Titles</vt:lpstr>
      <vt:lpstr>'064'!Print_Titles</vt:lpstr>
      <vt:lpstr>'065'!Print_Titles</vt:lpstr>
      <vt:lpstr>'066'!Print_Titles</vt:lpstr>
      <vt:lpstr>'067'!Print_Titles</vt:lpstr>
      <vt:lpstr>'068'!Print_Titles</vt:lpstr>
      <vt:lpstr>'069'!Print_Titles</vt:lpstr>
      <vt:lpstr>'070'!Print_Titles</vt:lpstr>
      <vt:lpstr>'071'!Print_Titles</vt:lpstr>
      <vt:lpstr>'072'!Print_Titles</vt:lpstr>
      <vt:lpstr>'073'!Print_Titles</vt:lpstr>
      <vt:lpstr>'074'!Print_Titles</vt:lpstr>
      <vt:lpstr>'075'!Print_Titles</vt:lpstr>
      <vt:lpstr>'076'!Print_Titles</vt:lpstr>
      <vt:lpstr>'077'!Print_Titles</vt:lpstr>
      <vt:lpstr>'078'!Print_Titles</vt:lpstr>
      <vt:lpstr>'079'!Print_Titles</vt:lpstr>
      <vt:lpstr>'080'!Print_Titles</vt:lpstr>
      <vt:lpstr>'081'!Print_Titles</vt:lpstr>
      <vt:lpstr>'082'!Print_Titles</vt:lpstr>
      <vt:lpstr>'083'!Print_Titles</vt:lpstr>
      <vt:lpstr>'084'!Print_Titles</vt:lpstr>
      <vt:lpstr>'085'!Print_Titles</vt:lpstr>
      <vt:lpstr>'086'!Print_Titles</vt:lpstr>
      <vt:lpstr>'087'!Print_Titles</vt:lpstr>
      <vt:lpstr>'088'!Print_Titles</vt:lpstr>
      <vt:lpstr>'089'!Print_Titles</vt:lpstr>
      <vt:lpstr>'090'!Print_Titles</vt:lpstr>
      <vt:lpstr>'091'!Print_Titles</vt:lpstr>
      <vt:lpstr>'092'!Print_Titles</vt:lpstr>
      <vt:lpstr>'093'!Print_Titles</vt:lpstr>
      <vt:lpstr>'094'!Print_Titles</vt:lpstr>
      <vt:lpstr>'095'!Print_Titles</vt:lpstr>
      <vt:lpstr>'096'!Print_Titles</vt:lpstr>
      <vt:lpstr>'097'!Print_Titles</vt:lpstr>
      <vt:lpstr>'098'!Print_Titles</vt:lpstr>
      <vt:lpstr>'099'!Print_Titles</vt:lpstr>
      <vt:lpstr>'1'!Print_Titles</vt:lpstr>
      <vt:lpstr>'100'!Print_Titles</vt:lpstr>
      <vt:lpstr>'101'!Print_Titles</vt:lpstr>
      <vt:lpstr>'18'!Print_Titles</vt:lpstr>
      <vt:lpstr>'19'!Print_Titles</vt:lpstr>
      <vt:lpstr>'2'!Print_Titles</vt:lpstr>
      <vt:lpstr>'20'!Print_Titles</vt:lpstr>
      <vt:lpstr>'3'!Print_Titles</vt:lpstr>
      <vt:lpstr>'4'!Print_Titles</vt:lpstr>
      <vt:lpstr>'Contents 1'!Print_Titles</vt:lpstr>
      <vt:lpstr>'Contents 2'!Print_Titles</vt:lpstr>
      <vt:lpstr>'Contents 3'!Print_Titles</vt:lpstr>
      <vt:lpstr>Def.!Print_Titles</vt:lpstr>
      <vt:lpstr>Indicators!Print_Titles</vt:lpstr>
      <vt:lpstr>'Survey description'!Print_Titles</vt:lpstr>
      <vt:lpstr>'Survey Implementation'!Print_Titles</vt:lpstr>
    </vt:vector>
  </TitlesOfParts>
  <Company>Planning Council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Labour force sample survey, 2017</dc:title>
  <dc:creator>aabdelwahab</dc:creator>
  <cp:lastModifiedBy>Fatima Tayeb</cp:lastModifiedBy>
  <cp:lastPrinted>2018-07-18T08:04:09Z</cp:lastPrinted>
  <dcterms:created xsi:type="dcterms:W3CDTF">2008-04-17T06:52:23Z</dcterms:created>
  <dcterms:modified xsi:type="dcterms:W3CDTF">2025-02-17T04:50:09Z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rabicTitle">
    <vt:lpwstr>مسح القوى العاملة بالعينة 2017</vt:lpwstr>
  </property>
  <property fmtid="{D5CDD505-2E9C-101B-9397-08002B2CF9AE}" pid="3" name="TaxKeywordTaxHTField">
    <vt:lpwstr/>
  </property>
  <property fmtid="{D5CDD505-2E9C-101B-9397-08002B2CF9AE}" pid="4" name="Year">
    <vt:lpwstr>2017.00000000000</vt:lpwstr>
  </property>
  <property fmtid="{D5CDD505-2E9C-101B-9397-08002B2CF9AE}" pid="5" name="DocumentDescription">
    <vt:lpwstr>مسح القوى العاملة بالعينة 2017</vt:lpwstr>
  </property>
  <property fmtid="{D5CDD505-2E9C-101B-9397-08002B2CF9AE}" pid="6" name="PublishingStartDate">
    <vt:lpwstr>2018-10-10T00:00:00Z</vt:lpwstr>
  </property>
  <property fmtid="{D5CDD505-2E9C-101B-9397-08002B2CF9AE}" pid="7" name="TaxKeyword">
    <vt:lpwstr/>
  </property>
  <property fmtid="{D5CDD505-2E9C-101B-9397-08002B2CF9AE}" pid="8" name="PublishingRollupImage">
    <vt:lpwstr/>
  </property>
  <property fmtid="{D5CDD505-2E9C-101B-9397-08002B2CF9AE}" pid="9" name="DocType">
    <vt:lpwstr>;#Publication;#</vt:lpwstr>
  </property>
  <property fmtid="{D5CDD505-2E9C-101B-9397-08002B2CF9AE}" pid="10" name="Visible">
    <vt:lpwstr>1</vt:lpwstr>
  </property>
  <property fmtid="{D5CDD505-2E9C-101B-9397-08002B2CF9AE}" pid="11" name="EnglishTitle">
    <vt:lpwstr>Labour force sample survey, 2017</vt:lpwstr>
  </property>
  <property fmtid="{D5CDD505-2E9C-101B-9397-08002B2CF9AE}" pid="12" name="MDPSLanguage">
    <vt:lpwstr>Both</vt:lpwstr>
  </property>
  <property fmtid="{D5CDD505-2E9C-101B-9397-08002B2CF9AE}" pid="13" name="DocumentDescription0">
    <vt:lpwstr>Labour force sample survey, 2017</vt:lpwstr>
  </property>
  <property fmtid="{D5CDD505-2E9C-101B-9397-08002B2CF9AE}" pid="14" name="display_urn:schemas-microsoft-com:office:office#Author">
    <vt:lpwstr/>
  </property>
  <property fmtid="{D5CDD505-2E9C-101B-9397-08002B2CF9AE}" pid="15" name="Hashtags">
    <vt:lpwstr>58;#StatisticalAbstract|c2f418c2-a295-4bd1-af99-d5d586494613</vt:lpwstr>
  </property>
</Properties>
</file>