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jpeg" ContentType="image/jpeg"/>
  <Default Extension="xml" ContentType="application/xml"/>
  <Override PartName="/xl/drawings/drawing5.xml" ContentType="application/vnd.openxmlformats-officedocument.drawingml.chartshapes+xml"/>
  <Override PartName="/xl/drawings/drawing20.xml" ContentType="application/vnd.openxmlformats-officedocument.drawingml.chartshapes+xml"/>
  <Override PartName="/xl/drawings/drawing23.xml" ContentType="application/vnd.openxmlformats-officedocument.drawingml.chartshapes+xml"/>
  <Override PartName="/xl/drawings/drawing10.xml" ContentType="application/vnd.openxmlformats-officedocument.drawingml.chartshapes+xml"/>
  <Override PartName="/xl/workbook.xml" ContentType="application/vnd.openxmlformats-officedocument.spreadsheetml.sheet.main+xml"/>
  <Override PartName="/xl/worksheets/sheet10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drawings/drawing33.xml" ContentType="application/vnd.openxmlformats-officedocument.drawing+xml"/>
  <Override PartName="/xl/drawings/drawing32.xml" ContentType="application/vnd.openxmlformats-officedocument.drawing+xml"/>
  <Override PartName="/xl/drawings/drawing31.xml" ContentType="application/vnd.openxmlformats-officedocument.drawing+xml"/>
  <Override PartName="/xl/drawings/drawing30.xml" ContentType="application/vnd.openxmlformats-officedocument.drawing+xml"/>
  <Override PartName="/xl/drawings/drawing29.xml" ContentType="application/vnd.openxmlformats-officedocument.drawing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6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drawings/drawing9.xml" ContentType="application/vnd.openxmlformats-officedocument.drawing+xml"/>
  <Override PartName="/xl/drawings/drawing8.xml" ContentType="application/vnd.openxmlformats-officedocument.drawing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theme/theme1.xml" ContentType="application/vnd.openxmlformats-officedocument.theme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1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worksheets/sheet7.xml" ContentType="application/vnd.openxmlformats-officedocument.spreadsheetml.worksheet+xml"/>
  <Override PartName="/xl/chartsheets/sheet2.xml" ContentType="application/vnd.openxmlformats-officedocument.spreadsheetml.chartsheet+xml"/>
  <Override PartName="/xl/drawings/drawing17.xml" ContentType="application/vnd.openxmlformats-officedocument.drawing+xml"/>
  <Override PartName="/xl/charts/chart4.xml" ContentType="application/vnd.openxmlformats-officedocument.drawingml.chart+xml"/>
  <Override PartName="/xl/drawings/drawing18.xml" ContentType="application/vnd.openxmlformats-officedocument.drawing+xml"/>
  <Override PartName="/xl/drawings/drawing22.xml" ContentType="application/vnd.openxmlformats-officedocument.drawing+xml"/>
  <Override PartName="/xl/drawings/drawing12.xml" ContentType="application/vnd.openxmlformats-officedocument.drawing+xml"/>
  <Override PartName="/xl/drawings/drawing19.xml" ContentType="application/vnd.openxmlformats-officedocument.drawing+xml"/>
  <Override PartName="/xl/charts/chart3.xml" ContentType="application/vnd.openxmlformats-officedocument.drawingml.chart+xml"/>
  <Override PartName="/xl/drawings/drawing21.xml" ContentType="application/vnd.openxmlformats-officedocument.drawing+xml"/>
  <Override PartName="/xl/drawings/drawing16.xml" ContentType="application/vnd.openxmlformats-officedocument.drawing+xml"/>
  <Override PartName="/xl/drawings/drawing25.xml" ContentType="application/vnd.openxmlformats-officedocument.drawing+xml"/>
  <Override PartName="/xl/drawings/drawing13.xml" ContentType="application/vnd.openxmlformats-officedocument.drawing+xml"/>
  <Override PartName="/xl/drawings/drawing24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9285" yWindow="45" windowWidth="12240" windowHeight="10035" tabRatio="827" activeTab="2"/>
  </bookViews>
  <sheets>
    <sheet name="المقدمة" sheetId="16" r:id="rId1"/>
    <sheet name="التقديم" sheetId="1" r:id="rId2"/>
    <sheet name="225" sheetId="39" r:id="rId3"/>
    <sheet name="GR.53" sheetId="55" r:id="rId4"/>
    <sheet name="226" sheetId="13" r:id="rId5"/>
    <sheet name="227" sheetId="33" r:id="rId6"/>
    <sheet name="228" sheetId="12" r:id="rId7"/>
    <sheet name="GR.54" sheetId="44" r:id="rId8"/>
    <sheet name="229" sheetId="56" r:id="rId9"/>
    <sheet name="230" sheetId="57" r:id="rId10"/>
    <sheet name="231" sheetId="21" r:id="rId11"/>
    <sheet name="232" sheetId="10" r:id="rId12"/>
    <sheet name="233" sheetId="58" r:id="rId13"/>
    <sheet name="GR.55" sheetId="59" r:id="rId14"/>
    <sheet name="234" sheetId="7" r:id="rId15"/>
    <sheet name="235" sheetId="53" r:id="rId16"/>
    <sheet name="GR.56" sheetId="45" r:id="rId17"/>
    <sheet name="236" sheetId="5" r:id="rId18"/>
    <sheet name="Gr.57" sheetId="43" r:id="rId19"/>
    <sheet name="237" sheetId="22" r:id="rId20"/>
    <sheet name="238" sheetId="24" r:id="rId21"/>
    <sheet name="239" sheetId="23" r:id="rId22"/>
    <sheet name="240" sheetId="25" r:id="rId23"/>
    <sheet name="241" sheetId="26" r:id="rId24"/>
    <sheet name="242" sheetId="60" r:id="rId25"/>
    <sheet name="243" sheetId="61" r:id="rId26"/>
    <sheet name="244" sheetId="29" r:id="rId27"/>
    <sheet name="245" sheetId="54" r:id="rId28"/>
    <sheet name="GR.58" sheetId="47" r:id="rId29"/>
  </sheets>
  <definedNames>
    <definedName name="_xlnm.Print_Area" localSheetId="2">'225'!$A$1:$I$17</definedName>
    <definedName name="_xlnm.Print_Area" localSheetId="4">'226'!$A$1:$J$14</definedName>
    <definedName name="_xlnm.Print_Area" localSheetId="5">'227'!$A$1:$G$13</definedName>
    <definedName name="_xlnm.Print_Area" localSheetId="6">'228'!$A$1:$E$17</definedName>
    <definedName name="_xlnm.Print_Area" localSheetId="8">'229'!$A$1:$H$37</definedName>
    <definedName name="_xlnm.Print_Area" localSheetId="9">'230'!$A$1:$H$23</definedName>
    <definedName name="_xlnm.Print_Area" localSheetId="10">'231'!$A$1:$I$10</definedName>
    <definedName name="_xlnm.Print_Area" localSheetId="11">'232'!$A$1:$G$21</definedName>
    <definedName name="_xlnm.Print_Area" localSheetId="12">'233'!$A$1:$O$21</definedName>
    <definedName name="_xlnm.Print_Area" localSheetId="14">'234'!$A$1:$I$10</definedName>
    <definedName name="_xlnm.Print_Area" localSheetId="15">'235'!$A$1:$F$19</definedName>
    <definedName name="_xlnm.Print_Area" localSheetId="17">'236'!$A$1:$E$20</definedName>
    <definedName name="_xlnm.Print_Area" localSheetId="19">'237'!$A$1:$K$23</definedName>
    <definedName name="_xlnm.Print_Area" localSheetId="20">'238'!$A$1:$C$20</definedName>
    <definedName name="_xlnm.Print_Area" localSheetId="21">'239'!$A$1:$I$21</definedName>
    <definedName name="_xlnm.Print_Area" localSheetId="22">'240'!$A$1:$F$19</definedName>
    <definedName name="_xlnm.Print_Area" localSheetId="23">'241'!$A$1:$D$21</definedName>
    <definedName name="_xlnm.Print_Area" localSheetId="24">'242'!$A$1:$G$19</definedName>
    <definedName name="_xlnm.Print_Area" localSheetId="25">'243'!$A$1:$D$19</definedName>
    <definedName name="_xlnm.Print_Area" localSheetId="26">'244'!$A$1:$I$11</definedName>
    <definedName name="_xlnm.Print_Area" localSheetId="13">GR.55!$A$1:$K$58</definedName>
    <definedName name="_xlnm.Print_Area" localSheetId="28">GR.58!$A$1:$K$62</definedName>
    <definedName name="_xlnm.Print_Area" localSheetId="1">التقديم!$A$1:$C$17</definedName>
    <definedName name="_xlnm.Print_Area" localSheetId="0">المقدمة!$A$1:$H$19</definedName>
  </definedNames>
  <calcPr calcId="145621"/>
</workbook>
</file>

<file path=xl/calcChain.xml><?xml version="1.0" encoding="utf-8"?>
<calcChain xmlns="http://schemas.openxmlformats.org/spreadsheetml/2006/main">
  <c r="B20" i="54"/>
  <c r="H11" i="29" l="1"/>
  <c r="H10"/>
  <c r="H9"/>
  <c r="H8"/>
  <c r="B19" i="61" l="1"/>
  <c r="C19"/>
  <c r="E19" i="60"/>
  <c r="D19"/>
  <c r="C19"/>
  <c r="B19"/>
  <c r="F18"/>
  <c r="F17"/>
  <c r="F16"/>
  <c r="F15"/>
  <c r="F14"/>
  <c r="F13"/>
  <c r="F12"/>
  <c r="F11"/>
  <c r="F10"/>
  <c r="F9"/>
  <c r="F8"/>
  <c r="F7"/>
  <c r="F19" l="1"/>
  <c r="H10" i="7"/>
  <c r="M10" i="58"/>
  <c r="M11"/>
  <c r="M12"/>
  <c r="M13"/>
  <c r="M14"/>
  <c r="M15"/>
  <c r="M16"/>
  <c r="M17"/>
  <c r="M18"/>
  <c r="B20"/>
  <c r="C20"/>
  <c r="D20"/>
  <c r="E20"/>
  <c r="F20"/>
  <c r="G20"/>
  <c r="H20"/>
  <c r="I20"/>
  <c r="J20"/>
  <c r="K20"/>
  <c r="L20"/>
  <c r="D17" i="12"/>
  <c r="M20" i="58" l="1"/>
  <c r="H11" i="13"/>
  <c r="D41" i="39" l="1"/>
  <c r="D40"/>
  <c r="D39"/>
  <c r="D38"/>
  <c r="D37"/>
  <c r="D36"/>
  <c r="D35"/>
  <c r="D34"/>
  <c r="D33"/>
  <c r="D32"/>
  <c r="D31"/>
  <c r="D30"/>
  <c r="D29"/>
  <c r="D28"/>
  <c r="D27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D26"/>
  <c r="D25"/>
  <c r="D24"/>
  <c r="D23"/>
  <c r="D22"/>
  <c r="D21"/>
  <c r="G11" i="13" l="1"/>
  <c r="B19" i="53" l="1"/>
  <c r="C18" s="1"/>
  <c r="B32" s="1"/>
  <c r="C28"/>
  <c r="B17" i="39"/>
  <c r="B11" i="13"/>
  <c r="C10" i="7"/>
  <c r="D10"/>
  <c r="E10"/>
  <c r="F10"/>
  <c r="G10"/>
  <c r="B10"/>
  <c r="C33" i="12"/>
  <c r="C34"/>
  <c r="C35"/>
  <c r="C36"/>
  <c r="C37"/>
  <c r="C38"/>
  <c r="C32"/>
  <c r="B33"/>
  <c r="B34"/>
  <c r="B35"/>
  <c r="B36"/>
  <c r="B37"/>
  <c r="B38"/>
  <c r="B32"/>
  <c r="F11" i="13"/>
  <c r="D17" i="39"/>
  <c r="E17"/>
  <c r="F17"/>
  <c r="G17"/>
  <c r="H17"/>
  <c r="C17"/>
  <c r="C17" i="12"/>
  <c r="B17"/>
  <c r="E11" i="13"/>
  <c r="C11"/>
  <c r="D11"/>
  <c r="B27" i="53"/>
  <c r="D19"/>
  <c r="E10" s="1"/>
  <c r="E12"/>
  <c r="C26" s="1"/>
  <c r="C14"/>
  <c r="B28"/>
  <c r="C17"/>
  <c r="B31" s="1"/>
  <c r="C12"/>
  <c r="B26"/>
  <c r="C16"/>
  <c r="B30" s="1"/>
  <c r="C11"/>
  <c r="B25" s="1"/>
  <c r="E13" l="1"/>
  <c r="C27" s="1"/>
  <c r="E15"/>
  <c r="C29" s="1"/>
  <c r="E16"/>
  <c r="C30" s="1"/>
  <c r="E17"/>
  <c r="C31" s="1"/>
  <c r="C24"/>
  <c r="E18"/>
  <c r="C32" s="1"/>
  <c r="E11"/>
  <c r="C25" s="1"/>
  <c r="C10"/>
  <c r="C15"/>
  <c r="B29" s="1"/>
  <c r="E19" l="1"/>
  <c r="B24"/>
  <c r="C19"/>
</calcChain>
</file>

<file path=xl/sharedStrings.xml><?xml version="1.0" encoding="utf-8"?>
<sst xmlns="http://schemas.openxmlformats.org/spreadsheetml/2006/main" count="1103" uniqueCount="570">
  <si>
    <t>الإحصاءات البيئية</t>
  </si>
  <si>
    <t>الإحصاءات البيئية تشكل دليلاً هاماً لمتخذي القرار . فهي تترجم المعارف الطبيعية إلى معلومات إدارية مما يسهل عملية اتخاذ القرار. كما يمكن من خلالها تطوير مؤشرات خاصة لقياس مدى التقدم نحو تحقيق الأهداف التنموية.</t>
  </si>
  <si>
    <t>البلدية</t>
  </si>
  <si>
    <t>Municipality</t>
  </si>
  <si>
    <t>المجموع</t>
  </si>
  <si>
    <t>Total</t>
  </si>
  <si>
    <t>المياه</t>
  </si>
  <si>
    <t>Water</t>
  </si>
  <si>
    <t>الكهرباء</t>
  </si>
  <si>
    <t>Electricity</t>
  </si>
  <si>
    <t>الصرف الصحي</t>
  </si>
  <si>
    <t xml:space="preserve">Drainage </t>
  </si>
  <si>
    <t>متصل</t>
  </si>
  <si>
    <t>غير متصل</t>
  </si>
  <si>
    <t xml:space="preserve">Not connected </t>
  </si>
  <si>
    <t>Not connected</t>
  </si>
  <si>
    <t>الدوحة</t>
  </si>
  <si>
    <t>الريان</t>
  </si>
  <si>
    <t>الوكرة</t>
  </si>
  <si>
    <t>أم صلال</t>
  </si>
  <si>
    <t>الخور</t>
  </si>
  <si>
    <t>الشمال</t>
  </si>
  <si>
    <t>مسيعيد</t>
  </si>
  <si>
    <t>أنواع المبيدات</t>
  </si>
  <si>
    <t>المجمــــوع</t>
  </si>
  <si>
    <t>Type</t>
  </si>
  <si>
    <t>الوحدة</t>
  </si>
  <si>
    <t>الكمية</t>
  </si>
  <si>
    <t>Quantity</t>
  </si>
  <si>
    <t xml:space="preserve">Unit </t>
  </si>
  <si>
    <t>العدد الكلي المسجل</t>
  </si>
  <si>
    <t>الشائعة</t>
  </si>
  <si>
    <t>النادرة</t>
  </si>
  <si>
    <t>المهددة بالإنقراض</t>
  </si>
  <si>
    <t>المنقرضة</t>
  </si>
  <si>
    <t>Total No.</t>
  </si>
  <si>
    <t>Common</t>
  </si>
  <si>
    <t>Rare</t>
  </si>
  <si>
    <t>Endangered</t>
  </si>
  <si>
    <t xml:space="preserve">Extinct </t>
  </si>
  <si>
    <t>Fungi</t>
  </si>
  <si>
    <t>المحميـــة</t>
  </si>
  <si>
    <t>ذكور</t>
  </si>
  <si>
    <t>إناث</t>
  </si>
  <si>
    <t>الشحانية</t>
  </si>
  <si>
    <t>المسحبية</t>
  </si>
  <si>
    <t>المجمـــــوع</t>
  </si>
  <si>
    <t>نوع المشاريع</t>
  </si>
  <si>
    <t>مشاريع كبيرة</t>
  </si>
  <si>
    <t>Large Projects</t>
  </si>
  <si>
    <t>مشاريع متوسطة وصغيرة</t>
  </si>
  <si>
    <t>Small and Medium Projects</t>
  </si>
  <si>
    <t>نوع المخالفة</t>
  </si>
  <si>
    <t>عدد المخالفات</t>
  </si>
  <si>
    <t>Number of violations</t>
  </si>
  <si>
    <t>رمي المخلفات</t>
  </si>
  <si>
    <t>Illegal waste dumping</t>
  </si>
  <si>
    <t>Soil excavation</t>
  </si>
  <si>
    <t>إضرار بالروض</t>
  </si>
  <si>
    <t>مخالفات الصيد</t>
  </si>
  <si>
    <t>تفريغ مياه المجاري والأسمنت</t>
  </si>
  <si>
    <t>البناء بدون رخصة</t>
  </si>
  <si>
    <t>السنة</t>
  </si>
  <si>
    <t>كمية المصيد (طن متري)</t>
  </si>
  <si>
    <t>Local catch (MT)</t>
  </si>
  <si>
    <t>عدد السفن</t>
  </si>
  <si>
    <t>No. of boats</t>
  </si>
  <si>
    <t>عدد الصيادين</t>
  </si>
  <si>
    <t>No. of fishermen</t>
  </si>
  <si>
    <t xml:space="preserve">المباني السكنية حسب البلدية والإتصال بالشبكات العامة </t>
  </si>
  <si>
    <t>النباتات البرية</t>
  </si>
  <si>
    <t>الفطريات</t>
  </si>
  <si>
    <t>الحيوانات البرية</t>
  </si>
  <si>
    <t>الحيوانات البحرية</t>
  </si>
  <si>
    <t>النباتات البحرية</t>
  </si>
  <si>
    <t xml:space="preserve">عدد المخالفات البرية المسجلة </t>
  </si>
  <si>
    <t xml:space="preserve">connected </t>
  </si>
  <si>
    <t>عدد السفن والصيادين وكمية المصيد</t>
  </si>
  <si>
    <t xml:space="preserve">النوع </t>
  </si>
  <si>
    <t xml:space="preserve">  Doha</t>
  </si>
  <si>
    <t xml:space="preserve">  AL Wakra</t>
  </si>
  <si>
    <t xml:space="preserve">  AL Khor</t>
  </si>
  <si>
    <t>انواع الكائنات</t>
  </si>
  <si>
    <t xml:space="preserve">أعداد المها العربي في المحميات المختلفة </t>
  </si>
  <si>
    <t>مركبات الكلور والفلور العضوية - 22</t>
  </si>
  <si>
    <t>استهلاك المواد المستنفذة لطبقة الأوزون</t>
  </si>
  <si>
    <t>CONSUMPTION OF OZONE DEPLETING SUBSTANCES</t>
  </si>
  <si>
    <t xml:space="preserve">                                  السنة
المادة</t>
  </si>
  <si>
    <t>Pesticides Type</t>
  </si>
  <si>
    <t>رمي المخلفات
Illegal waste dumping</t>
  </si>
  <si>
    <t>تجريف التربة
Soil excavation</t>
  </si>
  <si>
    <t>قطع الأشجار
Plants cutting</t>
  </si>
  <si>
    <t>نوعية المياه الساحلية في قطر</t>
  </si>
  <si>
    <t>دخان</t>
  </si>
  <si>
    <t>سلوى</t>
  </si>
  <si>
    <t>رأس لفان</t>
  </si>
  <si>
    <t>Mesaieed</t>
  </si>
  <si>
    <t>Ras Laffan</t>
  </si>
  <si>
    <t>Ras Rakn</t>
  </si>
  <si>
    <t>Dukhan</t>
  </si>
  <si>
    <t>Salwa</t>
  </si>
  <si>
    <t>Location</t>
  </si>
  <si>
    <t>الموقع</t>
  </si>
  <si>
    <t>Year</t>
  </si>
  <si>
    <t>تركيز المغذيات الطبيعية في المياه الساحلية القطرية</t>
  </si>
  <si>
    <t>الشهر</t>
  </si>
  <si>
    <t>Month</t>
  </si>
  <si>
    <t xml:space="preserve">  February</t>
  </si>
  <si>
    <t xml:space="preserve">  March</t>
  </si>
  <si>
    <t xml:space="preserve">  April</t>
  </si>
  <si>
    <t xml:space="preserve">  May</t>
  </si>
  <si>
    <t xml:space="preserve">  June</t>
  </si>
  <si>
    <t xml:space="preserve">  July</t>
  </si>
  <si>
    <t xml:space="preserve">  August</t>
  </si>
  <si>
    <t xml:space="preserve">  September</t>
  </si>
  <si>
    <t xml:space="preserve">  October</t>
  </si>
  <si>
    <t xml:space="preserve">  November</t>
  </si>
  <si>
    <t xml:space="preserve">  December</t>
  </si>
  <si>
    <t xml:space="preserve">  فبراير</t>
  </si>
  <si>
    <t xml:space="preserve">  مارس</t>
  </si>
  <si>
    <t xml:space="preserve">  ابريل</t>
  </si>
  <si>
    <t xml:space="preserve">  مايو</t>
  </si>
  <si>
    <t xml:space="preserve">  يونيو</t>
  </si>
  <si>
    <t xml:space="preserve">  يوليو</t>
  </si>
  <si>
    <t xml:space="preserve">  أغسطس</t>
  </si>
  <si>
    <t xml:space="preserve">  سبتمبر</t>
  </si>
  <si>
    <t xml:space="preserve">  أكتوبر</t>
  </si>
  <si>
    <t xml:space="preserve">  نوفمبر</t>
  </si>
  <si>
    <t xml:space="preserve">  ديسمبر</t>
  </si>
  <si>
    <t>المجموع
Total</t>
  </si>
  <si>
    <t>مخالفات الكسارات</t>
  </si>
  <si>
    <t>رأس ركن</t>
  </si>
  <si>
    <t>TREATED WASTE WATER</t>
  </si>
  <si>
    <t>نوع السماد</t>
  </si>
  <si>
    <t>مياه الصرف الصحي المعالجة</t>
  </si>
  <si>
    <t>Discharge of waste water and cement</t>
  </si>
  <si>
    <t>مصادر البيانات :</t>
  </si>
  <si>
    <t>Data Resources:</t>
  </si>
  <si>
    <t>كمية الاسمدة المستخدمة</t>
  </si>
  <si>
    <t>سماد عضوي ناعم</t>
  </si>
  <si>
    <t>سماد عضوي خشن</t>
  </si>
  <si>
    <t>سماد دواجن</t>
  </si>
  <si>
    <t xml:space="preserve">  January </t>
  </si>
  <si>
    <t xml:space="preserve">  يناير </t>
  </si>
  <si>
    <t>سماد ورقي</t>
  </si>
  <si>
    <t>افسكت</t>
  </si>
  <si>
    <t>تراي ملتوكس فورت</t>
  </si>
  <si>
    <t>لتر</t>
  </si>
  <si>
    <t>كجم</t>
  </si>
  <si>
    <t>Albatros</t>
  </si>
  <si>
    <t>Trimiltox Fort</t>
  </si>
  <si>
    <t>Rugby 10 G</t>
  </si>
  <si>
    <t>الوزن ( كيلو غرام)</t>
  </si>
  <si>
    <t>Weight (KG)</t>
  </si>
  <si>
    <t>Match 50 EC</t>
  </si>
  <si>
    <t>-</t>
  </si>
  <si>
    <t>تجريف التربة</t>
  </si>
  <si>
    <t>قطع الأشجار</t>
  </si>
  <si>
    <t>المتوسط السنوي لجودة الهواء بمدينة الدوحة</t>
  </si>
  <si>
    <t xml:space="preserve">                                  الموقع
الملوثات</t>
  </si>
  <si>
    <t>ابامكتين</t>
  </si>
  <si>
    <t>Abamectine</t>
  </si>
  <si>
    <t>اكتــار</t>
  </si>
  <si>
    <t>Actara 25%</t>
  </si>
  <si>
    <t>ماكسيموس</t>
  </si>
  <si>
    <t>Maximums 5 EC</t>
  </si>
  <si>
    <t>ترينول</t>
  </si>
  <si>
    <t>دليــت</t>
  </si>
  <si>
    <t>رسكيو</t>
  </si>
  <si>
    <t>اجرنيت</t>
  </si>
  <si>
    <t>ديســييس</t>
  </si>
  <si>
    <t>موسـبلان</t>
  </si>
  <si>
    <t>فونجكلير</t>
  </si>
  <si>
    <t>بريمور</t>
  </si>
  <si>
    <t>افانت</t>
  </si>
  <si>
    <t>كوريل</t>
  </si>
  <si>
    <t>كلوروثرين</t>
  </si>
  <si>
    <t>ماتش</t>
  </si>
  <si>
    <t>Trainol 25 EC</t>
  </si>
  <si>
    <t>Delit 20%</t>
  </si>
  <si>
    <t>Metaldehyde 5%</t>
  </si>
  <si>
    <t>Resku 41.5 %</t>
  </si>
  <si>
    <t>Agrinate</t>
  </si>
  <si>
    <t>Dlta-methrin</t>
  </si>
  <si>
    <t>Mospillan</t>
  </si>
  <si>
    <t>Fungiclir WP</t>
  </si>
  <si>
    <t>Primor</t>
  </si>
  <si>
    <t>Avant</t>
  </si>
  <si>
    <t>Corell</t>
  </si>
  <si>
    <t>Evisect 50% S</t>
  </si>
  <si>
    <t>Chlorethrin</t>
  </si>
  <si>
    <t xml:space="preserve">مبيدات حشرية </t>
  </si>
  <si>
    <t>مبيدات فطرية</t>
  </si>
  <si>
    <t>مبيدات (حشري / عناكبي)</t>
  </si>
  <si>
    <t>مبيدات (حشري / نيماتودي)</t>
  </si>
  <si>
    <t>مبيدات (أعشاب)</t>
  </si>
  <si>
    <t>مبيدات (الصحة العامة)</t>
  </si>
  <si>
    <t>مساحة المحميات الطبيعية في دولة قطر (البرية والبحرية)</t>
  </si>
  <si>
    <t>المساحة بالكيلو متر المربع</t>
  </si>
  <si>
    <t>المحميات الطبيعية</t>
  </si>
  <si>
    <t>خور العديد</t>
  </si>
  <si>
    <t>رأس أبو فنطاس</t>
  </si>
  <si>
    <t>أم باب</t>
  </si>
  <si>
    <t>واستجابة للطلب المتزايد للحصول على المعلومات البيئية ، قام جهاز الإحصاء بالتعاون مع وزارة البيئة استحداث هذا الفصل الخاص بالإحصاءات البيئية ، إلا أن العديد من المعلومات البيئية الأخرى كتلك المتعلقة بالمناخ ، الزراعة، استخدامات الأراضي ، الطاقة ، المواصلات يمكن الحصول عليها في فصول أخرى من هذه النشرة.</t>
  </si>
  <si>
    <t xml:space="preserve"> - وزارة البيـئـة</t>
  </si>
  <si>
    <t xml:space="preserve">  Mesaieed</t>
  </si>
  <si>
    <t>ANNUAL AVERAGE OF AIR QUALITY - DOHA CITY</t>
  </si>
  <si>
    <t>Non-permitted transportation of filling material</t>
  </si>
  <si>
    <t>Plant cutting</t>
  </si>
  <si>
    <t>Type of Violtion</t>
  </si>
  <si>
    <t>Khor Al Odaid</t>
  </si>
  <si>
    <t>Ras Abo Fantas</t>
  </si>
  <si>
    <t>Umm Bab</t>
  </si>
  <si>
    <t>Qatar's Imports of Chemical Pesticides</t>
  </si>
  <si>
    <t>نقل دفان بدون رخصة</t>
  </si>
  <si>
    <t>كمية النفايات الشهرية التي دخلت إلى مطمر روضة راشد</t>
  </si>
  <si>
    <t>Total Al Thakhira (land &amp; Marine)</t>
  </si>
  <si>
    <t>إجمالي المحميات</t>
  </si>
  <si>
    <t>Area (sq.km.)</t>
  </si>
  <si>
    <t>HCFC-22</t>
  </si>
  <si>
    <t>Pesticides</t>
  </si>
  <si>
    <t>Fungal pesticides</t>
  </si>
  <si>
    <t>Pesticide (insecticide / Anackby)</t>
  </si>
  <si>
    <t>Pesticide (insecticide / Nimatody)</t>
  </si>
  <si>
    <t>Pesticides (weed)</t>
  </si>
  <si>
    <t>Pesticides (Public Health)</t>
  </si>
  <si>
    <t>مبيدات حشرية
 Pesticides</t>
  </si>
  <si>
    <t xml:space="preserve">مبيدات فطرية 
Fungal pesticides </t>
  </si>
  <si>
    <t>مبيدات (حشري / عناكبي)
Pesticide (insecticide / Anackby)</t>
  </si>
  <si>
    <t>مبيدات (حشري / نيماتودي) 
Pesticide (insecticide / Nimatody)</t>
  </si>
  <si>
    <t>مبيدات (أعشاب)
Pesticides (weed)</t>
  </si>
  <si>
    <t>مبيدات (الصحة العامة)
Pesticides (Public Health)</t>
  </si>
  <si>
    <t>AL Wakra</t>
  </si>
  <si>
    <t>Doha</t>
  </si>
  <si>
    <t>AL Khor</t>
  </si>
  <si>
    <t>منظمات نمو</t>
  </si>
  <si>
    <t>Growth Regulaters</t>
  </si>
  <si>
    <t>ميتالدهيد</t>
  </si>
  <si>
    <t>ركبي</t>
  </si>
  <si>
    <t>بروفينوفوس</t>
  </si>
  <si>
    <t>Rugby 10</t>
  </si>
  <si>
    <t>Profenofos</t>
  </si>
  <si>
    <t>Ortiva</t>
  </si>
  <si>
    <t>Lambada</t>
  </si>
  <si>
    <t>اورتيفا</t>
  </si>
  <si>
    <t>لمبادا</t>
  </si>
  <si>
    <t>ركبي 10ج</t>
  </si>
  <si>
    <t>مينتوكس فورت WP</t>
  </si>
  <si>
    <t>Mentox forte WP</t>
  </si>
  <si>
    <t>lambada cyhalothrin 5%</t>
  </si>
  <si>
    <t>لامبادا ثهالوثرين 5%</t>
  </si>
  <si>
    <t>نيرون EC 500</t>
  </si>
  <si>
    <t>Neron 500 EC</t>
  </si>
  <si>
    <t>أورتيفا  2.5 EC</t>
  </si>
  <si>
    <t>Ortiva 2.5 EC</t>
  </si>
  <si>
    <t>ماتش 50 EC</t>
  </si>
  <si>
    <t>MATCH 50 EC</t>
  </si>
  <si>
    <t>ابامكتين 1.8%</t>
  </si>
  <si>
    <t>Abamectin 1.8%</t>
  </si>
  <si>
    <t>كلوروثرين 55%</t>
  </si>
  <si>
    <t>Chlorcyrin 55%</t>
  </si>
  <si>
    <t>بيتالارف 2.5%</t>
  </si>
  <si>
    <t>Betalarve 2.5%</t>
  </si>
  <si>
    <t>بروفينوفوس 44%</t>
  </si>
  <si>
    <t>Profenofos 44%</t>
  </si>
  <si>
    <t>Shahanyah</t>
  </si>
  <si>
    <t>Mashabyah</t>
  </si>
  <si>
    <t>حديقة الحيوان</t>
  </si>
  <si>
    <t>الوجبة</t>
  </si>
  <si>
    <t>ام ثنيتين</t>
  </si>
  <si>
    <t>ام قريبة</t>
  </si>
  <si>
    <t>ام المواقع</t>
  </si>
  <si>
    <t>راس لفان</t>
  </si>
  <si>
    <t>Al wajbah</t>
  </si>
  <si>
    <t>Umm thanytain</t>
  </si>
  <si>
    <t>Umm grebah</t>
  </si>
  <si>
    <t>Umm al mawaqa</t>
  </si>
  <si>
    <t>Ras laffan</t>
  </si>
  <si>
    <t>الذخيرة</t>
  </si>
  <si>
    <t>N.D</t>
  </si>
  <si>
    <t>Dakhirah</t>
  </si>
  <si>
    <t>Khor Al-Odaid</t>
  </si>
  <si>
    <t xml:space="preserve">  AL-Wakra</t>
  </si>
  <si>
    <t xml:space="preserve">  AL-Khor</t>
  </si>
  <si>
    <t>رأس أبوفنطاس</t>
  </si>
  <si>
    <t>AL-Khor</t>
  </si>
  <si>
    <t>Ras Abu-Fantas</t>
  </si>
  <si>
    <t>AL-Wakra</t>
  </si>
  <si>
    <r>
      <t>مركبات الهيدروكلورفلوركربونية (</t>
    </r>
    <r>
      <rPr>
        <sz val="14"/>
        <rFont val="Times New Roman"/>
        <family val="1"/>
      </rPr>
      <t>134A</t>
    </r>
    <r>
      <rPr>
        <sz val="14"/>
        <rFont val="Arabic Transparent"/>
        <charset val="178"/>
      </rPr>
      <t>)</t>
    </r>
  </si>
  <si>
    <t xml:space="preserve"> - وزارة البلدية و التخطيط العمراني .</t>
  </si>
  <si>
    <t xml:space="preserve"> - Ministry Of Municipal &amp; Urban Planning.</t>
  </si>
  <si>
    <t xml:space="preserve"> - هيئة الأشغال العامة .</t>
  </si>
  <si>
    <t xml:space="preserve"> - Public Works Authority.</t>
  </si>
  <si>
    <t>HYDRO CHLOROFLUOROCARBON (134A)</t>
  </si>
  <si>
    <t>Doha zoo</t>
  </si>
  <si>
    <t>_</t>
  </si>
  <si>
    <t xml:space="preserve">مناطق أخرى </t>
  </si>
  <si>
    <t>Other areas</t>
  </si>
  <si>
    <t xml:space="preserve">  Khor Al-Odaid</t>
  </si>
  <si>
    <t xml:space="preserve">  Ras Abu-Fontas</t>
  </si>
  <si>
    <t xml:space="preserve">  Dakhirah</t>
  </si>
  <si>
    <t xml:space="preserve">  Ras Laffan</t>
  </si>
  <si>
    <t xml:space="preserve">  Ras Rakn</t>
  </si>
  <si>
    <t xml:space="preserve">  Dukhan</t>
  </si>
  <si>
    <t xml:space="preserve">  Salwa</t>
  </si>
  <si>
    <t>QUALITY OF COASTAL WATERS IN QATAR</t>
  </si>
  <si>
    <t>Marine fauna</t>
  </si>
  <si>
    <t xml:space="preserve">Terrestrial animals </t>
  </si>
  <si>
    <t>Terrestrial plants</t>
  </si>
  <si>
    <t>Fine organic manure</t>
  </si>
  <si>
    <t>Rough organic manure</t>
  </si>
  <si>
    <t>Poultry manure</t>
  </si>
  <si>
    <t>Kg</t>
  </si>
  <si>
    <t>Lit</t>
  </si>
  <si>
    <t xml:space="preserve"> Total area of Qatar (with islands)</t>
  </si>
  <si>
    <t xml:space="preserve"> Total Khor Al Odaid (land &amp; Marine)</t>
  </si>
  <si>
    <t xml:space="preserve"> Al Reem</t>
  </si>
  <si>
    <t xml:space="preserve"> Shahaniyah</t>
  </si>
  <si>
    <t xml:space="preserve"> Lusail</t>
  </si>
  <si>
    <t xml:space="preserve"> الوسيل</t>
  </si>
  <si>
    <t xml:space="preserve"> الشحانية</t>
  </si>
  <si>
    <t xml:space="preserve"> الريم </t>
  </si>
  <si>
    <t xml:space="preserve"> إجمالي مساحة قطر مع الجزر</t>
  </si>
  <si>
    <t>واردات دولة قطر من المبيدات الكيميائية</t>
  </si>
  <si>
    <t xml:space="preserve">أعداد و أنواع الكائنات الحية  المسجلة في دولة قطر  </t>
  </si>
  <si>
    <t>NUMBER AND TYPES OF RECORDED SPECIES IN STATE OF QATAR</t>
  </si>
  <si>
    <t>Type Of Species</t>
  </si>
  <si>
    <t>Females</t>
  </si>
  <si>
    <t>Males</t>
  </si>
  <si>
    <t xml:space="preserve">Type Of Projects </t>
  </si>
  <si>
    <t>Rawdahs damage</t>
  </si>
  <si>
    <t>Hunting violation</t>
  </si>
  <si>
    <t>Stone crusher violations</t>
  </si>
  <si>
    <t>البناء بدون رخصة
Building without permission</t>
  </si>
  <si>
    <t>مخالفات الصيد
Stone crusher violations</t>
  </si>
  <si>
    <t>مخالفات الصيد
Hunting violation</t>
  </si>
  <si>
    <t>إضرار بالروض
Rawdahs damage</t>
  </si>
  <si>
    <t>نقل دفان بدون رخصة
Non-permitted transportation of filling material</t>
  </si>
  <si>
    <t>تفريغ مياه المجاري والأسمنت
 Discharge of waste water and cement</t>
  </si>
  <si>
    <t xml:space="preserve"> %</t>
  </si>
  <si>
    <t>%</t>
  </si>
  <si>
    <t>CFC-12 ⁽¹⁾</t>
  </si>
  <si>
    <t>CFC-11 ⁽¹⁾</t>
  </si>
  <si>
    <t>مركبات الكلور والفلور العضوية -11 ⁽¹⁾</t>
  </si>
  <si>
    <t>مركبات الكلور والفلور العضوية -12 ⁽¹⁾</t>
  </si>
  <si>
    <t>Buildings without permission</t>
  </si>
  <si>
    <t>(BOD): Biochemical oxygen demand.</t>
  </si>
  <si>
    <t>(COD): Chemical oxygen demand.</t>
  </si>
  <si>
    <t>(psu): Practical salinity unit.</t>
  </si>
  <si>
    <t>(N.D): Not detected</t>
  </si>
  <si>
    <t>(N.D):Not detected.</t>
  </si>
  <si>
    <t>(mg/l):milligram per liter</t>
  </si>
  <si>
    <t>(ppm):جزء من المليون</t>
  </si>
  <si>
    <t>(mg/l): مليغرام/ لتر</t>
  </si>
  <si>
    <t>(N.D): غير مكشف عنه</t>
  </si>
  <si>
    <t>(psu):وحدة ملوحة عملية</t>
  </si>
  <si>
    <t>N.D:Not detected</t>
  </si>
  <si>
    <t>N.D: غير مكشف عنه</t>
  </si>
  <si>
    <t>(µg/l): Microgram per liter</t>
  </si>
  <si>
    <t>(µg/l): ميكروغرام/لتر</t>
  </si>
  <si>
    <t>(N.D): غير مكشف عنه.</t>
  </si>
  <si>
    <t>منظمات نمو
 Growth Regulaters</t>
  </si>
  <si>
    <t>Al Daayen</t>
  </si>
  <si>
    <t>2009 - 2010</t>
  </si>
  <si>
    <t>كاراتي</t>
  </si>
  <si>
    <t>Karate</t>
  </si>
  <si>
    <t>بيتالارف</t>
  </si>
  <si>
    <t>Beta Larve 5%</t>
  </si>
  <si>
    <t>البرمائيات</t>
  </si>
  <si>
    <t>اللافقاريات</t>
  </si>
  <si>
    <t>الزواحف</t>
  </si>
  <si>
    <t>الطيور</t>
  </si>
  <si>
    <t>2010</t>
  </si>
  <si>
    <t>AL-Wakrah</t>
  </si>
  <si>
    <t>الظعاين</t>
  </si>
  <si>
    <t xml:space="preserve">                                                 Year  
Substance</t>
  </si>
  <si>
    <t xml:space="preserve">                                           Location  
Pollutants</t>
  </si>
  <si>
    <t>مجموع المباني السكنية</t>
  </si>
  <si>
    <t>Total of residental building</t>
  </si>
  <si>
    <r>
      <t>الاحتياج الكيمائي للأكسجين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COD
(mg/L)</t>
    </r>
  </si>
  <si>
    <r>
      <t>الاحتياج البيولوجي للأكسجين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BOD
(mg/L)</t>
    </r>
  </si>
  <si>
    <r>
      <t>الأكسجين الذائب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Dissolved oxygen
%</t>
    </r>
  </si>
  <si>
    <r>
      <t xml:space="preserve">الأكسجين الذائب
</t>
    </r>
    <r>
      <rPr>
        <b/>
        <sz val="8"/>
        <rFont val="Arial"/>
        <family val="2"/>
      </rPr>
      <t>Dissolved oxygen
(mg/L)</t>
    </r>
  </si>
  <si>
    <r>
      <t>درجة الحرارة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Temp
(C°)</t>
    </r>
  </si>
  <si>
    <r>
      <t>الملوحة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Salinity
(psu)</t>
    </r>
  </si>
  <si>
    <r>
      <t>الحموضة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(pH)</t>
    </r>
  </si>
  <si>
    <r>
      <t>ادنى عمق</t>
    </r>
    <r>
      <rPr>
        <b/>
        <sz val="8"/>
        <rFont val="Arial"/>
        <family val="2"/>
      </rPr>
      <t xml:space="preserve">
Min. Depth
(m)</t>
    </r>
  </si>
  <si>
    <r>
      <t>اقصى عمق</t>
    </r>
    <r>
      <rPr>
        <b/>
        <sz val="8"/>
        <rFont val="Arial"/>
        <family val="2"/>
      </rPr>
      <t xml:space="preserve">
Max. Depth
(m)</t>
    </r>
  </si>
  <si>
    <r>
      <t xml:space="preserve">تركيز الكربون العضوي الكلي
</t>
    </r>
    <r>
      <rPr>
        <b/>
        <sz val="8"/>
        <rFont val="Arial"/>
        <family val="2"/>
      </rPr>
      <t>Total Organic Carbon
(ppm)</t>
    </r>
  </si>
  <si>
    <r>
      <t>كلوروفيل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Chloropliyll a
(µg/l)</t>
    </r>
  </si>
  <si>
    <r>
      <t>المواد العالقة الكلية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TSM
(mg/L)</t>
    </r>
  </si>
  <si>
    <r>
      <t xml:space="preserve">أمونيا
</t>
    </r>
    <r>
      <rPr>
        <b/>
        <sz val="8"/>
        <rFont val="Arial"/>
        <family val="2"/>
      </rPr>
      <t>Ammonium
(µg/l)</t>
    </r>
  </si>
  <si>
    <r>
      <t>نتريت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Nitrite
NO2
(µg/l)</t>
    </r>
  </si>
  <si>
    <r>
      <t>نترات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Nitrate
NO3
(µg/l)</t>
    </r>
  </si>
  <si>
    <r>
      <t>سليكات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Silicate
SiO3
(µg/l)</t>
    </r>
  </si>
  <si>
    <r>
      <t>فوسفات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Phosphate
PO4
(µg/l)</t>
    </r>
  </si>
  <si>
    <r>
      <rPr>
        <b/>
        <sz val="12"/>
        <rFont val="Arial"/>
        <family val="2"/>
      </rPr>
      <t>طينية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%Clay</t>
    </r>
  </si>
  <si>
    <r>
      <rPr>
        <b/>
        <sz val="12"/>
        <rFont val="Arial"/>
        <family val="2"/>
      </rPr>
      <t>رمل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Sand%</t>
    </r>
  </si>
  <si>
    <r>
      <rPr>
        <b/>
        <sz val="12"/>
        <rFont val="Arial"/>
        <family val="2"/>
      </rPr>
      <t>طمي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Silt%</t>
    </r>
  </si>
  <si>
    <r>
      <rPr>
        <b/>
        <sz val="12"/>
        <rFont val="Arial"/>
        <family val="2"/>
      </rPr>
      <t>حصى</t>
    </r>
    <r>
      <rPr>
        <b/>
        <sz val="10"/>
        <rFont val="Arial"/>
        <family val="2"/>
      </rPr>
      <t xml:space="preserve">
</t>
    </r>
    <r>
      <rPr>
        <b/>
        <sz val="8"/>
        <rFont val="Arial"/>
        <family val="2"/>
      </rPr>
      <t>Gravel %</t>
    </r>
  </si>
  <si>
    <r>
      <t xml:space="preserve">منزلية
</t>
    </r>
    <r>
      <rPr>
        <b/>
        <sz val="8"/>
        <rFont val="Arial"/>
        <family val="2"/>
      </rPr>
      <t>Domestic</t>
    </r>
  </si>
  <si>
    <r>
      <t xml:space="preserve">أنشائية
</t>
    </r>
    <r>
      <rPr>
        <b/>
        <sz val="8"/>
        <rFont val="Arial"/>
        <family val="2"/>
      </rPr>
      <t>Construction</t>
    </r>
  </si>
  <si>
    <r>
      <t xml:space="preserve">صلبة
</t>
    </r>
    <r>
      <rPr>
        <b/>
        <sz val="8"/>
        <rFont val="Arial"/>
        <family val="2"/>
      </rPr>
      <t>Bulky</t>
    </r>
  </si>
  <si>
    <r>
      <t>أخرى</t>
    </r>
    <r>
      <rPr>
        <b/>
        <sz val="11"/>
        <rFont val="Arial"/>
        <family val="2"/>
      </rPr>
      <t xml:space="preserve">
</t>
    </r>
    <r>
      <rPr>
        <b/>
        <sz val="8"/>
        <rFont val="Arial"/>
        <family val="2"/>
      </rPr>
      <t>Other</t>
    </r>
  </si>
  <si>
    <r>
      <t xml:space="preserve">⁽¹⁾ (مركبات الكلور والفلور العضوية- 11, مركبات الكلور والفلور العضوية- 12) تم حظر إستيرادها إعتباراً من 2010 حسب </t>
    </r>
    <r>
      <rPr>
        <b/>
        <sz val="10"/>
        <rFont val="Arial"/>
        <family val="2"/>
      </rPr>
      <t>بروتوكول مونتريال</t>
    </r>
    <r>
      <rPr>
        <sz val="10"/>
        <rFont val="Arial"/>
        <family val="2"/>
      </rPr>
      <t>.</t>
    </r>
  </si>
  <si>
    <r>
      <t xml:space="preserve"> موفنبيك</t>
    </r>
    <r>
      <rPr>
        <sz val="11"/>
        <rFont val="Arial"/>
        <family val="2"/>
      </rPr>
      <t xml:space="preserve">
Movenpick</t>
    </r>
  </si>
  <si>
    <r>
      <t>جامعة قطر</t>
    </r>
    <r>
      <rPr>
        <sz val="11"/>
        <rFont val="Arial"/>
        <family val="2"/>
      </rPr>
      <t xml:space="preserve">
Qatar University</t>
    </r>
  </si>
  <si>
    <r>
      <t>الحد السنوي</t>
    </r>
    <r>
      <rPr>
        <sz val="11"/>
        <rFont val="Arial"/>
        <family val="2"/>
      </rPr>
      <t xml:space="preserve">
Annual Limit</t>
    </r>
  </si>
  <si>
    <t>Amphibians</t>
  </si>
  <si>
    <t>Invertebrates</t>
  </si>
  <si>
    <t>Reptiles</t>
  </si>
  <si>
    <t>Birds</t>
  </si>
  <si>
    <t>الأسماك</t>
  </si>
  <si>
    <t>fish</t>
  </si>
  <si>
    <t>2008 - 2009</t>
  </si>
  <si>
    <r>
      <rPr>
        <b/>
        <sz val="12"/>
        <rFont val="Arial"/>
        <family val="2"/>
      </rPr>
      <t>نوع الرواسب</t>
    </r>
    <r>
      <rPr>
        <b/>
        <sz val="10"/>
        <rFont val="Arial"/>
        <family val="2"/>
      </rPr>
      <t xml:space="preserve"> Type of sediments</t>
    </r>
  </si>
  <si>
    <t xml:space="preserve"> العريق </t>
  </si>
  <si>
    <t xml:space="preserve"> Al  Ureiq</t>
  </si>
  <si>
    <t>الرفاع</t>
  </si>
  <si>
    <t>Al Rafa</t>
  </si>
  <si>
    <t>أم العمد</t>
  </si>
  <si>
    <t>Um Alamad</t>
  </si>
  <si>
    <t>أم قرن</t>
  </si>
  <si>
    <t>Um Qarn</t>
  </si>
  <si>
    <t>الصنيع</t>
  </si>
  <si>
    <t>Sunai</t>
  </si>
  <si>
    <t>جدول رقم (236)</t>
  </si>
  <si>
    <t>TABLE (236)</t>
  </si>
  <si>
    <t>جدول رقم (230)</t>
  </si>
  <si>
    <t>TABLE (230)</t>
  </si>
  <si>
    <t>TABLE (229)</t>
  </si>
  <si>
    <t>جدول رقم (229)</t>
  </si>
  <si>
    <t>جدول رقم (228)</t>
  </si>
  <si>
    <t>TABLE (228)</t>
  </si>
  <si>
    <t>جدول رقم (227)</t>
  </si>
  <si>
    <t>جدول رقم (225)</t>
  </si>
  <si>
    <t>TABLE (225)</t>
  </si>
  <si>
    <t xml:space="preserve"> - المكتب الهندسي الخاص</t>
  </si>
  <si>
    <t xml:space="preserve"> - Private Engineering office</t>
  </si>
  <si>
    <t>Environment Statistics</t>
  </si>
  <si>
    <t>Environment statistics can provide crucial guidance for decision making in a variety of ways. They can translate physical knowledge into manageable information that can facilitate the decision-making process. They can help to develop indicators to measure and calibrate progress towards achieving development objectives.</t>
  </si>
  <si>
    <t>In response to the increasing needs of  environment data and information, the Statistics Authority in collaboration with the Ministry Environment  initiating  a new chapter on environmental statistics. Other information on climate, fisheries, agriculture, land use, energy, transport,…etc. can be found in other chapters of this publication.</t>
  </si>
  <si>
    <t xml:space="preserve"> - Ministry Of Environment.</t>
  </si>
  <si>
    <r>
      <t xml:space="preserve">⁽¹⁾  Import of (CFC-11 ,CFC-12) has stopped by 2010, in accordance to </t>
    </r>
    <r>
      <rPr>
        <b/>
        <sz val="10"/>
        <rFont val="Arial"/>
        <family val="2"/>
      </rPr>
      <t>Montreal Protocol</t>
    </r>
    <r>
      <rPr>
        <sz val="10"/>
        <rFont val="Arial"/>
        <family val="2"/>
      </rPr>
      <t>.</t>
    </r>
  </si>
  <si>
    <r>
      <t>Sulfur dioxide (SO</t>
    </r>
    <r>
      <rPr>
        <b/>
        <sz val="10"/>
        <rFont val="Calibri"/>
        <family val="2"/>
      </rPr>
      <t>₂</t>
    </r>
    <r>
      <rPr>
        <b/>
        <sz val="10"/>
        <rFont val="Arial"/>
        <family val="2"/>
      </rPr>
      <t xml:space="preserve">) </t>
    </r>
    <r>
      <rPr>
        <sz val="10"/>
        <rFont val="Arial"/>
        <family val="2"/>
      </rPr>
      <t>(</t>
    </r>
    <r>
      <rPr>
        <sz val="10"/>
        <rFont val="Calibri"/>
        <family val="2"/>
      </rPr>
      <t>μ</t>
    </r>
    <r>
      <rPr>
        <sz val="8"/>
        <rFont val="Arial"/>
        <family val="2"/>
      </rPr>
      <t>g/m</t>
    </r>
    <r>
      <rPr>
        <vertAlign val="superscript"/>
        <sz val="8"/>
        <rFont val="Arial"/>
        <family val="2"/>
      </rPr>
      <t>3</t>
    </r>
    <r>
      <rPr>
        <sz val="10"/>
        <rFont val="Arial"/>
        <family val="2"/>
      </rPr>
      <t>)</t>
    </r>
  </si>
  <si>
    <r>
      <t>Nitrogen dioxide (NO</t>
    </r>
    <r>
      <rPr>
        <b/>
        <sz val="10"/>
        <rFont val="Calibri"/>
        <family val="2"/>
      </rPr>
      <t>₂</t>
    </r>
    <r>
      <rPr>
        <b/>
        <sz val="10"/>
        <rFont val="Arial"/>
        <family val="2"/>
      </rPr>
      <t>)</t>
    </r>
    <r>
      <rPr>
        <sz val="10"/>
        <rFont val="Arial"/>
        <family val="2"/>
      </rPr>
      <t xml:space="preserve"> (μg/m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</si>
  <si>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Ground Level Ozone (O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) </t>
    </r>
    <r>
      <rPr>
        <sz val="10"/>
        <rFont val="Arial"/>
        <family val="2"/>
      </rPr>
      <t>(μg/m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</si>
  <si>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Carbon Monoxide (CO)</t>
    </r>
    <r>
      <rPr>
        <sz val="10"/>
        <rFont val="Arial"/>
        <family val="2"/>
      </rPr>
      <t xml:space="preserve"> (mg/m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</si>
  <si>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r>
      <t>Particulate Matter (PM</t>
    </r>
    <r>
      <rPr>
        <b/>
        <sz val="6"/>
        <rFont val="Arial"/>
        <family val="2"/>
      </rPr>
      <t>10</t>
    </r>
    <r>
      <rPr>
        <b/>
        <sz val="10"/>
        <rFont val="Arial"/>
        <family val="2"/>
      </rPr>
      <t xml:space="preserve">) </t>
    </r>
    <r>
      <rPr>
        <sz val="10"/>
        <rFont val="Arial"/>
        <family val="2"/>
      </rPr>
      <t>(μg/m</t>
    </r>
    <r>
      <rPr>
        <vertAlign val="superscript"/>
        <sz val="10"/>
        <rFont val="Arial"/>
        <family val="2"/>
      </rPr>
      <t>3</t>
    </r>
    <r>
      <rPr>
        <sz val="10"/>
        <rFont val="Arial"/>
        <family val="2"/>
      </rPr>
      <t>)</t>
    </r>
  </si>
  <si>
    <t>QUANTITIES OF FERTILIZERS USED</t>
  </si>
  <si>
    <t>Type Of Fertilizer</t>
  </si>
  <si>
    <t>الهيدروكبرون البترولي الكلي
Total Petrolem Hydrocarbon
(µg/g)</t>
  </si>
  <si>
    <r>
      <t>Particulars
(1,000 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/year)</t>
    </r>
  </si>
  <si>
    <t>كمية مياه الصرف الصحي الخام الداخلة للمحطة</t>
  </si>
  <si>
    <t xml:space="preserve">كمية مياه الصرف الصحي المعالجة والخارجة من المحطة </t>
  </si>
  <si>
    <t>توزيع مياه الصرف الصحي المعالجة</t>
  </si>
  <si>
    <t>كمية المياه المعالجة الملقاه في المناطق الساحلية</t>
  </si>
  <si>
    <t>Waste water input</t>
  </si>
  <si>
    <t>Treated waste water output</t>
  </si>
  <si>
    <t>Distributed waste water</t>
  </si>
  <si>
    <r>
      <t xml:space="preserve">ثنائي أكسيد الكبريت </t>
    </r>
    <r>
      <rPr>
        <sz val="8"/>
        <rFont val="Arial"/>
        <family val="2"/>
      </rPr>
      <t>(ميكروغرام/متر مكعب)</t>
    </r>
  </si>
  <si>
    <r>
      <t xml:space="preserve">ثنائي أكسيد النيتروجين </t>
    </r>
    <r>
      <rPr>
        <sz val="8"/>
        <rFont val="Arial"/>
        <family val="2"/>
      </rPr>
      <t>(ميكروغرام/متر مكعب)</t>
    </r>
  </si>
  <si>
    <r>
      <t xml:space="preserve">الأوزون عند مستوى الأرض </t>
    </r>
    <r>
      <rPr>
        <sz val="8"/>
        <rFont val="Arial"/>
        <family val="2"/>
      </rPr>
      <t>(ميكروغرام/متر مكعب)</t>
    </r>
  </si>
  <si>
    <r>
      <t xml:space="preserve">أول أكسيد الكربون </t>
    </r>
    <r>
      <rPr>
        <sz val="8"/>
        <rFont val="Arial"/>
        <family val="2"/>
      </rPr>
      <t>(ملي غرام/متر مكعب)</t>
    </r>
  </si>
  <si>
    <r>
      <t xml:space="preserve">جسيمات دقيقة </t>
    </r>
    <r>
      <rPr>
        <sz val="8"/>
        <rFont val="Arial"/>
        <family val="2"/>
      </rPr>
      <t>(ميكروغرام/متر مكعب)</t>
    </r>
  </si>
  <si>
    <r>
      <rPr>
        <b/>
        <sz val="8"/>
        <rFont val="Arial"/>
        <family val="2"/>
      </rPr>
      <t>(μg/m3)</t>
    </r>
    <r>
      <rPr>
        <sz val="8"/>
        <rFont val="Arial"/>
        <family val="2"/>
      </rPr>
      <t>: Microgram / cubic meter</t>
    </r>
  </si>
  <si>
    <r>
      <rPr>
        <b/>
        <sz val="8"/>
        <rFont val="Arial"/>
        <family val="2"/>
      </rPr>
      <t>(mg/m3)</t>
    </r>
    <r>
      <rPr>
        <sz val="8"/>
        <rFont val="Arial"/>
        <family val="2"/>
      </rPr>
      <t>: Milligram / cubic meter</t>
    </r>
  </si>
  <si>
    <t>Umm Slal</t>
  </si>
  <si>
    <t>AL Shamal</t>
  </si>
  <si>
    <t>Al Wakra</t>
  </si>
  <si>
    <t>Al Rayyan</t>
  </si>
  <si>
    <t>Waste water discharged to coastal areas</t>
  </si>
  <si>
    <t>الدوحة Doha</t>
  </si>
  <si>
    <t>الريان Al Rayyan</t>
  </si>
  <si>
    <t>الوكرة Al Wakra</t>
  </si>
  <si>
    <t>أم صلال Umm Slal</t>
  </si>
  <si>
    <t>الخور AL Khor</t>
  </si>
  <si>
    <t>الشمال AL Shamal</t>
  </si>
  <si>
    <t>الظعاين Al Daayen</t>
  </si>
  <si>
    <t>المياه
Water</t>
  </si>
  <si>
    <t>الكهرباء
Electricity</t>
  </si>
  <si>
    <t>الصرف الصحي
Drainage</t>
  </si>
  <si>
    <t>متصل
connected</t>
  </si>
  <si>
    <t xml:space="preserve">غير متصل
Not connected </t>
  </si>
  <si>
    <t>2005 - 2011</t>
  </si>
  <si>
    <r>
      <t>اسباير زون</t>
    </r>
    <r>
      <rPr>
        <sz val="11"/>
        <rFont val="Arial"/>
        <family val="2"/>
      </rPr>
      <t xml:space="preserve"> Aspire Zone</t>
    </r>
  </si>
  <si>
    <t>2009 - 2011</t>
  </si>
  <si>
    <t>Carbolod 25 EC</t>
  </si>
  <si>
    <t>كاربولود  EC 25</t>
  </si>
  <si>
    <t>Ortis 5%</t>
  </si>
  <si>
    <t>أورتس 5%</t>
  </si>
  <si>
    <t>Beta-cyfluthrin 25 EC</t>
  </si>
  <si>
    <t>بيتا سيفلوثرين  EC 25</t>
  </si>
  <si>
    <t>2008 - 2011</t>
  </si>
  <si>
    <t>Ortus 5%</t>
  </si>
  <si>
    <t>Actara 25 WG</t>
  </si>
  <si>
    <t>أكتارا WG 25</t>
  </si>
  <si>
    <t>* تم أضافتها سنة 2011</t>
  </si>
  <si>
    <t>Farm (279)</t>
  </si>
  <si>
    <t>مزرعة رقم (279)*</t>
  </si>
  <si>
    <t>Protected Area</t>
  </si>
  <si>
    <t>NUMBER OF ARABIAN ORYX IN DIFFERENT PROTECTED AREAS</t>
  </si>
  <si>
    <t>2000 - 2011</t>
  </si>
  <si>
    <t>كشف كمية النفايات الشهرية التي دخلت إلى مطمر أم الأفاعي حسب النوع</t>
  </si>
  <si>
    <t>2011</t>
  </si>
  <si>
    <t xml:space="preserve">           إطارات           Tyre   </t>
  </si>
  <si>
    <t>أنشائية
Construction</t>
  </si>
  <si>
    <t xml:space="preserve"> الذخيرة (البرية والبحرية)</t>
  </si>
  <si>
    <t xml:space="preserve"> خور العديد (البرية والبحرية)</t>
  </si>
  <si>
    <t>AlMaszhabiya</t>
  </si>
  <si>
    <t>Total Protected Areas</t>
  </si>
  <si>
    <t>Natural Protected Areas</t>
  </si>
  <si>
    <t>In this new chapter, we provide 21 tables on biodiversity, protected areas, chemical use, fisheries and environment violations. The data were collected from official records, researches, monitoring programs, and reports.</t>
  </si>
  <si>
    <t xml:space="preserve">RESIDENTIAL BUILDING BY MUNICIPALITY AND THEIR CONNECTION TO THE PUBLIC 
UTILITIES NETWORKS </t>
  </si>
  <si>
    <t>تعداد أبريل، 2010</t>
  </si>
  <si>
    <t xml:space="preserve"> April 2010 Census</t>
  </si>
  <si>
    <t>جدول رقم  (226) (الوحدة : طن متري)</t>
  </si>
  <si>
    <t>TABLE (226) (Unit: Metric Ton)</t>
  </si>
  <si>
    <t>في هذا الفصل الجديد ، تم تقديم احدى وعشرون جدولاً تتضمن معلومات عن التنوع الحيوي، المحميات الطبيعية، استخدام المواد الكيميائية، الصيد والمخالفات البيئية. هذه المعلومات تم جمعها من السجلات الرسمية ، البحوث ، برامج الرصد، التقارير الفنية.</t>
  </si>
  <si>
    <t>Table (227)</t>
  </si>
  <si>
    <t>كمية المبيدات المستخدمة في مكافحة الآفات في المنشآت الحكومية 
والمنازل الخاصة ومشروع مكافحة آفات النخيل</t>
  </si>
  <si>
    <t>QUANTITIES OF PESTICIDES USED IN COMBATING INSECTS 
IN GOVERNMENT BUILDINGS, PRIVATE HOUSES AND 
COMBATING PALM INSECTS PROJECT</t>
  </si>
  <si>
    <t xml:space="preserve">كمية المبيدات المستخدمة في مكافحة الآفات الزراعية 
في المنازل والمنشآت الحكومية </t>
  </si>
  <si>
    <t>جدول رقم(231) (الوحدة : متر مكعب)</t>
  </si>
  <si>
    <t>TABLE (231) (Unit : Cubic Meter)</t>
  </si>
  <si>
    <t xml:space="preserve">جدول رقم (232) </t>
  </si>
  <si>
    <t>TABLE (232)</t>
  </si>
  <si>
    <t>TABLE (233)</t>
  </si>
  <si>
    <t>جدول رقم (233)</t>
  </si>
  <si>
    <t>شكل رقم (55)</t>
  </si>
  <si>
    <t>Graph No. (55)</t>
  </si>
  <si>
    <t>جدول رقم (234)</t>
  </si>
  <si>
    <t>TABLE (234)</t>
  </si>
  <si>
    <t xml:space="preserve">NUMBER OF NEW PROJECTS EVALUATED FOR 
THEIR IMPACTS ON  ENVIRONMENT </t>
  </si>
  <si>
    <t>عدد المشاريع الجديدة الخاضعة 
لتقييم تأثيرها على البيئة</t>
  </si>
  <si>
    <t>NUMBER OF RECORDED TERRESTRIAL
 VIOLATIONS</t>
  </si>
  <si>
    <t>جدول رقم (235)</t>
  </si>
  <si>
    <t>TABLE (235)</t>
  </si>
  <si>
    <t>NUMBER OF BOATS, FISHERMEN AND 
QUANTITY OF LOCAL CATCH</t>
  </si>
  <si>
    <t>TABLE (237)</t>
  </si>
  <si>
    <t>جدول رقم (237)</t>
  </si>
  <si>
    <t>جدول رقم (238)</t>
  </si>
  <si>
    <t>TABLE (238)</t>
  </si>
  <si>
    <t>جدول رقم (239)</t>
  </si>
  <si>
    <t>TABLE (239)</t>
  </si>
  <si>
    <t>توزيع ونوع الرواسب المأخوذة من مناطق مختلفة 
من السواحل القطرية</t>
  </si>
  <si>
    <t>GRAIN SIZE DISTRIBUTION AND DESCRIPTION
FOR SEDIMENTS COLLECTED FROM DIFFERENT QATARI COASTS</t>
  </si>
  <si>
    <t>جدول رقم (240)</t>
  </si>
  <si>
    <t>TABLE (240)</t>
  </si>
  <si>
    <t>تركيز الهيدروكربون البترولي الكلي 
في الرواسب الساحلية</t>
  </si>
  <si>
    <t>TOTAL PETROLEUM HYDROCARBON 
(TPH) SEDIMENTS IN COASTAL SAMPLES</t>
  </si>
  <si>
    <r>
      <t>TABLE(241)</t>
    </r>
    <r>
      <rPr>
        <sz val="10"/>
        <rFont val="Arial"/>
        <family val="2"/>
      </rPr>
      <t xml:space="preserve"> (Unit:Microgram/Gram) </t>
    </r>
  </si>
  <si>
    <r>
      <rPr>
        <b/>
        <sz val="12"/>
        <rFont val="Arial"/>
        <family val="2"/>
      </rPr>
      <t xml:space="preserve">جدول رقم(241) </t>
    </r>
    <r>
      <rPr>
        <b/>
        <sz val="10"/>
        <rFont val="Arial"/>
        <family val="2"/>
      </rPr>
      <t>(الوحدة:ميكروغرام/غرام)</t>
    </r>
  </si>
  <si>
    <t>MONTHLY INPUT QUANTITIES OF WASTES AT UMM AL-AFAI 
LAND FILL BY TYPE</t>
  </si>
  <si>
    <r>
      <rPr>
        <b/>
        <sz val="12"/>
        <rFont val="Arial"/>
        <family val="2"/>
      </rPr>
      <t xml:space="preserve">جدول رقم (242) </t>
    </r>
    <r>
      <rPr>
        <b/>
        <sz val="10"/>
        <rFont val="Arial"/>
        <family val="2"/>
      </rPr>
      <t>(الوحدة : طن)</t>
    </r>
  </si>
  <si>
    <r>
      <t xml:space="preserve">TABLE (242) </t>
    </r>
    <r>
      <rPr>
        <sz val="10"/>
        <rFont val="Arial"/>
        <family val="2"/>
      </rPr>
      <t>(Unit : Ton)</t>
    </r>
  </si>
  <si>
    <t>MONTHLY INPUT QUANTITIES OF WASTES AT 
RUWDIT RASHED LAND FILL</t>
  </si>
  <si>
    <t>TABLE (244)</t>
  </si>
  <si>
    <t>جدول رقم (244)</t>
  </si>
  <si>
    <t>TABLE (243) (Unit : Ton)</t>
  </si>
  <si>
    <t>جدول رقم (243) (الوحدة : طن)</t>
  </si>
  <si>
    <t>التفاصيل
( 1000 مترمكعب/السنة)</t>
  </si>
  <si>
    <t xml:space="preserve"> NATURAL PROTECTED AREAS IN QATAR 
(LAND &amp; MARINE)</t>
  </si>
  <si>
    <t>جدول رقم (245)</t>
  </si>
  <si>
    <t xml:space="preserve"> شكل رقم (58)</t>
  </si>
  <si>
    <t>Graph No. (58)</t>
  </si>
  <si>
    <t xml:space="preserve">QUALITY OF COASTAL WATERS IN QATAR 
BY TOTAL ORGANIC CARBON (PPM) </t>
  </si>
  <si>
    <t>نوعية المياه الساحلية في قطر حسب تركيز 
الكربون العضوي الكلي</t>
  </si>
  <si>
    <t>QUANTITIES OF PESTICIDES USED IN COMBATING INSECTS 
IN DOMESTIC  AND GOVERNMENT BUILDINGS</t>
  </si>
  <si>
    <t>CONCENTRATION OF NUTRIENTS IN QATARI COASTAL WATERS</t>
  </si>
</sst>
</file>

<file path=xl/styles.xml><?xml version="1.0" encoding="utf-8"?>
<styleSheet xmlns="http://schemas.openxmlformats.org/spreadsheetml/2006/main">
  <numFmts count="5">
    <numFmt numFmtId="41" formatCode="_-* #,##0_-;_-* #,##0\-;_-* &quot;-&quot;_-;_-@_-"/>
    <numFmt numFmtId="43" formatCode="_-* #,##0.00_-;_-* #,##0.00\-;_-* &quot;-&quot;??_-;_-@_-"/>
    <numFmt numFmtId="164" formatCode="0.0"/>
    <numFmt numFmtId="165" formatCode="#,##0_ ;\-#,##0\ "/>
    <numFmt numFmtId="166" formatCode="#,##0.0"/>
  </numFmts>
  <fonts count="53">
    <font>
      <sz val="10"/>
      <name val="Arial"/>
      <charset val="178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b/>
      <sz val="14"/>
      <color indexed="12"/>
      <name val="Arial"/>
      <family val="2"/>
    </font>
    <font>
      <b/>
      <sz val="14"/>
      <color indexed="12"/>
      <name val="Arial"/>
      <family val="2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name val="Arial"/>
      <family val="2"/>
      <charset val="178"/>
    </font>
    <font>
      <b/>
      <sz val="11"/>
      <name val="Arial"/>
      <family val="2"/>
      <charset val="178"/>
    </font>
    <font>
      <b/>
      <sz val="8"/>
      <name val="Arial"/>
      <family val="2"/>
    </font>
    <font>
      <sz val="8"/>
      <name val="Arial"/>
      <family val="2"/>
      <charset val="178"/>
    </font>
    <font>
      <b/>
      <sz val="10"/>
      <color indexed="10"/>
      <name val="Arial"/>
      <family val="2"/>
      <charset val="178"/>
    </font>
    <font>
      <b/>
      <sz val="8"/>
      <color indexed="10"/>
      <name val="Arial"/>
      <family val="2"/>
    </font>
    <font>
      <b/>
      <sz val="12"/>
      <color indexed="10"/>
      <name val="Arial"/>
      <family val="2"/>
      <charset val="178"/>
    </font>
    <font>
      <sz val="10"/>
      <name val="Arial"/>
      <family val="2"/>
      <charset val="178"/>
    </font>
    <font>
      <b/>
      <sz val="10"/>
      <name val="Arial"/>
      <family val="2"/>
      <charset val="178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6"/>
      <name val="Arial"/>
      <family val="2"/>
    </font>
    <font>
      <b/>
      <sz val="11"/>
      <color indexed="63"/>
      <name val="Arial"/>
      <family val="2"/>
      <charset val="178"/>
    </font>
    <font>
      <b/>
      <sz val="12"/>
      <color indexed="63"/>
      <name val="Arial"/>
      <family val="2"/>
      <charset val="178"/>
    </font>
    <font>
      <b/>
      <sz val="10"/>
      <name val="Calibri"/>
      <family val="2"/>
    </font>
    <font>
      <sz val="14"/>
      <name val="Arabic Transparent"/>
      <charset val="178"/>
    </font>
    <font>
      <sz val="14"/>
      <name val="Times New Roman"/>
      <family val="1"/>
    </font>
    <font>
      <sz val="16"/>
      <name val="Arabic Transparent"/>
      <charset val="178"/>
    </font>
    <font>
      <b/>
      <sz val="10"/>
      <name val="Arial"/>
      <family val="2"/>
    </font>
    <font>
      <b/>
      <sz val="9"/>
      <name val="Arial"/>
      <family val="2"/>
      <charset val="178"/>
    </font>
    <font>
      <b/>
      <sz val="8"/>
      <name val="Arial"/>
      <family val="2"/>
      <charset val="178"/>
    </font>
    <font>
      <b/>
      <sz val="11"/>
      <name val="Calibri"/>
      <family val="2"/>
    </font>
    <font>
      <vertAlign val="superscript"/>
      <sz val="10"/>
      <name val="Arial"/>
      <family val="2"/>
    </font>
    <font>
      <sz val="10"/>
      <name val="Calibri"/>
      <family val="2"/>
    </font>
    <font>
      <b/>
      <sz val="12"/>
      <color indexed="63"/>
      <name val="Arial"/>
      <family val="2"/>
    </font>
    <font>
      <b/>
      <sz val="11"/>
      <color indexed="63"/>
      <name val="Arial"/>
      <family val="2"/>
    </font>
    <font>
      <vertAlign val="superscript"/>
      <sz val="8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0"/>
      <color rgb="FFFF0000"/>
      <name val="Arial"/>
      <family val="2"/>
      <charset val="178"/>
    </font>
    <font>
      <b/>
      <sz val="14"/>
      <name val="Arial"/>
      <family val="2"/>
      <charset val="178"/>
    </font>
    <font>
      <b/>
      <sz val="14"/>
      <color rgb="FFC00000"/>
      <name val="Arial"/>
      <family val="2"/>
    </font>
    <font>
      <sz val="14"/>
      <color rgb="FFC00000"/>
      <name val="Arial"/>
      <family val="2"/>
    </font>
    <font>
      <sz val="12"/>
      <color rgb="FFC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EECE1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99"/>
        <bgColor rgb="FF000000"/>
      </patternFill>
    </fill>
  </fills>
  <borders count="100">
    <border>
      <left/>
      <right/>
      <top/>
      <bottom/>
      <diagonal/>
    </border>
    <border diagonalUp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 diagonalDown="1"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 style="medium">
        <color indexed="60"/>
      </diagonal>
    </border>
    <border>
      <left style="medium">
        <color indexed="60"/>
      </left>
      <right style="medium">
        <color indexed="60"/>
      </right>
      <top style="medium">
        <color indexed="60"/>
      </top>
      <bottom style="medium">
        <color indexed="60"/>
      </bottom>
      <diagonal/>
    </border>
    <border>
      <left style="medium">
        <color indexed="60"/>
      </left>
      <right style="medium">
        <color indexed="60"/>
      </right>
      <top/>
      <bottom/>
      <diagonal/>
    </border>
    <border>
      <left/>
      <right/>
      <top style="medium">
        <color indexed="60"/>
      </top>
      <bottom style="medium">
        <color indexed="60"/>
      </bottom>
      <diagonal/>
    </border>
    <border>
      <left/>
      <right/>
      <top style="medium">
        <color indexed="60"/>
      </top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 style="medium">
        <color indexed="9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9"/>
      </left>
      <right style="thick">
        <color indexed="9"/>
      </right>
      <top/>
      <bottom style="thick">
        <color indexed="9"/>
      </bottom>
      <diagonal/>
    </border>
    <border>
      <left/>
      <right style="medium">
        <color indexed="9"/>
      </right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ck">
        <color indexed="9"/>
      </right>
      <top/>
      <bottom style="thick">
        <color indexed="9"/>
      </bottom>
      <diagonal/>
    </border>
    <border>
      <left style="thick">
        <color indexed="9"/>
      </left>
      <right/>
      <top/>
      <bottom style="thick">
        <color indexed="9"/>
      </bottom>
      <diagonal/>
    </border>
    <border>
      <left/>
      <right style="thick">
        <color indexed="9"/>
      </right>
      <top style="thick">
        <color indexed="9"/>
      </top>
      <bottom style="thick">
        <color indexed="9"/>
      </bottom>
      <diagonal/>
    </border>
    <border>
      <left style="thick">
        <color indexed="9"/>
      </left>
      <right/>
      <top style="thick">
        <color indexed="9"/>
      </top>
      <bottom style="thick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ck">
        <color indexed="9"/>
      </left>
      <right style="thick">
        <color indexed="9"/>
      </right>
      <top style="thick">
        <color indexed="9"/>
      </top>
      <bottom/>
      <diagonal/>
    </border>
    <border>
      <left/>
      <right style="thick">
        <color indexed="9"/>
      </right>
      <top/>
      <bottom/>
      <diagonal/>
    </border>
    <border>
      <left style="thick">
        <color indexed="9"/>
      </left>
      <right style="thick">
        <color indexed="9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n">
        <color indexed="9"/>
      </top>
      <bottom/>
      <diagonal/>
    </border>
    <border>
      <left/>
      <right/>
      <top/>
      <bottom style="thin">
        <color indexed="9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/>
      <bottom style="thin">
        <color indexed="64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medium">
        <color theme="0"/>
      </top>
      <bottom/>
      <diagonal/>
    </border>
    <border diagonalUp="1">
      <left/>
      <right style="medium">
        <color theme="0"/>
      </right>
      <top style="thin">
        <color theme="1"/>
      </top>
      <bottom style="thin">
        <color theme="1"/>
      </bottom>
      <diagonal style="medium">
        <color theme="0"/>
      </diagonal>
    </border>
    <border>
      <left style="medium">
        <color theme="0"/>
      </left>
      <right style="medium">
        <color theme="0"/>
      </right>
      <top style="thin">
        <color theme="1"/>
      </top>
      <bottom style="thin">
        <color theme="1"/>
      </bottom>
      <diagonal/>
    </border>
    <border diagonalDown="1">
      <left style="medium">
        <color theme="0"/>
      </left>
      <right/>
      <top style="thin">
        <color theme="1"/>
      </top>
      <bottom style="thin">
        <color theme="1"/>
      </bottom>
      <diagonal style="medium">
        <color theme="0"/>
      </diagonal>
    </border>
    <border>
      <left/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/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 style="thin">
        <color indexed="64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 diagonalUp="1">
      <left/>
      <right style="medium">
        <color theme="0"/>
      </right>
      <top style="thin">
        <color indexed="64"/>
      </top>
      <bottom style="thin">
        <color indexed="64"/>
      </bottom>
      <diagonal style="medium">
        <color theme="0"/>
      </diagonal>
    </border>
    <border diagonalDown="1">
      <left style="medium">
        <color theme="0"/>
      </left>
      <right/>
      <top style="thin">
        <color indexed="64"/>
      </top>
      <bottom style="thin">
        <color indexed="64"/>
      </bottom>
      <diagonal style="medium">
        <color theme="0"/>
      </diagonal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theme="1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 style="thin">
        <color indexed="64"/>
      </top>
      <bottom/>
      <diagonal/>
    </border>
    <border>
      <left style="medium">
        <color theme="0"/>
      </left>
      <right/>
      <top/>
      <bottom style="thin">
        <color indexed="64"/>
      </bottom>
      <diagonal/>
    </border>
    <border>
      <left/>
      <right style="medium">
        <color theme="0"/>
      </right>
      <top style="thin">
        <color indexed="64"/>
      </top>
      <bottom/>
      <diagonal/>
    </border>
    <border>
      <left/>
      <right style="medium">
        <color theme="0"/>
      </right>
      <top/>
      <bottom style="thin">
        <color indexed="64"/>
      </bottom>
      <diagonal/>
    </border>
    <border>
      <left style="medium">
        <color rgb="FFFFFFFF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 style="thin">
        <color indexed="64"/>
      </bottom>
      <diagonal/>
    </border>
    <border>
      <left/>
      <right style="medium">
        <color rgb="FFFFFFFF"/>
      </right>
      <top style="thin">
        <color indexed="64"/>
      </top>
      <bottom style="thin">
        <color indexed="64"/>
      </bottom>
      <diagonal/>
    </border>
    <border>
      <left style="medium">
        <color rgb="FF993300"/>
      </left>
      <right style="medium">
        <color rgb="FF993300"/>
      </right>
      <top style="medium">
        <color rgb="FF993300"/>
      </top>
      <bottom style="medium">
        <color rgb="FF993300"/>
      </bottom>
      <diagonal/>
    </border>
    <border>
      <left/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n">
        <color indexed="64"/>
      </top>
      <bottom/>
      <diagonal/>
    </border>
    <border>
      <left style="medium">
        <color rgb="FFFFFFFF"/>
      </left>
      <right/>
      <top style="thin">
        <color indexed="64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 style="medium">
        <color rgb="FFFFFFFF"/>
      </left>
      <right/>
      <top style="medium">
        <color rgb="FFFFFFFF"/>
      </top>
      <bottom style="thin">
        <color indexed="64"/>
      </bottom>
      <diagonal/>
    </border>
    <border>
      <left style="medium">
        <color rgb="FF993300"/>
      </left>
      <right style="medium">
        <color rgb="FF993300"/>
      </right>
      <top/>
      <bottom/>
      <diagonal/>
    </border>
    <border>
      <left/>
      <right/>
      <top style="medium">
        <color rgb="FF993300"/>
      </top>
      <bottom/>
      <diagonal/>
    </border>
    <border>
      <left style="medium">
        <color indexed="9"/>
      </left>
      <right/>
      <top/>
      <bottom style="thin">
        <color indexed="64"/>
      </bottom>
      <diagonal/>
    </border>
    <border>
      <left/>
      <right style="medium">
        <color indexed="9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1" fillId="0" borderId="0" applyAlignment="0">
      <alignment horizontal="centerContinuous" vertical="center"/>
    </xf>
    <xf numFmtId="0" fontId="12" fillId="0" borderId="0" applyAlignment="0">
      <alignment horizontal="centerContinuous" vertical="center"/>
    </xf>
    <xf numFmtId="0" fontId="13" fillId="2" borderId="1">
      <alignment horizontal="right" vertical="center" wrapText="1"/>
    </xf>
    <xf numFmtId="1" fontId="9" fillId="2" borderId="2">
      <alignment horizontal="left" vertical="center" wrapText="1"/>
    </xf>
    <xf numFmtId="1" fontId="14" fillId="2" borderId="3">
      <alignment horizontal="center" vertical="center"/>
    </xf>
    <xf numFmtId="0" fontId="15" fillId="2" borderId="3">
      <alignment horizontal="center" vertical="center" wrapText="1"/>
    </xf>
    <xf numFmtId="0" fontId="16" fillId="2" borderId="3">
      <alignment horizontal="center" vertical="center" wrapText="1"/>
    </xf>
    <xf numFmtId="0" fontId="1" fillId="0" borderId="0">
      <alignment horizontal="center" vertical="center" readingOrder="2"/>
    </xf>
    <xf numFmtId="0" fontId="17" fillId="0" borderId="0">
      <alignment horizontal="left" vertical="center"/>
    </xf>
    <xf numFmtId="0" fontId="1" fillId="0" borderId="0"/>
    <xf numFmtId="0" fontId="18" fillId="0" borderId="0">
      <alignment horizontal="right" vertical="center"/>
    </xf>
    <xf numFmtId="0" fontId="19" fillId="0" borderId="0">
      <alignment horizontal="left" vertical="center"/>
    </xf>
    <xf numFmtId="0" fontId="13" fillId="0" borderId="0">
      <alignment horizontal="right" vertical="center"/>
    </xf>
    <xf numFmtId="0" fontId="1" fillId="0" borderId="0">
      <alignment horizontal="left" vertical="center"/>
    </xf>
    <xf numFmtId="0" fontId="20" fillId="2" borderId="3" applyAlignment="0">
      <alignment horizontal="center" vertical="center"/>
    </xf>
    <xf numFmtId="0" fontId="18" fillId="0" borderId="4">
      <alignment horizontal="right" vertical="center" indent="1"/>
    </xf>
    <xf numFmtId="0" fontId="13" fillId="2" borderId="4">
      <alignment horizontal="right" vertical="center" wrapText="1" indent="1" readingOrder="2"/>
    </xf>
    <xf numFmtId="0" fontId="25" fillId="2" borderId="4">
      <alignment horizontal="right" vertical="center" wrapText="1" indent="1" readingOrder="2"/>
    </xf>
    <xf numFmtId="0" fontId="21" fillId="0" borderId="4">
      <alignment horizontal="right" vertical="center" indent="1"/>
    </xf>
    <xf numFmtId="0" fontId="21" fillId="2" borderId="4">
      <alignment horizontal="left" vertical="center" wrapText="1" indent="1"/>
    </xf>
    <xf numFmtId="0" fontId="21" fillId="0" borderId="5">
      <alignment horizontal="left" vertical="center"/>
    </xf>
    <xf numFmtId="0" fontId="21" fillId="0" borderId="6">
      <alignment horizontal="left" vertical="center"/>
    </xf>
    <xf numFmtId="0" fontId="5" fillId="2" borderId="4">
      <alignment horizontal="right" vertical="center" wrapText="1" indent="1" readingOrder="2"/>
    </xf>
    <xf numFmtId="43" fontId="45" fillId="0" borderId="0" applyFont="0" applyFill="0" applyBorder="0" applyAlignment="0" applyProtection="0"/>
    <xf numFmtId="0" fontId="5" fillId="0" borderId="0">
      <alignment horizontal="right" vertical="center"/>
    </xf>
    <xf numFmtId="0" fontId="10" fillId="0" borderId="0" applyAlignment="0">
      <alignment horizontal="centerContinuous" vertical="center"/>
    </xf>
    <xf numFmtId="0" fontId="1" fillId="0" borderId="0"/>
    <xf numFmtId="0" fontId="1" fillId="0" borderId="0"/>
    <xf numFmtId="0" fontId="47" fillId="0" borderId="0"/>
    <xf numFmtId="1" fontId="14" fillId="9" borderId="90">
      <alignment horizontal="center" vertical="center"/>
    </xf>
    <xf numFmtId="0" fontId="15" fillId="9" borderId="90">
      <alignment horizontal="center" vertical="center" wrapText="1"/>
    </xf>
    <xf numFmtId="0" fontId="5" fillId="9" borderId="96">
      <alignment horizontal="right" vertical="center" wrapText="1" indent="1" readingOrder="2"/>
    </xf>
    <xf numFmtId="0" fontId="21" fillId="9" borderId="96">
      <alignment horizontal="left" vertical="center" wrapText="1" indent="1"/>
    </xf>
    <xf numFmtId="0" fontId="21" fillId="0" borderId="97">
      <alignment horizontal="left" vertical="center"/>
    </xf>
    <xf numFmtId="0" fontId="48" fillId="0" borderId="0">
      <alignment horizontal="right" vertical="center"/>
    </xf>
    <xf numFmtId="1" fontId="14" fillId="9" borderId="90">
      <alignment horizontal="center" vertical="center"/>
    </xf>
    <xf numFmtId="0" fontId="15" fillId="9" borderId="90">
      <alignment horizontal="center" vertical="center" wrapText="1"/>
    </xf>
    <xf numFmtId="0" fontId="48" fillId="0" borderId="0">
      <alignment horizontal="right" vertical="center"/>
    </xf>
    <xf numFmtId="0" fontId="5" fillId="9" borderId="96">
      <alignment horizontal="right" vertical="center" wrapText="1" indent="1" readingOrder="2"/>
    </xf>
    <xf numFmtId="0" fontId="21" fillId="9" borderId="96">
      <alignment horizontal="left" vertical="center" wrapText="1" indent="1"/>
    </xf>
    <xf numFmtId="0" fontId="21" fillId="0" borderId="97">
      <alignment horizontal="left" vertical="center"/>
    </xf>
  </cellStyleXfs>
  <cellXfs count="609">
    <xf numFmtId="0" fontId="0" fillId="0" borderId="0" xfId="0"/>
    <xf numFmtId="0" fontId="4" fillId="0" borderId="0" xfId="0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left" vertical="top" wrapText="1" readingOrder="1"/>
    </xf>
    <xf numFmtId="0" fontId="4" fillId="0" borderId="0" xfId="0" applyFont="1" applyBorder="1" applyAlignment="1">
      <alignment horizontal="justify" vertical="top" wrapText="1" readingOrder="1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6" fillId="0" borderId="0" xfId="0" applyFont="1"/>
    <xf numFmtId="0" fontId="5" fillId="0" borderId="0" xfId="0" applyFont="1"/>
    <xf numFmtId="0" fontId="5" fillId="0" borderId="0" xfId="0" applyFont="1" applyBorder="1" applyAlignment="1">
      <alignment horizontal="right" vertical="top" wrapText="1" readingOrder="2"/>
    </xf>
    <xf numFmtId="0" fontId="5" fillId="0" borderId="0" xfId="0" applyFont="1" applyBorder="1" applyAlignment="1">
      <alignment horizontal="justify" vertical="top" wrapText="1" readingOrder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readingOrder="1"/>
    </xf>
    <xf numFmtId="0" fontId="4" fillId="0" borderId="0" xfId="0" applyFont="1" applyAlignment="1">
      <alignment vertical="center"/>
    </xf>
    <xf numFmtId="0" fontId="4" fillId="0" borderId="0" xfId="0" applyFont="1" applyBorder="1"/>
    <xf numFmtId="0" fontId="4" fillId="0" borderId="0" xfId="0" applyFont="1" applyAlignment="1">
      <alignment wrapText="1"/>
    </xf>
    <xf numFmtId="1" fontId="4" fillId="0" borderId="0" xfId="0" applyNumberFormat="1" applyFont="1"/>
    <xf numFmtId="164" fontId="4" fillId="0" borderId="0" xfId="0" applyNumberFormat="1" applyFont="1"/>
    <xf numFmtId="0" fontId="4" fillId="0" borderId="7" xfId="0" applyFont="1" applyBorder="1"/>
    <xf numFmtId="0" fontId="32" fillId="0" borderId="0" xfId="0" applyFont="1" applyAlignment="1">
      <alignment horizontal="right" readingOrder="2"/>
    </xf>
    <xf numFmtId="0" fontId="33" fillId="0" borderId="0" xfId="0" applyFont="1" applyAlignment="1">
      <alignment horizontal="right" readingOrder="2"/>
    </xf>
    <xf numFmtId="0" fontId="21" fillId="0" borderId="0" xfId="24" applyBorder="1" applyAlignment="1">
      <alignment vertical="center"/>
    </xf>
    <xf numFmtId="0" fontId="34" fillId="0" borderId="0" xfId="0" applyFont="1" applyAlignment="1"/>
    <xf numFmtId="0" fontId="4" fillId="3" borderId="0" xfId="0" applyFont="1" applyFill="1"/>
    <xf numFmtId="0" fontId="6" fillId="3" borderId="0" xfId="0" applyFont="1" applyFill="1"/>
    <xf numFmtId="0" fontId="2" fillId="3" borderId="0" xfId="0" applyFont="1" applyFill="1"/>
    <xf numFmtId="0" fontId="8" fillId="3" borderId="0" xfId="0" applyFont="1" applyFill="1"/>
    <xf numFmtId="0" fontId="2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readingOrder="2"/>
    </xf>
    <xf numFmtId="0" fontId="7" fillId="3" borderId="0" xfId="0" applyFont="1" applyFill="1" applyBorder="1" applyAlignment="1">
      <alignment readingOrder="2"/>
    </xf>
    <xf numFmtId="0" fontId="6" fillId="3" borderId="0" xfId="0" applyFont="1" applyFill="1" applyAlignment="1">
      <alignment readingOrder="2"/>
    </xf>
    <xf numFmtId="49" fontId="7" fillId="3" borderId="0" xfId="0" applyNumberFormat="1" applyFont="1" applyFill="1" applyBorder="1" applyAlignment="1">
      <alignment readingOrder="1"/>
    </xf>
    <xf numFmtId="0" fontId="5" fillId="3" borderId="0" xfId="0" applyFont="1" applyFill="1" applyBorder="1" applyAlignment="1">
      <alignment readingOrder="1"/>
    </xf>
    <xf numFmtId="0" fontId="7" fillId="3" borderId="0" xfId="0" applyFont="1" applyFill="1" applyBorder="1" applyAlignment="1">
      <alignment readingOrder="1"/>
    </xf>
    <xf numFmtId="0" fontId="21" fillId="3" borderId="0" xfId="0" applyFont="1" applyFill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 readingOrder="2"/>
    </xf>
    <xf numFmtId="0" fontId="2" fillId="0" borderId="8" xfId="0" applyFont="1" applyBorder="1" applyAlignment="1">
      <alignment horizontal="left" vertical="center" readingOrder="1"/>
    </xf>
    <xf numFmtId="0" fontId="6" fillId="3" borderId="0" xfId="0" applyFont="1" applyFill="1" applyBorder="1"/>
    <xf numFmtId="0" fontId="2" fillId="3" borderId="0" xfId="0" applyFont="1" applyFill="1" applyBorder="1"/>
    <xf numFmtId="0" fontId="2" fillId="0" borderId="0" xfId="0" applyFont="1" applyBorder="1" applyAlignment="1">
      <alignment readingOrder="2"/>
    </xf>
    <xf numFmtId="0" fontId="2" fillId="0" borderId="0" xfId="0" applyFont="1" applyBorder="1"/>
    <xf numFmtId="0" fontId="2" fillId="0" borderId="0" xfId="0" applyFont="1" applyBorder="1" applyAlignment="1">
      <alignment horizontal="left" readingOrder="1"/>
    </xf>
    <xf numFmtId="0" fontId="2" fillId="0" borderId="8" xfId="16" applyFont="1" applyBorder="1">
      <alignment horizontal="left" vertical="center"/>
    </xf>
    <xf numFmtId="0" fontId="4" fillId="0" borderId="10" xfId="0" applyFont="1" applyBorder="1"/>
    <xf numFmtId="0" fontId="4" fillId="0" borderId="10" xfId="0" applyFont="1" applyBorder="1" applyAlignment="1">
      <alignment horizontal="center"/>
    </xf>
    <xf numFmtId="0" fontId="4" fillId="0" borderId="11" xfId="0" applyFont="1" applyBorder="1"/>
    <xf numFmtId="3" fontId="4" fillId="0" borderId="11" xfId="1" applyNumberFormat="1" applyFont="1" applyBorder="1" applyAlignment="1">
      <alignment horizontal="center" vertical="center"/>
    </xf>
    <xf numFmtId="0" fontId="4" fillId="0" borderId="12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2" fillId="0" borderId="0" xfId="0" applyFont="1" applyBorder="1" applyAlignment="1">
      <alignment vertical="center" readingOrder="1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2" fontId="2" fillId="0" borderId="0" xfId="21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3" borderId="0" xfId="0" applyFont="1" applyFill="1" applyBorder="1"/>
    <xf numFmtId="0" fontId="4" fillId="3" borderId="0" xfId="0" applyFont="1" applyFill="1" applyBorder="1"/>
    <xf numFmtId="0" fontId="4" fillId="0" borderId="0" xfId="0" applyFont="1" applyBorder="1" applyAlignment="1">
      <alignment vertical="center"/>
    </xf>
    <xf numFmtId="0" fontId="4" fillId="0" borderId="13" xfId="0" applyFont="1" applyBorder="1"/>
    <xf numFmtId="0" fontId="5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readingOrder="2"/>
    </xf>
    <xf numFmtId="0" fontId="5" fillId="0" borderId="0" xfId="0" applyFont="1" applyBorder="1" applyAlignment="1">
      <alignment vertical="center" readingOrder="2"/>
    </xf>
    <xf numFmtId="0" fontId="5" fillId="0" borderId="14" xfId="0" applyFont="1" applyBorder="1" applyAlignment="1">
      <alignment horizontal="right" vertical="center"/>
    </xf>
    <xf numFmtId="0" fontId="5" fillId="0" borderId="15" xfId="0" applyFont="1" applyBorder="1" applyAlignment="1">
      <alignment horizontal="right" vertical="center"/>
    </xf>
    <xf numFmtId="0" fontId="5" fillId="0" borderId="14" xfId="0" applyFont="1" applyBorder="1" applyAlignment="1">
      <alignment horizontal="right" vertical="center" readingOrder="2"/>
    </xf>
    <xf numFmtId="0" fontId="5" fillId="0" borderId="0" xfId="0" applyFont="1" applyBorder="1" applyAlignment="1">
      <alignment horizontal="right" readingOrder="2"/>
    </xf>
    <xf numFmtId="0" fontId="5" fillId="0" borderId="14" xfId="0" applyFont="1" applyBorder="1" applyAlignment="1">
      <alignment vertical="center" wrapText="1" readingOrder="2"/>
    </xf>
    <xf numFmtId="0" fontId="2" fillId="0" borderId="31" xfId="22" applyFont="1" applyFill="1" applyBorder="1">
      <alignment horizontal="left" vertical="center" wrapText="1" indent="1"/>
    </xf>
    <xf numFmtId="0" fontId="5" fillId="0" borderId="32" xfId="19" applyFont="1" applyFill="1" applyBorder="1">
      <alignment horizontal="right" vertical="center" wrapText="1" indent="1" readingOrder="2"/>
    </xf>
    <xf numFmtId="0" fontId="13" fillId="0" borderId="32" xfId="19" applyFont="1" applyFill="1" applyBorder="1">
      <alignment horizontal="right" vertical="center" wrapText="1" indent="1" readingOrder="2"/>
    </xf>
    <xf numFmtId="0" fontId="2" fillId="0" borderId="31" xfId="22" applyFont="1" applyFill="1" applyBorder="1" applyAlignment="1">
      <alignment horizontal="center" vertical="center" wrapText="1"/>
    </xf>
    <xf numFmtId="0" fontId="13" fillId="0" borderId="32" xfId="19" applyFill="1" applyBorder="1">
      <alignment horizontal="right" vertical="center" wrapText="1" indent="1" readingOrder="2"/>
    </xf>
    <xf numFmtId="0" fontId="14" fillId="0" borderId="32" xfId="19" applyFont="1" applyFill="1" applyBorder="1">
      <alignment horizontal="right" vertical="center" wrapText="1" indent="1" readingOrder="2"/>
    </xf>
    <xf numFmtId="0" fontId="2" fillId="0" borderId="34" xfId="21" applyFont="1" applyFill="1" applyBorder="1" applyAlignment="1">
      <alignment horizontal="center" vertical="center"/>
    </xf>
    <xf numFmtId="0" fontId="2" fillId="0" borderId="31" xfId="22" applyFont="1" applyFill="1" applyBorder="1" applyAlignment="1">
      <alignment horizontal="left" vertical="center" wrapText="1" indent="1"/>
    </xf>
    <xf numFmtId="2" fontId="4" fillId="0" borderId="0" xfId="21" applyNumberFormat="1" applyFont="1" applyBorder="1" applyAlignment="1">
      <alignment horizontal="left" vertical="center"/>
    </xf>
    <xf numFmtId="2" fontId="2" fillId="0" borderId="0" xfId="21" applyNumberFormat="1" applyFont="1" applyBorder="1" applyAlignment="1">
      <alignment horizontal="right" vertical="center" readingOrder="2"/>
    </xf>
    <xf numFmtId="0" fontId="2" fillId="4" borderId="31" xfId="22" applyFont="1" applyFill="1" applyBorder="1">
      <alignment horizontal="left" vertical="center" wrapText="1" indent="1"/>
    </xf>
    <xf numFmtId="0" fontId="14" fillId="0" borderId="32" xfId="20" applyFont="1" applyFill="1" applyBorder="1">
      <alignment horizontal="right" vertical="center" wrapText="1" indent="1" readingOrder="2"/>
    </xf>
    <xf numFmtId="0" fontId="22" fillId="0" borderId="31" xfId="22" applyFont="1" applyFill="1" applyBorder="1">
      <alignment horizontal="left" vertical="center" wrapText="1" indent="1"/>
    </xf>
    <xf numFmtId="0" fontId="14" fillId="4" borderId="32" xfId="20" applyFont="1" applyFill="1" applyBorder="1">
      <alignment horizontal="right" vertical="center" wrapText="1" indent="1" readingOrder="2"/>
    </xf>
    <xf numFmtId="0" fontId="22" fillId="4" borderId="31" xfId="22" applyFont="1" applyFill="1" applyBorder="1">
      <alignment horizontal="left" vertical="center" wrapText="1" indent="1"/>
    </xf>
    <xf numFmtId="1" fontId="14" fillId="4" borderId="35" xfId="7" applyFont="1" applyFill="1" applyBorder="1">
      <alignment horizontal="center" vertical="center"/>
    </xf>
    <xf numFmtId="0" fontId="22" fillId="4" borderId="36" xfId="8" applyFont="1" applyFill="1" applyBorder="1">
      <alignment horizontal="center" vertical="center" wrapText="1"/>
    </xf>
    <xf numFmtId="0" fontId="36" fillId="4" borderId="37" xfId="8" applyFont="1" applyFill="1" applyBorder="1">
      <alignment horizontal="center" vertical="center" wrapText="1"/>
    </xf>
    <xf numFmtId="0" fontId="14" fillId="0" borderId="0" xfId="0" applyFont="1" applyBorder="1" applyAlignment="1">
      <alignment horizontal="right" vertical="center" readingOrder="2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7" fillId="4" borderId="37" xfId="8" applyFont="1" applyFill="1" applyBorder="1">
      <alignment horizontal="center" vertical="center" wrapText="1"/>
    </xf>
    <xf numFmtId="0" fontId="22" fillId="0" borderId="0" xfId="23" applyFont="1" applyBorder="1" applyAlignment="1">
      <alignment horizontal="center" vertical="center"/>
    </xf>
    <xf numFmtId="0" fontId="22" fillId="0" borderId="0" xfId="0" applyFont="1" applyAlignment="1">
      <alignment horizontal="center" vertical="center" readingOrder="2"/>
    </xf>
    <xf numFmtId="0" fontId="2" fillId="0" borderId="16" xfId="0" applyFont="1" applyBorder="1"/>
    <xf numFmtId="0" fontId="37" fillId="0" borderId="0" xfId="0" applyFont="1" applyAlignment="1">
      <alignment readingOrder="2"/>
    </xf>
    <xf numFmtId="0" fontId="5" fillId="0" borderId="38" xfId="19" applyFont="1" applyFill="1" applyBorder="1">
      <alignment horizontal="right" vertical="center" wrapText="1" indent="1" readingOrder="2"/>
    </xf>
    <xf numFmtId="0" fontId="2" fillId="0" borderId="39" xfId="22" applyFont="1" applyFill="1" applyBorder="1">
      <alignment horizontal="left" vertical="center" wrapText="1" indent="1"/>
    </xf>
    <xf numFmtId="0" fontId="5" fillId="0" borderId="35" xfId="17" applyFont="1" applyFill="1" applyBorder="1" applyAlignment="1">
      <alignment horizontal="center" vertical="center" wrapText="1" readingOrder="2"/>
    </xf>
    <xf numFmtId="4" fontId="2" fillId="0" borderId="40" xfId="17" applyNumberFormat="1" applyFont="1" applyFill="1" applyBorder="1" applyAlignment="1">
      <alignment horizontal="left" vertical="center" wrapText="1" indent="1" readingOrder="1"/>
    </xf>
    <xf numFmtId="0" fontId="2" fillId="0" borderId="41" xfId="17" applyFont="1" applyFill="1" applyBorder="1" applyAlignment="1">
      <alignment horizontal="center" vertical="center" wrapText="1" readingOrder="1"/>
    </xf>
    <xf numFmtId="0" fontId="5" fillId="4" borderId="32" xfId="19" applyFont="1" applyFill="1" applyBorder="1">
      <alignment horizontal="right" vertical="center" wrapText="1" indent="1" readingOrder="2"/>
    </xf>
    <xf numFmtId="0" fontId="24" fillId="4" borderId="40" xfId="8" applyFont="1" applyFill="1" applyBorder="1">
      <alignment horizontal="center" vertical="center" wrapText="1"/>
    </xf>
    <xf numFmtId="0" fontId="5" fillId="4" borderId="42" xfId="19" applyFont="1" applyFill="1" applyBorder="1">
      <alignment horizontal="right" vertical="center" wrapText="1" indent="1" readingOrder="2"/>
    </xf>
    <xf numFmtId="0" fontId="2" fillId="4" borderId="43" xfId="22" applyFont="1" applyFill="1" applyBorder="1">
      <alignment horizontal="left" vertical="center" wrapText="1" indent="1"/>
    </xf>
    <xf numFmtId="0" fontId="5" fillId="4" borderId="44" xfId="5" applyFont="1" applyFill="1" applyBorder="1">
      <alignment horizontal="right" vertical="center" wrapText="1"/>
    </xf>
    <xf numFmtId="0" fontId="24" fillId="4" borderId="45" xfId="8" applyFont="1" applyFill="1" applyBorder="1">
      <alignment horizontal="center" vertical="center" wrapText="1"/>
    </xf>
    <xf numFmtId="1" fontId="2" fillId="4" borderId="46" xfId="6" applyFont="1" applyFill="1" applyBorder="1">
      <alignment horizontal="left" vertical="center" wrapText="1"/>
    </xf>
    <xf numFmtId="0" fontId="5" fillId="0" borderId="47" xfId="19" applyFont="1" applyFill="1" applyBorder="1">
      <alignment horizontal="right" vertical="center" wrapText="1" indent="1" readingOrder="2"/>
    </xf>
    <xf numFmtId="0" fontId="2" fillId="0" borderId="48" xfId="22" applyFont="1" applyFill="1" applyBorder="1">
      <alignment horizontal="left" vertical="center" wrapText="1" indent="1"/>
    </xf>
    <xf numFmtId="0" fontId="14" fillId="0" borderId="38" xfId="19" applyFont="1" applyFill="1" applyBorder="1">
      <alignment horizontal="right" vertical="center" wrapText="1" indent="1" readingOrder="2"/>
    </xf>
    <xf numFmtId="0" fontId="14" fillId="0" borderId="42" xfId="19" applyFont="1" applyFill="1" applyBorder="1">
      <alignment horizontal="right" vertical="center" wrapText="1" indent="1" readingOrder="2"/>
    </xf>
    <xf numFmtId="0" fontId="14" fillId="4" borderId="32" xfId="19" applyFont="1" applyFill="1" applyBorder="1">
      <alignment horizontal="right" vertical="center" wrapText="1" indent="1" readingOrder="2"/>
    </xf>
    <xf numFmtId="0" fontId="14" fillId="4" borderId="35" xfId="17" applyFont="1" applyFill="1" applyBorder="1" applyAlignment="1">
      <alignment horizontal="center" vertical="center" wrapText="1" readingOrder="2"/>
    </xf>
    <xf numFmtId="0" fontId="15" fillId="4" borderId="41" xfId="17" applyFont="1" applyFill="1" applyBorder="1" applyAlignment="1">
      <alignment horizontal="center" vertical="center" wrapText="1" readingOrder="2"/>
    </xf>
    <xf numFmtId="1" fontId="14" fillId="4" borderId="36" xfId="7" applyFont="1" applyFill="1" applyBorder="1">
      <alignment horizontal="center" vertical="center"/>
    </xf>
    <xf numFmtId="0" fontId="2" fillId="4" borderId="34" xfId="21" applyFont="1" applyFill="1" applyBorder="1" applyAlignment="1">
      <alignment horizontal="center" vertical="center"/>
    </xf>
    <xf numFmtId="0" fontId="2" fillId="0" borderId="49" xfId="21" applyFont="1" applyFill="1" applyBorder="1" applyAlignment="1">
      <alignment horizontal="center" vertical="center"/>
    </xf>
    <xf numFmtId="0" fontId="36" fillId="4" borderId="37" xfId="8" applyFont="1" applyFill="1" applyBorder="1" applyAlignment="1">
      <alignment horizontal="center" vertical="top" wrapText="1"/>
    </xf>
    <xf numFmtId="0" fontId="5" fillId="0" borderId="50" xfId="19" applyFont="1" applyFill="1" applyBorder="1">
      <alignment horizontal="right" vertical="center" wrapText="1" indent="1" readingOrder="2"/>
    </xf>
    <xf numFmtId="0" fontId="2" fillId="0" borderId="51" xfId="21" applyFont="1" applyFill="1" applyBorder="1" applyAlignment="1">
      <alignment horizontal="center" vertical="center"/>
    </xf>
    <xf numFmtId="0" fontId="2" fillId="0" borderId="52" xfId="22" applyFont="1" applyFill="1" applyBorder="1">
      <alignment horizontal="left" vertical="center" wrapText="1" indent="1"/>
    </xf>
    <xf numFmtId="1" fontId="15" fillId="4" borderId="36" xfId="7" applyFont="1" applyFill="1" applyBorder="1">
      <alignment horizontal="center" vertical="center"/>
    </xf>
    <xf numFmtId="0" fontId="15" fillId="4" borderId="36" xfId="8" applyFont="1" applyFill="1" applyBorder="1" applyAlignment="1">
      <alignment horizontal="center" wrapText="1"/>
    </xf>
    <xf numFmtId="0" fontId="13" fillId="0" borderId="38" xfId="19" applyFont="1" applyFill="1" applyBorder="1">
      <alignment horizontal="right" vertical="center" wrapText="1" indent="1" readingOrder="2"/>
    </xf>
    <xf numFmtId="1" fontId="5" fillId="4" borderId="35" xfId="7" applyFont="1" applyFill="1" applyBorder="1">
      <alignment horizontal="center" vertical="center"/>
    </xf>
    <xf numFmtId="0" fontId="24" fillId="4" borderId="41" xfId="8" applyFont="1" applyFill="1" applyBorder="1">
      <alignment horizontal="center" vertical="center" wrapText="1"/>
    </xf>
    <xf numFmtId="0" fontId="13" fillId="0" borderId="50" xfId="19" applyFont="1" applyFill="1" applyBorder="1">
      <alignment horizontal="right" vertical="center" wrapText="1" indent="1" readingOrder="2"/>
    </xf>
    <xf numFmtId="0" fontId="13" fillId="4" borderId="32" xfId="19" applyFont="1" applyFill="1" applyBorder="1">
      <alignment horizontal="right" vertical="center" wrapText="1" indent="1" readingOrder="2"/>
    </xf>
    <xf numFmtId="0" fontId="35" fillId="4" borderId="37" xfId="8" applyFont="1" applyFill="1" applyBorder="1" applyAlignment="1">
      <alignment horizontal="center" vertical="top" wrapText="1"/>
    </xf>
    <xf numFmtId="0" fontId="13" fillId="4" borderId="32" xfId="19" applyFill="1" applyBorder="1">
      <alignment horizontal="right" vertical="center" wrapText="1" indent="1" readingOrder="2"/>
    </xf>
    <xf numFmtId="0" fontId="21" fillId="0" borderId="39" xfId="22" applyFont="1" applyFill="1" applyBorder="1">
      <alignment horizontal="left" vertical="center" wrapText="1" indent="1"/>
    </xf>
    <xf numFmtId="0" fontId="22" fillId="4" borderId="36" xfId="17" applyFont="1" applyFill="1" applyBorder="1" applyAlignment="1">
      <alignment horizontal="center" wrapText="1" readingOrder="2"/>
    </xf>
    <xf numFmtId="0" fontId="21" fillId="4" borderId="31" xfId="22" applyFont="1" applyFill="1" applyBorder="1">
      <alignment horizontal="left" vertical="center" wrapText="1" indent="1"/>
    </xf>
    <xf numFmtId="0" fontId="21" fillId="4" borderId="43" xfId="22" applyFont="1" applyFill="1" applyBorder="1">
      <alignment horizontal="left" vertical="center" wrapText="1" indent="1"/>
    </xf>
    <xf numFmtId="0" fontId="2" fillId="0" borderId="39" xfId="22" applyFont="1" applyFill="1" applyBorder="1" applyAlignment="1">
      <alignment horizontal="left" vertical="center" wrapText="1" indent="1"/>
    </xf>
    <xf numFmtId="0" fontId="29" fillId="5" borderId="0" xfId="17" applyFont="1" applyFill="1" applyBorder="1" applyAlignment="1">
      <alignment horizontal="center" vertical="center" wrapText="1" readingOrder="2"/>
    </xf>
    <xf numFmtId="0" fontId="22" fillId="5" borderId="0" xfId="17" applyFont="1" applyFill="1" applyBorder="1" applyAlignment="1">
      <alignment horizontal="center" vertical="center" wrapText="1" readingOrder="1"/>
    </xf>
    <xf numFmtId="164" fontId="22" fillId="5" borderId="0" xfId="17" applyNumberFormat="1" applyFont="1" applyFill="1" applyBorder="1" applyAlignment="1">
      <alignment horizontal="center" vertical="center" wrapText="1" readingOrder="1"/>
    </xf>
    <xf numFmtId="0" fontId="28" fillId="5" borderId="0" xfId="17" applyFont="1" applyFill="1" applyBorder="1" applyAlignment="1">
      <alignment horizontal="center" vertical="center" wrapText="1" readingOrder="2"/>
    </xf>
    <xf numFmtId="0" fontId="13" fillId="0" borderId="42" xfId="19" applyFill="1" applyBorder="1">
      <alignment horizontal="right" vertical="center" wrapText="1" indent="1" readingOrder="2"/>
    </xf>
    <xf numFmtId="0" fontId="14" fillId="4" borderId="36" xfId="8" applyFont="1" applyFill="1" applyBorder="1" applyAlignment="1">
      <alignment horizontal="center" vertical="center" wrapText="1"/>
    </xf>
    <xf numFmtId="0" fontId="36" fillId="4" borderId="37" xfId="8" applyFont="1" applyFill="1" applyBorder="1" applyAlignment="1">
      <alignment horizontal="center" vertical="center" wrapText="1"/>
    </xf>
    <xf numFmtId="0" fontId="2" fillId="0" borderId="49" xfId="21" applyFont="1" applyFill="1" applyBorder="1" applyAlignment="1">
      <alignment horizontal="right" vertical="center" indent="1"/>
    </xf>
    <xf numFmtId="164" fontId="21" fillId="0" borderId="49" xfId="21" applyNumberFormat="1" applyFill="1" applyBorder="1" applyAlignment="1">
      <alignment horizontal="right" vertical="center" indent="1"/>
    </xf>
    <xf numFmtId="0" fontId="2" fillId="4" borderId="34" xfId="21" applyFont="1" applyFill="1" applyBorder="1" applyAlignment="1">
      <alignment horizontal="right" vertical="center" indent="1"/>
    </xf>
    <xf numFmtId="164" fontId="21" fillId="4" borderId="34" xfId="21" applyNumberFormat="1" applyFill="1" applyBorder="1" applyAlignment="1">
      <alignment horizontal="right" vertical="center" indent="1"/>
    </xf>
    <xf numFmtId="0" fontId="2" fillId="0" borderId="34" xfId="21" applyFont="1" applyFill="1" applyBorder="1" applyAlignment="1">
      <alignment horizontal="right" vertical="center" indent="1"/>
    </xf>
    <xf numFmtId="164" fontId="21" fillId="0" borderId="34" xfId="21" applyNumberFormat="1" applyFill="1" applyBorder="1" applyAlignment="1">
      <alignment horizontal="right" vertical="center" indent="1"/>
    </xf>
    <xf numFmtId="0" fontId="2" fillId="0" borderId="53" xfId="21" applyFont="1" applyFill="1" applyBorder="1" applyAlignment="1">
      <alignment horizontal="right" vertical="center" indent="1"/>
    </xf>
    <xf numFmtId="164" fontId="21" fillId="0" borderId="53" xfId="21" applyNumberFormat="1" applyFill="1" applyBorder="1" applyAlignment="1">
      <alignment horizontal="right" vertical="center" indent="1"/>
    </xf>
    <xf numFmtId="0" fontId="2" fillId="0" borderId="10" xfId="0" applyFont="1" applyBorder="1" applyAlignment="1">
      <alignment vertical="center" readingOrder="1"/>
    </xf>
    <xf numFmtId="0" fontId="2" fillId="4" borderId="31" xfId="22" applyFont="1" applyFill="1" applyBorder="1" applyAlignment="1">
      <alignment horizontal="left" vertical="center" wrapText="1" indent="1"/>
    </xf>
    <xf numFmtId="0" fontId="2" fillId="0" borderId="52" xfId="22" applyFont="1" applyFill="1" applyBorder="1" applyAlignment="1">
      <alignment horizontal="left" vertical="center" wrapText="1" indent="1"/>
    </xf>
    <xf numFmtId="0" fontId="4" fillId="0" borderId="54" xfId="22" applyFont="1" applyFill="1" applyBorder="1" applyAlignment="1">
      <alignment horizontal="left" vertical="center" wrapText="1" indent="1"/>
    </xf>
    <xf numFmtId="0" fontId="4" fillId="4" borderId="31" xfId="22" applyFont="1" applyFill="1" applyBorder="1" applyAlignment="1">
      <alignment horizontal="left" vertical="center" wrapText="1" indent="1"/>
    </xf>
    <xf numFmtId="0" fontId="4" fillId="0" borderId="31" xfId="22" applyFont="1" applyFill="1" applyBorder="1" applyAlignment="1">
      <alignment horizontal="left" vertical="center" wrapText="1" indent="1"/>
    </xf>
    <xf numFmtId="0" fontId="4" fillId="0" borderId="52" xfId="22" applyFont="1" applyFill="1" applyBorder="1" applyAlignment="1">
      <alignment horizontal="left" vertical="center" wrapText="1" indent="1"/>
    </xf>
    <xf numFmtId="0" fontId="4" fillId="0" borderId="43" xfId="22" applyFont="1" applyFill="1" applyBorder="1" applyAlignment="1">
      <alignment horizontal="left" vertical="center" wrapText="1" indent="1"/>
    </xf>
    <xf numFmtId="0" fontId="2" fillId="4" borderId="40" xfId="21" applyFont="1" applyFill="1" applyBorder="1" applyAlignment="1">
      <alignment horizontal="right" vertical="center" indent="1"/>
    </xf>
    <xf numFmtId="0" fontId="2" fillId="4" borderId="31" xfId="22" applyFont="1" applyFill="1" applyBorder="1" applyAlignment="1">
      <alignment horizontal="center" vertical="center" wrapText="1"/>
    </xf>
    <xf numFmtId="0" fontId="5" fillId="0" borderId="32" xfId="22" applyFont="1" applyFill="1" applyBorder="1" applyAlignment="1">
      <alignment horizontal="center" vertical="center" wrapText="1" readingOrder="2"/>
    </xf>
    <xf numFmtId="0" fontId="5" fillId="4" borderId="32" xfId="22" applyFont="1" applyFill="1" applyBorder="1" applyAlignment="1">
      <alignment horizontal="center" vertical="center" wrapText="1" readingOrder="2"/>
    </xf>
    <xf numFmtId="0" fontId="14" fillId="4" borderId="36" xfId="8" applyFont="1" applyFill="1" applyBorder="1" applyAlignment="1">
      <alignment horizontal="center" wrapText="1"/>
    </xf>
    <xf numFmtId="0" fontId="35" fillId="4" borderId="37" xfId="8" applyFont="1" applyFill="1" applyBorder="1" applyAlignment="1">
      <alignment horizontal="center" vertical="top" wrapText="1"/>
    </xf>
    <xf numFmtId="0" fontId="5" fillId="0" borderId="50" xfId="22" applyFont="1" applyFill="1" applyBorder="1" applyAlignment="1">
      <alignment horizontal="center" vertical="center" wrapText="1" readingOrder="2"/>
    </xf>
    <xf numFmtId="0" fontId="2" fillId="0" borderId="52" xfId="22" applyFont="1" applyFill="1" applyBorder="1" applyAlignment="1">
      <alignment horizontal="center" vertical="center" wrapText="1"/>
    </xf>
    <xf numFmtId="1" fontId="5" fillId="4" borderId="35" xfId="7" applyFont="1" applyFill="1" applyBorder="1">
      <alignment horizontal="center" vertical="center"/>
    </xf>
    <xf numFmtId="1" fontId="2" fillId="4" borderId="40" xfId="7" applyFont="1" applyFill="1" applyBorder="1" applyAlignment="1">
      <alignment horizontal="center" vertical="center" wrapText="1"/>
    </xf>
    <xf numFmtId="1" fontId="2" fillId="4" borderId="40" xfId="7" applyFont="1" applyFill="1" applyBorder="1" applyAlignment="1">
      <alignment horizontal="center" vertical="center" wrapText="1" readingOrder="1"/>
    </xf>
    <xf numFmtId="0" fontId="2" fillId="4" borderId="41" xfId="8" applyFont="1" applyFill="1" applyBorder="1">
      <alignment horizontal="center" vertical="center" wrapText="1"/>
    </xf>
    <xf numFmtId="0" fontId="4" fillId="0" borderId="39" xfId="22" applyFont="1" applyFill="1" applyBorder="1" applyAlignment="1">
      <alignment vertical="center" wrapText="1"/>
    </xf>
    <xf numFmtId="0" fontId="4" fillId="4" borderId="31" xfId="22" applyFont="1" applyFill="1" applyBorder="1" applyAlignment="1">
      <alignment vertical="center" wrapText="1"/>
    </xf>
    <xf numFmtId="0" fontId="4" fillId="0" borderId="31" xfId="22" applyFont="1" applyFill="1" applyBorder="1" applyAlignment="1">
      <alignment vertical="center" wrapText="1"/>
    </xf>
    <xf numFmtId="0" fontId="4" fillId="0" borderId="52" xfId="22" applyFont="1" applyFill="1" applyBorder="1" applyAlignment="1">
      <alignment vertical="center" wrapText="1"/>
    </xf>
    <xf numFmtId="1" fontId="5" fillId="4" borderId="35" xfId="7" applyFont="1" applyFill="1" applyBorder="1" applyAlignment="1">
      <alignment horizontal="center" vertical="center"/>
    </xf>
    <xf numFmtId="1" fontId="24" fillId="4" borderId="40" xfId="7" applyFont="1" applyFill="1" applyBorder="1" applyAlignment="1">
      <alignment horizontal="center" vertical="center" wrapText="1"/>
    </xf>
    <xf numFmtId="0" fontId="2" fillId="4" borderId="41" xfId="8" applyFont="1" applyFill="1" applyBorder="1" applyAlignment="1">
      <alignment horizontal="center" vertical="center" wrapText="1"/>
    </xf>
    <xf numFmtId="0" fontId="2" fillId="0" borderId="17" xfId="13" applyFont="1" applyBorder="1" applyAlignment="1">
      <alignment horizontal="right" vertical="center" readingOrder="2"/>
    </xf>
    <xf numFmtId="0" fontId="2" fillId="0" borderId="18" xfId="14" applyFont="1" applyBorder="1">
      <alignment horizontal="left" vertical="center"/>
    </xf>
    <xf numFmtId="0" fontId="2" fillId="0" borderId="19" xfId="13" applyFont="1" applyBorder="1" applyAlignment="1">
      <alignment horizontal="right" vertical="center" readingOrder="2"/>
    </xf>
    <xf numFmtId="0" fontId="2" fillId="0" borderId="20" xfId="14" applyFont="1" applyBorder="1">
      <alignment horizontal="left" vertical="center"/>
    </xf>
    <xf numFmtId="0" fontId="2" fillId="0" borderId="0" xfId="13" applyFont="1">
      <alignment horizontal="right" vertical="center"/>
    </xf>
    <xf numFmtId="1" fontId="2" fillId="4" borderId="40" xfId="7" applyNumberFormat="1" applyFont="1" applyFill="1" applyBorder="1" applyAlignment="1">
      <alignment horizontal="center" vertical="center" wrapText="1" readingOrder="1"/>
    </xf>
    <xf numFmtId="0" fontId="4" fillId="0" borderId="39" xfId="22" applyFont="1" applyFill="1" applyBorder="1">
      <alignment horizontal="left" vertical="center" wrapText="1" indent="1"/>
    </xf>
    <xf numFmtId="0" fontId="4" fillId="4" borderId="31" xfId="22" applyFont="1" applyFill="1" applyBorder="1">
      <alignment horizontal="left" vertical="center" wrapText="1" indent="1"/>
    </xf>
    <xf numFmtId="0" fontId="4" fillId="0" borderId="31" xfId="22" applyFont="1" applyFill="1" applyBorder="1">
      <alignment horizontal="left" vertical="center" wrapText="1" indent="1"/>
    </xf>
    <xf numFmtId="0" fontId="4" fillId="0" borderId="52" xfId="22" applyFont="1" applyFill="1" applyBorder="1">
      <alignment horizontal="left" vertical="center" wrapText="1" indent="1"/>
    </xf>
    <xf numFmtId="1" fontId="5" fillId="4" borderId="40" xfId="7" applyFont="1" applyFill="1" applyBorder="1">
      <alignment horizontal="center" vertical="center"/>
    </xf>
    <xf numFmtId="1" fontId="5" fillId="4" borderId="56" xfId="7" applyFont="1" applyFill="1" applyBorder="1">
      <alignment horizontal="center" vertical="center"/>
    </xf>
    <xf numFmtId="1" fontId="2" fillId="4" borderId="57" xfId="7" applyFont="1" applyFill="1" applyBorder="1" applyAlignment="1">
      <alignment horizontal="center" vertical="center" wrapText="1"/>
    </xf>
    <xf numFmtId="1" fontId="2" fillId="4" borderId="57" xfId="7" applyFont="1" applyFill="1" applyBorder="1" applyAlignment="1">
      <alignment horizontal="center" vertical="center" wrapText="1" readingOrder="1"/>
    </xf>
    <xf numFmtId="1" fontId="16" fillId="4" borderId="57" xfId="7" applyNumberFormat="1" applyFont="1" applyFill="1" applyBorder="1" applyAlignment="1">
      <alignment horizontal="center" vertical="center" wrapText="1" readingOrder="1"/>
    </xf>
    <xf numFmtId="0" fontId="2" fillId="4" borderId="58" xfId="8" applyFont="1" applyFill="1" applyBorder="1">
      <alignment horizontal="center" vertical="center" wrapText="1"/>
    </xf>
    <xf numFmtId="0" fontId="5" fillId="0" borderId="56" xfId="17" applyNumberFormat="1" applyFont="1" applyFill="1" applyBorder="1" applyAlignment="1">
      <alignment horizontal="center" vertical="center" wrapText="1" readingOrder="2"/>
    </xf>
    <xf numFmtId="0" fontId="24" fillId="0" borderId="58" xfId="17" applyNumberFormat="1" applyFont="1" applyFill="1" applyBorder="1" applyAlignment="1">
      <alignment horizontal="center" vertical="center" wrapText="1" readingOrder="2"/>
    </xf>
    <xf numFmtId="41" fontId="21" fillId="4" borderId="7" xfId="2" applyFont="1" applyFill="1" applyBorder="1" applyAlignment="1">
      <alignment horizontal="right" vertical="center" indent="1"/>
    </xf>
    <xf numFmtId="41" fontId="21" fillId="0" borderId="13" xfId="2" applyFont="1" applyFill="1" applyBorder="1" applyAlignment="1">
      <alignment horizontal="right" vertical="center" indent="1"/>
    </xf>
    <xf numFmtId="41" fontId="21" fillId="4" borderId="25" xfId="2" applyFont="1" applyFill="1" applyBorder="1" applyAlignment="1">
      <alignment horizontal="right" vertical="center" indent="1"/>
    </xf>
    <xf numFmtId="0" fontId="14" fillId="0" borderId="35" xfId="17" applyFont="1" applyFill="1" applyBorder="1" applyAlignment="1">
      <alignment horizontal="center" vertical="center" wrapText="1" readingOrder="2"/>
    </xf>
    <xf numFmtId="0" fontId="15" fillId="0" borderId="41" xfId="17" applyFont="1" applyFill="1" applyBorder="1" applyAlignment="1">
      <alignment horizontal="center" vertical="center" wrapText="1" readingOrder="2"/>
    </xf>
    <xf numFmtId="0" fontId="5" fillId="4" borderId="50" xfId="19" applyFont="1" applyFill="1" applyBorder="1">
      <alignment horizontal="right" vertical="center" wrapText="1" indent="1" readingOrder="2"/>
    </xf>
    <xf numFmtId="0" fontId="4" fillId="4" borderId="52" xfId="22" applyFont="1" applyFill="1" applyBorder="1">
      <alignment horizontal="left" vertical="center" wrapText="1" indent="1"/>
    </xf>
    <xf numFmtId="0" fontId="5" fillId="4" borderId="63" xfId="5" applyFont="1" applyFill="1" applyBorder="1" applyAlignment="1">
      <alignment horizontal="right" vertical="center" wrapText="1" indent="1"/>
    </xf>
    <xf numFmtId="1" fontId="2" fillId="4" borderId="64" xfId="6" applyFont="1" applyFill="1" applyBorder="1" applyAlignment="1">
      <alignment horizontal="left" vertical="center" wrapText="1" indent="1"/>
    </xf>
    <xf numFmtId="3" fontId="22" fillId="4" borderId="40" xfId="17" applyNumberFormat="1" applyFont="1" applyFill="1" applyBorder="1" applyAlignment="1">
      <alignment horizontal="right" vertical="center" indent="1"/>
    </xf>
    <xf numFmtId="2" fontId="21" fillId="0" borderId="49" xfId="21" applyNumberFormat="1" applyFill="1" applyBorder="1" applyAlignment="1">
      <alignment horizontal="right" vertical="center" indent="1"/>
    </xf>
    <xf numFmtId="2" fontId="21" fillId="4" borderId="34" xfId="21" applyNumberFormat="1" applyFill="1" applyBorder="1" applyAlignment="1">
      <alignment horizontal="right" vertical="center" indent="1"/>
    </xf>
    <xf numFmtId="2" fontId="21" fillId="0" borderId="34" xfId="21" applyNumberFormat="1" applyFill="1" applyBorder="1" applyAlignment="1">
      <alignment horizontal="right" vertical="center" indent="1"/>
    </xf>
    <xf numFmtId="2" fontId="21" fillId="0" borderId="51" xfId="21" applyNumberFormat="1" applyFill="1" applyBorder="1" applyAlignment="1">
      <alignment horizontal="right" vertical="center" indent="1"/>
    </xf>
    <xf numFmtId="4" fontId="4" fillId="0" borderId="49" xfId="21" applyNumberFormat="1" applyFont="1" applyFill="1" applyBorder="1" applyAlignment="1">
      <alignment horizontal="right" vertical="center" indent="1"/>
    </xf>
    <xf numFmtId="4" fontId="4" fillId="4" borderId="34" xfId="21" applyNumberFormat="1" applyFont="1" applyFill="1" applyBorder="1" applyAlignment="1">
      <alignment horizontal="right" vertical="center" indent="1"/>
    </xf>
    <xf numFmtId="4" fontId="4" fillId="0" borderId="34" xfId="21" applyNumberFormat="1" applyFont="1" applyFill="1" applyBorder="1" applyAlignment="1">
      <alignment horizontal="right" vertical="center" indent="1"/>
    </xf>
    <xf numFmtId="4" fontId="4" fillId="0" borderId="51" xfId="21" applyNumberFormat="1" applyFont="1" applyFill="1" applyBorder="1" applyAlignment="1">
      <alignment horizontal="right" vertical="center" indent="1"/>
    </xf>
    <xf numFmtId="0" fontId="21" fillId="0" borderId="49" xfId="21" applyNumberFormat="1" applyFont="1" applyFill="1" applyBorder="1" applyAlignment="1">
      <alignment horizontal="right" vertical="center" indent="1"/>
    </xf>
    <xf numFmtId="0" fontId="21" fillId="4" borderId="34" xfId="21" applyNumberFormat="1" applyFill="1" applyBorder="1" applyAlignment="1">
      <alignment horizontal="right" vertical="center" indent="1"/>
    </xf>
    <xf numFmtId="0" fontId="21" fillId="0" borderId="34" xfId="21" applyNumberFormat="1" applyFont="1" applyFill="1" applyBorder="1" applyAlignment="1">
      <alignment horizontal="right" vertical="center" indent="1"/>
    </xf>
    <xf numFmtId="0" fontId="21" fillId="0" borderId="51" xfId="21" applyNumberFormat="1" applyFont="1" applyFill="1" applyBorder="1" applyAlignment="1">
      <alignment horizontal="right" vertical="center" indent="1"/>
    </xf>
    <xf numFmtId="3" fontId="2" fillId="0" borderId="57" xfId="2" applyNumberFormat="1" applyFont="1" applyFill="1" applyBorder="1" applyAlignment="1">
      <alignment horizontal="right" vertical="center" indent="1"/>
    </xf>
    <xf numFmtId="41" fontId="22" fillId="0" borderId="40" xfId="2" applyFont="1" applyFill="1" applyBorder="1" applyAlignment="1">
      <alignment horizontal="right" vertical="center" indent="1"/>
    </xf>
    <xf numFmtId="0" fontId="4" fillId="0" borderId="43" xfId="22" applyFont="1" applyFill="1" applyBorder="1">
      <alignment horizontal="left" vertical="center" wrapText="1" indent="1"/>
    </xf>
    <xf numFmtId="0" fontId="3" fillId="4" borderId="37" xfId="17" applyFont="1" applyFill="1" applyBorder="1" applyAlignment="1">
      <alignment horizontal="center" vertical="top" wrapText="1" readingOrder="2"/>
    </xf>
    <xf numFmtId="0" fontId="3" fillId="4" borderId="37" xfId="8" applyFont="1" applyFill="1" applyBorder="1" applyAlignment="1">
      <alignment horizontal="center" vertical="top" wrapText="1"/>
    </xf>
    <xf numFmtId="0" fontId="22" fillId="4" borderId="36" xfId="8" applyFont="1" applyFill="1" applyBorder="1" applyAlignment="1">
      <alignment horizontal="center" wrapText="1"/>
    </xf>
    <xf numFmtId="0" fontId="4" fillId="0" borderId="39" xfId="22" applyFont="1" applyFill="1" applyBorder="1" applyAlignment="1">
      <alignment horizontal="left" vertical="center" wrapText="1" indent="1"/>
    </xf>
    <xf numFmtId="0" fontId="40" fillId="4" borderId="35" xfId="17" applyFont="1" applyFill="1" applyBorder="1" applyAlignment="1">
      <alignment horizontal="center" vertical="center" wrapText="1" readingOrder="2"/>
    </xf>
    <xf numFmtId="164" fontId="2" fillId="4" borderId="40" xfId="21" applyNumberFormat="1" applyFont="1" applyFill="1" applyBorder="1" applyAlignment="1">
      <alignment horizontal="right" vertical="center" indent="1"/>
    </xf>
    <xf numFmtId="0" fontId="41" fillId="4" borderId="41" xfId="17" applyFont="1" applyFill="1" applyBorder="1" applyAlignment="1">
      <alignment horizontal="center" vertical="center" wrapText="1" readingOrder="2"/>
    </xf>
    <xf numFmtId="0" fontId="14" fillId="0" borderId="69" xfId="20" applyFont="1" applyFill="1" applyBorder="1">
      <alignment horizontal="right" vertical="center" wrapText="1" indent="1" readingOrder="2"/>
    </xf>
    <xf numFmtId="0" fontId="22" fillId="0" borderId="54" xfId="22" applyFont="1" applyFill="1" applyBorder="1">
      <alignment horizontal="left" vertical="center" wrapText="1" indent="1"/>
    </xf>
    <xf numFmtId="0" fontId="14" fillId="0" borderId="42" xfId="20" applyFont="1" applyFill="1" applyBorder="1">
      <alignment horizontal="right" vertical="center" wrapText="1" indent="1" readingOrder="2"/>
    </xf>
    <xf numFmtId="0" fontId="22" fillId="0" borderId="43" xfId="22" applyFont="1" applyFill="1" applyBorder="1">
      <alignment horizontal="left" vertical="center" wrapText="1" indent="1"/>
    </xf>
    <xf numFmtId="3" fontId="22" fillId="4" borderId="40" xfId="21" applyNumberFormat="1" applyFont="1" applyFill="1" applyBorder="1" applyAlignment="1">
      <alignment horizontal="right" vertical="center" indent="1"/>
    </xf>
    <xf numFmtId="0" fontId="22" fillId="4" borderId="41" xfId="17" applyFont="1" applyFill="1" applyBorder="1" applyAlignment="1">
      <alignment horizontal="center" vertical="center" wrapText="1" readingOrder="1"/>
    </xf>
    <xf numFmtId="0" fontId="5" fillId="0" borderId="0" xfId="0" applyFont="1" applyBorder="1" applyAlignment="1">
      <alignment horizontal="justify" vertical="top" wrapText="1" readingOrder="2"/>
    </xf>
    <xf numFmtId="3" fontId="4" fillId="0" borderId="70" xfId="21" applyNumberFormat="1" applyFont="1" applyFill="1" applyBorder="1" applyAlignment="1">
      <alignment horizontal="right" vertical="center" indent="1"/>
    </xf>
    <xf numFmtId="3" fontId="4" fillId="4" borderId="34" xfId="21" applyNumberFormat="1" applyFont="1" applyFill="1" applyBorder="1" applyAlignment="1">
      <alignment horizontal="right" vertical="center" indent="1"/>
    </xf>
    <xf numFmtId="3" fontId="4" fillId="0" borderId="34" xfId="21" applyNumberFormat="1" applyFont="1" applyFill="1" applyBorder="1" applyAlignment="1">
      <alignment horizontal="right" vertical="center" indent="1"/>
    </xf>
    <xf numFmtId="3" fontId="4" fillId="0" borderId="53" xfId="21" applyNumberFormat="1" applyFont="1" applyFill="1" applyBorder="1" applyAlignment="1">
      <alignment horizontal="right" vertical="center" indent="1"/>
    </xf>
    <xf numFmtId="4" fontId="4" fillId="0" borderId="49" xfId="21" applyNumberFormat="1" applyFont="1" applyFill="1" applyBorder="1">
      <alignment horizontal="right" vertical="center" indent="1"/>
    </xf>
    <xf numFmtId="4" fontId="4" fillId="4" borderId="34" xfId="21" applyNumberFormat="1" applyFont="1" applyFill="1" applyBorder="1">
      <alignment horizontal="right" vertical="center" indent="1"/>
    </xf>
    <xf numFmtId="4" fontId="4" fillId="0" borderId="34" xfId="21" applyNumberFormat="1" applyFont="1" applyFill="1" applyBorder="1">
      <alignment horizontal="right" vertical="center" indent="1"/>
    </xf>
    <xf numFmtId="3" fontId="4" fillId="0" borderId="34" xfId="21" applyNumberFormat="1" applyFont="1" applyFill="1" applyBorder="1">
      <alignment horizontal="right" vertical="center" indent="1"/>
    </xf>
    <xf numFmtId="4" fontId="4" fillId="4" borderId="53" xfId="21" applyNumberFormat="1" applyFont="1" applyFill="1" applyBorder="1">
      <alignment horizontal="right" vertical="center" indent="1"/>
    </xf>
    <xf numFmtId="164" fontId="4" fillId="0" borderId="49" xfId="21" applyNumberFormat="1" applyFont="1" applyFill="1" applyBorder="1" applyAlignment="1">
      <alignment horizontal="right" vertical="center" indent="1"/>
    </xf>
    <xf numFmtId="164" fontId="4" fillId="4" borderId="34" xfId="21" applyNumberFormat="1" applyFont="1" applyFill="1" applyBorder="1" applyAlignment="1">
      <alignment horizontal="right" vertical="center" indent="1"/>
    </xf>
    <xf numFmtId="2" fontId="4" fillId="0" borderId="34" xfId="21" applyNumberFormat="1" applyFont="1" applyFill="1" applyBorder="1" applyAlignment="1">
      <alignment horizontal="right" vertical="center" indent="1"/>
    </xf>
    <xf numFmtId="2" fontId="4" fillId="4" borderId="34" xfId="21" applyNumberFormat="1" applyFont="1" applyFill="1" applyBorder="1" applyAlignment="1">
      <alignment horizontal="right" vertical="center" indent="1"/>
    </xf>
    <xf numFmtId="164" fontId="4" fillId="0" borderId="71" xfId="21" applyNumberFormat="1" applyFont="1" applyFill="1" applyBorder="1" applyAlignment="1">
      <alignment horizontal="right" vertical="center" indent="1"/>
    </xf>
    <xf numFmtId="3" fontId="4" fillId="0" borderId="49" xfId="1" applyNumberFormat="1" applyFont="1" applyFill="1" applyBorder="1" applyAlignment="1">
      <alignment horizontal="right" vertical="center" indent="1"/>
    </xf>
    <xf numFmtId="3" fontId="4" fillId="4" borderId="34" xfId="1" applyNumberFormat="1" applyFont="1" applyFill="1" applyBorder="1" applyAlignment="1">
      <alignment horizontal="right" vertical="center" indent="1"/>
    </xf>
    <xf numFmtId="3" fontId="4" fillId="0" borderId="34" xfId="1" applyNumberFormat="1" applyFont="1" applyFill="1" applyBorder="1" applyAlignment="1">
      <alignment horizontal="right" vertical="center" indent="1"/>
    </xf>
    <xf numFmtId="3" fontId="4" fillId="0" borderId="53" xfId="1" applyNumberFormat="1" applyFont="1" applyFill="1" applyBorder="1" applyAlignment="1">
      <alignment horizontal="right" vertical="center" indent="1"/>
    </xf>
    <xf numFmtId="2" fontId="4" fillId="0" borderId="49" xfId="21" applyNumberFormat="1" applyFont="1" applyFill="1" applyBorder="1" applyAlignment="1">
      <alignment horizontal="right" vertical="center" indent="1"/>
    </xf>
    <xf numFmtId="2" fontId="4" fillId="0" borderId="51" xfId="21" applyNumberFormat="1" applyFont="1" applyFill="1" applyBorder="1" applyAlignment="1">
      <alignment horizontal="right" vertical="center" indent="1"/>
    </xf>
    <xf numFmtId="3" fontId="4" fillId="0" borderId="49" xfId="21" applyNumberFormat="1" applyFont="1" applyFill="1" applyBorder="1" applyAlignment="1">
      <alignment horizontal="right" vertical="center" indent="1"/>
    </xf>
    <xf numFmtId="3" fontId="4" fillId="0" borderId="51" xfId="21" applyNumberFormat="1" applyFont="1" applyFill="1" applyBorder="1" applyAlignment="1">
      <alignment horizontal="right" vertical="center" indent="1"/>
    </xf>
    <xf numFmtId="0" fontId="4" fillId="0" borderId="49" xfId="21" applyFont="1" applyFill="1" applyBorder="1" applyAlignment="1">
      <alignment horizontal="right" vertical="center" indent="1"/>
    </xf>
    <xf numFmtId="0" fontId="4" fillId="4" borderId="34" xfId="21" applyFont="1" applyFill="1" applyBorder="1" applyAlignment="1">
      <alignment horizontal="right" vertical="center" indent="1"/>
    </xf>
    <xf numFmtId="0" fontId="4" fillId="0" borderId="34" xfId="21" applyFont="1" applyFill="1" applyBorder="1" applyAlignment="1">
      <alignment horizontal="right" vertical="center" indent="1"/>
    </xf>
    <xf numFmtId="41" fontId="4" fillId="0" borderId="49" xfId="1" applyNumberFormat="1" applyFont="1" applyFill="1" applyBorder="1" applyAlignment="1">
      <alignment horizontal="right" vertical="center" indent="1"/>
    </xf>
    <xf numFmtId="41" fontId="4" fillId="4" borderId="53" xfId="1" applyNumberFormat="1" applyFont="1" applyFill="1" applyBorder="1" applyAlignment="1">
      <alignment horizontal="right" vertical="center" indent="1"/>
    </xf>
    <xf numFmtId="0" fontId="4" fillId="0" borderId="53" xfId="21" applyFont="1" applyFill="1" applyBorder="1" applyAlignment="1">
      <alignment horizontal="right" vertical="center" indent="1"/>
    </xf>
    <xf numFmtId="166" fontId="4" fillId="4" borderId="34" xfId="21" applyNumberFormat="1" applyFont="1" applyFill="1" applyBorder="1" applyAlignment="1">
      <alignment horizontal="right" vertical="center" indent="1"/>
    </xf>
    <xf numFmtId="166" fontId="4" fillId="0" borderId="34" xfId="21" applyNumberFormat="1" applyFont="1" applyFill="1" applyBorder="1" applyAlignment="1">
      <alignment horizontal="right" vertical="center" indent="1"/>
    </xf>
    <xf numFmtId="166" fontId="4" fillId="0" borderId="51" xfId="21" applyNumberFormat="1" applyFont="1" applyFill="1" applyBorder="1" applyAlignment="1">
      <alignment horizontal="right" vertical="center" indent="1"/>
    </xf>
    <xf numFmtId="0" fontId="4" fillId="0" borderId="51" xfId="21" applyFont="1" applyFill="1" applyBorder="1" applyAlignment="1">
      <alignment horizontal="right" vertical="center" indent="1"/>
    </xf>
    <xf numFmtId="0" fontId="4" fillId="0" borderId="49" xfId="22" applyFont="1" applyFill="1" applyBorder="1" applyAlignment="1">
      <alignment horizontal="right" vertical="center" indent="1"/>
    </xf>
    <xf numFmtId="0" fontId="4" fillId="4" borderId="34" xfId="22" applyFont="1" applyFill="1" applyBorder="1" applyAlignment="1">
      <alignment horizontal="right" vertical="center" indent="1"/>
    </xf>
    <xf numFmtId="0" fontId="4" fillId="0" borderId="34" xfId="22" applyFont="1" applyFill="1" applyBorder="1" applyAlignment="1">
      <alignment horizontal="right" vertical="center" indent="1"/>
    </xf>
    <xf numFmtId="0" fontId="4" fillId="0" borderId="51" xfId="22" applyFont="1" applyFill="1" applyBorder="1" applyAlignment="1">
      <alignment horizontal="right" vertical="center" indent="1"/>
    </xf>
    <xf numFmtId="0" fontId="4" fillId="6" borderId="0" xfId="12" applyFont="1" applyFill="1" applyBorder="1"/>
    <xf numFmtId="0" fontId="0" fillId="6" borderId="0" xfId="0" applyFill="1" applyBorder="1"/>
    <xf numFmtId="0" fontId="18" fillId="6" borderId="0" xfId="13" applyFont="1" applyFill="1" applyBorder="1" applyAlignment="1">
      <alignment horizontal="right" vertical="center" readingOrder="2"/>
    </xf>
    <xf numFmtId="0" fontId="21" fillId="6" borderId="0" xfId="24" applyFill="1" applyBorder="1" applyAlignment="1">
      <alignment vertical="center"/>
    </xf>
    <xf numFmtId="0" fontId="34" fillId="6" borderId="0" xfId="0" applyFont="1" applyFill="1" applyAlignment="1">
      <alignment horizontal="right" readingOrder="2"/>
    </xf>
    <xf numFmtId="0" fontId="34" fillId="6" borderId="0" xfId="0" applyFont="1" applyFill="1" applyAlignment="1"/>
    <xf numFmtId="0" fontId="4" fillId="6" borderId="0" xfId="0" applyFont="1" applyFill="1" applyAlignment="1"/>
    <xf numFmtId="0" fontId="4" fillId="6" borderId="0" xfId="0" applyFont="1" applyFill="1"/>
    <xf numFmtId="0" fontId="5" fillId="6" borderId="0" xfId="0" applyFont="1" applyFill="1" applyBorder="1" applyAlignment="1">
      <alignment horizontal="right" vertical="center"/>
    </xf>
    <xf numFmtId="0" fontId="5" fillId="6" borderId="0" xfId="0" applyFont="1" applyFill="1" applyBorder="1" applyAlignment="1">
      <alignment vertical="center"/>
    </xf>
    <xf numFmtId="0" fontId="2" fillId="6" borderId="0" xfId="0" applyFont="1" applyFill="1" applyBorder="1" applyAlignment="1">
      <alignment horizontal="left" vertical="center"/>
    </xf>
    <xf numFmtId="0" fontId="4" fillId="4" borderId="52" xfId="22" applyFont="1" applyFill="1" applyBorder="1" applyAlignment="1">
      <alignment horizontal="left" vertical="center" wrapText="1" indent="1"/>
    </xf>
    <xf numFmtId="0" fontId="22" fillId="4" borderId="41" xfId="8" applyFont="1" applyFill="1" applyBorder="1" applyAlignment="1">
      <alignment horizontal="center" vertical="center" wrapText="1"/>
    </xf>
    <xf numFmtId="0" fontId="2" fillId="0" borderId="11" xfId="17" applyFont="1" applyFill="1" applyBorder="1" applyAlignment="1">
      <alignment horizontal="center" vertical="center" wrapText="1" readingOrder="2"/>
    </xf>
    <xf numFmtId="41" fontId="2" fillId="0" borderId="40" xfId="1" applyNumberFormat="1" applyFont="1" applyFill="1" applyBorder="1" applyAlignment="1">
      <alignment horizontal="right" vertical="center" indent="1"/>
    </xf>
    <xf numFmtId="0" fontId="22" fillId="4" borderId="40" xfId="8" applyFont="1" applyFill="1" applyBorder="1">
      <alignment horizontal="center" vertical="center" wrapText="1"/>
    </xf>
    <xf numFmtId="0" fontId="2" fillId="0" borderId="0" xfId="0" applyFont="1" applyBorder="1" applyAlignment="1">
      <alignment horizontal="left" vertical="center" readingOrder="1"/>
    </xf>
    <xf numFmtId="0" fontId="5" fillId="0" borderId="10" xfId="0" applyFont="1" applyBorder="1" applyAlignment="1">
      <alignment vertical="center"/>
    </xf>
    <xf numFmtId="2" fontId="4" fillId="0" borderId="34" xfId="21" applyNumberFormat="1" applyFont="1" applyFill="1" applyBorder="1" applyAlignment="1">
      <alignment horizontal="center" vertical="center"/>
    </xf>
    <xf numFmtId="2" fontId="4" fillId="4" borderId="34" xfId="21" applyNumberFormat="1" applyFont="1" applyFill="1" applyBorder="1" applyAlignment="1">
      <alignment horizontal="center" vertical="center"/>
    </xf>
    <xf numFmtId="0" fontId="2" fillId="7" borderId="77" xfId="8" applyFont="1" applyFill="1" applyBorder="1">
      <alignment horizontal="center" vertical="center" wrapText="1"/>
    </xf>
    <xf numFmtId="3" fontId="4" fillId="0" borderId="0" xfId="0" applyNumberFormat="1" applyFont="1" applyBorder="1" applyAlignment="1">
      <alignment horizontal="right" vertical="center"/>
    </xf>
    <xf numFmtId="3" fontId="4" fillId="4" borderId="34" xfId="21" applyNumberFormat="1" applyFont="1" applyFill="1" applyBorder="1" applyAlignment="1">
      <alignment horizontal="right" vertical="center"/>
    </xf>
    <xf numFmtId="3" fontId="4" fillId="0" borderId="49" xfId="21" applyNumberFormat="1" applyFont="1" applyFill="1" applyBorder="1" applyAlignment="1">
      <alignment horizontal="right" vertical="center"/>
    </xf>
    <xf numFmtId="3" fontId="4" fillId="4" borderId="51" xfId="21" applyNumberFormat="1" applyFont="1" applyFill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horizontal="center"/>
    </xf>
    <xf numFmtId="3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4" fontId="4" fillId="0" borderId="39" xfId="21" applyNumberFormat="1" applyFont="1" applyFill="1" applyBorder="1">
      <alignment horizontal="right" vertical="center" indent="1"/>
    </xf>
    <xf numFmtId="4" fontId="4" fillId="4" borderId="31" xfId="21" applyNumberFormat="1" applyFont="1" applyFill="1" applyBorder="1">
      <alignment horizontal="right" vertical="center" indent="1"/>
    </xf>
    <xf numFmtId="3" fontId="4" fillId="0" borderId="31" xfId="21" applyNumberFormat="1" applyFont="1" applyFill="1" applyBorder="1">
      <alignment horizontal="right" vertical="center" indent="1"/>
    </xf>
    <xf numFmtId="4" fontId="4" fillId="4" borderId="43" xfId="21" applyNumberFormat="1" applyFont="1" applyFill="1" applyBorder="1">
      <alignment horizontal="right" vertical="center" indent="1"/>
    </xf>
    <xf numFmtId="2" fontId="4" fillId="0" borderId="71" xfId="21" applyNumberFormat="1" applyFont="1" applyFill="1" applyBorder="1" applyAlignment="1">
      <alignment horizontal="right" vertical="center" indent="1"/>
    </xf>
    <xf numFmtId="0" fontId="2" fillId="0" borderId="8" xfId="0" applyFont="1" applyBorder="1" applyAlignment="1">
      <alignment horizontal="center" vertical="center" readingOrder="2"/>
    </xf>
    <xf numFmtId="3" fontId="4" fillId="0" borderId="39" xfId="1" applyNumberFormat="1" applyFont="1" applyFill="1" applyBorder="1" applyAlignment="1">
      <alignment horizontal="right" vertical="center" indent="1"/>
    </xf>
    <xf numFmtId="3" fontId="4" fillId="4" borderId="31" xfId="1" applyNumberFormat="1" applyFont="1" applyFill="1" applyBorder="1" applyAlignment="1">
      <alignment horizontal="right" vertical="center" indent="1"/>
    </xf>
    <xf numFmtId="3" fontId="4" fillId="0" borderId="31" xfId="1" applyNumberFormat="1" applyFont="1" applyFill="1" applyBorder="1" applyAlignment="1">
      <alignment horizontal="right" vertical="center" indent="1"/>
    </xf>
    <xf numFmtId="3" fontId="4" fillId="0" borderId="43" xfId="1" applyNumberFormat="1" applyFont="1" applyFill="1" applyBorder="1" applyAlignment="1">
      <alignment horizontal="right" vertical="center" indent="1"/>
    </xf>
    <xf numFmtId="0" fontId="4" fillId="0" borderId="0" xfId="0" applyFont="1" applyBorder="1" applyAlignment="1">
      <alignment horizontal="center"/>
    </xf>
    <xf numFmtId="3" fontId="4" fillId="0" borderId="0" xfId="1" applyNumberFormat="1" applyFont="1" applyBorder="1" applyAlignment="1">
      <alignment horizontal="center" vertical="center"/>
    </xf>
    <xf numFmtId="0" fontId="1" fillId="0" borderId="0" xfId="0" applyFont="1" applyFill="1" applyBorder="1"/>
    <xf numFmtId="2" fontId="2" fillId="4" borderId="34" xfId="21" applyNumberFormat="1" applyFont="1" applyFill="1" applyBorder="1" applyAlignment="1">
      <alignment horizontal="center" vertical="center"/>
    </xf>
    <xf numFmtId="0" fontId="5" fillId="4" borderId="32" xfId="25" applyFont="1" applyFill="1" applyBorder="1">
      <alignment horizontal="right" vertical="center" wrapText="1" indent="1" readingOrder="2"/>
    </xf>
    <xf numFmtId="0" fontId="5" fillId="0" borderId="32" xfId="25" applyFont="1" applyFill="1" applyBorder="1">
      <alignment horizontal="right" vertical="center" wrapText="1" indent="1" readingOrder="2"/>
    </xf>
    <xf numFmtId="0" fontId="5" fillId="0" borderId="50" xfId="25" applyFont="1" applyFill="1" applyBorder="1">
      <alignment horizontal="right" vertical="center" wrapText="1" indent="1" readingOrder="2"/>
    </xf>
    <xf numFmtId="0" fontId="5" fillId="0" borderId="38" xfId="25" applyFont="1" applyFill="1" applyBorder="1">
      <alignment horizontal="right" vertical="center" wrapText="1" indent="1" readingOrder="2"/>
    </xf>
    <xf numFmtId="0" fontId="2" fillId="0" borderId="78" xfId="0" applyFont="1" applyBorder="1" applyAlignment="1">
      <alignment horizontal="left" readingOrder="1"/>
    </xf>
    <xf numFmtId="0" fontId="2" fillId="0" borderId="79" xfId="0" applyFont="1" applyBorder="1" applyAlignment="1">
      <alignment readingOrder="2"/>
    </xf>
    <xf numFmtId="0" fontId="2" fillId="0" borderId="79" xfId="0" applyFont="1" applyBorder="1"/>
    <xf numFmtId="0" fontId="5" fillId="0" borderId="80" xfId="0" applyFont="1" applyBorder="1" applyAlignment="1">
      <alignment horizontal="right" readingOrder="2"/>
    </xf>
    <xf numFmtId="0" fontId="2" fillId="0" borderId="8" xfId="0" applyFont="1" applyBorder="1" applyAlignment="1">
      <alignment horizontal="center" vertical="center" readingOrder="1"/>
    </xf>
    <xf numFmtId="3" fontId="4" fillId="0" borderId="39" xfId="21" applyNumberFormat="1" applyFont="1" applyFill="1" applyBorder="1" applyAlignment="1">
      <alignment horizontal="right" vertical="center" indent="1"/>
    </xf>
    <xf numFmtId="3" fontId="4" fillId="4" borderId="31" xfId="21" applyNumberFormat="1" applyFont="1" applyFill="1" applyBorder="1" applyAlignment="1">
      <alignment horizontal="right" vertical="center" indent="1"/>
    </xf>
    <xf numFmtId="3" fontId="4" fillId="4" borderId="34" xfId="21" applyNumberFormat="1" applyFont="1" applyFill="1" applyBorder="1" applyAlignment="1">
      <alignment horizontal="center" vertical="center"/>
    </xf>
    <xf numFmtId="3" fontId="1" fillId="0" borderId="52" xfId="21" quotePrefix="1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5" fontId="22" fillId="0" borderId="40" xfId="26" applyNumberFormat="1" applyFont="1" applyFill="1" applyBorder="1" applyAlignment="1">
      <alignment horizontal="right" vertical="center" indent="1"/>
    </xf>
    <xf numFmtId="165" fontId="21" fillId="4" borderId="53" xfId="26" applyNumberFormat="1" applyFont="1" applyFill="1" applyBorder="1" applyAlignment="1">
      <alignment horizontal="right" vertical="center" indent="1"/>
    </xf>
    <xf numFmtId="165" fontId="22" fillId="4" borderId="53" xfId="26" applyNumberFormat="1" applyFont="1" applyFill="1" applyBorder="1" applyAlignment="1">
      <alignment horizontal="right" vertical="center" indent="1"/>
    </xf>
    <xf numFmtId="165" fontId="22" fillId="0" borderId="49" xfId="26" applyNumberFormat="1" applyFont="1" applyFill="1" applyBorder="1" applyAlignment="1">
      <alignment horizontal="right" vertical="center" indent="1"/>
    </xf>
    <xf numFmtId="165" fontId="22" fillId="4" borderId="49" xfId="26" applyNumberFormat="1" applyFont="1" applyFill="1" applyBorder="1" applyAlignment="1">
      <alignment horizontal="right" vertical="center" indent="1"/>
    </xf>
    <xf numFmtId="165" fontId="21" fillId="4" borderId="34" xfId="26" applyNumberFormat="1" applyFont="1" applyFill="1" applyBorder="1" applyAlignment="1">
      <alignment horizontal="right" vertical="center" indent="1"/>
    </xf>
    <xf numFmtId="165" fontId="22" fillId="4" borderId="34" xfId="26" applyNumberFormat="1" applyFont="1" applyFill="1" applyBorder="1" applyAlignment="1">
      <alignment horizontal="right" vertical="center" indent="1"/>
    </xf>
    <xf numFmtId="0" fontId="5" fillId="4" borderId="32" xfId="25" applyFill="1" applyBorder="1">
      <alignment horizontal="right" vertical="center" wrapText="1" indent="1" readingOrder="2"/>
    </xf>
    <xf numFmtId="165" fontId="21" fillId="0" borderId="49" xfId="26" applyNumberFormat="1" applyFont="1" applyFill="1" applyBorder="1" applyAlignment="1">
      <alignment horizontal="right" vertical="center" indent="1"/>
    </xf>
    <xf numFmtId="0" fontId="5" fillId="0" borderId="38" xfId="25" applyFill="1" applyBorder="1">
      <alignment horizontal="right" vertical="center" wrapText="1" indent="1" readingOrder="2"/>
    </xf>
    <xf numFmtId="0" fontId="1" fillId="3" borderId="0" xfId="0" applyFont="1" applyFill="1" applyAlignment="1">
      <alignment horizontal="center" vertical="center"/>
    </xf>
    <xf numFmtId="0" fontId="46" fillId="0" borderId="0" xfId="0" applyFont="1"/>
    <xf numFmtId="0" fontId="22" fillId="4" borderId="41" xfId="8" applyFont="1" applyFill="1" applyBorder="1">
      <alignment horizontal="center" vertical="center" wrapText="1"/>
    </xf>
    <xf numFmtId="41" fontId="4" fillId="0" borderId="39" xfId="1" applyNumberFormat="1" applyFont="1" applyFill="1" applyBorder="1" applyAlignment="1">
      <alignment horizontal="right" vertical="center" indent="1"/>
    </xf>
    <xf numFmtId="41" fontId="4" fillId="4" borderId="43" xfId="1" applyNumberFormat="1" applyFont="1" applyFill="1" applyBorder="1" applyAlignment="1">
      <alignment horizontal="right" vertical="center" indent="1"/>
    </xf>
    <xf numFmtId="0" fontId="8" fillId="3" borderId="0" xfId="29" applyFont="1" applyFill="1" applyBorder="1"/>
    <xf numFmtId="0" fontId="1" fillId="3" borderId="0" xfId="29" applyFont="1" applyFill="1" applyBorder="1"/>
    <xf numFmtId="0" fontId="2" fillId="0" borderId="0" xfId="29" applyFont="1" applyBorder="1" applyAlignment="1">
      <alignment horizontal="right" vertical="center"/>
    </xf>
    <xf numFmtId="0" fontId="5" fillId="0" borderId="0" xfId="29" applyFont="1" applyBorder="1" applyAlignment="1">
      <alignment horizontal="right" vertical="center"/>
    </xf>
    <xf numFmtId="0" fontId="2" fillId="0" borderId="0" xfId="29" applyFont="1" applyBorder="1" applyAlignment="1">
      <alignment horizontal="left" vertical="center"/>
    </xf>
    <xf numFmtId="0" fontId="1" fillId="0" borderId="0" xfId="29" applyFont="1" applyBorder="1" applyAlignment="1">
      <alignment vertical="center"/>
    </xf>
    <xf numFmtId="0" fontId="1" fillId="0" borderId="0" xfId="29" applyFont="1" applyBorder="1"/>
    <xf numFmtId="0" fontId="5" fillId="0" borderId="55" xfId="25" applyNumberFormat="1" applyFont="1" applyFill="1" applyBorder="1">
      <alignment horizontal="right" vertical="center" wrapText="1" indent="1" readingOrder="2"/>
    </xf>
    <xf numFmtId="3" fontId="1" fillId="0" borderId="65" xfId="2" applyNumberFormat="1" applyFont="1" applyFill="1" applyBorder="1" applyAlignment="1">
      <alignment horizontal="right" vertical="center" indent="1"/>
    </xf>
    <xf numFmtId="0" fontId="1" fillId="0" borderId="60" xfId="22" applyNumberFormat="1" applyFont="1" applyFill="1" applyBorder="1">
      <alignment horizontal="left" vertical="center" wrapText="1" indent="1"/>
    </xf>
    <xf numFmtId="0" fontId="1" fillId="0" borderId="0" xfId="29" applyNumberFormat="1" applyFont="1" applyBorder="1"/>
    <xf numFmtId="0" fontId="5" fillId="4" borderId="33" xfId="25" applyNumberFormat="1" applyFont="1" applyFill="1" applyBorder="1">
      <alignment horizontal="right" vertical="center" wrapText="1" indent="1" readingOrder="2"/>
    </xf>
    <xf numFmtId="3" fontId="1" fillId="4" borderId="66" xfId="2" applyNumberFormat="1" applyFont="1" applyFill="1" applyBorder="1" applyAlignment="1">
      <alignment horizontal="right" vertical="center" indent="1"/>
    </xf>
    <xf numFmtId="0" fontId="1" fillId="4" borderId="61" xfId="22" applyNumberFormat="1" applyFont="1" applyFill="1" applyBorder="1">
      <alignment horizontal="left" vertical="center" wrapText="1" indent="1"/>
    </xf>
    <xf numFmtId="0" fontId="5" fillId="0" borderId="33" xfId="25" applyNumberFormat="1" applyFont="1" applyFill="1" applyBorder="1">
      <alignment horizontal="right" vertical="center" wrapText="1" indent="1" readingOrder="2"/>
    </xf>
    <xf numFmtId="3" fontId="1" fillId="0" borderId="66" xfId="2" applyNumberFormat="1" applyFont="1" applyFill="1" applyBorder="1" applyAlignment="1">
      <alignment horizontal="right" vertical="center" indent="1"/>
    </xf>
    <xf numFmtId="0" fontId="1" fillId="0" borderId="61" xfId="22" applyNumberFormat="1" applyFont="1" applyFill="1" applyBorder="1">
      <alignment horizontal="left" vertical="center" wrapText="1" indent="1"/>
    </xf>
    <xf numFmtId="0" fontId="5" fillId="4" borderId="59" xfId="25" applyNumberFormat="1" applyFont="1" applyFill="1" applyBorder="1">
      <alignment horizontal="right" vertical="center" wrapText="1" indent="1" readingOrder="2"/>
    </xf>
    <xf numFmtId="3" fontId="1" fillId="4" borderId="67" xfId="2" applyNumberFormat="1" applyFont="1" applyFill="1" applyBorder="1" applyAlignment="1">
      <alignment horizontal="right" vertical="center" indent="1"/>
    </xf>
    <xf numFmtId="0" fontId="1" fillId="4" borderId="62" xfId="22" applyNumberFormat="1" applyFont="1" applyFill="1" applyBorder="1">
      <alignment horizontal="left" vertical="center" wrapText="1" indent="1"/>
    </xf>
    <xf numFmtId="1" fontId="1" fillId="0" borderId="0" xfId="29" applyNumberFormat="1" applyFont="1" applyBorder="1"/>
    <xf numFmtId="0" fontId="5" fillId="0" borderId="10" xfId="29" applyFont="1" applyBorder="1" applyAlignment="1">
      <alignment horizontal="right" vertical="center"/>
    </xf>
    <xf numFmtId="0" fontId="2" fillId="0" borderId="79" xfId="29" applyFont="1" applyBorder="1" applyAlignment="1">
      <alignment horizontal="center" vertical="center"/>
    </xf>
    <xf numFmtId="0" fontId="2" fillId="0" borderId="10" xfId="29" applyFont="1" applyBorder="1" applyAlignment="1">
      <alignment horizontal="left" vertical="center"/>
    </xf>
    <xf numFmtId="0" fontId="1" fillId="0" borderId="39" xfId="22" applyFont="1" applyFill="1" applyBorder="1">
      <alignment horizontal="left" vertical="center" wrapText="1" indent="1"/>
    </xf>
    <xf numFmtId="0" fontId="1" fillId="4" borderId="31" xfId="22" applyFont="1" applyFill="1" applyBorder="1">
      <alignment horizontal="left" vertical="center" wrapText="1" indent="1"/>
    </xf>
    <xf numFmtId="0" fontId="5" fillId="0" borderId="32" xfId="25" applyFill="1" applyBorder="1">
      <alignment horizontal="right" vertical="center" wrapText="1" indent="1" readingOrder="2"/>
    </xf>
    <xf numFmtId="0" fontId="1" fillId="0" borderId="31" xfId="22" applyFont="1" applyFill="1" applyBorder="1">
      <alignment horizontal="left" vertical="center" wrapText="1" indent="1"/>
    </xf>
    <xf numFmtId="0" fontId="5" fillId="4" borderId="42" xfId="25" applyFill="1" applyBorder="1">
      <alignment horizontal="right" vertical="center" wrapText="1" indent="1" readingOrder="2"/>
    </xf>
    <xf numFmtId="0" fontId="1" fillId="4" borderId="43" xfId="22" applyFont="1" applyFill="1" applyBorder="1">
      <alignment horizontal="left" vertical="center" wrapText="1" indent="1"/>
    </xf>
    <xf numFmtId="0" fontId="5" fillId="0" borderId="0" xfId="0" applyFont="1" applyBorder="1" applyAlignment="1">
      <alignment vertical="center"/>
    </xf>
    <xf numFmtId="1" fontId="2" fillId="4" borderId="11" xfId="7" applyFont="1" applyFill="1" applyBorder="1" applyAlignment="1">
      <alignment horizontal="center" vertical="center" wrapText="1" readingOrder="1"/>
    </xf>
    <xf numFmtId="3" fontId="4" fillId="4" borderId="31" xfId="21" applyNumberFormat="1" applyFont="1" applyFill="1" applyBorder="1" applyAlignment="1">
      <alignment horizontal="right" vertical="center"/>
    </xf>
    <xf numFmtId="3" fontId="4" fillId="0" borderId="39" xfId="21" applyNumberFormat="1" applyFont="1" applyFill="1" applyBorder="1" applyAlignment="1">
      <alignment horizontal="right" vertical="center"/>
    </xf>
    <xf numFmtId="3" fontId="4" fillId="4" borderId="52" xfId="21" applyNumberFormat="1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top" wrapText="1" readingOrder="1"/>
    </xf>
    <xf numFmtId="1" fontId="2" fillId="7" borderId="92" xfId="32" applyFont="1" applyFill="1" applyBorder="1" applyAlignment="1">
      <alignment horizontal="center" wrapText="1" readingOrder="1"/>
    </xf>
    <xf numFmtId="1" fontId="2" fillId="7" borderId="88" xfId="32" applyFont="1" applyFill="1" applyBorder="1" applyAlignment="1">
      <alignment horizontal="center" vertical="top" wrapText="1" readingOrder="1"/>
    </xf>
    <xf numFmtId="0" fontId="5" fillId="0" borderId="83" xfId="34" applyFont="1" applyFill="1" applyBorder="1" applyAlignment="1">
      <alignment horizontal="right" vertical="center" wrapText="1" indent="1" readingOrder="2"/>
    </xf>
    <xf numFmtId="4" fontId="2" fillId="0" borderId="82" xfId="34" applyNumberFormat="1" applyFont="1" applyFill="1" applyBorder="1" applyAlignment="1">
      <alignment horizontal="right" vertical="center" indent="1"/>
    </xf>
    <xf numFmtId="0" fontId="1" fillId="0" borderId="81" xfId="35" applyFont="1" applyFill="1" applyBorder="1" applyAlignment="1">
      <alignment horizontal="left" vertical="center" wrapText="1" indent="1"/>
    </xf>
    <xf numFmtId="0" fontId="5" fillId="7" borderId="83" xfId="34" applyFont="1" applyFill="1" applyBorder="1" applyAlignment="1">
      <alignment horizontal="right" vertical="center" wrapText="1" indent="1" readingOrder="2"/>
    </xf>
    <xf numFmtId="4" fontId="2" fillId="7" borderId="82" xfId="34" applyNumberFormat="1" applyFont="1" applyFill="1" applyBorder="1" applyAlignment="1">
      <alignment horizontal="right" vertical="center" indent="1"/>
    </xf>
    <xf numFmtId="0" fontId="1" fillId="7" borderId="81" xfId="35" applyFont="1" applyFill="1" applyBorder="1" applyAlignment="1">
      <alignment horizontal="left" vertical="center" wrapText="1" indent="1"/>
    </xf>
    <xf numFmtId="0" fontId="5" fillId="7" borderId="86" xfId="34" applyFont="1" applyFill="1" applyBorder="1" applyAlignment="1">
      <alignment horizontal="right" vertical="center" wrapText="1" indent="1" readingOrder="2"/>
    </xf>
    <xf numFmtId="4" fontId="2" fillId="7" borderId="85" xfId="34" applyNumberFormat="1" applyFont="1" applyFill="1" applyBorder="1" applyAlignment="1">
      <alignment horizontal="right" vertical="center" indent="1"/>
    </xf>
    <xf numFmtId="0" fontId="1" fillId="7" borderId="84" xfId="35" applyFont="1" applyFill="1" applyBorder="1" applyAlignment="1">
      <alignment horizontal="left" vertical="center" wrapText="1" indent="1"/>
    </xf>
    <xf numFmtId="0" fontId="5" fillId="0" borderId="89" xfId="34" applyFont="1" applyFill="1" applyBorder="1" applyAlignment="1">
      <alignment horizontal="right" vertical="center" wrapText="1" indent="1" readingOrder="2"/>
    </xf>
    <xf numFmtId="4" fontId="2" fillId="0" borderId="87" xfId="34" applyNumberFormat="1" applyFont="1" applyFill="1" applyBorder="1" applyAlignment="1">
      <alignment horizontal="right" vertical="center" indent="1"/>
    </xf>
    <xf numFmtId="0" fontId="2" fillId="0" borderId="77" xfId="35" applyFont="1" applyFill="1" applyBorder="1" applyAlignment="1">
      <alignment horizontal="left" vertical="center" wrapText="1" indent="1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 readingOrder="1"/>
    </xf>
    <xf numFmtId="0" fontId="5" fillId="0" borderId="0" xfId="0" applyFont="1" applyFill="1" applyBorder="1" applyAlignment="1">
      <alignment horizontal="right" vertical="top" wrapText="1" readingOrder="2"/>
    </xf>
    <xf numFmtId="0" fontId="7" fillId="0" borderId="0" xfId="0" applyFont="1" applyFill="1"/>
    <xf numFmtId="0" fontId="5" fillId="3" borderId="0" xfId="0" applyFont="1" applyFill="1" applyBorder="1" applyAlignment="1">
      <alignment horizontal="center" vertical="center" readingOrder="1"/>
    </xf>
    <xf numFmtId="0" fontId="5" fillId="3" borderId="0" xfId="0" applyFont="1" applyFill="1" applyBorder="1" applyAlignment="1">
      <alignment horizontal="center" readingOrder="1"/>
    </xf>
    <xf numFmtId="0" fontId="7" fillId="3" borderId="0" xfId="0" applyFont="1" applyFill="1" applyBorder="1" applyAlignment="1">
      <alignment horizontal="center" readingOrder="1"/>
    </xf>
    <xf numFmtId="0" fontId="5" fillId="3" borderId="0" xfId="4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readingOrder="1"/>
    </xf>
    <xf numFmtId="49" fontId="5" fillId="3" borderId="0" xfId="0" applyNumberFormat="1" applyFont="1" applyFill="1" applyBorder="1" applyAlignment="1">
      <alignment horizontal="center" readingOrder="1"/>
    </xf>
    <xf numFmtId="49" fontId="7" fillId="3" borderId="0" xfId="0" applyNumberFormat="1" applyFont="1" applyFill="1" applyBorder="1" applyAlignment="1">
      <alignment horizontal="center" readingOrder="1"/>
    </xf>
    <xf numFmtId="0" fontId="2" fillId="4" borderId="41" xfId="8" applyFont="1" applyFill="1" applyBorder="1" applyAlignment="1">
      <alignment horizontal="center" vertical="center" wrapText="1"/>
    </xf>
    <xf numFmtId="0" fontId="50" fillId="0" borderId="0" xfId="0" applyFont="1"/>
    <xf numFmtId="0" fontId="51" fillId="0" borderId="0" xfId="0" applyFont="1"/>
    <xf numFmtId="0" fontId="52" fillId="0" borderId="0" xfId="0" applyFont="1"/>
    <xf numFmtId="2" fontId="1" fillId="0" borderId="49" xfId="21" applyNumberFormat="1" applyFont="1" applyFill="1" applyBorder="1" applyAlignment="1">
      <alignment horizontal="right" vertical="center" indent="1"/>
    </xf>
    <xf numFmtId="2" fontId="1" fillId="4" borderId="34" xfId="21" applyNumberFormat="1" applyFont="1" applyFill="1" applyBorder="1" applyAlignment="1">
      <alignment horizontal="right" vertical="center" indent="1"/>
    </xf>
    <xf numFmtId="2" fontId="1" fillId="0" borderId="34" xfId="21" applyNumberFormat="1" applyFont="1" applyFill="1" applyBorder="1" applyAlignment="1">
      <alignment horizontal="right" vertical="center" indent="1"/>
    </xf>
    <xf numFmtId="2" fontId="1" fillId="0" borderId="51" xfId="21" applyNumberFormat="1" applyFont="1" applyFill="1" applyBorder="1" applyAlignment="1">
      <alignment horizontal="right" vertical="center" indent="1"/>
    </xf>
    <xf numFmtId="0" fontId="1" fillId="4" borderId="34" xfId="21" applyFont="1" applyFill="1" applyBorder="1" applyAlignment="1">
      <alignment horizontal="center" vertical="center"/>
    </xf>
    <xf numFmtId="0" fontId="1" fillId="0" borderId="34" xfId="21" applyFont="1" applyFill="1" applyBorder="1" applyAlignment="1">
      <alignment horizontal="center" vertical="center"/>
    </xf>
    <xf numFmtId="2" fontId="1" fillId="4" borderId="34" xfId="21" applyNumberFormat="1" applyFont="1" applyFill="1" applyBorder="1" applyAlignment="1">
      <alignment horizontal="center" vertical="center"/>
    </xf>
    <xf numFmtId="0" fontId="1" fillId="0" borderId="51" xfId="21" applyFont="1" applyFill="1" applyBorder="1" applyAlignment="1">
      <alignment horizontal="center" vertical="center"/>
    </xf>
    <xf numFmtId="0" fontId="5" fillId="4" borderId="50" xfId="25" applyFont="1" applyFill="1" applyBorder="1">
      <alignment horizontal="right" vertical="center" wrapText="1" indent="1" readingOrder="2"/>
    </xf>
    <xf numFmtId="2" fontId="2" fillId="4" borderId="51" xfId="21" applyNumberFormat="1" applyFont="1" applyFill="1" applyBorder="1" applyAlignment="1">
      <alignment horizontal="center" vertical="center"/>
    </xf>
    <xf numFmtId="2" fontId="1" fillId="4" borderId="51" xfId="21" applyNumberFormat="1" applyFont="1" applyFill="1" applyBorder="1" applyAlignment="1">
      <alignment horizontal="center" vertical="center"/>
    </xf>
    <xf numFmtId="2" fontId="1" fillId="4" borderId="51" xfId="21" applyNumberFormat="1" applyFont="1" applyFill="1" applyBorder="1" applyAlignment="1">
      <alignment horizontal="right" vertical="center" indent="1"/>
    </xf>
    <xf numFmtId="0" fontId="2" fillId="4" borderId="51" xfId="21" applyFont="1" applyFill="1" applyBorder="1" applyAlignment="1">
      <alignment horizontal="center" vertical="center"/>
    </xf>
    <xf numFmtId="0" fontId="2" fillId="4" borderId="52" xfId="22" applyFont="1" applyFill="1" applyBorder="1">
      <alignment horizontal="left" vertical="center" wrapText="1" indent="1"/>
    </xf>
    <xf numFmtId="0" fontId="2" fillId="0" borderId="98" xfId="0" applyFont="1" applyBorder="1" applyAlignment="1">
      <alignment vertical="center" readingOrder="1"/>
    </xf>
    <xf numFmtId="0" fontId="2" fillId="0" borderId="99" xfId="0" applyFont="1" applyBorder="1" applyAlignment="1">
      <alignment vertical="center" readingOrder="1"/>
    </xf>
    <xf numFmtId="0" fontId="13" fillId="0" borderId="69" xfId="19" applyFill="1" applyBorder="1">
      <alignment horizontal="right" vertical="center" wrapText="1" indent="1" readingOrder="2"/>
    </xf>
    <xf numFmtId="0" fontId="4" fillId="0" borderId="70" xfId="21" applyFont="1" applyFill="1" applyBorder="1" applyAlignment="1">
      <alignment horizontal="right" vertical="center" indent="1"/>
    </xf>
    <xf numFmtId="0" fontId="2" fillId="0" borderId="54" xfId="22" applyFont="1" applyFill="1" applyBorder="1">
      <alignment horizontal="left" vertical="center" wrapText="1" indent="1"/>
    </xf>
    <xf numFmtId="0" fontId="13" fillId="0" borderId="50" xfId="19" applyFill="1" applyBorder="1">
      <alignment horizontal="right" vertical="center" wrapText="1" indent="1" readingOrder="2"/>
    </xf>
    <xf numFmtId="0" fontId="5" fillId="6" borderId="0" xfId="27" applyFont="1" applyFill="1" applyBorder="1">
      <alignment horizontal="right" vertical="center"/>
    </xf>
    <xf numFmtId="0" fontId="1" fillId="6" borderId="0" xfId="0" applyFont="1" applyFill="1" applyBorder="1" applyAlignment="1">
      <alignment horizontal="center" vertical="center"/>
    </xf>
    <xf numFmtId="0" fontId="2" fillId="6" borderId="0" xfId="27" applyFont="1" applyFill="1" applyBorder="1" applyAlignment="1">
      <alignment horizontal="left" vertical="center"/>
    </xf>
    <xf numFmtId="165" fontId="22" fillId="4" borderId="72" xfId="26" applyNumberFormat="1" applyFont="1" applyFill="1" applyBorder="1" applyAlignment="1">
      <alignment horizontal="right" vertical="center" indent="1"/>
    </xf>
    <xf numFmtId="0" fontId="5" fillId="0" borderId="35" xfId="25" applyFill="1" applyBorder="1">
      <alignment horizontal="right" vertical="center" wrapText="1" indent="1" readingOrder="2"/>
    </xf>
    <xf numFmtId="165" fontId="21" fillId="0" borderId="40" xfId="26" applyNumberFormat="1" applyFont="1" applyFill="1" applyBorder="1" applyAlignment="1">
      <alignment horizontal="right" vertical="center" indent="1"/>
    </xf>
    <xf numFmtId="0" fontId="21" fillId="0" borderId="41" xfId="22" applyFont="1" applyFill="1" applyBorder="1">
      <alignment horizontal="left" vertical="center" wrapText="1" indent="1"/>
    </xf>
    <xf numFmtId="0" fontId="5" fillId="0" borderId="69" xfId="22" applyFont="1" applyFill="1" applyBorder="1" applyAlignment="1">
      <alignment horizontal="center" vertical="center" wrapText="1" readingOrder="2"/>
    </xf>
    <xf numFmtId="166" fontId="4" fillId="0" borderId="70" xfId="21" applyNumberFormat="1" applyFont="1" applyFill="1" applyBorder="1" applyAlignment="1">
      <alignment horizontal="right" vertical="center" indent="1"/>
    </xf>
    <xf numFmtId="0" fontId="2" fillId="0" borderId="54" xfId="22" applyFont="1" applyFill="1" applyBorder="1" applyAlignment="1">
      <alignment horizontal="center" vertical="center" wrapText="1"/>
    </xf>
    <xf numFmtId="0" fontId="5" fillId="4" borderId="50" xfId="22" applyFont="1" applyFill="1" applyBorder="1" applyAlignment="1">
      <alignment horizontal="center" vertical="center" wrapText="1" readingOrder="2"/>
    </xf>
    <xf numFmtId="166" fontId="4" fillId="4" borderId="51" xfId="21" applyNumberFormat="1" applyFont="1" applyFill="1" applyBorder="1" applyAlignment="1">
      <alignment horizontal="right" vertical="center" indent="1"/>
    </xf>
    <xf numFmtId="0" fontId="4" fillId="4" borderId="51" xfId="21" applyFont="1" applyFill="1" applyBorder="1" applyAlignment="1">
      <alignment horizontal="right" vertical="center" indent="1"/>
    </xf>
    <xf numFmtId="3" fontId="4" fillId="4" borderId="51" xfId="21" applyNumberFormat="1" applyFont="1" applyFill="1" applyBorder="1" applyAlignment="1">
      <alignment horizontal="right" vertical="center" indent="1"/>
    </xf>
    <xf numFmtId="0" fontId="2" fillId="4" borderId="52" xfId="22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readingOrder="2"/>
    </xf>
    <xf numFmtId="0" fontId="2" fillId="7" borderId="77" xfId="8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top" wrapText="1"/>
    </xf>
    <xf numFmtId="0" fontId="6" fillId="0" borderId="0" xfId="0" applyFont="1" applyBorder="1" applyAlignment="1">
      <alignment horizontal="center" vertical="center" wrapText="1" readingOrder="2"/>
    </xf>
    <xf numFmtId="0" fontId="5" fillId="0" borderId="0" xfId="0" applyFont="1" applyBorder="1" applyAlignment="1">
      <alignment horizontal="center" vertical="center" wrapText="1" readingOrder="1"/>
    </xf>
    <xf numFmtId="0" fontId="15" fillId="4" borderId="36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 vertical="center"/>
    </xf>
    <xf numFmtId="0" fontId="49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 readingOrder="2"/>
    </xf>
    <xf numFmtId="0" fontId="14" fillId="3" borderId="0" xfId="0" applyFont="1" applyFill="1" applyBorder="1" applyAlignment="1">
      <alignment horizontal="center" vertical="center" readingOrder="2"/>
    </xf>
    <xf numFmtId="0" fontId="22" fillId="0" borderId="26" xfId="23" applyFont="1" applyBorder="1" applyAlignment="1">
      <alignment horizontal="right" vertical="center"/>
    </xf>
    <xf numFmtId="0" fontId="22" fillId="0" borderId="27" xfId="23" applyFont="1" applyBorder="1" applyAlignment="1">
      <alignment horizontal="right" vertical="center"/>
    </xf>
    <xf numFmtId="0" fontId="36" fillId="0" borderId="27" xfId="23" applyFont="1" applyBorder="1" applyAlignment="1">
      <alignment horizontal="left" vertical="center"/>
    </xf>
    <xf numFmtId="0" fontId="36" fillId="0" borderId="28" xfId="23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15" fillId="4" borderId="36" xfId="8" applyFont="1" applyFill="1" applyBorder="1" applyAlignment="1">
      <alignment horizontal="center" vertical="center" wrapText="1"/>
    </xf>
    <xf numFmtId="0" fontId="35" fillId="4" borderId="41" xfId="8" applyFont="1" applyFill="1" applyBorder="1">
      <alignment horizontal="center" vertical="center" wrapText="1"/>
    </xf>
    <xf numFmtId="1" fontId="14" fillId="4" borderId="36" xfId="7" applyFont="1" applyFill="1" applyBorder="1" applyAlignment="1">
      <alignment horizontal="center" wrapText="1"/>
    </xf>
    <xf numFmtId="1" fontId="14" fillId="4" borderId="72" xfId="7" applyFont="1" applyFill="1" applyBorder="1" applyAlignment="1">
      <alignment horizontal="center" wrapText="1"/>
    </xf>
    <xf numFmtId="1" fontId="21" fillId="4" borderId="72" xfId="7" applyFont="1" applyFill="1" applyBorder="1" applyAlignment="1">
      <alignment horizontal="center" vertical="top" wrapText="1"/>
    </xf>
    <xf numFmtId="1" fontId="21" fillId="4" borderId="37" xfId="7" applyFont="1" applyFill="1" applyBorder="1" applyAlignment="1">
      <alignment horizontal="center" vertical="top" wrapText="1"/>
    </xf>
    <xf numFmtId="0" fontId="36" fillId="4" borderId="37" xfId="8" applyFont="1" applyFill="1" applyBorder="1" applyAlignment="1">
      <alignment horizontal="center" vertical="center" wrapText="1"/>
    </xf>
    <xf numFmtId="1" fontId="14" fillId="4" borderId="35" xfId="7" applyFont="1" applyFill="1" applyBorder="1">
      <alignment horizontal="center" vertical="center"/>
    </xf>
    <xf numFmtId="0" fontId="6" fillId="3" borderId="0" xfId="0" applyFont="1" applyFill="1" applyAlignment="1">
      <alignment horizontal="center" vertical="center" readingOrder="1"/>
    </xf>
    <xf numFmtId="0" fontId="5" fillId="3" borderId="0" xfId="0" applyFont="1" applyFill="1" applyAlignment="1">
      <alignment horizontal="center" vertical="center" readingOrder="1"/>
    </xf>
    <xf numFmtId="0" fontId="2" fillId="0" borderId="0" xfId="0" applyFont="1" applyBorder="1" applyAlignment="1">
      <alignment horizontal="center"/>
    </xf>
    <xf numFmtId="0" fontId="4" fillId="0" borderId="24" xfId="0" applyFont="1" applyBorder="1" applyAlignment="1">
      <alignment horizontal="right" vertical="center" wrapText="1" readingOrder="2"/>
    </xf>
    <xf numFmtId="0" fontId="4" fillId="0" borderId="29" xfId="0" applyFont="1" applyBorder="1" applyAlignment="1">
      <alignment horizontal="right" vertical="center" wrapText="1" readingOrder="2"/>
    </xf>
    <xf numFmtId="0" fontId="4" fillId="0" borderId="22" xfId="0" applyFont="1" applyBorder="1" applyAlignment="1">
      <alignment horizontal="right" vertical="center" wrapText="1" readingOrder="2"/>
    </xf>
    <xf numFmtId="0" fontId="4" fillId="0" borderId="23" xfId="0" applyFont="1" applyBorder="1" applyAlignment="1">
      <alignment horizontal="right" vertical="center" wrapText="1" readingOrder="2"/>
    </xf>
    <xf numFmtId="0" fontId="4" fillId="0" borderId="30" xfId="0" applyFont="1" applyBorder="1" applyAlignment="1">
      <alignment horizontal="right" vertical="center" wrapText="1" readingOrder="2"/>
    </xf>
    <xf numFmtId="0" fontId="4" fillId="0" borderId="21" xfId="0" applyFont="1" applyBorder="1" applyAlignment="1">
      <alignment horizontal="right" vertical="center" wrapText="1" readingOrder="2"/>
    </xf>
    <xf numFmtId="0" fontId="4" fillId="0" borderId="24" xfId="0" applyFont="1" applyBorder="1" applyAlignment="1">
      <alignment horizontal="left" vertical="center" wrapText="1"/>
    </xf>
    <xf numFmtId="0" fontId="4" fillId="0" borderId="29" xfId="0" applyFont="1" applyBorder="1" applyAlignment="1">
      <alignment horizontal="left" vertical="center" wrapText="1"/>
    </xf>
    <xf numFmtId="0" fontId="4" fillId="0" borderId="22" xfId="0" applyFont="1" applyBorder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4" fillId="0" borderId="30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6" fillId="3" borderId="0" xfId="0" applyFont="1" applyFill="1" applyAlignment="1">
      <alignment horizontal="center" vertical="center" readingOrder="2"/>
    </xf>
    <xf numFmtId="0" fontId="2" fillId="0" borderId="9" xfId="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 readingOrder="2"/>
    </xf>
    <xf numFmtId="1" fontId="14" fillId="4" borderId="69" xfId="7" applyFont="1" applyFill="1" applyBorder="1" applyAlignment="1">
      <alignment horizontal="center" vertical="center"/>
    </xf>
    <xf numFmtId="1" fontId="14" fillId="4" borderId="32" xfId="7" applyFont="1" applyFill="1" applyBorder="1" applyAlignment="1">
      <alignment horizontal="center" vertical="center"/>
    </xf>
    <xf numFmtId="1" fontId="14" fillId="4" borderId="50" xfId="7" applyFont="1" applyFill="1" applyBorder="1" applyAlignment="1">
      <alignment horizontal="center" vertical="center"/>
    </xf>
    <xf numFmtId="0" fontId="35" fillId="4" borderId="54" xfId="8" applyFont="1" applyFill="1" applyBorder="1" applyAlignment="1">
      <alignment horizontal="center" vertical="center" wrapText="1"/>
    </xf>
    <xf numFmtId="0" fontId="35" fillId="4" borderId="31" xfId="8" applyFont="1" applyFill="1" applyBorder="1" applyAlignment="1">
      <alignment horizontal="center" vertical="center" wrapText="1"/>
    </xf>
    <xf numFmtId="0" fontId="35" fillId="4" borderId="52" xfId="8" applyFont="1" applyFill="1" applyBorder="1" applyAlignment="1">
      <alignment horizontal="center" vertical="center" wrapText="1"/>
    </xf>
    <xf numFmtId="0" fontId="6" fillId="3" borderId="28" xfId="0" applyFont="1" applyFill="1" applyBorder="1" applyAlignment="1">
      <alignment horizontal="center" vertical="center" readingOrder="2"/>
    </xf>
    <xf numFmtId="0" fontId="6" fillId="3" borderId="0" xfId="0" applyFont="1" applyFill="1" applyBorder="1" applyAlignment="1">
      <alignment horizontal="center" vertical="center" readingOrder="2"/>
    </xf>
    <xf numFmtId="0" fontId="6" fillId="3" borderId="26" xfId="0" applyFont="1" applyFill="1" applyBorder="1" applyAlignment="1">
      <alignment horizontal="center" vertical="center" readingOrder="2"/>
    </xf>
    <xf numFmtId="0" fontId="5" fillId="3" borderId="28" xfId="0" applyFont="1" applyFill="1" applyBorder="1" applyAlignment="1">
      <alignment horizontal="center" vertical="center" readingOrder="2"/>
    </xf>
    <xf numFmtId="0" fontId="5" fillId="3" borderId="0" xfId="0" applyFont="1" applyFill="1" applyBorder="1" applyAlignment="1">
      <alignment horizontal="center" vertical="center" readingOrder="2"/>
    </xf>
    <xf numFmtId="0" fontId="5" fillId="3" borderId="26" xfId="0" applyFont="1" applyFill="1" applyBorder="1" applyAlignment="1">
      <alignment horizontal="center" vertical="center" readingOrder="2"/>
    </xf>
    <xf numFmtId="0" fontId="5" fillId="3" borderId="28" xfId="0" applyFont="1" applyFill="1" applyBorder="1" applyAlignment="1">
      <alignment horizontal="center" vertical="center" readingOrder="1"/>
    </xf>
    <xf numFmtId="0" fontId="5" fillId="3" borderId="0" xfId="0" applyFont="1" applyFill="1" applyBorder="1" applyAlignment="1">
      <alignment horizontal="center" vertical="center" readingOrder="1"/>
    </xf>
    <xf numFmtId="0" fontId="5" fillId="3" borderId="26" xfId="0" applyFont="1" applyFill="1" applyBorder="1" applyAlignment="1">
      <alignment horizontal="center" vertical="center" readingOrder="1"/>
    </xf>
    <xf numFmtId="0" fontId="6" fillId="3" borderId="0" xfId="0" applyFont="1" applyFill="1" applyBorder="1" applyAlignment="1">
      <alignment horizontal="center" wrapText="1" readingOrder="2"/>
    </xf>
    <xf numFmtId="0" fontId="6" fillId="3" borderId="0" xfId="0" applyFont="1" applyFill="1" applyBorder="1" applyAlignment="1">
      <alignment horizontal="center" readingOrder="2"/>
    </xf>
    <xf numFmtId="0" fontId="5" fillId="3" borderId="0" xfId="0" applyFont="1" applyFill="1" applyBorder="1" applyAlignment="1">
      <alignment horizontal="center" wrapText="1" readingOrder="2"/>
    </xf>
    <xf numFmtId="0" fontId="5" fillId="3" borderId="0" xfId="0" applyFont="1" applyFill="1" applyBorder="1" applyAlignment="1">
      <alignment horizontal="center" readingOrder="1"/>
    </xf>
    <xf numFmtId="1" fontId="15" fillId="4" borderId="69" xfId="7" applyFont="1" applyFill="1" applyBorder="1" applyAlignment="1">
      <alignment horizontal="center" vertical="center"/>
    </xf>
    <xf numFmtId="1" fontId="15" fillId="4" borderId="32" xfId="7" applyFont="1" applyFill="1" applyBorder="1" applyAlignment="1">
      <alignment horizontal="center" vertical="center"/>
    </xf>
    <xf numFmtId="1" fontId="15" fillId="4" borderId="50" xfId="7" applyFont="1" applyFill="1" applyBorder="1" applyAlignment="1">
      <alignment horizontal="center" vertical="center"/>
    </xf>
    <xf numFmtId="0" fontId="15" fillId="4" borderId="70" xfId="8" applyFont="1" applyFill="1" applyBorder="1" applyAlignment="1">
      <alignment horizontal="center" vertical="center" wrapText="1"/>
    </xf>
    <xf numFmtId="0" fontId="15" fillId="4" borderId="34" xfId="8" applyFont="1" applyFill="1" applyBorder="1" applyAlignment="1">
      <alignment horizontal="center" vertical="center" wrapText="1"/>
    </xf>
    <xf numFmtId="0" fontId="15" fillId="4" borderId="51" xfId="8" applyFont="1" applyFill="1" applyBorder="1" applyAlignment="1">
      <alignment horizontal="center" vertical="center" wrapText="1"/>
    </xf>
    <xf numFmtId="0" fontId="35" fillId="4" borderId="70" xfId="8" applyFont="1" applyFill="1" applyBorder="1" applyAlignment="1">
      <alignment horizontal="center" vertical="center" wrapText="1"/>
    </xf>
    <xf numFmtId="0" fontId="35" fillId="4" borderId="34" xfId="8" applyFont="1" applyFill="1" applyBorder="1" applyAlignment="1">
      <alignment horizontal="center" vertical="center" wrapText="1"/>
    </xf>
    <xf numFmtId="0" fontId="35" fillId="4" borderId="51" xfId="8" applyFont="1" applyFill="1" applyBorder="1" applyAlignment="1">
      <alignment horizontal="center" vertical="center" wrapText="1"/>
    </xf>
    <xf numFmtId="0" fontId="6" fillId="3" borderId="0" xfId="0" applyFont="1" applyFill="1" applyAlignment="1">
      <alignment horizontal="center" wrapText="1" readingOrder="2"/>
    </xf>
    <xf numFmtId="0" fontId="6" fillId="3" borderId="0" xfId="0" applyFont="1" applyFill="1" applyAlignment="1">
      <alignment horizontal="center" readingOrder="2"/>
    </xf>
    <xf numFmtId="0" fontId="5" fillId="3" borderId="0" xfId="0" applyFont="1" applyFill="1" applyBorder="1" applyAlignment="1">
      <alignment horizontal="center" readingOrder="2"/>
    </xf>
    <xf numFmtId="0" fontId="7" fillId="3" borderId="0" xfId="0" applyFont="1" applyFill="1" applyBorder="1" applyAlignment="1">
      <alignment horizontal="center" readingOrder="2"/>
    </xf>
    <xf numFmtId="0" fontId="7" fillId="3" borderId="0" xfId="0" applyFont="1" applyFill="1" applyBorder="1" applyAlignment="1">
      <alignment horizontal="center" readingOrder="1"/>
    </xf>
    <xf numFmtId="0" fontId="8" fillId="3" borderId="0" xfId="0" applyFont="1" applyFill="1" applyBorder="1" applyAlignment="1">
      <alignment horizontal="center" readingOrder="2"/>
    </xf>
    <xf numFmtId="0" fontId="2" fillId="0" borderId="9" xfId="0" applyFont="1" applyBorder="1" applyAlignment="1">
      <alignment horizontal="center" vertical="center" readingOrder="1"/>
    </xf>
    <xf numFmtId="0" fontId="21" fillId="0" borderId="0" xfId="24" applyBorder="1" applyAlignment="1">
      <alignment horizontal="right" vertical="center" readingOrder="2"/>
    </xf>
    <xf numFmtId="0" fontId="21" fillId="0" borderId="0" xfId="24" applyBorder="1" applyAlignment="1">
      <alignment horizontal="center" vertical="center"/>
    </xf>
    <xf numFmtId="1" fontId="14" fillId="4" borderId="40" xfId="7" applyFont="1" applyFill="1" applyBorder="1" applyAlignment="1">
      <alignment horizontal="center" vertical="center"/>
    </xf>
    <xf numFmtId="0" fontId="35" fillId="4" borderId="41" xfId="8" applyFont="1" applyFill="1" applyBorder="1" applyAlignment="1">
      <alignment horizontal="center" vertical="center" wrapText="1"/>
    </xf>
    <xf numFmtId="0" fontId="35" fillId="4" borderId="11" xfId="8" applyFont="1" applyFill="1" applyBorder="1" applyAlignment="1">
      <alignment horizontal="center" vertical="center" wrapText="1"/>
    </xf>
    <xf numFmtId="1" fontId="14" fillId="4" borderId="35" xfId="7" applyFont="1" applyFill="1" applyBorder="1" applyAlignment="1">
      <alignment horizontal="center" vertical="center"/>
    </xf>
    <xf numFmtId="0" fontId="6" fillId="3" borderId="0" xfId="28" applyFont="1" applyFill="1" applyBorder="1" applyAlignment="1">
      <alignment horizontal="center" vertical="center" readingOrder="2"/>
    </xf>
    <xf numFmtId="0" fontId="5" fillId="3" borderId="0" xfId="4" applyFont="1" applyFill="1" applyBorder="1" applyAlignment="1">
      <alignment horizontal="center" vertical="center" wrapText="1"/>
    </xf>
    <xf numFmtId="0" fontId="6" fillId="3" borderId="0" xfId="4" applyFont="1" applyFill="1" applyBorder="1" applyAlignment="1">
      <alignment horizontal="center" vertical="center" wrapText="1" readingOrder="2"/>
    </xf>
    <xf numFmtId="0" fontId="2" fillId="0" borderId="24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center" vertical="center" readingOrder="1"/>
    </xf>
    <xf numFmtId="0" fontId="14" fillId="4" borderId="36" xfId="8" applyFont="1" applyFill="1" applyBorder="1" applyAlignment="1">
      <alignment horizontal="center" vertical="center" wrapText="1"/>
    </xf>
    <xf numFmtId="0" fontId="14" fillId="4" borderId="37" xfId="8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 readingOrder="2"/>
    </xf>
    <xf numFmtId="0" fontId="35" fillId="4" borderId="73" xfId="8" applyFont="1" applyFill="1" applyBorder="1" applyAlignment="1">
      <alignment horizontal="center" vertical="center" wrapText="1"/>
    </xf>
    <xf numFmtId="0" fontId="35" fillId="4" borderId="68" xfId="8" applyFont="1" applyFill="1" applyBorder="1" applyAlignment="1">
      <alignment horizontal="center" vertical="center" wrapText="1"/>
    </xf>
    <xf numFmtId="0" fontId="35" fillId="4" borderId="74" xfId="8" applyFont="1" applyFill="1" applyBorder="1" applyAlignment="1">
      <alignment horizontal="center" vertical="center" wrapText="1"/>
    </xf>
    <xf numFmtId="0" fontId="14" fillId="4" borderId="40" xfId="8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readingOrder="1"/>
    </xf>
    <xf numFmtId="0" fontId="2" fillId="0" borderId="0" xfId="0" applyFont="1" applyBorder="1" applyAlignment="1">
      <alignment horizontal="center" vertical="center" readingOrder="2"/>
    </xf>
    <xf numFmtId="0" fontId="35" fillId="4" borderId="54" xfId="8" applyFont="1" applyFill="1" applyBorder="1">
      <alignment horizontal="center" vertical="center" wrapText="1"/>
    </xf>
    <xf numFmtId="0" fontId="35" fillId="4" borderId="52" xfId="8" applyFont="1" applyFill="1" applyBorder="1">
      <alignment horizontal="center" vertical="center" wrapText="1"/>
    </xf>
    <xf numFmtId="1" fontId="14" fillId="4" borderId="69" xfId="7" applyFont="1" applyFill="1" applyBorder="1">
      <alignment horizontal="center" vertical="center"/>
    </xf>
    <xf numFmtId="1" fontId="14" fillId="4" borderId="50" xfId="7" applyFont="1" applyFill="1" applyBorder="1">
      <alignment horizontal="center" vertical="center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 readingOrder="2"/>
    </xf>
    <xf numFmtId="0" fontId="5" fillId="6" borderId="0" xfId="0" applyFont="1" applyFill="1" applyBorder="1" applyAlignment="1">
      <alignment horizontal="center" wrapText="1" readingOrder="2"/>
    </xf>
    <xf numFmtId="0" fontId="5" fillId="6" borderId="0" xfId="0" applyFont="1" applyFill="1" applyBorder="1" applyAlignment="1">
      <alignment horizontal="center" readingOrder="1"/>
    </xf>
    <xf numFmtId="0" fontId="6" fillId="6" borderId="0" xfId="0" applyFont="1" applyFill="1" applyBorder="1" applyAlignment="1">
      <alignment horizontal="center" readingOrder="2"/>
    </xf>
    <xf numFmtId="2" fontId="2" fillId="0" borderId="0" xfId="21" applyNumberFormat="1" applyFont="1" applyBorder="1" applyAlignment="1">
      <alignment horizontal="center" vertical="center"/>
    </xf>
    <xf numFmtId="0" fontId="5" fillId="3" borderId="0" xfId="0" applyFont="1" applyFill="1" applyBorder="1" applyAlignment="1">
      <alignment horizontal="center" wrapText="1" readingOrder="1"/>
    </xf>
    <xf numFmtId="49" fontId="5" fillId="3" borderId="0" xfId="0" applyNumberFormat="1" applyFont="1" applyFill="1" applyBorder="1" applyAlignment="1">
      <alignment horizontal="center" readingOrder="1"/>
    </xf>
    <xf numFmtId="49" fontId="6" fillId="3" borderId="0" xfId="0" applyNumberFormat="1" applyFont="1" applyFill="1" applyBorder="1" applyAlignment="1">
      <alignment horizontal="center" readingOrder="2"/>
    </xf>
    <xf numFmtId="0" fontId="5" fillId="0" borderId="0" xfId="0" applyFont="1" applyBorder="1" applyAlignment="1">
      <alignment horizontal="center" vertical="center"/>
    </xf>
    <xf numFmtId="1" fontId="2" fillId="4" borderId="41" xfId="7" applyFont="1" applyFill="1" applyBorder="1" applyAlignment="1">
      <alignment horizontal="center" vertical="center" wrapText="1"/>
    </xf>
    <xf numFmtId="1" fontId="2" fillId="4" borderId="11" xfId="7" applyFont="1" applyFill="1" applyBorder="1" applyAlignment="1">
      <alignment horizontal="center" vertical="center" wrapText="1"/>
    </xf>
    <xf numFmtId="1" fontId="2" fillId="4" borderId="35" xfId="7" applyFont="1" applyFill="1" applyBorder="1" applyAlignment="1">
      <alignment horizontal="center" vertical="center" wrapText="1"/>
    </xf>
    <xf numFmtId="1" fontId="5" fillId="4" borderId="75" xfId="7" applyFont="1" applyFill="1" applyBorder="1" applyAlignment="1">
      <alignment horizontal="center" vertical="center"/>
    </xf>
    <xf numFmtId="1" fontId="5" fillId="4" borderId="76" xfId="7" applyFont="1" applyFill="1" applyBorder="1" applyAlignment="1">
      <alignment horizontal="center" vertical="center"/>
    </xf>
    <xf numFmtId="0" fontId="2" fillId="4" borderId="73" xfId="8" applyFont="1" applyFill="1" applyBorder="1" applyAlignment="1">
      <alignment horizontal="center" vertical="center" wrapText="1"/>
    </xf>
    <xf numFmtId="0" fontId="2" fillId="4" borderId="74" xfId="8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readingOrder="2"/>
    </xf>
    <xf numFmtId="49" fontId="7" fillId="3" borderId="0" xfId="0" applyNumberFormat="1" applyFont="1" applyFill="1" applyBorder="1" applyAlignment="1">
      <alignment horizontal="center" readingOrder="1"/>
    </xf>
    <xf numFmtId="1" fontId="5" fillId="4" borderId="35" xfId="7" applyFont="1" applyFill="1" applyBorder="1" applyAlignment="1">
      <alignment horizontal="center" vertical="center"/>
    </xf>
    <xf numFmtId="0" fontId="2" fillId="4" borderId="41" xfId="8" applyFont="1" applyFill="1" applyBorder="1" applyAlignment="1">
      <alignment horizontal="center" vertical="center" wrapText="1"/>
    </xf>
    <xf numFmtId="49" fontId="8" fillId="3" borderId="0" xfId="0" applyNumberFormat="1" applyFont="1" applyFill="1" applyBorder="1" applyAlignment="1">
      <alignment horizontal="center" readingOrder="2"/>
    </xf>
    <xf numFmtId="0" fontId="6" fillId="3" borderId="0" xfId="29" applyFont="1" applyFill="1" applyBorder="1" applyAlignment="1">
      <alignment horizontal="center" wrapText="1" readingOrder="2"/>
    </xf>
    <xf numFmtId="0" fontId="6" fillId="3" borderId="0" xfId="29" applyFont="1" applyFill="1" applyBorder="1" applyAlignment="1">
      <alignment horizontal="center" readingOrder="2"/>
    </xf>
    <xf numFmtId="0" fontId="5" fillId="3" borderId="0" xfId="29" applyFont="1" applyFill="1" applyBorder="1" applyAlignment="1">
      <alignment horizontal="center" wrapText="1" readingOrder="1"/>
    </xf>
    <xf numFmtId="0" fontId="5" fillId="3" borderId="0" xfId="29" applyFont="1" applyFill="1" applyBorder="1" applyAlignment="1">
      <alignment horizontal="center" readingOrder="1"/>
    </xf>
    <xf numFmtId="0" fontId="7" fillId="3" borderId="0" xfId="29" applyFont="1" applyFill="1" applyBorder="1" applyAlignment="1">
      <alignment horizontal="center" readingOrder="1"/>
    </xf>
    <xf numFmtId="0" fontId="5" fillId="3" borderId="0" xfId="29" applyNumberFormat="1" applyFont="1" applyFill="1" applyBorder="1" applyAlignment="1">
      <alignment horizontal="center" readingOrder="1"/>
    </xf>
    <xf numFmtId="49" fontId="5" fillId="3" borderId="0" xfId="29" applyNumberFormat="1" applyFont="1" applyFill="1" applyBorder="1" applyAlignment="1">
      <alignment horizontal="center" readingOrder="1"/>
    </xf>
    <xf numFmtId="49" fontId="7" fillId="3" borderId="0" xfId="29" applyNumberFormat="1" applyFont="1" applyFill="1" applyBorder="1" applyAlignment="1">
      <alignment horizontal="center" readingOrder="1"/>
    </xf>
    <xf numFmtId="0" fontId="5" fillId="0" borderId="0" xfId="29" applyFont="1" applyBorder="1" applyAlignment="1">
      <alignment horizontal="center" vertical="center"/>
    </xf>
    <xf numFmtId="0" fontId="6" fillId="3" borderId="0" xfId="29" applyNumberFormat="1" applyFont="1" applyFill="1" applyBorder="1" applyAlignment="1">
      <alignment horizontal="center" readingOrder="2"/>
    </xf>
    <xf numFmtId="49" fontId="6" fillId="3" borderId="0" xfId="29" applyNumberFormat="1" applyFont="1" applyFill="1" applyBorder="1" applyAlignment="1">
      <alignment horizontal="center" readingOrder="2"/>
    </xf>
    <xf numFmtId="49" fontId="8" fillId="3" borderId="0" xfId="29" applyNumberFormat="1" applyFont="1" applyFill="1" applyBorder="1" applyAlignment="1">
      <alignment horizontal="center" readingOrder="2"/>
    </xf>
    <xf numFmtId="0" fontId="6" fillId="3" borderId="0" xfId="29" applyFont="1" applyFill="1" applyBorder="1" applyAlignment="1">
      <alignment horizontal="center" vertical="center" wrapText="1" readingOrder="2"/>
    </xf>
    <xf numFmtId="0" fontId="6" fillId="3" borderId="0" xfId="29" applyFont="1" applyFill="1" applyBorder="1" applyAlignment="1">
      <alignment horizontal="center" vertical="center" readingOrder="2"/>
    </xf>
    <xf numFmtId="0" fontId="5" fillId="3" borderId="0" xfId="29" applyFont="1" applyFill="1" applyBorder="1" applyAlignment="1">
      <alignment horizontal="center" vertical="center" wrapText="1" readingOrder="1"/>
    </xf>
    <xf numFmtId="0" fontId="7" fillId="3" borderId="0" xfId="29" applyFont="1" applyFill="1" applyBorder="1" applyAlignment="1">
      <alignment horizontal="center" vertical="center" wrapText="1" readingOrder="1"/>
    </xf>
    <xf numFmtId="49" fontId="5" fillId="3" borderId="0" xfId="29" applyNumberFormat="1" applyFont="1" applyFill="1" applyBorder="1" applyAlignment="1">
      <alignment horizontal="center" vertical="center" readingOrder="1"/>
    </xf>
    <xf numFmtId="49" fontId="7" fillId="3" borderId="0" xfId="29" applyNumberFormat="1" applyFont="1" applyFill="1" applyBorder="1" applyAlignment="1">
      <alignment horizontal="center" vertical="center" readingOrder="1"/>
    </xf>
    <xf numFmtId="49" fontId="6" fillId="3" borderId="0" xfId="29" applyNumberFormat="1" applyFont="1" applyFill="1" applyBorder="1" applyAlignment="1">
      <alignment horizontal="center" vertical="center" readingOrder="2"/>
    </xf>
    <xf numFmtId="49" fontId="8" fillId="3" borderId="0" xfId="29" applyNumberFormat="1" applyFont="1" applyFill="1" applyBorder="1" applyAlignment="1">
      <alignment horizontal="center" vertical="center" readingOrder="2"/>
    </xf>
    <xf numFmtId="0" fontId="6" fillId="8" borderId="0" xfId="0" applyFont="1" applyFill="1" applyBorder="1" applyAlignment="1">
      <alignment horizontal="center" wrapText="1" readingOrder="2"/>
    </xf>
    <xf numFmtId="0" fontId="6" fillId="8" borderId="0" xfId="0" applyFont="1" applyFill="1" applyBorder="1" applyAlignment="1">
      <alignment horizontal="center" readingOrder="2"/>
    </xf>
    <xf numFmtId="0" fontId="5" fillId="8" borderId="0" xfId="0" applyFont="1" applyFill="1" applyBorder="1" applyAlignment="1">
      <alignment horizontal="center" wrapText="1" readingOrder="1"/>
    </xf>
    <xf numFmtId="0" fontId="7" fillId="8" borderId="0" xfId="0" applyFont="1" applyFill="1" applyBorder="1" applyAlignment="1">
      <alignment horizontal="center" readingOrder="1"/>
    </xf>
    <xf numFmtId="49" fontId="5" fillId="8" borderId="0" xfId="0" applyNumberFormat="1" applyFont="1" applyFill="1" applyBorder="1" applyAlignment="1">
      <alignment horizontal="center" readingOrder="1"/>
    </xf>
    <xf numFmtId="49" fontId="7" fillId="8" borderId="0" xfId="0" applyNumberFormat="1" applyFont="1" applyFill="1" applyBorder="1" applyAlignment="1">
      <alignment horizontal="center" readingOrder="1"/>
    </xf>
    <xf numFmtId="0" fontId="5" fillId="7" borderId="91" xfId="32" applyNumberFormat="1" applyFont="1" applyFill="1" applyBorder="1" applyAlignment="1">
      <alignment horizontal="center" vertical="center"/>
    </xf>
    <xf numFmtId="0" fontId="5" fillId="7" borderId="94" xfId="32" applyNumberFormat="1" applyFont="1" applyFill="1" applyBorder="1" applyAlignment="1">
      <alignment horizontal="center" vertical="center"/>
    </xf>
    <xf numFmtId="0" fontId="2" fillId="7" borderId="93" xfId="33" applyFont="1" applyFill="1" applyBorder="1" applyAlignment="1">
      <alignment horizontal="center" vertical="center" wrapText="1"/>
    </xf>
    <xf numFmtId="0" fontId="2" fillId="7" borderId="95" xfId="33" applyFont="1" applyFill="1" applyBorder="1" applyAlignment="1">
      <alignment horizontal="center" vertical="center" wrapText="1"/>
    </xf>
    <xf numFmtId="49" fontId="6" fillId="8" borderId="0" xfId="0" applyNumberFormat="1" applyFont="1" applyFill="1" applyBorder="1" applyAlignment="1">
      <alignment horizontal="center" readingOrder="2"/>
    </xf>
    <xf numFmtId="49" fontId="8" fillId="8" borderId="0" xfId="0" applyNumberFormat="1" applyFont="1" applyFill="1" applyBorder="1" applyAlignment="1">
      <alignment horizontal="center" readingOrder="2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44">
    <cellStyle name="Comma" xfId="1" builtinId="3"/>
    <cellStyle name="Comma [0]" xfId="2" builtinId="6"/>
    <cellStyle name="Comma 2" xfId="26"/>
    <cellStyle name="H1" xfId="3"/>
    <cellStyle name="H1 2" xfId="28"/>
    <cellStyle name="H2" xfId="4"/>
    <cellStyle name="had" xfId="5"/>
    <cellStyle name="had0" xfId="6"/>
    <cellStyle name="Had1" xfId="7"/>
    <cellStyle name="Had1 2" xfId="32"/>
    <cellStyle name="Had1_238" xfId="38"/>
    <cellStyle name="Had2" xfId="8"/>
    <cellStyle name="Had2 2" xfId="33"/>
    <cellStyle name="Had2_238" xfId="39"/>
    <cellStyle name="Had3" xfId="9"/>
    <cellStyle name="inxa" xfId="10"/>
    <cellStyle name="inxe" xfId="11"/>
    <cellStyle name="Normal" xfId="0" builtinId="0"/>
    <cellStyle name="Normal 2" xfId="29"/>
    <cellStyle name="Normal 3" xfId="30"/>
    <cellStyle name="Normal 4" xfId="31"/>
    <cellStyle name="Normal_Sheet2" xfId="12"/>
    <cellStyle name="NotA" xfId="13"/>
    <cellStyle name="NotA 2" xfId="37"/>
    <cellStyle name="NotA_238" xfId="40"/>
    <cellStyle name="Note" xfId="14" builtinId="10" customBuiltin="1"/>
    <cellStyle name="T1" xfId="15"/>
    <cellStyle name="T1 2" xfId="27"/>
    <cellStyle name="T2" xfId="16"/>
    <cellStyle name="Total" xfId="17" builtinId="25" customBuiltin="1"/>
    <cellStyle name="Total1" xfId="18"/>
    <cellStyle name="TXT1" xfId="19"/>
    <cellStyle name="TXT1 2" xfId="20"/>
    <cellStyle name="TXT1 3" xfId="25"/>
    <cellStyle name="TXT1 4" xfId="34"/>
    <cellStyle name="TXT1_238" xfId="41"/>
    <cellStyle name="TXT2" xfId="21"/>
    <cellStyle name="TXT3" xfId="22"/>
    <cellStyle name="TXT3 2" xfId="35"/>
    <cellStyle name="TXT3_238" xfId="42"/>
    <cellStyle name="TXT4" xfId="23"/>
    <cellStyle name="TXT5" xfId="24"/>
    <cellStyle name="TXT5 2" xfId="36"/>
    <cellStyle name="TXT5_238" xfId="4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1.xml"/><Relationship Id="rId18" Type="http://schemas.openxmlformats.org/officeDocument/2006/relationships/worksheet" Target="worksheets/sheet15.xml"/><Relationship Id="rId26" Type="http://schemas.openxmlformats.org/officeDocument/2006/relationships/worksheet" Target="worksheets/sheet2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17.xml"/><Relationship Id="rId34" Type="http://schemas.openxmlformats.org/officeDocument/2006/relationships/customXml" Target="../customXml/item1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0.xml"/><Relationship Id="rId17" Type="http://schemas.openxmlformats.org/officeDocument/2006/relationships/chartsheet" Target="chartsheets/sheet3.xml"/><Relationship Id="rId25" Type="http://schemas.openxmlformats.org/officeDocument/2006/relationships/worksheet" Target="worksheets/sheet21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9.xml"/><Relationship Id="rId24" Type="http://schemas.openxmlformats.org/officeDocument/2006/relationships/worksheet" Target="worksheets/sheet20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3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customXml" Target="../customXml/item3.xml"/><Relationship Id="rId10" Type="http://schemas.openxmlformats.org/officeDocument/2006/relationships/worksheet" Target="worksheets/sheet8.xml"/><Relationship Id="rId19" Type="http://schemas.openxmlformats.org/officeDocument/2006/relationships/chartsheet" Target="chartsheets/sheet4.xml"/><Relationship Id="rId31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theme" Target="theme/theme1.xml"/><Relationship Id="rId35" Type="http://schemas.openxmlformats.org/officeDocument/2006/relationships/customXml" Target="../customXml/item2.xml"/><Relationship Id="rId8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>
                <a:cs typeface="+mn-cs"/>
              </a:defRPr>
            </a:pPr>
            <a:r>
              <a:rPr lang="ar-QA" sz="1600">
                <a:cs typeface="+mn-cs"/>
              </a:rPr>
              <a:t>المباني السكنية حسب البلدية والإتصال بالشبكات العامة </a:t>
            </a:r>
          </a:p>
          <a:p>
            <a:pPr>
              <a:defRPr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RESIDENTIAL BUILDINGS BY MUNICIPALITY AND THEIR CONNECTION TO THE PUBLIC UTILITIES NETWORKS </a:t>
            </a:r>
            <a:endParaRPr lang="ar-QA" sz="1200">
              <a:latin typeface="Arial" pitchFamily="34" charset="0"/>
              <a:cs typeface="Arial" pitchFamily="34" charset="0"/>
            </a:endParaRPr>
          </a:p>
          <a:p>
            <a:pPr>
              <a:defRPr>
                <a:cs typeface="+mn-cs"/>
              </a:defRPr>
            </a:pPr>
            <a:r>
              <a:rPr lang="en-US" sz="1200">
                <a:latin typeface="Arial" pitchFamily="34" charset="0"/>
                <a:cs typeface="Arial" pitchFamily="34" charset="0"/>
              </a:rPr>
              <a:t>April,</a:t>
            </a:r>
            <a:r>
              <a:rPr lang="en-US" sz="1200" baseline="0">
                <a:latin typeface="Arial" pitchFamily="34" charset="0"/>
                <a:cs typeface="Arial" pitchFamily="34" charset="0"/>
              </a:rPr>
              <a:t> </a:t>
            </a:r>
            <a:r>
              <a:rPr lang="en-US" sz="1200">
                <a:latin typeface="Arial" pitchFamily="34" charset="0"/>
                <a:cs typeface="Arial" pitchFamily="34" charset="0"/>
              </a:rPr>
              <a:t>2010</a:t>
            </a:r>
          </a:p>
        </c:rich>
      </c:tx>
    </c:title>
    <c:plotArea>
      <c:layout>
        <c:manualLayout>
          <c:layoutTarget val="inner"/>
          <c:xMode val="edge"/>
          <c:yMode val="edge"/>
          <c:x val="5.1938477046855412E-2"/>
          <c:y val="0.1723857776613682"/>
          <c:w val="0.82777894846903188"/>
          <c:h val="0.65710822269877678"/>
        </c:manualLayout>
      </c:layout>
      <c:barChart>
        <c:barDir val="col"/>
        <c:grouping val="percentStacked"/>
        <c:ser>
          <c:idx val="0"/>
          <c:order val="0"/>
          <c:tx>
            <c:strRef>
              <c:f>'225'!$C$20</c:f>
              <c:strCache>
                <c:ptCount val="1"/>
                <c:pt idx="0">
                  <c:v>متصل
connected</c:v>
                </c:pt>
              </c:strCache>
            </c:strRef>
          </c:tx>
          <c:cat>
            <c:multiLvlStrRef>
              <c:f>'225'!$A$21:$B$41</c:f>
              <c:multiLvlStrCache>
                <c:ptCount val="21"/>
                <c:lvl>
                  <c:pt idx="0">
                    <c:v>المياه
Water</c:v>
                  </c:pt>
                  <c:pt idx="1">
                    <c:v>الكهرباء
Electricity</c:v>
                  </c:pt>
                  <c:pt idx="2">
                    <c:v>الصرف الصحي
Drainage</c:v>
                  </c:pt>
                  <c:pt idx="3">
                    <c:v>المياه
Water</c:v>
                  </c:pt>
                  <c:pt idx="4">
                    <c:v>الكهرباء
Electricity</c:v>
                  </c:pt>
                  <c:pt idx="5">
                    <c:v>الصرف الصحي
Drainage</c:v>
                  </c:pt>
                  <c:pt idx="6">
                    <c:v>المياه
Water</c:v>
                  </c:pt>
                  <c:pt idx="7">
                    <c:v>الكهرباء
Electricity</c:v>
                  </c:pt>
                  <c:pt idx="8">
                    <c:v>الصرف الصحي
Drainage</c:v>
                  </c:pt>
                  <c:pt idx="9">
                    <c:v>المياه
Water</c:v>
                  </c:pt>
                  <c:pt idx="10">
                    <c:v>الكهرباء
Electricity</c:v>
                  </c:pt>
                  <c:pt idx="11">
                    <c:v>الصرف الصحي
Drainage</c:v>
                  </c:pt>
                  <c:pt idx="12">
                    <c:v>المياه
Water</c:v>
                  </c:pt>
                  <c:pt idx="13">
                    <c:v>الكهرباء
Electricity</c:v>
                  </c:pt>
                  <c:pt idx="14">
                    <c:v>الصرف الصحي
Drainage</c:v>
                  </c:pt>
                  <c:pt idx="15">
                    <c:v>المياه
Water</c:v>
                  </c:pt>
                  <c:pt idx="16">
                    <c:v>الكهرباء
Electricity</c:v>
                  </c:pt>
                  <c:pt idx="17">
                    <c:v>الصرف الصحي
Drainage</c:v>
                  </c:pt>
                  <c:pt idx="18">
                    <c:v>المياه
Water</c:v>
                  </c:pt>
                  <c:pt idx="19">
                    <c:v>الكهرباء
Electricity</c:v>
                  </c:pt>
                  <c:pt idx="20">
                    <c:v>الصرف الصحي
Drainage</c:v>
                  </c:pt>
                </c:lvl>
                <c:lvl>
                  <c:pt idx="0">
                    <c:v>الدوحة Doha</c:v>
                  </c:pt>
                  <c:pt idx="3">
                    <c:v>الريان Al Rayyan</c:v>
                  </c:pt>
                  <c:pt idx="6">
                    <c:v>الوكرة Al Wakra</c:v>
                  </c:pt>
                  <c:pt idx="9">
                    <c:v>أم صلال Umm Slal</c:v>
                  </c:pt>
                  <c:pt idx="12">
                    <c:v>الخور AL Khor</c:v>
                  </c:pt>
                  <c:pt idx="15">
                    <c:v>الشمال AL Shamal</c:v>
                  </c:pt>
                  <c:pt idx="18">
                    <c:v>الظعاين Al Daayen</c:v>
                  </c:pt>
                </c:lvl>
              </c:multiLvlStrCache>
            </c:multiLvlStrRef>
          </c:cat>
          <c:val>
            <c:numRef>
              <c:f>'225'!$C$21:$C$41</c:f>
              <c:numCache>
                <c:formatCode>#,##0</c:formatCode>
                <c:ptCount val="21"/>
                <c:pt idx="0">
                  <c:v>43964</c:v>
                </c:pt>
                <c:pt idx="1">
                  <c:v>44085</c:v>
                </c:pt>
                <c:pt idx="2">
                  <c:v>42329</c:v>
                </c:pt>
                <c:pt idx="3">
                  <c:v>43565</c:v>
                </c:pt>
                <c:pt idx="4">
                  <c:v>44937</c:v>
                </c:pt>
                <c:pt idx="5">
                  <c:v>37384</c:v>
                </c:pt>
                <c:pt idx="6">
                  <c:v>8079</c:v>
                </c:pt>
                <c:pt idx="7">
                  <c:v>8415</c:v>
                </c:pt>
                <c:pt idx="8">
                  <c:v>6713</c:v>
                </c:pt>
                <c:pt idx="9">
                  <c:v>5087</c:v>
                </c:pt>
                <c:pt idx="10">
                  <c:v>5110</c:v>
                </c:pt>
                <c:pt idx="11">
                  <c:v>30</c:v>
                </c:pt>
                <c:pt idx="12">
                  <c:v>4354</c:v>
                </c:pt>
                <c:pt idx="13">
                  <c:v>5091</c:v>
                </c:pt>
                <c:pt idx="14">
                  <c:v>3176</c:v>
                </c:pt>
                <c:pt idx="15">
                  <c:v>903</c:v>
                </c:pt>
                <c:pt idx="16">
                  <c:v>962</c:v>
                </c:pt>
                <c:pt idx="17">
                  <c:v>0</c:v>
                </c:pt>
                <c:pt idx="18">
                  <c:v>2314</c:v>
                </c:pt>
                <c:pt idx="19">
                  <c:v>2838</c:v>
                </c:pt>
                <c:pt idx="20">
                  <c:v>0</c:v>
                </c:pt>
              </c:numCache>
            </c:numRef>
          </c:val>
        </c:ser>
        <c:ser>
          <c:idx val="1"/>
          <c:order val="1"/>
          <c:tx>
            <c:strRef>
              <c:f>'225'!$D$20</c:f>
              <c:strCache>
                <c:ptCount val="1"/>
                <c:pt idx="0">
                  <c:v>غير متصل
Not connected </c:v>
                </c:pt>
              </c:strCache>
            </c:strRef>
          </c:tx>
          <c:cat>
            <c:multiLvlStrRef>
              <c:f>'225'!$A$21:$B$41</c:f>
              <c:multiLvlStrCache>
                <c:ptCount val="21"/>
                <c:lvl>
                  <c:pt idx="0">
                    <c:v>المياه
Water</c:v>
                  </c:pt>
                  <c:pt idx="1">
                    <c:v>الكهرباء
Electricity</c:v>
                  </c:pt>
                  <c:pt idx="2">
                    <c:v>الصرف الصحي
Drainage</c:v>
                  </c:pt>
                  <c:pt idx="3">
                    <c:v>المياه
Water</c:v>
                  </c:pt>
                  <c:pt idx="4">
                    <c:v>الكهرباء
Electricity</c:v>
                  </c:pt>
                  <c:pt idx="5">
                    <c:v>الصرف الصحي
Drainage</c:v>
                  </c:pt>
                  <c:pt idx="6">
                    <c:v>المياه
Water</c:v>
                  </c:pt>
                  <c:pt idx="7">
                    <c:v>الكهرباء
Electricity</c:v>
                  </c:pt>
                  <c:pt idx="8">
                    <c:v>الصرف الصحي
Drainage</c:v>
                  </c:pt>
                  <c:pt idx="9">
                    <c:v>المياه
Water</c:v>
                  </c:pt>
                  <c:pt idx="10">
                    <c:v>الكهرباء
Electricity</c:v>
                  </c:pt>
                  <c:pt idx="11">
                    <c:v>الصرف الصحي
Drainage</c:v>
                  </c:pt>
                  <c:pt idx="12">
                    <c:v>المياه
Water</c:v>
                  </c:pt>
                  <c:pt idx="13">
                    <c:v>الكهرباء
Electricity</c:v>
                  </c:pt>
                  <c:pt idx="14">
                    <c:v>الصرف الصحي
Drainage</c:v>
                  </c:pt>
                  <c:pt idx="15">
                    <c:v>المياه
Water</c:v>
                  </c:pt>
                  <c:pt idx="16">
                    <c:v>الكهرباء
Electricity</c:v>
                  </c:pt>
                  <c:pt idx="17">
                    <c:v>الصرف الصحي
Drainage</c:v>
                  </c:pt>
                  <c:pt idx="18">
                    <c:v>المياه
Water</c:v>
                  </c:pt>
                  <c:pt idx="19">
                    <c:v>الكهرباء
Electricity</c:v>
                  </c:pt>
                  <c:pt idx="20">
                    <c:v>الصرف الصحي
Drainage</c:v>
                  </c:pt>
                </c:lvl>
                <c:lvl>
                  <c:pt idx="0">
                    <c:v>الدوحة Doha</c:v>
                  </c:pt>
                  <c:pt idx="3">
                    <c:v>الريان Al Rayyan</c:v>
                  </c:pt>
                  <c:pt idx="6">
                    <c:v>الوكرة Al Wakra</c:v>
                  </c:pt>
                  <c:pt idx="9">
                    <c:v>أم صلال Umm Slal</c:v>
                  </c:pt>
                  <c:pt idx="12">
                    <c:v>الخور AL Khor</c:v>
                  </c:pt>
                  <c:pt idx="15">
                    <c:v>الشمال AL Shamal</c:v>
                  </c:pt>
                  <c:pt idx="18">
                    <c:v>الظعاين Al Daayen</c:v>
                  </c:pt>
                </c:lvl>
              </c:multiLvlStrCache>
            </c:multiLvlStrRef>
          </c:cat>
          <c:val>
            <c:numRef>
              <c:f>'225'!$D$21:$D$41</c:f>
              <c:numCache>
                <c:formatCode>#,##0</c:formatCode>
                <c:ptCount val="21"/>
                <c:pt idx="0">
                  <c:v>313</c:v>
                </c:pt>
                <c:pt idx="1">
                  <c:v>192</c:v>
                </c:pt>
                <c:pt idx="2">
                  <c:v>1948</c:v>
                </c:pt>
                <c:pt idx="3">
                  <c:v>1592</c:v>
                </c:pt>
                <c:pt idx="4">
                  <c:v>220</c:v>
                </c:pt>
                <c:pt idx="5">
                  <c:v>7773</c:v>
                </c:pt>
                <c:pt idx="6">
                  <c:v>478</c:v>
                </c:pt>
                <c:pt idx="7">
                  <c:v>142</c:v>
                </c:pt>
                <c:pt idx="8">
                  <c:v>1844</c:v>
                </c:pt>
                <c:pt idx="9">
                  <c:v>49</c:v>
                </c:pt>
                <c:pt idx="10">
                  <c:v>26</c:v>
                </c:pt>
                <c:pt idx="11">
                  <c:v>5106</c:v>
                </c:pt>
                <c:pt idx="12">
                  <c:v>745</c:v>
                </c:pt>
                <c:pt idx="13">
                  <c:v>8</c:v>
                </c:pt>
                <c:pt idx="14">
                  <c:v>1923</c:v>
                </c:pt>
                <c:pt idx="15">
                  <c:v>65</c:v>
                </c:pt>
                <c:pt idx="16">
                  <c:v>6</c:v>
                </c:pt>
                <c:pt idx="17">
                  <c:v>968</c:v>
                </c:pt>
                <c:pt idx="18">
                  <c:v>588</c:v>
                </c:pt>
                <c:pt idx="19">
                  <c:v>64</c:v>
                </c:pt>
                <c:pt idx="20">
                  <c:v>2902</c:v>
                </c:pt>
              </c:numCache>
            </c:numRef>
          </c:val>
        </c:ser>
        <c:dLbls/>
        <c:gapWidth val="55"/>
        <c:overlap val="100"/>
        <c:axId val="70500736"/>
        <c:axId val="70502272"/>
      </c:barChart>
      <c:catAx>
        <c:axId val="70500736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>
                <a:latin typeface="Arial" pitchFamily="34" charset="0"/>
                <a:cs typeface="Arial" pitchFamily="34" charset="0"/>
              </a:defRPr>
            </a:pPr>
            <a:endParaRPr lang="en-US"/>
          </a:p>
        </c:txPr>
        <c:crossAx val="70502272"/>
        <c:crosses val="autoZero"/>
        <c:auto val="1"/>
        <c:lblAlgn val="ctr"/>
        <c:lblOffset val="100"/>
      </c:catAx>
      <c:valAx>
        <c:axId val="70502272"/>
        <c:scaling>
          <c:orientation val="minMax"/>
        </c:scaling>
        <c:axPos val="l"/>
        <c:majorGridlines/>
        <c:numFmt formatCode="0%" sourceLinked="1"/>
        <c:majorTickMark val="none"/>
        <c:tickLblPos val="nextTo"/>
        <c:crossAx val="705007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371196705621158"/>
          <c:y val="0.46547121318774942"/>
          <c:w val="0.10811642926656657"/>
          <c:h val="0.17116767888421433"/>
        </c:manualLayout>
      </c:layout>
      <c:txPr>
        <a:bodyPr/>
        <a:lstStyle/>
        <a:p>
          <a:pPr>
            <a:defRPr>
              <a:latin typeface="Arial" pitchFamily="34" charset="0"/>
              <a:cs typeface="Arial" pitchFamily="34" charset="0"/>
            </a:defRPr>
          </a:pPr>
          <a:endParaRPr lang="en-US"/>
        </a:p>
      </c:txPr>
    </c:legend>
    <c:plotVisOnly val="1"/>
    <c:dispBlanksAs val="gap"/>
  </c:chart>
  <c:spPr>
    <a:ln>
      <a:noFill/>
    </a:ln>
  </c:sp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واردات دولة قطر من المبيدات الكيميائية</a:t>
            </a: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Qatar's Imports of Chemical Pesticides</a:t>
            </a:r>
            <a:endParaRPr lang="en-US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2009 - 2011</a:t>
            </a:r>
          </a:p>
        </c:rich>
      </c:tx>
      <c:layout>
        <c:manualLayout>
          <c:xMode val="edge"/>
          <c:yMode val="edge"/>
          <c:x val="0.3425267008846295"/>
          <c:y val="1.57068062827225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2216216216216216"/>
          <c:y val="0.17457627118644103"/>
          <c:w val="0.8353080678932"/>
          <c:h val="0.63339723496227862"/>
        </c:manualLayout>
      </c:layout>
      <c:barChart>
        <c:barDir val="col"/>
        <c:grouping val="clustered"/>
        <c:ser>
          <c:idx val="0"/>
          <c:order val="0"/>
          <c:tx>
            <c:strRef>
              <c:f>'228'!$B$31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80"/>
              </a:solidFill>
              <a:prstDash val="solid"/>
            </a:ln>
          </c:spPr>
          <c:dLbls>
            <c:dLbl>
              <c:idx val="0"/>
              <c:layout>
                <c:manualLayout>
                  <c:x val="-2.7576697690451612E-3"/>
                  <c:y val="0"/>
                </c:manualLayout>
              </c:layout>
              <c:dLblPos val="outEnd"/>
              <c:showVal val="1"/>
            </c:dLbl>
            <c:dLbl>
              <c:idx val="1"/>
              <c:layout>
                <c:manualLayout>
                  <c:x val="4.4270412144428225E-3"/>
                  <c:y val="-8.8559099604074779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-8.7004043413492511E-3"/>
                  <c:y val="2.4074024645224803E-3"/>
                </c:manualLayout>
              </c:layout>
              <c:dLblPos val="outEnd"/>
              <c:showVal val="1"/>
            </c:dLbl>
            <c:dLbl>
              <c:idx val="4"/>
              <c:layout>
                <c:manualLayout>
                  <c:x val="-1.0399262254380318E-2"/>
                  <c:y val="-1.2228124026869461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5.2476413421296206E-3"/>
                  <c:y val="-3.6521197562169286E-3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'228'!$A$32:$A$38</c:f>
              <c:strCache>
                <c:ptCount val="7"/>
                <c:pt idx="0">
                  <c:v>مبيدات حشرية
 Pesticides</c:v>
                </c:pt>
                <c:pt idx="1">
                  <c:v>مبيدات فطرية 
Fungal pesticides </c:v>
                </c:pt>
                <c:pt idx="2">
                  <c:v>مبيدات (حشري / عناكبي)
Pesticide (insecticide / Anackby)</c:v>
                </c:pt>
                <c:pt idx="3">
                  <c:v>مبيدات (حشري / نيماتودي) 
Pesticide (insecticide / Nimatody)</c:v>
                </c:pt>
                <c:pt idx="4">
                  <c:v>مبيدات (أعشاب)
Pesticides (weed)</c:v>
                </c:pt>
                <c:pt idx="5">
                  <c:v>مبيدات (الصحة العامة)
Pesticides (Public Health)</c:v>
                </c:pt>
                <c:pt idx="6">
                  <c:v>منظمات نمو
 Growth Regulaters</c:v>
                </c:pt>
              </c:strCache>
            </c:strRef>
          </c:cat>
          <c:val>
            <c:numRef>
              <c:f>'228'!$B$10:$B$16</c:f>
              <c:numCache>
                <c:formatCode>#,##0</c:formatCode>
                <c:ptCount val="7"/>
                <c:pt idx="0">
                  <c:v>24291.200000000001</c:v>
                </c:pt>
                <c:pt idx="1">
                  <c:v>0</c:v>
                </c:pt>
                <c:pt idx="2">
                  <c:v>1517.8</c:v>
                </c:pt>
                <c:pt idx="3">
                  <c:v>17045</c:v>
                </c:pt>
                <c:pt idx="4">
                  <c:v>1152</c:v>
                </c:pt>
                <c:pt idx="5">
                  <c:v>44052</c:v>
                </c:pt>
                <c:pt idx="6">
                  <c:v>114</c:v>
                </c:pt>
              </c:numCache>
            </c:numRef>
          </c:val>
        </c:ser>
        <c:ser>
          <c:idx val="1"/>
          <c:order val="1"/>
          <c:tx>
            <c:strRef>
              <c:f>'228'!$C$31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800080"/>
              </a:solidFill>
              <a:prstDash val="solid"/>
            </a:ln>
          </c:spPr>
          <c:dLbls>
            <c:dLbl>
              <c:idx val="0"/>
              <c:layout>
                <c:manualLayout>
                  <c:x val="3.1512218155292349E-3"/>
                  <c:y val="-5.8669209323389095E-3"/>
                </c:manualLayout>
              </c:layout>
              <c:dLblPos val="outEnd"/>
              <c:showVal val="1"/>
            </c:dLbl>
            <c:dLbl>
              <c:idx val="3"/>
              <c:layout>
                <c:manualLayout>
                  <c:x val="4.1394825255710831E-3"/>
                  <c:y val="0"/>
                </c:manualLayout>
              </c:layout>
              <c:showVal val="1"/>
            </c:dLbl>
            <c:dLbl>
              <c:idx val="4"/>
              <c:layout>
                <c:manualLayout>
                  <c:x val="1.4597942824714442E-2"/>
                  <c:y val="-1.0850482672716721E-2"/>
                </c:manualLayout>
              </c:layout>
              <c:dLblPos val="outEnd"/>
              <c:showVal val="1"/>
            </c:dLbl>
            <c:dLbl>
              <c:idx val="5"/>
              <c:layout>
                <c:manualLayout>
                  <c:x val="-2.357658026375131E-5"/>
                  <c:y val="2.5305684889826894E-3"/>
                </c:manualLayout>
              </c:layout>
              <c:dLblPos val="outEnd"/>
              <c:showVal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</c:dLbls>
          <c:cat>
            <c:strRef>
              <c:f>'228'!$A$32:$A$38</c:f>
              <c:strCache>
                <c:ptCount val="7"/>
                <c:pt idx="0">
                  <c:v>مبيدات حشرية
 Pesticides</c:v>
                </c:pt>
                <c:pt idx="1">
                  <c:v>مبيدات فطرية 
Fungal pesticides </c:v>
                </c:pt>
                <c:pt idx="2">
                  <c:v>مبيدات (حشري / عناكبي)
Pesticide (insecticide / Anackby)</c:v>
                </c:pt>
                <c:pt idx="3">
                  <c:v>مبيدات (حشري / نيماتودي) 
Pesticide (insecticide / Nimatody)</c:v>
                </c:pt>
                <c:pt idx="4">
                  <c:v>مبيدات (أعشاب)
Pesticides (weed)</c:v>
                </c:pt>
                <c:pt idx="5">
                  <c:v>مبيدات (الصحة العامة)
Pesticides (Public Health)</c:v>
                </c:pt>
                <c:pt idx="6">
                  <c:v>منظمات نمو
 Growth Regulaters</c:v>
                </c:pt>
              </c:strCache>
            </c:strRef>
          </c:cat>
          <c:val>
            <c:numRef>
              <c:f>'228'!$C$10:$C$16</c:f>
              <c:numCache>
                <c:formatCode>#,##0</c:formatCode>
                <c:ptCount val="7"/>
                <c:pt idx="0">
                  <c:v>41149</c:v>
                </c:pt>
                <c:pt idx="1">
                  <c:v>7791</c:v>
                </c:pt>
                <c:pt idx="2">
                  <c:v>300</c:v>
                </c:pt>
                <c:pt idx="3">
                  <c:v>8000</c:v>
                </c:pt>
                <c:pt idx="4">
                  <c:v>1263.5</c:v>
                </c:pt>
                <c:pt idx="5">
                  <c:v>15240</c:v>
                </c:pt>
                <c:pt idx="6">
                  <c:v>2.5</c:v>
                </c:pt>
              </c:numCache>
            </c:numRef>
          </c:val>
        </c:ser>
        <c:ser>
          <c:idx val="2"/>
          <c:order val="2"/>
          <c:tx>
            <c:v>2011</c:v>
          </c:tx>
          <c:dLbls>
            <c:dLbl>
              <c:idx val="0"/>
              <c:layout>
                <c:manualLayout>
                  <c:x val="6.8991375426184715E-3"/>
                  <c:y val="2.2466424194392894E-3"/>
                </c:manualLayout>
              </c:layout>
              <c:showVal val="1"/>
            </c:dLbl>
            <c:dLbl>
              <c:idx val="1"/>
              <c:layout>
                <c:manualLayout>
                  <c:x val="1.1038620068189561E-2"/>
                  <c:y val="0"/>
                </c:manualLayout>
              </c:layout>
              <c:showVal val="1"/>
            </c:dLbl>
            <c:dLbl>
              <c:idx val="3"/>
              <c:layout>
                <c:manualLayout>
                  <c:x val="8.2789650511421609E-3"/>
                  <c:y val="0"/>
                </c:manualLayout>
              </c:layout>
              <c:showVal val="1"/>
            </c:dLbl>
            <c:showVal val="1"/>
          </c:dLbls>
          <c:val>
            <c:numRef>
              <c:f>'228'!$D$10:$D$16</c:f>
              <c:numCache>
                <c:formatCode>#,##0</c:formatCode>
                <c:ptCount val="7"/>
                <c:pt idx="0">
                  <c:v>39400</c:v>
                </c:pt>
                <c:pt idx="1">
                  <c:v>3400</c:v>
                </c:pt>
                <c:pt idx="2">
                  <c:v>6000</c:v>
                </c:pt>
                <c:pt idx="3">
                  <c:v>4900</c:v>
                </c:pt>
                <c:pt idx="4">
                  <c:v>0</c:v>
                </c:pt>
                <c:pt idx="5">
                  <c:v>50900</c:v>
                </c:pt>
                <c:pt idx="6">
                  <c:v>0</c:v>
                </c:pt>
              </c:numCache>
            </c:numRef>
          </c:val>
        </c:ser>
        <c:dLbls/>
        <c:axId val="78113408"/>
        <c:axId val="78004608"/>
      </c:barChart>
      <c:catAx>
        <c:axId val="7811340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004608"/>
        <c:crosses val="autoZero"/>
        <c:auto val="1"/>
        <c:lblAlgn val="ctr"/>
        <c:lblOffset val="100"/>
        <c:tickLblSkip val="1"/>
        <c:tickMarkSkip val="1"/>
      </c:catAx>
      <c:valAx>
        <c:axId val="78004608"/>
        <c:scaling>
          <c:orientation val="minMax"/>
        </c:scaling>
        <c:axPos val="l"/>
        <c:majorGridlines>
          <c:spPr>
            <a:ln w="3175">
              <a:solidFill>
                <a:schemeClr val="bg2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Weight (KG ,</a:t>
                </a: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الوزن (كيلوغرام</a:t>
                </a:r>
              </a:p>
            </c:rich>
          </c:tx>
          <c:layout>
            <c:manualLayout>
              <c:xMode val="edge"/>
              <c:yMode val="edge"/>
              <c:x val="2.2702771719812352E-2"/>
              <c:y val="0.34067808398268618"/>
            </c:manualLayout>
          </c:layout>
          <c:spPr>
            <a:noFill/>
            <a:ln w="25400">
              <a:noFill/>
            </a:ln>
          </c:spPr>
        </c:title>
        <c:numFmt formatCode="#,##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1134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4647108263272913"/>
          <c:y val="0.18420971917701018"/>
          <c:w val="0.21175577977649093"/>
          <c:h val="7.290934050201959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1"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QA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عدد المخالفات البرية المسجلة</a:t>
            </a:r>
            <a:r>
              <a:rPr lang="en-US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ar-SA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2008 - 2009</a:t>
            </a:r>
            <a:endParaRPr lang="ar-QA" sz="16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10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QA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NUMBER OF RECORDED TERRESTRIAL VIOLATIONS,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2008 - 2009</a:t>
            </a:r>
          </a:p>
        </c:rich>
      </c:tx>
      <c:layout>
        <c:manualLayout>
          <c:xMode val="edge"/>
          <c:yMode val="edge"/>
          <c:x val="0.29265793879239677"/>
          <c:y val="3.325031996520849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068135614382209"/>
          <c:y val="0.17344632768361581"/>
          <c:w val="0.85832471561530632"/>
          <c:h val="0.61073446327683745"/>
        </c:manualLayout>
      </c:layout>
      <c:barChart>
        <c:barDir val="col"/>
        <c:grouping val="stacked"/>
        <c:ser>
          <c:idx val="0"/>
          <c:order val="0"/>
          <c:tx>
            <c:strRef>
              <c:f>'235'!$B$23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'235'!$A$24:$A$32</c:f>
              <c:strCache>
                <c:ptCount val="9"/>
                <c:pt idx="0">
                  <c:v>رمي المخلفات
Illegal waste dumping</c:v>
                </c:pt>
                <c:pt idx="1">
                  <c:v>تجريف التربة
Soil excavation</c:v>
                </c:pt>
                <c:pt idx="2">
                  <c:v>نقل دفان بدون رخصة
Non-permitted transportation of filling material</c:v>
                </c:pt>
                <c:pt idx="3">
                  <c:v>إضرار بالروض
Rawdahs damage</c:v>
                </c:pt>
                <c:pt idx="4">
                  <c:v>مخالفات الصيد
Hunting violation</c:v>
                </c:pt>
                <c:pt idx="5">
                  <c:v>قطع الأشجار
Plants cutting</c:v>
                </c:pt>
                <c:pt idx="6">
                  <c:v>تفريغ مياه المجاري والأسمنت
 Discharge of waste water and cement</c:v>
                </c:pt>
                <c:pt idx="7">
                  <c:v>مخالفات الصيد
Stone crusher violations</c:v>
                </c:pt>
                <c:pt idx="8">
                  <c:v>البناء بدون رخصة
Building without permission</c:v>
                </c:pt>
              </c:strCache>
            </c:strRef>
          </c:cat>
          <c:val>
            <c:numRef>
              <c:f>'235'!$B$24:$B$32</c:f>
              <c:numCache>
                <c:formatCode>0.0</c:formatCode>
                <c:ptCount val="9"/>
                <c:pt idx="0">
                  <c:v>13.793103448275863</c:v>
                </c:pt>
                <c:pt idx="1">
                  <c:v>44.827586206896555</c:v>
                </c:pt>
                <c:pt idx="2">
                  <c:v>6.8965517241379315</c:v>
                </c:pt>
                <c:pt idx="3">
                  <c:v>0</c:v>
                </c:pt>
                <c:pt idx="4">
                  <c:v>13.793103448275863</c:v>
                </c:pt>
                <c:pt idx="5">
                  <c:v>3.4482758620689657</c:v>
                </c:pt>
                <c:pt idx="6">
                  <c:v>10.344827586206897</c:v>
                </c:pt>
                <c:pt idx="7">
                  <c:v>3.4482758620689657</c:v>
                </c:pt>
                <c:pt idx="8">
                  <c:v>3.4482758620689657</c:v>
                </c:pt>
              </c:numCache>
            </c:numRef>
          </c:val>
        </c:ser>
        <c:ser>
          <c:idx val="1"/>
          <c:order val="1"/>
          <c:tx>
            <c:strRef>
              <c:f>'235'!$C$23</c:f>
              <c:strCache>
                <c:ptCount val="1"/>
                <c:pt idx="0">
                  <c:v>2009</c:v>
                </c:pt>
              </c:strCache>
            </c:strRef>
          </c:tx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'235'!$A$24:$A$32</c:f>
              <c:strCache>
                <c:ptCount val="9"/>
                <c:pt idx="0">
                  <c:v>رمي المخلفات
Illegal waste dumping</c:v>
                </c:pt>
                <c:pt idx="1">
                  <c:v>تجريف التربة
Soil excavation</c:v>
                </c:pt>
                <c:pt idx="2">
                  <c:v>نقل دفان بدون رخصة
Non-permitted transportation of filling material</c:v>
                </c:pt>
                <c:pt idx="3">
                  <c:v>إضرار بالروض
Rawdahs damage</c:v>
                </c:pt>
                <c:pt idx="4">
                  <c:v>مخالفات الصيد
Hunting violation</c:v>
                </c:pt>
                <c:pt idx="5">
                  <c:v>قطع الأشجار
Plants cutting</c:v>
                </c:pt>
                <c:pt idx="6">
                  <c:v>تفريغ مياه المجاري والأسمنت
 Discharge of waste water and cement</c:v>
                </c:pt>
                <c:pt idx="7">
                  <c:v>مخالفات الصيد
Stone crusher violations</c:v>
                </c:pt>
                <c:pt idx="8">
                  <c:v>البناء بدون رخصة
Building without permission</c:v>
                </c:pt>
              </c:strCache>
            </c:strRef>
          </c:cat>
          <c:val>
            <c:numRef>
              <c:f>'235'!$C$24:$C$32</c:f>
              <c:numCache>
                <c:formatCode>0.0</c:formatCode>
                <c:ptCount val="9"/>
                <c:pt idx="0">
                  <c:v>26.136363636363637</c:v>
                </c:pt>
                <c:pt idx="1">
                  <c:v>9.0909090909090917</c:v>
                </c:pt>
                <c:pt idx="2">
                  <c:v>4.5454545454545459</c:v>
                </c:pt>
                <c:pt idx="3">
                  <c:v>6.8181818181818183</c:v>
                </c:pt>
                <c:pt idx="4">
                  <c:v>0</c:v>
                </c:pt>
                <c:pt idx="5">
                  <c:v>1.1363636363636365</c:v>
                </c:pt>
                <c:pt idx="6">
                  <c:v>26.136363636363637</c:v>
                </c:pt>
                <c:pt idx="7">
                  <c:v>17.045454545454547</c:v>
                </c:pt>
                <c:pt idx="8">
                  <c:v>9.0909090909090917</c:v>
                </c:pt>
              </c:numCache>
            </c:numRef>
          </c:val>
        </c:ser>
        <c:dLbls/>
        <c:overlap val="100"/>
        <c:axId val="79664640"/>
        <c:axId val="79666560"/>
      </c:barChart>
      <c:catAx>
        <c:axId val="79664640"/>
        <c:scaling>
          <c:orientation val="maxMin"/>
        </c:scaling>
        <c:axPos val="b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نوع المخالفة </a:t>
                </a:r>
                <a:r>
                  <a:rPr lang="en-US" sz="12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Type of Violation </a:t>
                </a:r>
              </a:p>
            </c:rich>
          </c:tx>
          <c:layout>
            <c:manualLayout>
              <c:xMode val="edge"/>
              <c:yMode val="edge"/>
              <c:x val="0.45191308214572357"/>
              <c:y val="0.93389838896400579"/>
            </c:manualLayout>
          </c:layout>
          <c:spPr>
            <a:noFill/>
            <a:ln w="25400">
              <a:noFill/>
            </a:ln>
          </c:spPr>
        </c:title>
        <c:numFmt formatCode="General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66560"/>
        <c:crosses val="autoZero"/>
        <c:lblAlgn val="ctr"/>
        <c:lblOffset val="100"/>
        <c:tickLblSkip val="1"/>
        <c:tickMarkSkip val="1"/>
      </c:catAx>
      <c:valAx>
        <c:axId val="79666560"/>
        <c:scaling>
          <c:orientation val="minMax"/>
        </c:scaling>
        <c:axPos val="l"/>
        <c:majorGridlines>
          <c:spPr>
            <a:ln w="19050"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ar-QA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نسبة المخالفات %  </a:t>
                </a:r>
                <a:r>
                  <a:rPr lang="en-US" sz="1200" b="0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percentage of violations   </a:t>
                </a:r>
              </a:p>
            </c:rich>
          </c:tx>
          <c:layout>
            <c:manualLayout>
              <c:xMode val="edge"/>
              <c:yMode val="edge"/>
              <c:x val="2.2406130018871685E-2"/>
              <c:y val="0.19943494436932807"/>
            </c:manualLayout>
          </c:layout>
          <c:spPr>
            <a:noFill/>
            <a:ln w="25400">
              <a:noFill/>
            </a:ln>
          </c:spPr>
        </c:title>
        <c:numFmt formatCode="0.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64640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946231491159697"/>
          <c:y val="0.20344716749015218"/>
          <c:w val="0.13739669421487605"/>
          <c:h val="5.050505050505054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algn="ctr" rtl="1">
              <a:defRPr sz="9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QA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كمية المصيد  (طن متري)</a:t>
            </a:r>
            <a:r>
              <a:rPr lang="en-US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ar-SA" sz="14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2000 - 2011</a:t>
            </a:r>
            <a:endParaRPr lang="ar-QA" sz="14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ctr" rtl="1">
              <a:defRPr sz="925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ar-QA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</a:t>
            </a:r>
            <a:r>
              <a:rPr lang="en-US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QUANTITY OF LOCAL </a:t>
            </a:r>
            <a:r>
              <a:rPr lang="en-US" sz="1200" b="1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rPr>
              <a:t>CATCH, 2000 - 2011</a:t>
            </a:r>
          </a:p>
        </c:rich>
      </c:tx>
      <c:layout>
        <c:manualLayout>
          <c:xMode val="edge"/>
          <c:yMode val="edge"/>
          <c:x val="0.38655864366927351"/>
          <c:y val="3.8351679659999201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051962696822607"/>
          <c:y val="0.17111166701563363"/>
          <c:w val="0.8558933346188573"/>
          <c:h val="0.72886576389111735"/>
        </c:manualLayout>
      </c:layout>
      <c:lineChart>
        <c:grouping val="standard"/>
        <c:ser>
          <c:idx val="1"/>
          <c:order val="0"/>
          <c:tx>
            <c:strRef>
              <c:f>'236'!$B$7:$B$8</c:f>
              <c:strCache>
                <c:ptCount val="1"/>
                <c:pt idx="0">
                  <c:v>كمية المصيد (طن متري) Local catch (MT)</c:v>
                </c:pt>
              </c:strCache>
            </c:strRef>
          </c:tx>
          <c:marker>
            <c:symbol val="none"/>
          </c:marker>
          <c:dLbls>
            <c:dLbl>
              <c:idx val="0"/>
              <c:showVal val="1"/>
            </c:dLbl>
            <c:dLbl>
              <c:idx val="11"/>
              <c:layout>
                <c:manualLayout>
                  <c:x val="-3.035625157636684E-2"/>
                  <c:y val="-2.4732925009445156E-2"/>
                </c:manualLayout>
              </c:layout>
              <c:showVal val="1"/>
            </c:dLbl>
            <c:delete val="1"/>
          </c:dLbls>
          <c:cat>
            <c:numRef>
              <c:f>'236'!$E$9:$E$20</c:f>
              <c:numCache>
                <c:formatCode>General</c:formatCode>
                <c:ptCount val="1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</c:numCache>
            </c:numRef>
          </c:cat>
          <c:val>
            <c:numRef>
              <c:f>'236'!$B$9:$B$20</c:f>
              <c:numCache>
                <c:formatCode>#,##0.0</c:formatCode>
                <c:ptCount val="12"/>
                <c:pt idx="0">
                  <c:v>7139.6</c:v>
                </c:pt>
                <c:pt idx="1">
                  <c:v>8863.5</c:v>
                </c:pt>
                <c:pt idx="2">
                  <c:v>7154.7</c:v>
                </c:pt>
                <c:pt idx="3">
                  <c:v>11295</c:v>
                </c:pt>
                <c:pt idx="4">
                  <c:v>11134</c:v>
                </c:pt>
                <c:pt idx="5">
                  <c:v>13957.7</c:v>
                </c:pt>
                <c:pt idx="6">
                  <c:v>16945.599999999999</c:v>
                </c:pt>
                <c:pt idx="7">
                  <c:v>15182.9</c:v>
                </c:pt>
                <c:pt idx="8">
                  <c:v>17688.400000000001</c:v>
                </c:pt>
                <c:pt idx="9">
                  <c:v>14065.7</c:v>
                </c:pt>
                <c:pt idx="10">
                  <c:v>13760.4</c:v>
                </c:pt>
                <c:pt idx="11">
                  <c:v>12995</c:v>
                </c:pt>
              </c:numCache>
            </c:numRef>
          </c:val>
        </c:ser>
        <c:dLbls/>
        <c:marker val="1"/>
        <c:axId val="79619968"/>
        <c:axId val="79621504"/>
      </c:lineChart>
      <c:catAx>
        <c:axId val="79619968"/>
        <c:scaling>
          <c:orientation val="minMax"/>
        </c:scaling>
        <c:axPos val="b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21504"/>
        <c:crosses val="autoZero"/>
        <c:auto val="1"/>
        <c:lblAlgn val="ctr"/>
        <c:lblOffset val="100"/>
        <c:tickLblSkip val="1"/>
        <c:tickMarkSkip val="1"/>
      </c:catAx>
      <c:valAx>
        <c:axId val="79621504"/>
        <c:scaling>
          <c:orientation val="minMax"/>
        </c:scaling>
        <c:axPos val="l"/>
        <c:majorGridlines>
          <c:spPr>
            <a:ln w="3175">
              <a:solidFill>
                <a:schemeClr val="bg1">
                  <a:lumMod val="75000"/>
                </a:schemeClr>
              </a:solidFill>
              <a:prstDash val="solid"/>
            </a:ln>
          </c:spPr>
        </c:majorGridlines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9619968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9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5" workbookViewId="0"/>
  </sheetView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&amp;LGraph No. (53)&amp;Rشكل رقم (53)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8"/>
  <sheetViews>
    <sheetView zoomScale="92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&amp;LGraph No. (54)&amp;Rشكل رقم (54)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16"/>
  <sheetViews>
    <sheetView zoomScale="92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&amp;LGraph No. (56)&amp;Rشكل رقم (56)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8"/>
  <sheetViews>
    <sheetView zoomScale="92" workbookViewId="0"/>
  </sheetViews>
  <pageMargins left="0.74803149606299213" right="0.74803149606299213" top="0.98425196850393704" bottom="0.98425196850393704" header="0.51181102362204722" footer="0.51181102362204722"/>
  <pageSetup paperSize="9" orientation="landscape" r:id="rId1"/>
  <headerFooter alignWithMargins="0">
    <oddFooter>&amp;LGraph No. (57)&amp;Rشكل رقم (57)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4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190500</xdr:colOff>
      <xdr:row>18</xdr:row>
      <xdr:rowOff>19050</xdr:rowOff>
    </xdr:to>
    <xdr:pic>
      <xdr:nvPicPr>
        <xdr:cNvPr id="21121" name="Picture 5" descr="ORNA430.WMF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 rot="-5400000">
          <a:off x="151976138" y="-795338"/>
          <a:ext cx="2857500" cy="444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9525</xdr:colOff>
      <xdr:row>0</xdr:row>
      <xdr:rowOff>38100</xdr:rowOff>
    </xdr:from>
    <xdr:to>
      <xdr:col>8</xdr:col>
      <xdr:colOff>0</xdr:colOff>
      <xdr:row>16</xdr:row>
      <xdr:rowOff>114300</xdr:rowOff>
    </xdr:to>
    <xdr:sp macro="" textlink="">
      <xdr:nvSpPr>
        <xdr:cNvPr id="209" name="Text Box 3"/>
        <xdr:cNvSpPr txBox="1">
          <a:spLocks noChangeArrowheads="1"/>
        </xdr:cNvSpPr>
      </xdr:nvSpPr>
      <xdr:spPr bwMode="auto">
        <a:xfrm>
          <a:off x="151180800" y="38100"/>
          <a:ext cx="4438650" cy="2667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46888" tIns="155448" rIns="246888" bIns="0" anchor="t" upright="1"/>
        <a:lstStyle/>
        <a:p>
          <a:pPr mar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tabLst>
              <a:tab pos="1838325" algn="l"/>
              <a:tab pos="2743200" algn="ctr"/>
            </a:tabLst>
          </a:pPr>
          <a:r>
            <a:rPr lang="en-US" sz="4800" b="1">
              <a:solidFill>
                <a:srgbClr val="0000FF"/>
              </a:solidFill>
              <a:effectLst/>
              <a:latin typeface="AGA Arabesque Desktop"/>
              <a:ea typeface="Calibri"/>
              <a:cs typeface="Arial"/>
            </a:rPr>
            <a:t>-=+</a:t>
          </a:r>
          <a:endParaRPr lang="ar-QA" sz="4800" b="1">
            <a:solidFill>
              <a:srgbClr val="0000FF"/>
            </a:solidFill>
            <a:effectLst/>
            <a:latin typeface="AGA Arabesque Desktop"/>
            <a:ea typeface="Calibri"/>
            <a:cs typeface="Arial"/>
          </a:endParaRPr>
        </a:p>
        <a:p>
          <a:pPr algn="ctr" rtl="0"/>
          <a:r>
            <a:rPr lang="ar-QA" sz="2800" b="1" i="0" baseline="0">
              <a:solidFill>
                <a:srgbClr val="0000FF"/>
              </a:solidFill>
              <a:effectLst/>
              <a:latin typeface="+mn-lt"/>
              <a:ea typeface="+mn-ea"/>
              <a:cs typeface="+mn-cs"/>
            </a:rPr>
            <a:t>الإحصاءات البيئية</a:t>
          </a:r>
          <a:endParaRPr lang="ar-QA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algn="ctr"/>
          <a:endParaRPr lang="en-US" sz="1800" b="1">
            <a:solidFill>
              <a:srgbClr val="0000FF"/>
            </a:solidFill>
            <a:effectLst/>
            <a:latin typeface="Arial Rounded MT Bold" pitchFamily="34" charset="0"/>
            <a:ea typeface="+mn-ea"/>
            <a:cs typeface="+mn-cs"/>
          </a:endParaRPr>
        </a:p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n-US" sz="1600" b="1" i="0" u="none" strike="noStrike" baseline="0">
              <a:solidFill>
                <a:srgbClr val="0000FF"/>
              </a:solidFill>
              <a:latin typeface="Arial Rounded MT Bold" pitchFamily="34" charset="0"/>
              <a:ea typeface="+mn-ea"/>
              <a:cs typeface="Arial"/>
            </a:rPr>
            <a:t>CHAPTER XI</a:t>
          </a:r>
        </a:p>
        <a:p>
          <a:pPr algn="ctr" rtl="0">
            <a:defRPr sz="1000"/>
          </a:pPr>
          <a:r>
            <a:rPr lang="en-US" sz="2000" b="1" i="0" u="none" strike="noStrike" baseline="0">
              <a:solidFill>
                <a:srgbClr val="0000FF"/>
              </a:solidFill>
              <a:latin typeface="Arial Rounded MT Bold" pitchFamily="34" charset="0"/>
              <a:cs typeface="Arial"/>
            </a:rPr>
            <a:t>Environment Statistics </a:t>
          </a:r>
          <a:endParaRPr lang="en-US" sz="2000" b="1" i="0" u="none" strike="noStrike" baseline="0">
            <a:solidFill>
              <a:srgbClr val="0000FF"/>
            </a:solidFill>
            <a:latin typeface="Arial Rounded MT Bold" pitchFamily="34" charset="0"/>
            <a:ea typeface="+mn-ea"/>
            <a:cs typeface="Arial"/>
          </a:endParaRPr>
        </a:p>
      </xdr:txBody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9525</xdr:colOff>
      <xdr:row>18</xdr:row>
      <xdr:rowOff>19050</xdr:rowOff>
    </xdr:to>
    <xdr:sp macro="" textlink="">
      <xdr:nvSpPr>
        <xdr:cNvPr id="21123" name="AutoShape 379"/>
        <xdr:cNvSpPr>
          <a:spLocks noChangeAspect="1" noChangeArrowheads="1"/>
        </xdr:cNvSpPr>
      </xdr:nvSpPr>
      <xdr:spPr bwMode="auto">
        <a:xfrm>
          <a:off x="151171275" y="0"/>
          <a:ext cx="4457700" cy="2857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0.0045</cdr:x>
      <cdr:y>0.00551</cdr:y>
    </cdr:from>
    <cdr:to>
      <cdr:x>0.09447</cdr:x>
      <cdr:y>0.13388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41414" y="31060"/>
          <a:ext cx="828674" cy="724099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847725</xdr:colOff>
      <xdr:row>0</xdr:row>
      <xdr:rowOff>66675</xdr:rowOff>
    </xdr:from>
    <xdr:to>
      <xdr:col>7</xdr:col>
      <xdr:colOff>1676399</xdr:colOff>
      <xdr:row>2</xdr:row>
      <xdr:rowOff>76399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0884901" y="66675"/>
          <a:ext cx="828674" cy="6764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800100</xdr:colOff>
      <xdr:row>0</xdr:row>
      <xdr:rowOff>161925</xdr:rowOff>
    </xdr:from>
    <xdr:to>
      <xdr:col>7</xdr:col>
      <xdr:colOff>1628774</xdr:colOff>
      <xdr:row>2</xdr:row>
      <xdr:rowOff>143074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0932526" y="161925"/>
          <a:ext cx="828674" cy="7240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275166</xdr:colOff>
      <xdr:row>0</xdr:row>
      <xdr:rowOff>137582</xdr:rowOff>
    </xdr:from>
    <xdr:to>
      <xdr:col>8</xdr:col>
      <xdr:colOff>1103840</xdr:colOff>
      <xdr:row>3</xdr:row>
      <xdr:rowOff>89098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05040493" y="137582"/>
          <a:ext cx="828674" cy="7240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790575</xdr:colOff>
      <xdr:row>0</xdr:row>
      <xdr:rowOff>114300</xdr:rowOff>
    </xdr:from>
    <xdr:to>
      <xdr:col>6</xdr:col>
      <xdr:colOff>1619249</xdr:colOff>
      <xdr:row>3</xdr:row>
      <xdr:rowOff>66874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1532601" y="114300"/>
          <a:ext cx="828674" cy="7240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419100</xdr:colOff>
      <xdr:row>0</xdr:row>
      <xdr:rowOff>171450</xdr:rowOff>
    </xdr:from>
    <xdr:to>
      <xdr:col>13</xdr:col>
      <xdr:colOff>1247774</xdr:colOff>
      <xdr:row>3</xdr:row>
      <xdr:rowOff>190699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66779626" y="171450"/>
          <a:ext cx="828674" cy="7240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215798</xdr:colOff>
      <xdr:row>5</xdr:row>
      <xdr:rowOff>64212</xdr:rowOff>
    </xdr:from>
    <xdr:to>
      <xdr:col>10</xdr:col>
      <xdr:colOff>321068</xdr:colOff>
      <xdr:row>54</xdr:row>
      <xdr:rowOff>136832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8232" t="18522" r="17602" b="15494"/>
        <a:stretch>
          <a:fillRect/>
        </a:stretch>
      </xdr:blipFill>
      <xdr:spPr>
        <a:xfrm>
          <a:off x="9988278876" y="866881"/>
          <a:ext cx="6205551" cy="7938771"/>
        </a:xfrm>
        <a:prstGeom prst="rect">
          <a:avLst/>
        </a:prstGeom>
      </xdr:spPr>
    </xdr:pic>
    <xdr:clientData/>
  </xdr:twoCellAnchor>
  <xdr:twoCellAnchor editAs="oneCell">
    <xdr:from>
      <xdr:col>9</xdr:col>
      <xdr:colOff>256854</xdr:colOff>
      <xdr:row>0</xdr:row>
      <xdr:rowOff>96321</xdr:rowOff>
    </xdr:from>
    <xdr:to>
      <xdr:col>10</xdr:col>
      <xdr:colOff>475500</xdr:colOff>
      <xdr:row>5</xdr:row>
      <xdr:rowOff>17751</xdr:rowOff>
    </xdr:to>
    <xdr:pic>
      <xdr:nvPicPr>
        <xdr:cNvPr id="4" name="Picture 3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8124444" y="96321"/>
          <a:ext cx="828674" cy="7240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0</xdr:row>
      <xdr:rowOff>104775</xdr:rowOff>
    </xdr:from>
    <xdr:to>
      <xdr:col>8</xdr:col>
      <xdr:colOff>1400174</xdr:colOff>
      <xdr:row>2</xdr:row>
      <xdr:rowOff>57349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0284826" y="104775"/>
          <a:ext cx="828674" cy="7240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809625</xdr:colOff>
      <xdr:row>0</xdr:row>
      <xdr:rowOff>123825</xdr:rowOff>
    </xdr:from>
    <xdr:to>
      <xdr:col>5</xdr:col>
      <xdr:colOff>1638299</xdr:colOff>
      <xdr:row>2</xdr:row>
      <xdr:rowOff>419299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2104101" y="123825"/>
          <a:ext cx="828674" cy="7240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9210261" cy="56404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2276475</xdr:colOff>
      <xdr:row>0</xdr:row>
      <xdr:rowOff>76200</xdr:rowOff>
    </xdr:from>
    <xdr:to>
      <xdr:col>2</xdr:col>
      <xdr:colOff>257174</xdr:colOff>
      <xdr:row>3</xdr:row>
      <xdr:rowOff>228799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6380826" y="76200"/>
          <a:ext cx="828674" cy="724099"/>
        </a:xfrm>
        <a:prstGeom prst="rect">
          <a:avLst/>
        </a:prstGeom>
      </xdr:spPr>
    </xdr:pic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0.00674</cdr:x>
      <cdr:y>0.00918</cdr:y>
    </cdr:from>
    <cdr:to>
      <cdr:x>0.09672</cdr:x>
      <cdr:y>0.13755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62120" y="51766"/>
          <a:ext cx="828674" cy="724099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209550</xdr:colOff>
      <xdr:row>0</xdr:row>
      <xdr:rowOff>114300</xdr:rowOff>
    </xdr:from>
    <xdr:to>
      <xdr:col>4</xdr:col>
      <xdr:colOff>1038224</xdr:colOff>
      <xdr:row>2</xdr:row>
      <xdr:rowOff>371674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2704176" y="114300"/>
          <a:ext cx="828674" cy="7240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9204049" cy="56528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0.00337</cdr:x>
      <cdr:y>0.01285</cdr:y>
    </cdr:from>
    <cdr:to>
      <cdr:x>0.09335</cdr:x>
      <cdr:y>0.14122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 cstate="print"/>
        <a:stretch xmlns:a="http://schemas.openxmlformats.org/drawingml/2006/main">
          <a:fillRect/>
        </a:stretch>
      </cdr:blipFill>
      <cdr:spPr>
        <a:xfrm xmlns:a="http://schemas.openxmlformats.org/drawingml/2006/main">
          <a:off x="31060" y="72472"/>
          <a:ext cx="828674" cy="724099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371475</xdr:colOff>
      <xdr:row>0</xdr:row>
      <xdr:rowOff>104775</xdr:rowOff>
    </xdr:from>
    <xdr:to>
      <xdr:col>10</xdr:col>
      <xdr:colOff>1200149</xdr:colOff>
      <xdr:row>3</xdr:row>
      <xdr:rowOff>76399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69122776" y="104775"/>
          <a:ext cx="828674" cy="7240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1247775</xdr:colOff>
      <xdr:row>0</xdr:row>
      <xdr:rowOff>95250</xdr:rowOff>
    </xdr:from>
    <xdr:to>
      <xdr:col>2</xdr:col>
      <xdr:colOff>2076449</xdr:colOff>
      <xdr:row>2</xdr:row>
      <xdr:rowOff>57349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3875751" y="95250"/>
          <a:ext cx="828674" cy="7240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790575</xdr:colOff>
      <xdr:row>0</xdr:row>
      <xdr:rowOff>104775</xdr:rowOff>
    </xdr:from>
    <xdr:to>
      <xdr:col>8</xdr:col>
      <xdr:colOff>1619249</xdr:colOff>
      <xdr:row>3</xdr:row>
      <xdr:rowOff>95449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1475451" y="104775"/>
          <a:ext cx="828674" cy="7240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790575</xdr:colOff>
      <xdr:row>0</xdr:row>
      <xdr:rowOff>95250</xdr:rowOff>
    </xdr:from>
    <xdr:to>
      <xdr:col>5</xdr:col>
      <xdr:colOff>1619249</xdr:colOff>
      <xdr:row>2</xdr:row>
      <xdr:rowOff>76399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2123151" y="95250"/>
          <a:ext cx="828674" cy="724099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390525</xdr:colOff>
      <xdr:row>0</xdr:row>
      <xdr:rowOff>47625</xdr:rowOff>
    </xdr:from>
    <xdr:to>
      <xdr:col>3</xdr:col>
      <xdr:colOff>1219199</xdr:colOff>
      <xdr:row>1</xdr:row>
      <xdr:rowOff>209749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3266151" y="47625"/>
          <a:ext cx="828674" cy="724099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504825</xdr:colOff>
      <xdr:row>0</xdr:row>
      <xdr:rowOff>114300</xdr:rowOff>
    </xdr:from>
    <xdr:to>
      <xdr:col>6</xdr:col>
      <xdr:colOff>1333499</xdr:colOff>
      <xdr:row>2</xdr:row>
      <xdr:rowOff>304999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15115426" y="114300"/>
          <a:ext cx="828674" cy="7240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561976</xdr:colOff>
      <xdr:row>0</xdr:row>
      <xdr:rowOff>63808</xdr:rowOff>
    </xdr:from>
    <xdr:to>
      <xdr:col>8</xdr:col>
      <xdr:colOff>1390650</xdr:colOff>
      <xdr:row>2</xdr:row>
      <xdr:rowOff>330707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0332450" y="63808"/>
          <a:ext cx="828674" cy="724099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1181100</xdr:colOff>
      <xdr:row>0</xdr:row>
      <xdr:rowOff>66675</xdr:rowOff>
    </xdr:from>
    <xdr:to>
      <xdr:col>3</xdr:col>
      <xdr:colOff>2009774</xdr:colOff>
      <xdr:row>2</xdr:row>
      <xdr:rowOff>333574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3882951" y="66675"/>
          <a:ext cx="828674" cy="724099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1419225</xdr:colOff>
      <xdr:row>0</xdr:row>
      <xdr:rowOff>95250</xdr:rowOff>
    </xdr:from>
    <xdr:to>
      <xdr:col>8</xdr:col>
      <xdr:colOff>2247899</xdr:colOff>
      <xdr:row>3</xdr:row>
      <xdr:rowOff>57349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0313401" y="95250"/>
          <a:ext cx="828674" cy="724099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1543050</xdr:colOff>
      <xdr:row>0</xdr:row>
      <xdr:rowOff>76200</xdr:rowOff>
    </xdr:from>
    <xdr:to>
      <xdr:col>2</xdr:col>
      <xdr:colOff>2371724</xdr:colOff>
      <xdr:row>2</xdr:row>
      <xdr:rowOff>343099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985933801" y="76200"/>
          <a:ext cx="828674" cy="724099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5</xdr:row>
      <xdr:rowOff>76199</xdr:rowOff>
    </xdr:from>
    <xdr:to>
      <xdr:col>10</xdr:col>
      <xdr:colOff>547607</xdr:colOff>
      <xdr:row>60</xdr:row>
      <xdr:rowOff>95249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8412" t="18874" r="18171" b="19654"/>
        <a:stretch>
          <a:fillRect/>
        </a:stretch>
      </xdr:blipFill>
      <xdr:spPr>
        <a:xfrm>
          <a:off x="9981042793" y="885824"/>
          <a:ext cx="6624557" cy="8924925"/>
        </a:xfrm>
        <a:prstGeom prst="rect">
          <a:avLst/>
        </a:prstGeom>
      </xdr:spPr>
    </xdr:pic>
    <xdr:clientData/>
  </xdr:twoCellAnchor>
  <xdr:twoCellAnchor editAs="oneCell">
    <xdr:from>
      <xdr:col>9</xdr:col>
      <xdr:colOff>209550</xdr:colOff>
      <xdr:row>0</xdr:row>
      <xdr:rowOff>85725</xdr:rowOff>
    </xdr:from>
    <xdr:to>
      <xdr:col>10</xdr:col>
      <xdr:colOff>428624</xdr:colOff>
      <xdr:row>5</xdr:row>
      <xdr:rowOff>199</xdr:rowOff>
    </xdr:to>
    <xdr:pic>
      <xdr:nvPicPr>
        <xdr:cNvPr id="3" name="Picture 2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981161776" y="85725"/>
          <a:ext cx="828674" cy="7240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44824" y="33618"/>
    <xdr:ext cx="9222442" cy="602876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0.00729</cdr:x>
      <cdr:y>0.01487</cdr:y>
    </cdr:from>
    <cdr:to>
      <cdr:x>0.09714</cdr:x>
      <cdr:y>0.13498</cdr:y>
    </cdr:to>
    <cdr:pic>
      <cdr:nvPicPr>
        <cdr:cNvPr id="2" name="Picture 1" descr="Ministry of Development Planning and Statistics.jp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67235" y="89647"/>
          <a:ext cx="828674" cy="724099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1397000</xdr:colOff>
      <xdr:row>0</xdr:row>
      <xdr:rowOff>116416</xdr:rowOff>
    </xdr:from>
    <xdr:to>
      <xdr:col>8</xdr:col>
      <xdr:colOff>2225674</xdr:colOff>
      <xdr:row>3</xdr:row>
      <xdr:rowOff>99682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04479576" y="116416"/>
          <a:ext cx="828674" cy="72409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1524000</xdr:colOff>
      <xdr:row>0</xdr:row>
      <xdr:rowOff>57150</xdr:rowOff>
    </xdr:from>
    <xdr:to>
      <xdr:col>5</xdr:col>
      <xdr:colOff>2352674</xdr:colOff>
      <xdr:row>3</xdr:row>
      <xdr:rowOff>199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1465926" y="57150"/>
          <a:ext cx="828674" cy="72409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866775</xdr:colOff>
      <xdr:row>0</xdr:row>
      <xdr:rowOff>57150</xdr:rowOff>
    </xdr:from>
    <xdr:to>
      <xdr:col>4</xdr:col>
      <xdr:colOff>1695449</xdr:colOff>
      <xdr:row>3</xdr:row>
      <xdr:rowOff>171649</xdr:rowOff>
    </xdr:to>
    <xdr:pic>
      <xdr:nvPicPr>
        <xdr:cNvPr id="2" name="Picture 1" descr="Ministry of Development Planning and Statistics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672675601" y="57150"/>
          <a:ext cx="828674" cy="7240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9210261" cy="564045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0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4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5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26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28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D18:D21"/>
  <sheetViews>
    <sheetView showGridLines="0" rightToLeft="1" view="pageBreakPreview" zoomScaleNormal="100" zoomScaleSheetLayoutView="100" workbookViewId="0">
      <selection activeCell="P66" sqref="P66"/>
    </sheetView>
  </sheetViews>
  <sheetFormatPr defaultRowHeight="12.75"/>
  <cols>
    <col min="8" max="8" width="2.7109375" customWidth="1"/>
  </cols>
  <sheetData>
    <row r="18" spans="4:4" ht="6.75" customHeight="1"/>
    <row r="21" spans="4:4">
      <c r="D21" s="14"/>
    </row>
  </sheetData>
  <phoneticPr fontId="3" type="noConversion"/>
  <printOptions horizontalCentered="1" verticalCentered="1"/>
  <pageMargins left="0.74803149606299213" right="0.74803149606299213" top="0.98425196850393704" bottom="0.98425196850393704" header="0.51181102362204722" footer="0.51181102362204722"/>
  <pageSetup paperSize="9" orientation="portrait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2" enableFormatConditionsCalculation="0"/>
  <dimension ref="A1:H21"/>
  <sheetViews>
    <sheetView rightToLeft="1" view="pageBreakPreview" zoomScaleNormal="100" workbookViewId="0">
      <selection activeCell="P66" sqref="P66"/>
    </sheetView>
  </sheetViews>
  <sheetFormatPr defaultColWidth="8.85546875" defaultRowHeight="12.75"/>
  <cols>
    <col min="1" max="1" width="25.7109375" style="5" customWidth="1"/>
    <col min="2" max="2" width="12.7109375" style="5" bestFit="1" customWidth="1"/>
    <col min="3" max="4" width="10.7109375" style="5" customWidth="1"/>
    <col min="5" max="5" width="12.42578125" style="5" bestFit="1" customWidth="1"/>
    <col min="6" max="6" width="10.7109375" style="5" customWidth="1"/>
    <col min="7" max="7" width="25.7109375" style="5" customWidth="1"/>
    <col min="8" max="16384" width="8.85546875" style="5"/>
  </cols>
  <sheetData>
    <row r="1" spans="1:8" s="30" customFormat="1" ht="24" customHeight="1">
      <c r="A1" s="498" t="s">
        <v>324</v>
      </c>
      <c r="B1" s="498"/>
      <c r="C1" s="498"/>
      <c r="D1" s="498"/>
      <c r="E1" s="498"/>
      <c r="F1" s="498"/>
      <c r="G1" s="498"/>
      <c r="H1" s="31"/>
    </row>
    <row r="2" spans="1:8" s="30" customFormat="1" ht="18">
      <c r="A2" s="498">
        <v>2010</v>
      </c>
      <c r="B2" s="498"/>
      <c r="C2" s="498"/>
      <c r="D2" s="498"/>
      <c r="E2" s="498"/>
      <c r="F2" s="498"/>
      <c r="G2" s="498"/>
    </row>
    <row r="3" spans="1:8" s="30" customFormat="1" ht="19.149999999999999" customHeight="1">
      <c r="A3" s="504" t="s">
        <v>325</v>
      </c>
      <c r="B3" s="504"/>
      <c r="C3" s="504"/>
      <c r="D3" s="504"/>
      <c r="E3" s="504"/>
      <c r="F3" s="504"/>
      <c r="G3" s="504"/>
    </row>
    <row r="4" spans="1:8" s="30" customFormat="1" ht="15.75">
      <c r="A4" s="504">
        <v>2010</v>
      </c>
      <c r="B4" s="504"/>
      <c r="C4" s="504"/>
      <c r="D4" s="504"/>
      <c r="E4" s="504"/>
      <c r="F4" s="504"/>
      <c r="G4" s="504"/>
    </row>
    <row r="5" spans="1:8" s="30" customFormat="1" ht="15.75">
      <c r="A5" s="404"/>
      <c r="B5" s="404"/>
      <c r="C5" s="404"/>
      <c r="D5" s="404"/>
      <c r="E5" s="404"/>
      <c r="F5" s="404"/>
      <c r="G5" s="404"/>
    </row>
    <row r="6" spans="1:8" ht="15.75" customHeight="1">
      <c r="A6" s="72" t="s">
        <v>525</v>
      </c>
      <c r="B6" s="525"/>
      <c r="C6" s="525"/>
      <c r="D6" s="525"/>
      <c r="E6" s="525"/>
      <c r="F6" s="525"/>
      <c r="G6" s="49" t="s">
        <v>526</v>
      </c>
    </row>
    <row r="7" spans="1:8" ht="33.75" customHeight="1">
      <c r="A7" s="472" t="s">
        <v>82</v>
      </c>
      <c r="B7" s="126" t="s">
        <v>30</v>
      </c>
      <c r="C7" s="126" t="s">
        <v>31</v>
      </c>
      <c r="D7" s="126" t="s">
        <v>32</v>
      </c>
      <c r="E7" s="126" t="s">
        <v>33</v>
      </c>
      <c r="F7" s="126" t="s">
        <v>34</v>
      </c>
      <c r="G7" s="466" t="s">
        <v>326</v>
      </c>
    </row>
    <row r="8" spans="1:8" ht="21" customHeight="1">
      <c r="A8" s="472"/>
      <c r="B8" s="132" t="s">
        <v>35</v>
      </c>
      <c r="C8" s="132" t="s">
        <v>36</v>
      </c>
      <c r="D8" s="132" t="s">
        <v>37</v>
      </c>
      <c r="E8" s="132" t="s">
        <v>38</v>
      </c>
      <c r="F8" s="132" t="s">
        <v>39</v>
      </c>
      <c r="G8" s="466"/>
    </row>
    <row r="9" spans="1:8" ht="20.25" customHeight="1" thickBot="1">
      <c r="A9" s="431" t="s">
        <v>70</v>
      </c>
      <c r="B9" s="432">
        <v>371</v>
      </c>
      <c r="C9" s="432">
        <v>371</v>
      </c>
      <c r="D9" s="432" t="s">
        <v>155</v>
      </c>
      <c r="E9" s="432" t="s">
        <v>155</v>
      </c>
      <c r="F9" s="432" t="s">
        <v>155</v>
      </c>
      <c r="G9" s="433" t="s">
        <v>308</v>
      </c>
    </row>
    <row r="10" spans="1:8" ht="20.25" customHeight="1" thickBot="1">
      <c r="A10" s="133" t="s">
        <v>71</v>
      </c>
      <c r="B10" s="261">
        <v>142</v>
      </c>
      <c r="C10" s="261">
        <v>142</v>
      </c>
      <c r="D10" s="261" t="s">
        <v>155</v>
      </c>
      <c r="E10" s="261" t="s">
        <v>155</v>
      </c>
      <c r="F10" s="261" t="s">
        <v>155</v>
      </c>
      <c r="G10" s="83" t="s">
        <v>40</v>
      </c>
    </row>
    <row r="11" spans="1:8" ht="20.25" customHeight="1" thickBot="1">
      <c r="A11" s="77" t="s">
        <v>72</v>
      </c>
      <c r="B11" s="262">
        <v>8</v>
      </c>
      <c r="C11" s="262">
        <v>6</v>
      </c>
      <c r="D11" s="262">
        <v>1</v>
      </c>
      <c r="E11" s="262">
        <v>1</v>
      </c>
      <c r="F11" s="262" t="s">
        <v>155</v>
      </c>
      <c r="G11" s="73" t="s">
        <v>307</v>
      </c>
    </row>
    <row r="12" spans="1:8" ht="20.25" customHeight="1" thickBot="1">
      <c r="A12" s="133" t="s">
        <v>368</v>
      </c>
      <c r="B12" s="261">
        <v>1</v>
      </c>
      <c r="C12" s="261">
        <v>1</v>
      </c>
      <c r="D12" s="261" t="s">
        <v>155</v>
      </c>
      <c r="E12" s="261" t="s">
        <v>155</v>
      </c>
      <c r="F12" s="261" t="s">
        <v>155</v>
      </c>
      <c r="G12" s="83" t="s">
        <v>408</v>
      </c>
    </row>
    <row r="13" spans="1:8" ht="20.25" customHeight="1" thickBot="1">
      <c r="A13" s="77" t="s">
        <v>369</v>
      </c>
      <c r="B13" s="262">
        <v>228</v>
      </c>
      <c r="C13" s="262">
        <v>58</v>
      </c>
      <c r="D13" s="262">
        <v>170</v>
      </c>
      <c r="E13" s="262" t="s">
        <v>155</v>
      </c>
      <c r="F13" s="262" t="s">
        <v>155</v>
      </c>
      <c r="G13" s="73" t="s">
        <v>409</v>
      </c>
    </row>
    <row r="14" spans="1:8" ht="20.25" customHeight="1" thickBot="1">
      <c r="A14" s="133" t="s">
        <v>370</v>
      </c>
      <c r="B14" s="261">
        <v>29</v>
      </c>
      <c r="C14" s="261">
        <v>29</v>
      </c>
      <c r="D14" s="261" t="s">
        <v>155</v>
      </c>
      <c r="E14" s="261" t="s">
        <v>155</v>
      </c>
      <c r="F14" s="261" t="s">
        <v>155</v>
      </c>
      <c r="G14" s="83" t="s">
        <v>410</v>
      </c>
    </row>
    <row r="15" spans="1:8" ht="20.25" customHeight="1" thickBot="1">
      <c r="A15" s="77" t="s">
        <v>371</v>
      </c>
      <c r="B15" s="262">
        <v>242</v>
      </c>
      <c r="C15" s="262">
        <v>231</v>
      </c>
      <c r="D15" s="262">
        <v>5</v>
      </c>
      <c r="E15" s="262">
        <v>5</v>
      </c>
      <c r="F15" s="262">
        <v>1</v>
      </c>
      <c r="G15" s="73" t="s">
        <v>411</v>
      </c>
    </row>
    <row r="16" spans="1:8" ht="20.25" customHeight="1" thickBot="1">
      <c r="A16" s="133" t="s">
        <v>74</v>
      </c>
      <c r="B16" s="261">
        <v>402</v>
      </c>
      <c r="C16" s="261" t="s">
        <v>155</v>
      </c>
      <c r="D16" s="261" t="s">
        <v>155</v>
      </c>
      <c r="E16" s="261" t="s">
        <v>155</v>
      </c>
      <c r="F16" s="261" t="s">
        <v>155</v>
      </c>
      <c r="G16" s="83" t="s">
        <v>306</v>
      </c>
    </row>
    <row r="17" spans="1:7" ht="20.25" customHeight="1" thickBot="1">
      <c r="A17" s="77" t="s">
        <v>73</v>
      </c>
      <c r="B17" s="262">
        <v>315</v>
      </c>
      <c r="C17" s="262" t="s">
        <v>155</v>
      </c>
      <c r="D17" s="262">
        <v>11</v>
      </c>
      <c r="E17" s="262">
        <v>4</v>
      </c>
      <c r="F17" s="262" t="s">
        <v>155</v>
      </c>
      <c r="G17" s="73" t="s">
        <v>307</v>
      </c>
    </row>
    <row r="18" spans="1:7" ht="20.25" customHeight="1" thickBot="1">
      <c r="A18" s="133" t="s">
        <v>369</v>
      </c>
      <c r="B18" s="261">
        <v>379</v>
      </c>
      <c r="C18" s="261">
        <v>379</v>
      </c>
      <c r="D18" s="261" t="s">
        <v>155</v>
      </c>
      <c r="E18" s="261" t="s">
        <v>155</v>
      </c>
      <c r="F18" s="261" t="s">
        <v>155</v>
      </c>
      <c r="G18" s="83" t="s">
        <v>409</v>
      </c>
    </row>
    <row r="19" spans="1:7" ht="20.25" customHeight="1" thickBot="1">
      <c r="A19" s="77" t="s">
        <v>412</v>
      </c>
      <c r="B19" s="262">
        <v>136</v>
      </c>
      <c r="C19" s="262" t="s">
        <v>155</v>
      </c>
      <c r="D19" s="262" t="s">
        <v>155</v>
      </c>
      <c r="E19" s="262" t="s">
        <v>155</v>
      </c>
      <c r="F19" s="262" t="s">
        <v>155</v>
      </c>
      <c r="G19" s="73" t="s">
        <v>413</v>
      </c>
    </row>
    <row r="20" spans="1:7" ht="20.25" customHeight="1" thickBot="1">
      <c r="A20" s="133" t="s">
        <v>371</v>
      </c>
      <c r="B20" s="261">
        <v>20</v>
      </c>
      <c r="C20" s="261">
        <v>20</v>
      </c>
      <c r="D20" s="261" t="s">
        <v>155</v>
      </c>
      <c r="E20" s="261" t="s">
        <v>155</v>
      </c>
      <c r="F20" s="261" t="s">
        <v>155</v>
      </c>
      <c r="G20" s="83" t="s">
        <v>411</v>
      </c>
    </row>
    <row r="21" spans="1:7" ht="20.25" customHeight="1">
      <c r="A21" s="434" t="s">
        <v>370</v>
      </c>
      <c r="B21" s="269">
        <v>15</v>
      </c>
      <c r="C21" s="269">
        <v>5</v>
      </c>
      <c r="D21" s="269">
        <v>9</v>
      </c>
      <c r="E21" s="269">
        <v>1</v>
      </c>
      <c r="F21" s="269" t="s">
        <v>155</v>
      </c>
      <c r="G21" s="124" t="s">
        <v>410</v>
      </c>
    </row>
  </sheetData>
  <mergeCells count="7">
    <mergeCell ref="A7:A8"/>
    <mergeCell ref="A1:G1"/>
    <mergeCell ref="A3:G3"/>
    <mergeCell ref="A4:G4"/>
    <mergeCell ref="G7:G8"/>
    <mergeCell ref="B6:F6"/>
    <mergeCell ref="A2:G2"/>
  </mergeCells>
  <phoneticPr fontId="0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3"/>
  <sheetViews>
    <sheetView rightToLeft="1" view="pageBreakPreview" zoomScaleNormal="100" zoomScaleSheetLayoutView="100" workbookViewId="0">
      <selection activeCell="H25" sqref="H25"/>
    </sheetView>
  </sheetViews>
  <sheetFormatPr defaultColWidth="8.85546875" defaultRowHeight="12.75"/>
  <cols>
    <col min="1" max="1" width="18" style="331" customWidth="1"/>
    <col min="2" max="13" width="8.140625" style="331" customWidth="1"/>
    <col min="14" max="14" width="19.7109375" style="331" customWidth="1"/>
    <col min="15" max="15" width="8.85546875" style="331" hidden="1" customWidth="1"/>
    <col min="16" max="16384" width="8.85546875" style="331"/>
  </cols>
  <sheetData>
    <row r="1" spans="1:15" s="344" customFormat="1" ht="21.75" customHeight="1">
      <c r="A1" s="532" t="s">
        <v>83</v>
      </c>
      <c r="B1" s="532"/>
      <c r="C1" s="532"/>
      <c r="D1" s="532"/>
      <c r="E1" s="532"/>
      <c r="F1" s="532"/>
      <c r="G1" s="532"/>
      <c r="H1" s="532"/>
      <c r="I1" s="532"/>
      <c r="J1" s="532"/>
      <c r="K1" s="532"/>
      <c r="L1" s="532"/>
      <c r="M1" s="532"/>
      <c r="N1" s="532"/>
      <c r="O1" s="32"/>
    </row>
    <row r="2" spans="1:15" s="344" customFormat="1" ht="18">
      <c r="A2" s="534" t="s">
        <v>493</v>
      </c>
      <c r="B2" s="534"/>
      <c r="C2" s="534"/>
      <c r="D2" s="534"/>
      <c r="E2" s="534"/>
      <c r="F2" s="534"/>
      <c r="G2" s="534"/>
      <c r="H2" s="534"/>
      <c r="I2" s="534"/>
      <c r="J2" s="534"/>
      <c r="K2" s="534"/>
      <c r="L2" s="534"/>
      <c r="M2" s="534"/>
      <c r="N2" s="534"/>
    </row>
    <row r="3" spans="1:15" s="344" customFormat="1" ht="15.75">
      <c r="A3" s="533" t="s">
        <v>501</v>
      </c>
      <c r="B3" s="533"/>
      <c r="C3" s="533"/>
      <c r="D3" s="533"/>
      <c r="E3" s="533"/>
      <c r="F3" s="533"/>
      <c r="G3" s="533"/>
      <c r="H3" s="533"/>
      <c r="I3" s="533"/>
      <c r="J3" s="533"/>
      <c r="K3" s="533"/>
      <c r="L3" s="533"/>
      <c r="M3" s="533"/>
      <c r="N3" s="533"/>
    </row>
    <row r="4" spans="1:15" s="344" customFormat="1" ht="15.75">
      <c r="A4" s="533" t="s">
        <v>493</v>
      </c>
      <c r="B4" s="533"/>
      <c r="C4" s="533"/>
      <c r="D4" s="533"/>
      <c r="E4" s="533"/>
      <c r="F4" s="533"/>
      <c r="G4" s="533"/>
      <c r="H4" s="533"/>
      <c r="I4" s="533"/>
      <c r="J4" s="533"/>
      <c r="K4" s="533"/>
      <c r="L4" s="533"/>
      <c r="M4" s="533"/>
      <c r="N4" s="533"/>
    </row>
    <row r="5" spans="1:15" s="344" customFormat="1" ht="15.75">
      <c r="A5" s="407"/>
      <c r="B5" s="407"/>
      <c r="C5" s="407"/>
      <c r="D5" s="407"/>
      <c r="E5" s="407"/>
      <c r="F5" s="407"/>
      <c r="G5" s="407"/>
      <c r="H5" s="407"/>
      <c r="I5" s="407"/>
      <c r="J5" s="407"/>
      <c r="K5" s="407"/>
      <c r="L5" s="407"/>
      <c r="M5" s="407"/>
      <c r="N5" s="407"/>
    </row>
    <row r="6" spans="1:15" ht="21" customHeight="1">
      <c r="A6" s="435" t="s">
        <v>528</v>
      </c>
      <c r="B6" s="436"/>
      <c r="C6" s="436"/>
      <c r="D6" s="436"/>
      <c r="E6" s="436"/>
      <c r="F6" s="436"/>
      <c r="G6" s="436"/>
      <c r="H6" s="436"/>
      <c r="I6" s="436"/>
      <c r="J6" s="436"/>
      <c r="K6" s="436"/>
      <c r="L6" s="436"/>
      <c r="M6" s="436"/>
      <c r="N6" s="437" t="s">
        <v>527</v>
      </c>
    </row>
    <row r="7" spans="1:15" ht="21" customHeight="1">
      <c r="A7" s="531" t="s">
        <v>41</v>
      </c>
      <c r="B7" s="528">
        <v>2008</v>
      </c>
      <c r="C7" s="528"/>
      <c r="D7" s="528"/>
      <c r="E7" s="528">
        <v>2009</v>
      </c>
      <c r="F7" s="528"/>
      <c r="G7" s="528"/>
      <c r="H7" s="528">
        <v>2010</v>
      </c>
      <c r="I7" s="528"/>
      <c r="J7" s="528"/>
      <c r="K7" s="528">
        <v>2011</v>
      </c>
      <c r="L7" s="528"/>
      <c r="M7" s="528"/>
      <c r="N7" s="529" t="s">
        <v>500</v>
      </c>
    </row>
    <row r="8" spans="1:15" ht="18" customHeight="1">
      <c r="A8" s="531"/>
      <c r="B8" s="226" t="s">
        <v>42</v>
      </c>
      <c r="C8" s="226" t="s">
        <v>43</v>
      </c>
      <c r="D8" s="135" t="s">
        <v>4</v>
      </c>
      <c r="E8" s="226" t="s">
        <v>42</v>
      </c>
      <c r="F8" s="226" t="s">
        <v>43</v>
      </c>
      <c r="G8" s="135" t="s">
        <v>4</v>
      </c>
      <c r="H8" s="226" t="s">
        <v>42</v>
      </c>
      <c r="I8" s="226" t="s">
        <v>43</v>
      </c>
      <c r="J8" s="135" t="s">
        <v>4</v>
      </c>
      <c r="K8" s="226" t="s">
        <v>42</v>
      </c>
      <c r="L8" s="226" t="s">
        <v>43</v>
      </c>
      <c r="M8" s="135" t="s">
        <v>4</v>
      </c>
      <c r="N8" s="530"/>
    </row>
    <row r="9" spans="1:15" ht="18" customHeight="1">
      <c r="A9" s="531"/>
      <c r="B9" s="225" t="s">
        <v>328</v>
      </c>
      <c r="C9" s="225" t="s">
        <v>327</v>
      </c>
      <c r="D9" s="224" t="s">
        <v>5</v>
      </c>
      <c r="E9" s="225" t="s">
        <v>328</v>
      </c>
      <c r="F9" s="225" t="s">
        <v>327</v>
      </c>
      <c r="G9" s="224" t="s">
        <v>5</v>
      </c>
      <c r="H9" s="225" t="s">
        <v>328</v>
      </c>
      <c r="I9" s="225" t="s">
        <v>327</v>
      </c>
      <c r="J9" s="224" t="s">
        <v>5</v>
      </c>
      <c r="K9" s="225" t="s">
        <v>328</v>
      </c>
      <c r="L9" s="225" t="s">
        <v>327</v>
      </c>
      <c r="M9" s="224" t="s">
        <v>5</v>
      </c>
      <c r="N9" s="530"/>
    </row>
    <row r="10" spans="1:15" ht="22.5" customHeight="1" thickBot="1">
      <c r="A10" s="343" t="s">
        <v>44</v>
      </c>
      <c r="B10" s="342">
        <v>115</v>
      </c>
      <c r="C10" s="342">
        <v>142</v>
      </c>
      <c r="D10" s="337">
        <v>257</v>
      </c>
      <c r="E10" s="342">
        <v>119</v>
      </c>
      <c r="F10" s="342">
        <v>161</v>
      </c>
      <c r="G10" s="337">
        <v>280</v>
      </c>
      <c r="H10" s="342">
        <v>136</v>
      </c>
      <c r="I10" s="342">
        <v>188</v>
      </c>
      <c r="J10" s="337">
        <v>324</v>
      </c>
      <c r="K10" s="342">
        <v>97</v>
      </c>
      <c r="L10" s="342">
        <v>229</v>
      </c>
      <c r="M10" s="337">
        <f t="shared" ref="M10:M18" si="0">SUM(K10:L10)</f>
        <v>326</v>
      </c>
      <c r="N10" s="134" t="s">
        <v>265</v>
      </c>
    </row>
    <row r="11" spans="1:15" ht="22.5" customHeight="1" thickBot="1">
      <c r="A11" s="341" t="s">
        <v>45</v>
      </c>
      <c r="B11" s="339">
        <v>323</v>
      </c>
      <c r="C11" s="339">
        <v>353</v>
      </c>
      <c r="D11" s="340">
        <v>676</v>
      </c>
      <c r="E11" s="339">
        <v>359</v>
      </c>
      <c r="F11" s="339">
        <v>375</v>
      </c>
      <c r="G11" s="340">
        <v>734</v>
      </c>
      <c r="H11" s="339">
        <v>309</v>
      </c>
      <c r="I11" s="339">
        <v>340</v>
      </c>
      <c r="J11" s="340">
        <v>649</v>
      </c>
      <c r="K11" s="339">
        <v>316</v>
      </c>
      <c r="L11" s="339">
        <v>389</v>
      </c>
      <c r="M11" s="338">
        <f t="shared" si="0"/>
        <v>705</v>
      </c>
      <c r="N11" s="136" t="s">
        <v>266</v>
      </c>
    </row>
    <row r="12" spans="1:15" ht="22.5" customHeight="1" thickBot="1">
      <c r="A12" s="343" t="s">
        <v>267</v>
      </c>
      <c r="B12" s="342" t="s">
        <v>295</v>
      </c>
      <c r="C12" s="342" t="s">
        <v>295</v>
      </c>
      <c r="D12" s="337" t="s">
        <v>295</v>
      </c>
      <c r="E12" s="342">
        <v>3</v>
      </c>
      <c r="F12" s="342">
        <v>20</v>
      </c>
      <c r="G12" s="337">
        <v>23</v>
      </c>
      <c r="H12" s="342">
        <v>5</v>
      </c>
      <c r="I12" s="342">
        <v>20</v>
      </c>
      <c r="J12" s="337">
        <v>25</v>
      </c>
      <c r="K12" s="342">
        <v>10</v>
      </c>
      <c r="L12" s="342">
        <v>20</v>
      </c>
      <c r="M12" s="337">
        <f t="shared" si="0"/>
        <v>30</v>
      </c>
      <c r="N12" s="134" t="s">
        <v>294</v>
      </c>
    </row>
    <row r="13" spans="1:15" ht="22.5" customHeight="1" thickBot="1">
      <c r="A13" s="341" t="s">
        <v>268</v>
      </c>
      <c r="B13" s="339" t="s">
        <v>295</v>
      </c>
      <c r="C13" s="339" t="s">
        <v>295</v>
      </c>
      <c r="D13" s="340" t="s">
        <v>295</v>
      </c>
      <c r="E13" s="339">
        <v>26</v>
      </c>
      <c r="F13" s="339">
        <v>45</v>
      </c>
      <c r="G13" s="340">
        <v>71</v>
      </c>
      <c r="H13" s="339">
        <v>41</v>
      </c>
      <c r="I13" s="339">
        <v>55</v>
      </c>
      <c r="J13" s="340">
        <v>96</v>
      </c>
      <c r="K13" s="339">
        <v>38</v>
      </c>
      <c r="L13" s="339">
        <v>61</v>
      </c>
      <c r="M13" s="338">
        <f t="shared" si="0"/>
        <v>99</v>
      </c>
      <c r="N13" s="136" t="s">
        <v>273</v>
      </c>
    </row>
    <row r="14" spans="1:15" ht="22.5" customHeight="1" thickBot="1">
      <c r="A14" s="343" t="s">
        <v>269</v>
      </c>
      <c r="B14" s="342" t="s">
        <v>295</v>
      </c>
      <c r="C14" s="342" t="s">
        <v>295</v>
      </c>
      <c r="D14" s="337" t="s">
        <v>295</v>
      </c>
      <c r="E14" s="342">
        <v>1</v>
      </c>
      <c r="F14" s="342">
        <v>4</v>
      </c>
      <c r="G14" s="337">
        <v>5</v>
      </c>
      <c r="H14" s="342">
        <v>2</v>
      </c>
      <c r="I14" s="342">
        <v>2</v>
      </c>
      <c r="J14" s="337">
        <v>4</v>
      </c>
      <c r="K14" s="342">
        <v>2</v>
      </c>
      <c r="L14" s="342">
        <v>2</v>
      </c>
      <c r="M14" s="337">
        <f t="shared" si="0"/>
        <v>4</v>
      </c>
      <c r="N14" s="134" t="s">
        <v>274</v>
      </c>
    </row>
    <row r="15" spans="1:15" ht="22.5" customHeight="1" thickBot="1">
      <c r="A15" s="341" t="s">
        <v>270</v>
      </c>
      <c r="B15" s="339" t="s">
        <v>295</v>
      </c>
      <c r="C15" s="339" t="s">
        <v>295</v>
      </c>
      <c r="D15" s="340" t="s">
        <v>295</v>
      </c>
      <c r="E15" s="339">
        <v>12</v>
      </c>
      <c r="F15" s="339">
        <v>11</v>
      </c>
      <c r="G15" s="340">
        <v>23</v>
      </c>
      <c r="H15" s="339">
        <v>12</v>
      </c>
      <c r="I15" s="339">
        <v>11</v>
      </c>
      <c r="J15" s="340">
        <v>23</v>
      </c>
      <c r="K15" s="339">
        <v>13</v>
      </c>
      <c r="L15" s="339">
        <v>15</v>
      </c>
      <c r="M15" s="338">
        <f t="shared" si="0"/>
        <v>28</v>
      </c>
      <c r="N15" s="136" t="s">
        <v>275</v>
      </c>
    </row>
    <row r="16" spans="1:15" ht="22.5" customHeight="1" thickBot="1">
      <c r="A16" s="343" t="s">
        <v>271</v>
      </c>
      <c r="B16" s="342" t="s">
        <v>295</v>
      </c>
      <c r="C16" s="342" t="s">
        <v>295</v>
      </c>
      <c r="D16" s="337" t="s">
        <v>295</v>
      </c>
      <c r="E16" s="342">
        <v>4</v>
      </c>
      <c r="F16" s="342">
        <v>7</v>
      </c>
      <c r="G16" s="337">
        <v>11</v>
      </c>
      <c r="H16" s="342">
        <v>4</v>
      </c>
      <c r="I16" s="342">
        <v>7</v>
      </c>
      <c r="J16" s="337">
        <v>11</v>
      </c>
      <c r="K16" s="342">
        <v>6</v>
      </c>
      <c r="L16" s="342">
        <v>13</v>
      </c>
      <c r="M16" s="337">
        <f t="shared" si="0"/>
        <v>19</v>
      </c>
      <c r="N16" s="134" t="s">
        <v>276</v>
      </c>
    </row>
    <row r="17" spans="1:15" ht="22.5" customHeight="1" thickBot="1">
      <c r="A17" s="341" t="s">
        <v>272</v>
      </c>
      <c r="B17" s="339" t="s">
        <v>295</v>
      </c>
      <c r="C17" s="339" t="s">
        <v>295</v>
      </c>
      <c r="D17" s="340" t="s">
        <v>295</v>
      </c>
      <c r="E17" s="339">
        <v>1</v>
      </c>
      <c r="F17" s="339">
        <v>1</v>
      </c>
      <c r="G17" s="340">
        <v>2</v>
      </c>
      <c r="H17" s="339">
        <v>2</v>
      </c>
      <c r="I17" s="339">
        <v>2</v>
      </c>
      <c r="J17" s="340">
        <v>4</v>
      </c>
      <c r="K17" s="339">
        <v>2</v>
      </c>
      <c r="L17" s="339">
        <v>2</v>
      </c>
      <c r="M17" s="338">
        <f t="shared" si="0"/>
        <v>4</v>
      </c>
      <c r="N17" s="136" t="s">
        <v>277</v>
      </c>
    </row>
    <row r="18" spans="1:15" ht="22.5" customHeight="1" thickBot="1">
      <c r="A18" s="343" t="s">
        <v>499</v>
      </c>
      <c r="B18" s="342" t="s">
        <v>295</v>
      </c>
      <c r="C18" s="342" t="s">
        <v>295</v>
      </c>
      <c r="D18" s="337" t="s">
        <v>295</v>
      </c>
      <c r="E18" s="342" t="s">
        <v>295</v>
      </c>
      <c r="F18" s="342" t="s">
        <v>295</v>
      </c>
      <c r="G18" s="337" t="s">
        <v>295</v>
      </c>
      <c r="H18" s="342" t="s">
        <v>295</v>
      </c>
      <c r="I18" s="342" t="s">
        <v>295</v>
      </c>
      <c r="J18" s="337" t="s">
        <v>295</v>
      </c>
      <c r="K18" s="342">
        <v>113</v>
      </c>
      <c r="L18" s="342">
        <v>34</v>
      </c>
      <c r="M18" s="337">
        <f t="shared" si="0"/>
        <v>147</v>
      </c>
      <c r="N18" s="134" t="s">
        <v>498</v>
      </c>
    </row>
    <row r="19" spans="1:15" ht="22.5" customHeight="1">
      <c r="A19" s="377" t="s">
        <v>296</v>
      </c>
      <c r="B19" s="335">
        <v>37</v>
      </c>
      <c r="C19" s="335">
        <v>74</v>
      </c>
      <c r="D19" s="336">
        <v>111</v>
      </c>
      <c r="E19" s="335" t="s">
        <v>295</v>
      </c>
      <c r="F19" s="335" t="s">
        <v>295</v>
      </c>
      <c r="G19" s="336" t="s">
        <v>295</v>
      </c>
      <c r="H19" s="335" t="s">
        <v>295</v>
      </c>
      <c r="I19" s="335" t="s">
        <v>295</v>
      </c>
      <c r="J19" s="336" t="s">
        <v>295</v>
      </c>
      <c r="K19" s="335" t="s">
        <v>295</v>
      </c>
      <c r="L19" s="335" t="s">
        <v>295</v>
      </c>
      <c r="M19" s="438" t="s">
        <v>295</v>
      </c>
      <c r="N19" s="137" t="s">
        <v>297</v>
      </c>
    </row>
    <row r="20" spans="1:15" ht="27" customHeight="1">
      <c r="A20" s="439" t="s">
        <v>46</v>
      </c>
      <c r="B20" s="440">
        <f t="shared" ref="B20:M20" si="1">SUM(B10:B19)</f>
        <v>475</v>
      </c>
      <c r="C20" s="440">
        <f t="shared" si="1"/>
        <v>569</v>
      </c>
      <c r="D20" s="334">
        <f t="shared" si="1"/>
        <v>1044</v>
      </c>
      <c r="E20" s="440">
        <f t="shared" si="1"/>
        <v>525</v>
      </c>
      <c r="F20" s="440">
        <f t="shared" si="1"/>
        <v>624</v>
      </c>
      <c r="G20" s="334">
        <f t="shared" si="1"/>
        <v>1149</v>
      </c>
      <c r="H20" s="440">
        <f t="shared" si="1"/>
        <v>511</v>
      </c>
      <c r="I20" s="440">
        <f t="shared" si="1"/>
        <v>625</v>
      </c>
      <c r="J20" s="334">
        <f t="shared" si="1"/>
        <v>1136</v>
      </c>
      <c r="K20" s="440">
        <f t="shared" si="1"/>
        <v>597</v>
      </c>
      <c r="L20" s="440">
        <f t="shared" si="1"/>
        <v>765</v>
      </c>
      <c r="M20" s="334">
        <f t="shared" si="1"/>
        <v>1362</v>
      </c>
      <c r="N20" s="441" t="s">
        <v>5</v>
      </c>
    </row>
    <row r="21" spans="1:15" ht="18">
      <c r="A21" s="526" t="s">
        <v>497</v>
      </c>
      <c r="B21" s="526"/>
      <c r="C21" s="526"/>
      <c r="D21" s="526"/>
      <c r="E21" s="526"/>
      <c r="F21" s="526"/>
      <c r="G21" s="526"/>
      <c r="H21" s="527"/>
      <c r="I21" s="527"/>
      <c r="J21" s="527"/>
      <c r="K21" s="527"/>
      <c r="L21" s="527"/>
      <c r="M21" s="527"/>
      <c r="N21" s="527"/>
      <c r="O21" s="3"/>
    </row>
    <row r="22" spans="1:15">
      <c r="A22" s="333"/>
      <c r="B22" s="333"/>
      <c r="C22" s="333"/>
      <c r="D22" s="333"/>
      <c r="E22" s="332"/>
      <c r="H22" s="332"/>
      <c r="K22" s="332"/>
    </row>
    <row r="23" spans="1:15">
      <c r="A23" s="333"/>
      <c r="B23" s="333"/>
      <c r="C23" s="333"/>
      <c r="D23" s="333"/>
      <c r="E23" s="332"/>
      <c r="H23" s="332"/>
      <c r="K23" s="332"/>
    </row>
  </sheetData>
  <mergeCells count="12">
    <mergeCell ref="A1:N1"/>
    <mergeCell ref="A3:N3"/>
    <mergeCell ref="A4:N4"/>
    <mergeCell ref="E7:G7"/>
    <mergeCell ref="K7:M7"/>
    <mergeCell ref="A2:N2"/>
    <mergeCell ref="A21:G21"/>
    <mergeCell ref="H21:N21"/>
    <mergeCell ref="H7:J7"/>
    <mergeCell ref="B7:D7"/>
    <mergeCell ref="N7:N9"/>
    <mergeCell ref="A7:A9"/>
  </mergeCells>
  <printOptions horizontalCentered="1" verticalCentered="1"/>
  <pageMargins left="0" right="0" top="0" bottom="0" header="0" footer="0"/>
  <pageSetup paperSize="9" scale="95" orientation="landscape" r:id="rId1"/>
  <headerFooter alignWithMargins="0"/>
  <colBreaks count="1" manualBreakCount="1">
    <brk id="14" max="20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58:K59"/>
  <sheetViews>
    <sheetView rightToLeft="1" view="pageBreakPreview" zoomScale="89" zoomScaleNormal="100" zoomScaleSheetLayoutView="89" workbookViewId="0">
      <selection activeCell="P39" sqref="P39"/>
    </sheetView>
  </sheetViews>
  <sheetFormatPr defaultRowHeight="12.75"/>
  <sheetData>
    <row r="58" spans="1:11" ht="15.75">
      <c r="A58" s="11" t="s">
        <v>529</v>
      </c>
      <c r="K58" t="s">
        <v>530</v>
      </c>
    </row>
    <row r="59" spans="1:11">
      <c r="F59" s="345"/>
    </row>
  </sheetData>
  <printOptions horizontalCentered="1" verticalCentered="1"/>
  <pageMargins left="0.15748031496062992" right="0.15748031496062992" top="0.27559055118110237" bottom="0.15748031496062992" header="0.15748031496062992" footer="0.15748031496062992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5" enableFormatConditionsCalculation="0"/>
  <dimension ref="A1:I10"/>
  <sheetViews>
    <sheetView rightToLeft="1" view="pageBreakPreview" zoomScaleNormal="100" workbookViewId="0">
      <selection activeCell="P66" sqref="P66"/>
    </sheetView>
  </sheetViews>
  <sheetFormatPr defaultColWidth="8.85546875" defaultRowHeight="12.75"/>
  <cols>
    <col min="1" max="1" width="19.85546875" style="1" customWidth="1"/>
    <col min="2" max="2" width="6.85546875" style="1" bestFit="1" customWidth="1"/>
    <col min="3" max="4" width="8.42578125" style="1" bestFit="1" customWidth="1"/>
    <col min="5" max="7" width="6.85546875" style="1" bestFit="1" customWidth="1"/>
    <col min="8" max="8" width="8.42578125" style="1" bestFit="1" customWidth="1"/>
    <col min="9" max="9" width="21.42578125" style="1" customWidth="1"/>
    <col min="10" max="16384" width="8.85546875" style="1"/>
  </cols>
  <sheetData>
    <row r="1" spans="1:9" s="26" customFormat="1" ht="42.75" customHeight="1">
      <c r="A1" s="519" t="s">
        <v>534</v>
      </c>
      <c r="B1" s="520"/>
      <c r="C1" s="520"/>
      <c r="D1" s="520"/>
      <c r="E1" s="520"/>
      <c r="F1" s="520"/>
      <c r="G1" s="520"/>
      <c r="H1" s="520"/>
      <c r="I1" s="520"/>
    </row>
    <row r="2" spans="1:9" s="26" customFormat="1" ht="18">
      <c r="A2" s="507" t="s">
        <v>484</v>
      </c>
      <c r="B2" s="507"/>
      <c r="C2" s="507"/>
      <c r="D2" s="507"/>
      <c r="E2" s="507"/>
      <c r="F2" s="507"/>
      <c r="G2" s="507"/>
      <c r="H2" s="507"/>
      <c r="I2" s="507"/>
    </row>
    <row r="3" spans="1:9" s="26" customFormat="1" ht="32.450000000000003" customHeight="1">
      <c r="A3" s="508" t="s">
        <v>533</v>
      </c>
      <c r="B3" s="508"/>
      <c r="C3" s="508"/>
      <c r="D3" s="508"/>
      <c r="E3" s="508"/>
      <c r="F3" s="508"/>
      <c r="G3" s="508"/>
      <c r="H3" s="508"/>
      <c r="I3" s="508"/>
    </row>
    <row r="4" spans="1:9" s="26" customFormat="1" ht="15.75">
      <c r="A4" s="509" t="s">
        <v>484</v>
      </c>
      <c r="B4" s="509"/>
      <c r="C4" s="509"/>
      <c r="D4" s="509"/>
      <c r="E4" s="509"/>
      <c r="F4" s="509"/>
      <c r="G4" s="509"/>
      <c r="H4" s="509"/>
      <c r="I4" s="509"/>
    </row>
    <row r="5" spans="1:9" s="26" customFormat="1" ht="15.75">
      <c r="A5" s="405"/>
      <c r="B5" s="405"/>
      <c r="C5" s="405"/>
      <c r="D5" s="405"/>
      <c r="E5" s="405"/>
      <c r="F5" s="405"/>
      <c r="G5" s="405"/>
      <c r="H5" s="405"/>
      <c r="I5" s="405"/>
    </row>
    <row r="6" spans="1:9" s="16" customFormat="1" ht="25.15" customHeight="1">
      <c r="A6" s="69" t="s">
        <v>531</v>
      </c>
      <c r="B6" s="538"/>
      <c r="C6" s="538"/>
      <c r="D6" s="538"/>
      <c r="E6" s="538"/>
      <c r="F6" s="538"/>
      <c r="G6" s="535" t="s">
        <v>532</v>
      </c>
      <c r="H6" s="536"/>
      <c r="I6" s="537"/>
    </row>
    <row r="7" spans="1:9" ht="45.75" customHeight="1">
      <c r="A7" s="88" t="s">
        <v>47</v>
      </c>
      <c r="B7" s="289">
        <v>2005</v>
      </c>
      <c r="C7" s="289">
        <v>2006</v>
      </c>
      <c r="D7" s="289">
        <v>2007</v>
      </c>
      <c r="E7" s="289">
        <v>2008</v>
      </c>
      <c r="F7" s="289">
        <v>2009</v>
      </c>
      <c r="G7" s="289">
        <v>2010</v>
      </c>
      <c r="H7" s="346">
        <v>2011</v>
      </c>
      <c r="I7" s="286" t="s">
        <v>329</v>
      </c>
    </row>
    <row r="8" spans="1:9" ht="36" customHeight="1" thickBot="1">
      <c r="A8" s="127" t="s">
        <v>48</v>
      </c>
      <c r="B8" s="263">
        <v>66</v>
      </c>
      <c r="C8" s="263">
        <v>170</v>
      </c>
      <c r="D8" s="263">
        <v>272</v>
      </c>
      <c r="E8" s="263">
        <v>193</v>
      </c>
      <c r="F8" s="263">
        <v>170</v>
      </c>
      <c r="G8" s="263">
        <v>32</v>
      </c>
      <c r="H8" s="347">
        <v>64</v>
      </c>
      <c r="I8" s="157" t="s">
        <v>49</v>
      </c>
    </row>
    <row r="9" spans="1:9" ht="36" customHeight="1">
      <c r="A9" s="106" t="s">
        <v>50</v>
      </c>
      <c r="B9" s="264">
        <v>698</v>
      </c>
      <c r="C9" s="264">
        <v>876</v>
      </c>
      <c r="D9" s="264">
        <v>733</v>
      </c>
      <c r="E9" s="264">
        <v>365</v>
      </c>
      <c r="F9" s="264">
        <v>348</v>
      </c>
      <c r="G9" s="264">
        <v>911</v>
      </c>
      <c r="H9" s="348">
        <v>998</v>
      </c>
      <c r="I9" s="285" t="s">
        <v>51</v>
      </c>
    </row>
    <row r="10" spans="1:9" ht="38.25" customHeight="1">
      <c r="A10" s="101" t="s">
        <v>24</v>
      </c>
      <c r="B10" s="288">
        <f t="shared" ref="B10:H10" si="0">SUM(B8:B9)</f>
        <v>764</v>
      </c>
      <c r="C10" s="288">
        <f t="shared" si="0"/>
        <v>1046</v>
      </c>
      <c r="D10" s="288">
        <f t="shared" si="0"/>
        <v>1005</v>
      </c>
      <c r="E10" s="288">
        <f t="shared" si="0"/>
        <v>558</v>
      </c>
      <c r="F10" s="288">
        <f t="shared" si="0"/>
        <v>518</v>
      </c>
      <c r="G10" s="288">
        <f t="shared" si="0"/>
        <v>943</v>
      </c>
      <c r="H10" s="288">
        <f t="shared" si="0"/>
        <v>1062</v>
      </c>
      <c r="I10" s="287" t="s">
        <v>5</v>
      </c>
    </row>
  </sheetData>
  <mergeCells count="6">
    <mergeCell ref="G6:I6"/>
    <mergeCell ref="A1:I1"/>
    <mergeCell ref="A3:I3"/>
    <mergeCell ref="A4:I4"/>
    <mergeCell ref="B6:F6"/>
    <mergeCell ref="A2:I2"/>
  </mergeCells>
  <phoneticPr fontId="0" type="noConversion"/>
  <printOptions horizontalCentered="1" verticalCentered="1"/>
  <pageMargins left="0" right="0" top="0" bottom="0" header="0" footer="0"/>
  <pageSetup paperSize="9" orientation="portrait" r:id="rId1"/>
  <headerFooter alignWithMargins="0"/>
  <colBreaks count="1" manualBreakCount="1">
    <brk id="9" max="30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32"/>
  <sheetViews>
    <sheetView rightToLeft="1" view="pageBreakPreview" zoomScaleNormal="100" workbookViewId="0">
      <selection activeCell="P66" sqref="P66"/>
    </sheetView>
  </sheetViews>
  <sheetFormatPr defaultColWidth="8.85546875" defaultRowHeight="12.75"/>
  <cols>
    <col min="1" max="1" width="25.7109375" style="1" customWidth="1"/>
    <col min="2" max="2" width="9.7109375" style="1" customWidth="1"/>
    <col min="3" max="3" width="10.28515625" style="1" bestFit="1" customWidth="1"/>
    <col min="4" max="5" width="9.7109375" style="1" customWidth="1"/>
    <col min="6" max="6" width="25.7109375" style="1" customWidth="1"/>
    <col min="7" max="16384" width="8.85546875" style="1"/>
  </cols>
  <sheetData>
    <row r="1" spans="1:6" s="26" customFormat="1" ht="19.149999999999999" customHeight="1">
      <c r="A1" s="498" t="s">
        <v>75</v>
      </c>
      <c r="B1" s="498"/>
      <c r="C1" s="498"/>
      <c r="D1" s="498"/>
      <c r="E1" s="498"/>
      <c r="F1" s="498"/>
    </row>
    <row r="2" spans="1:6" s="26" customFormat="1" ht="15" customHeight="1">
      <c r="A2" s="507" t="s">
        <v>414</v>
      </c>
      <c r="B2" s="507"/>
      <c r="C2" s="507"/>
      <c r="D2" s="507"/>
      <c r="E2" s="507"/>
      <c r="F2" s="507"/>
    </row>
    <row r="3" spans="1:6" s="26" customFormat="1" ht="37.5" customHeight="1">
      <c r="A3" s="541" t="s">
        <v>535</v>
      </c>
      <c r="B3" s="541"/>
      <c r="C3" s="541"/>
      <c r="D3" s="541"/>
      <c r="E3" s="541"/>
      <c r="F3" s="541"/>
    </row>
    <row r="4" spans="1:6" s="26" customFormat="1" ht="15" customHeight="1">
      <c r="A4" s="509" t="s">
        <v>414</v>
      </c>
      <c r="B4" s="509"/>
      <c r="C4" s="509"/>
      <c r="D4" s="509"/>
      <c r="E4" s="509"/>
      <c r="F4" s="509"/>
    </row>
    <row r="5" spans="1:6" s="26" customFormat="1" ht="15" customHeight="1">
      <c r="A5" s="405"/>
      <c r="B5" s="405"/>
      <c r="C5" s="405"/>
      <c r="D5" s="405"/>
      <c r="E5" s="405"/>
      <c r="F5" s="405"/>
    </row>
    <row r="6" spans="1:6" s="16" customFormat="1" ht="19.5" customHeight="1">
      <c r="A6" s="65" t="s">
        <v>536</v>
      </c>
      <c r="B6" s="546"/>
      <c r="C6" s="546"/>
      <c r="D6" s="546"/>
      <c r="E6" s="546"/>
      <c r="F6" s="154" t="s">
        <v>537</v>
      </c>
    </row>
    <row r="7" spans="1:6" s="16" customFormat="1" ht="19.5" customHeight="1">
      <c r="A7" s="531" t="s">
        <v>52</v>
      </c>
      <c r="B7" s="528">
        <v>2008</v>
      </c>
      <c r="C7" s="528"/>
      <c r="D7" s="528">
        <v>2009</v>
      </c>
      <c r="E7" s="528"/>
      <c r="F7" s="542" t="s">
        <v>209</v>
      </c>
    </row>
    <row r="8" spans="1:6" ht="13.5" customHeight="1">
      <c r="A8" s="531"/>
      <c r="B8" s="144" t="s">
        <v>53</v>
      </c>
      <c r="C8" s="539" t="s">
        <v>339</v>
      </c>
      <c r="D8" s="144" t="s">
        <v>53</v>
      </c>
      <c r="E8" s="545" t="s">
        <v>340</v>
      </c>
      <c r="F8" s="543"/>
    </row>
    <row r="9" spans="1:6" ht="26.25" customHeight="1">
      <c r="A9" s="531"/>
      <c r="B9" s="145" t="s">
        <v>54</v>
      </c>
      <c r="C9" s="540"/>
      <c r="D9" s="145" t="s">
        <v>54</v>
      </c>
      <c r="E9" s="545"/>
      <c r="F9" s="544"/>
    </row>
    <row r="10" spans="1:6" ht="25.15" customHeight="1" thickBot="1">
      <c r="A10" s="127" t="s">
        <v>55</v>
      </c>
      <c r="B10" s="260">
        <v>4</v>
      </c>
      <c r="C10" s="147">
        <f>B10/$B$19%</f>
        <v>13.793103448275863</v>
      </c>
      <c r="D10" s="146">
        <v>23</v>
      </c>
      <c r="E10" s="147">
        <f>D10/$D$19%</f>
        <v>26.136363636363637</v>
      </c>
      <c r="F10" s="157" t="s">
        <v>56</v>
      </c>
    </row>
    <row r="11" spans="1:6" s="17" customFormat="1" ht="36.75" customHeight="1" thickBot="1">
      <c r="A11" s="131" t="s">
        <v>156</v>
      </c>
      <c r="B11" s="261">
        <v>13</v>
      </c>
      <c r="C11" s="149">
        <f t="shared" ref="C11:C18" si="0">B11/$B$19%</f>
        <v>44.827586206896555</v>
      </c>
      <c r="D11" s="148">
        <v>8</v>
      </c>
      <c r="E11" s="149">
        <f t="shared" ref="E11:E18" si="1">D11/$D$19%</f>
        <v>9.0909090909090917</v>
      </c>
      <c r="F11" s="158" t="s">
        <v>57</v>
      </c>
    </row>
    <row r="12" spans="1:6" s="17" customFormat="1" ht="43.15" customHeight="1" thickBot="1">
      <c r="A12" s="74" t="s">
        <v>214</v>
      </c>
      <c r="B12" s="262">
        <v>2</v>
      </c>
      <c r="C12" s="151">
        <f t="shared" si="0"/>
        <v>6.8965517241379315</v>
      </c>
      <c r="D12" s="150">
        <v>4</v>
      </c>
      <c r="E12" s="151">
        <f t="shared" si="1"/>
        <v>4.5454545454545459</v>
      </c>
      <c r="F12" s="159" t="s">
        <v>207</v>
      </c>
    </row>
    <row r="13" spans="1:6" s="17" customFormat="1" ht="36.75" customHeight="1" thickBot="1">
      <c r="A13" s="133" t="s">
        <v>58</v>
      </c>
      <c r="B13" s="261" t="s">
        <v>155</v>
      </c>
      <c r="C13" s="149" t="s">
        <v>155</v>
      </c>
      <c r="D13" s="148">
        <v>6</v>
      </c>
      <c r="E13" s="149">
        <f t="shared" si="1"/>
        <v>6.8181818181818183</v>
      </c>
      <c r="F13" s="158" t="s">
        <v>330</v>
      </c>
    </row>
    <row r="14" spans="1:6" s="17" customFormat="1" ht="25.15" customHeight="1" thickBot="1">
      <c r="A14" s="77" t="s">
        <v>59</v>
      </c>
      <c r="B14" s="262">
        <v>4</v>
      </c>
      <c r="C14" s="151">
        <f t="shared" si="0"/>
        <v>13.793103448275863</v>
      </c>
      <c r="D14" s="150" t="s">
        <v>155</v>
      </c>
      <c r="E14" s="151" t="s">
        <v>155</v>
      </c>
      <c r="F14" s="159" t="s">
        <v>331</v>
      </c>
    </row>
    <row r="15" spans="1:6" s="17" customFormat="1" ht="25.15" customHeight="1" thickBot="1">
      <c r="A15" s="131" t="s">
        <v>157</v>
      </c>
      <c r="B15" s="261">
        <v>1</v>
      </c>
      <c r="C15" s="149">
        <f t="shared" si="0"/>
        <v>3.4482758620689657</v>
      </c>
      <c r="D15" s="148">
        <v>1</v>
      </c>
      <c r="E15" s="149">
        <f t="shared" si="1"/>
        <v>1.1363636363636365</v>
      </c>
      <c r="F15" s="158" t="s">
        <v>208</v>
      </c>
    </row>
    <row r="16" spans="1:6" s="17" customFormat="1" ht="30" customHeight="1" thickBot="1">
      <c r="A16" s="77" t="s">
        <v>60</v>
      </c>
      <c r="B16" s="262">
        <v>3</v>
      </c>
      <c r="C16" s="151">
        <f t="shared" si="0"/>
        <v>10.344827586206897</v>
      </c>
      <c r="D16" s="150">
        <v>23</v>
      </c>
      <c r="E16" s="151">
        <f t="shared" si="1"/>
        <v>26.136363636363637</v>
      </c>
      <c r="F16" s="159" t="s">
        <v>135</v>
      </c>
    </row>
    <row r="17" spans="1:6" s="17" customFormat="1" ht="25.15" customHeight="1" thickBot="1">
      <c r="A17" s="131" t="s">
        <v>130</v>
      </c>
      <c r="B17" s="261">
        <v>1</v>
      </c>
      <c r="C17" s="149">
        <f t="shared" si="0"/>
        <v>3.4482758620689657</v>
      </c>
      <c r="D17" s="148">
        <v>15</v>
      </c>
      <c r="E17" s="149">
        <f t="shared" si="1"/>
        <v>17.045454545454547</v>
      </c>
      <c r="F17" s="158" t="s">
        <v>332</v>
      </c>
    </row>
    <row r="18" spans="1:6" s="17" customFormat="1" ht="28.15" customHeight="1">
      <c r="A18" s="143" t="s">
        <v>61</v>
      </c>
      <c r="B18" s="265">
        <v>1</v>
      </c>
      <c r="C18" s="153">
        <f t="shared" si="0"/>
        <v>3.4482758620689657</v>
      </c>
      <c r="D18" s="152">
        <v>8</v>
      </c>
      <c r="E18" s="153">
        <f t="shared" si="1"/>
        <v>9.0909090909090917</v>
      </c>
      <c r="F18" s="161" t="s">
        <v>345</v>
      </c>
    </row>
    <row r="19" spans="1:6" ht="33" customHeight="1">
      <c r="A19" s="228" t="s">
        <v>4</v>
      </c>
      <c r="B19" s="162">
        <f>SUM(B10:B18)</f>
        <v>29</v>
      </c>
      <c r="C19" s="162">
        <f>SUM(C10:C18)</f>
        <v>100</v>
      </c>
      <c r="D19" s="162">
        <f>SUM(D10:D18)</f>
        <v>88</v>
      </c>
      <c r="E19" s="229">
        <f>SUM(E10:E18)</f>
        <v>100</v>
      </c>
      <c r="F19" s="230" t="s">
        <v>5</v>
      </c>
    </row>
    <row r="20" spans="1:6" ht="33" customHeight="1">
      <c r="A20" s="139"/>
      <c r="B20" s="140"/>
      <c r="C20" s="141"/>
      <c r="D20" s="140"/>
      <c r="E20" s="140"/>
      <c r="F20" s="142"/>
    </row>
    <row r="21" spans="1:6" ht="33" customHeight="1">
      <c r="A21" s="139"/>
      <c r="B21" s="140"/>
      <c r="C21" s="141"/>
      <c r="D21" s="140"/>
      <c r="E21" s="140"/>
      <c r="F21" s="142"/>
    </row>
    <row r="22" spans="1:6" ht="33" customHeight="1">
      <c r="A22" s="139"/>
      <c r="B22" s="140"/>
      <c r="C22" s="141"/>
      <c r="D22" s="140"/>
      <c r="E22" s="140"/>
      <c r="F22" s="142"/>
    </row>
    <row r="23" spans="1:6">
      <c r="B23" s="1">
        <v>2008</v>
      </c>
      <c r="C23" s="1">
        <v>2009</v>
      </c>
    </row>
    <row r="24" spans="1:6" ht="25.5">
      <c r="A24" s="18" t="s">
        <v>89</v>
      </c>
      <c r="B24" s="20">
        <f>C10</f>
        <v>13.793103448275863</v>
      </c>
      <c r="C24" s="20">
        <f>E10</f>
        <v>26.136363636363637</v>
      </c>
    </row>
    <row r="25" spans="1:6" ht="25.5">
      <c r="A25" s="18" t="s">
        <v>90</v>
      </c>
      <c r="B25" s="20">
        <f t="shared" ref="B25:B32" si="2">C11</f>
        <v>44.827586206896555</v>
      </c>
      <c r="C25" s="20">
        <f t="shared" ref="C25:C32" si="3">E11</f>
        <v>9.0909090909090917</v>
      </c>
    </row>
    <row r="26" spans="1:6" ht="38.25">
      <c r="A26" s="18" t="s">
        <v>337</v>
      </c>
      <c r="B26" s="20">
        <f t="shared" si="2"/>
        <v>6.8965517241379315</v>
      </c>
      <c r="C26" s="20">
        <f t="shared" si="3"/>
        <v>4.5454545454545459</v>
      </c>
    </row>
    <row r="27" spans="1:6" ht="25.5">
      <c r="A27" s="18" t="s">
        <v>336</v>
      </c>
      <c r="B27" s="20" t="str">
        <f t="shared" si="2"/>
        <v>-</v>
      </c>
      <c r="C27" s="20">
        <f t="shared" si="3"/>
        <v>6.8181818181818183</v>
      </c>
    </row>
    <row r="28" spans="1:6" ht="25.5">
      <c r="A28" s="18" t="s">
        <v>335</v>
      </c>
      <c r="B28" s="20">
        <f t="shared" si="2"/>
        <v>13.793103448275863</v>
      </c>
      <c r="C28" s="20" t="str">
        <f t="shared" si="3"/>
        <v>-</v>
      </c>
    </row>
    <row r="29" spans="1:6" ht="25.5">
      <c r="A29" s="18" t="s">
        <v>91</v>
      </c>
      <c r="B29" s="20">
        <f t="shared" si="2"/>
        <v>3.4482758620689657</v>
      </c>
      <c r="C29" s="20">
        <f t="shared" si="3"/>
        <v>1.1363636363636365</v>
      </c>
    </row>
    <row r="30" spans="1:6" ht="38.25">
      <c r="A30" s="18" t="s">
        <v>338</v>
      </c>
      <c r="B30" s="20">
        <f t="shared" si="2"/>
        <v>10.344827586206897</v>
      </c>
      <c r="C30" s="20">
        <f t="shared" si="3"/>
        <v>26.136363636363637</v>
      </c>
    </row>
    <row r="31" spans="1:6" ht="25.5">
      <c r="A31" s="18" t="s">
        <v>334</v>
      </c>
      <c r="B31" s="20">
        <f t="shared" si="2"/>
        <v>3.4482758620689657</v>
      </c>
      <c r="C31" s="20">
        <f t="shared" si="3"/>
        <v>17.045454545454547</v>
      </c>
    </row>
    <row r="32" spans="1:6" ht="25.5">
      <c r="A32" s="18" t="s">
        <v>333</v>
      </c>
      <c r="B32" s="20">
        <f t="shared" si="2"/>
        <v>3.4482758620689657</v>
      </c>
      <c r="C32" s="20">
        <f t="shared" si="3"/>
        <v>9.0909090909090917</v>
      </c>
    </row>
  </sheetData>
  <mergeCells count="12">
    <mergeCell ref="D7:E7"/>
    <mergeCell ref="C8:C9"/>
    <mergeCell ref="A1:F1"/>
    <mergeCell ref="A3:F3"/>
    <mergeCell ref="F7:F9"/>
    <mergeCell ref="E8:E9"/>
    <mergeCell ref="A4:F4"/>
    <mergeCell ref="B6:C6"/>
    <mergeCell ref="D6:E6"/>
    <mergeCell ref="A7:A9"/>
    <mergeCell ref="B7:C7"/>
    <mergeCell ref="A2:F2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7" enableFormatConditionsCalculation="0"/>
  <dimension ref="A1:H20"/>
  <sheetViews>
    <sheetView rightToLeft="1" view="pageBreakPreview" zoomScaleNormal="100" workbookViewId="0">
      <selection activeCell="H8" sqref="H8"/>
    </sheetView>
  </sheetViews>
  <sheetFormatPr defaultColWidth="8.85546875" defaultRowHeight="12.75"/>
  <cols>
    <col min="1" max="1" width="16" style="5" customWidth="1"/>
    <col min="2" max="2" width="16.28515625" style="5" customWidth="1"/>
    <col min="3" max="3" width="14.7109375" style="5" customWidth="1"/>
    <col min="4" max="4" width="15.7109375" style="5" customWidth="1"/>
    <col min="5" max="5" width="16.85546875" style="5" customWidth="1"/>
    <col min="6" max="16384" width="8.85546875" style="5"/>
  </cols>
  <sheetData>
    <row r="1" spans="1:8" s="30" customFormat="1" ht="20.45" customHeight="1">
      <c r="A1" s="498" t="s">
        <v>77</v>
      </c>
      <c r="B1" s="498"/>
      <c r="C1" s="498"/>
      <c r="D1" s="498"/>
      <c r="E1" s="498"/>
      <c r="F1" s="31"/>
      <c r="G1" s="31"/>
      <c r="H1" s="31"/>
    </row>
    <row r="2" spans="1:8" s="30" customFormat="1" ht="16.899999999999999" customHeight="1">
      <c r="A2" s="498" t="s">
        <v>502</v>
      </c>
      <c r="B2" s="498"/>
      <c r="C2" s="498"/>
      <c r="D2" s="498"/>
      <c r="E2" s="498"/>
      <c r="F2" s="31"/>
      <c r="G2" s="31"/>
      <c r="H2" s="31"/>
    </row>
    <row r="3" spans="1:8" s="30" customFormat="1" ht="34.5" customHeight="1">
      <c r="A3" s="541" t="s">
        <v>538</v>
      </c>
      <c r="B3" s="501"/>
      <c r="C3" s="501"/>
      <c r="D3" s="501"/>
      <c r="E3" s="501"/>
    </row>
    <row r="4" spans="1:8" s="30" customFormat="1" ht="15.75">
      <c r="A4" s="504" t="s">
        <v>502</v>
      </c>
      <c r="B4" s="504"/>
      <c r="C4" s="504"/>
      <c r="D4" s="504"/>
      <c r="E4" s="504"/>
    </row>
    <row r="5" spans="1:8" s="30" customFormat="1" ht="15.75">
      <c r="A5" s="404"/>
      <c r="B5" s="404"/>
      <c r="C5" s="404"/>
      <c r="D5" s="404"/>
      <c r="E5" s="404"/>
    </row>
    <row r="6" spans="1:8" ht="16.5" customHeight="1">
      <c r="A6" s="67" t="s">
        <v>426</v>
      </c>
      <c r="B6" s="547"/>
      <c r="C6" s="547"/>
      <c r="D6" s="547"/>
      <c r="E6" s="56" t="s">
        <v>427</v>
      </c>
    </row>
    <row r="7" spans="1:8" ht="34.5" customHeight="1" thickBot="1">
      <c r="A7" s="550" t="s">
        <v>62</v>
      </c>
      <c r="B7" s="166" t="s">
        <v>63</v>
      </c>
      <c r="C7" s="166" t="s">
        <v>65</v>
      </c>
      <c r="D7" s="166" t="s">
        <v>67</v>
      </c>
      <c r="E7" s="548" t="s">
        <v>103</v>
      </c>
    </row>
    <row r="8" spans="1:8" ht="21.6" customHeight="1">
      <c r="A8" s="551"/>
      <c r="B8" s="167" t="s">
        <v>64</v>
      </c>
      <c r="C8" s="167" t="s">
        <v>66</v>
      </c>
      <c r="D8" s="167" t="s">
        <v>68</v>
      </c>
      <c r="E8" s="549"/>
    </row>
    <row r="9" spans="1:8" ht="27" customHeight="1" thickBot="1">
      <c r="A9" s="442">
        <v>2000</v>
      </c>
      <c r="B9" s="443">
        <v>7139.6</v>
      </c>
      <c r="C9" s="432">
        <v>515</v>
      </c>
      <c r="D9" s="238">
        <v>5176</v>
      </c>
      <c r="E9" s="444">
        <v>2000</v>
      </c>
      <c r="F9" s="8"/>
    </row>
    <row r="10" spans="1:8" ht="27" customHeight="1" thickBot="1">
      <c r="A10" s="165">
        <v>2001</v>
      </c>
      <c r="B10" s="266">
        <v>8863.5</v>
      </c>
      <c r="C10" s="261">
        <v>515</v>
      </c>
      <c r="D10" s="239">
        <v>4721</v>
      </c>
      <c r="E10" s="163">
        <v>2001</v>
      </c>
      <c r="F10" s="8"/>
    </row>
    <row r="11" spans="1:8" ht="27" customHeight="1" thickBot="1">
      <c r="A11" s="164">
        <v>2002</v>
      </c>
      <c r="B11" s="267">
        <v>7154.7</v>
      </c>
      <c r="C11" s="262">
        <v>515</v>
      </c>
      <c r="D11" s="240">
        <v>4931</v>
      </c>
      <c r="E11" s="76">
        <v>2002</v>
      </c>
    </row>
    <row r="12" spans="1:8" ht="27" customHeight="1" thickBot="1">
      <c r="A12" s="165">
        <v>2003</v>
      </c>
      <c r="B12" s="266">
        <v>11295</v>
      </c>
      <c r="C12" s="261">
        <v>515</v>
      </c>
      <c r="D12" s="239">
        <v>4199</v>
      </c>
      <c r="E12" s="163">
        <v>2003</v>
      </c>
    </row>
    <row r="13" spans="1:8" ht="27" customHeight="1" thickBot="1">
      <c r="A13" s="164">
        <v>2004</v>
      </c>
      <c r="B13" s="267">
        <v>11134</v>
      </c>
      <c r="C13" s="262">
        <v>515</v>
      </c>
      <c r="D13" s="240">
        <v>4543</v>
      </c>
      <c r="E13" s="76">
        <v>2004</v>
      </c>
    </row>
    <row r="14" spans="1:8" ht="27" customHeight="1" thickBot="1">
      <c r="A14" s="165">
        <v>2005</v>
      </c>
      <c r="B14" s="266">
        <v>13957.7</v>
      </c>
      <c r="C14" s="261">
        <v>515</v>
      </c>
      <c r="D14" s="239">
        <v>4616</v>
      </c>
      <c r="E14" s="163">
        <v>2005</v>
      </c>
    </row>
    <row r="15" spans="1:8" ht="27" customHeight="1" thickBot="1">
      <c r="A15" s="164">
        <v>2006</v>
      </c>
      <c r="B15" s="267">
        <v>16945.599999999999</v>
      </c>
      <c r="C15" s="262">
        <v>437</v>
      </c>
      <c r="D15" s="240">
        <v>2953</v>
      </c>
      <c r="E15" s="76">
        <v>2006</v>
      </c>
    </row>
    <row r="16" spans="1:8" ht="27" customHeight="1" thickBot="1">
      <c r="A16" s="165">
        <v>2007</v>
      </c>
      <c r="B16" s="266">
        <v>15182.9</v>
      </c>
      <c r="C16" s="261">
        <v>445</v>
      </c>
      <c r="D16" s="239">
        <v>2864</v>
      </c>
      <c r="E16" s="163">
        <v>2007</v>
      </c>
    </row>
    <row r="17" spans="1:5" ht="27" customHeight="1" thickBot="1">
      <c r="A17" s="164">
        <v>2008</v>
      </c>
      <c r="B17" s="267">
        <v>17688.400000000001</v>
      </c>
      <c r="C17" s="262">
        <v>484</v>
      </c>
      <c r="D17" s="240">
        <v>2899</v>
      </c>
      <c r="E17" s="76">
        <v>2008</v>
      </c>
    </row>
    <row r="18" spans="1:5" ht="27" customHeight="1" thickBot="1">
      <c r="A18" s="165">
        <v>2009</v>
      </c>
      <c r="B18" s="266">
        <v>14065.7</v>
      </c>
      <c r="C18" s="261">
        <v>446</v>
      </c>
      <c r="D18" s="239">
        <v>3313</v>
      </c>
      <c r="E18" s="163">
        <v>2009</v>
      </c>
    </row>
    <row r="19" spans="1:5" ht="27" customHeight="1" thickBot="1">
      <c r="A19" s="168">
        <v>2010</v>
      </c>
      <c r="B19" s="268">
        <v>13760.4</v>
      </c>
      <c r="C19" s="269">
        <v>495</v>
      </c>
      <c r="D19" s="259">
        <v>3300</v>
      </c>
      <c r="E19" s="169">
        <v>2010</v>
      </c>
    </row>
    <row r="20" spans="1:5" ht="27" customHeight="1">
      <c r="A20" s="445">
        <v>2011</v>
      </c>
      <c r="B20" s="446">
        <v>12995</v>
      </c>
      <c r="C20" s="447">
        <v>497</v>
      </c>
      <c r="D20" s="448">
        <v>3641</v>
      </c>
      <c r="E20" s="449">
        <v>2011</v>
      </c>
    </row>
  </sheetData>
  <mergeCells count="7">
    <mergeCell ref="B6:D6"/>
    <mergeCell ref="A2:E2"/>
    <mergeCell ref="A1:E1"/>
    <mergeCell ref="E7:E8"/>
    <mergeCell ref="A7:A8"/>
    <mergeCell ref="A4:E4"/>
    <mergeCell ref="A3:E3"/>
  </mergeCells>
  <phoneticPr fontId="0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9"/>
  <dimension ref="A1:O23"/>
  <sheetViews>
    <sheetView rightToLeft="1" view="pageBreakPreview" zoomScaleNormal="100" workbookViewId="0">
      <selection activeCell="P66" sqref="P66"/>
    </sheetView>
  </sheetViews>
  <sheetFormatPr defaultColWidth="8.85546875" defaultRowHeight="12.75"/>
  <cols>
    <col min="1" max="1" width="18.42578125" style="1" customWidth="1"/>
    <col min="2" max="2" width="13.28515625" style="1" customWidth="1"/>
    <col min="3" max="5" width="10.7109375" style="1" customWidth="1"/>
    <col min="6" max="6" width="9.5703125" style="1" customWidth="1"/>
    <col min="7" max="7" width="8.85546875" style="1" customWidth="1"/>
    <col min="8" max="8" width="7" style="1" customWidth="1"/>
    <col min="9" max="10" width="8.7109375" style="1" customWidth="1"/>
    <col min="11" max="11" width="18.7109375" style="1" customWidth="1"/>
    <col min="12" max="16384" width="8.85546875" style="1"/>
  </cols>
  <sheetData>
    <row r="1" spans="1:12" s="26" customFormat="1" ht="21.75" customHeight="1">
      <c r="A1" s="553" t="s">
        <v>92</v>
      </c>
      <c r="B1" s="553"/>
      <c r="C1" s="553"/>
      <c r="D1" s="553"/>
      <c r="E1" s="553"/>
      <c r="F1" s="553"/>
      <c r="G1" s="553"/>
      <c r="H1" s="553"/>
      <c r="I1" s="553"/>
      <c r="J1" s="553"/>
      <c r="K1" s="553"/>
      <c r="L1" s="29"/>
    </row>
    <row r="2" spans="1:12" s="26" customFormat="1" ht="18">
      <c r="A2" s="556">
        <v>2010</v>
      </c>
      <c r="B2" s="556"/>
      <c r="C2" s="556"/>
      <c r="D2" s="556"/>
      <c r="E2" s="556"/>
      <c r="F2" s="556"/>
      <c r="G2" s="556"/>
      <c r="H2" s="556"/>
      <c r="I2" s="556"/>
      <c r="J2" s="556"/>
      <c r="K2" s="556"/>
    </row>
    <row r="3" spans="1:12" s="26" customFormat="1" ht="19.5" customHeight="1">
      <c r="A3" s="554" t="s">
        <v>305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</row>
    <row r="4" spans="1:12" s="26" customFormat="1" ht="15.75">
      <c r="A4" s="555">
        <v>2010</v>
      </c>
      <c r="B4" s="555"/>
      <c r="C4" s="555"/>
      <c r="D4" s="555"/>
      <c r="E4" s="555"/>
      <c r="F4" s="555"/>
      <c r="G4" s="555"/>
      <c r="H4" s="555"/>
      <c r="I4" s="555"/>
      <c r="J4" s="555"/>
      <c r="K4" s="555"/>
    </row>
    <row r="5" spans="1:12" s="26" customFormat="1" ht="15.75">
      <c r="A5" s="408"/>
      <c r="B5" s="408"/>
      <c r="C5" s="408"/>
      <c r="D5" s="408"/>
      <c r="E5" s="408"/>
      <c r="F5" s="408"/>
      <c r="G5" s="408"/>
      <c r="H5" s="408"/>
      <c r="I5" s="408"/>
      <c r="J5" s="408"/>
      <c r="K5" s="408"/>
    </row>
    <row r="6" spans="1:12" s="16" customFormat="1" ht="15.75">
      <c r="A6" s="282" t="s">
        <v>540</v>
      </c>
      <c r="B6" s="283"/>
      <c r="C6" s="283"/>
      <c r="D6" s="283"/>
      <c r="E6" s="283"/>
      <c r="F6" s="283"/>
      <c r="G6" s="283"/>
      <c r="H6" s="283"/>
      <c r="I6" s="283"/>
      <c r="J6" s="283"/>
      <c r="K6" s="284" t="s">
        <v>539</v>
      </c>
    </row>
    <row r="7" spans="1:12" ht="63">
      <c r="A7" s="170" t="s">
        <v>102</v>
      </c>
      <c r="B7" s="171" t="s">
        <v>379</v>
      </c>
      <c r="C7" s="171" t="s">
        <v>380</v>
      </c>
      <c r="D7" s="171" t="s">
        <v>381</v>
      </c>
      <c r="E7" s="171" t="s">
        <v>382</v>
      </c>
      <c r="F7" s="171" t="s">
        <v>383</v>
      </c>
      <c r="G7" s="171" t="s">
        <v>384</v>
      </c>
      <c r="H7" s="171" t="s">
        <v>385</v>
      </c>
      <c r="I7" s="172" t="s">
        <v>386</v>
      </c>
      <c r="J7" s="172" t="s">
        <v>387</v>
      </c>
      <c r="K7" s="173" t="s">
        <v>101</v>
      </c>
    </row>
    <row r="8" spans="1:12" ht="21.95" customHeight="1" thickBot="1">
      <c r="A8" s="99" t="s">
        <v>200</v>
      </c>
      <c r="B8" s="209">
        <v>26.5</v>
      </c>
      <c r="C8" s="209">
        <v>2.33</v>
      </c>
      <c r="D8" s="209">
        <v>62.45</v>
      </c>
      <c r="E8" s="209">
        <v>6.02</v>
      </c>
      <c r="F8" s="209">
        <v>26.13</v>
      </c>
      <c r="G8" s="209">
        <v>57.09</v>
      </c>
      <c r="H8" s="209">
        <v>7.93</v>
      </c>
      <c r="I8" s="209">
        <v>4</v>
      </c>
      <c r="J8" s="209">
        <v>4</v>
      </c>
      <c r="K8" s="174" t="s">
        <v>298</v>
      </c>
    </row>
    <row r="9" spans="1:12" ht="21.95" customHeight="1" thickBot="1">
      <c r="A9" s="131" t="s">
        <v>22</v>
      </c>
      <c r="B9" s="210">
        <v>40.5</v>
      </c>
      <c r="C9" s="210">
        <v>1.94</v>
      </c>
      <c r="D9" s="210">
        <v>69.849999999999994</v>
      </c>
      <c r="E9" s="210">
        <v>5.47</v>
      </c>
      <c r="F9" s="210">
        <v>22.91</v>
      </c>
      <c r="G9" s="210">
        <v>52.47</v>
      </c>
      <c r="H9" s="210">
        <v>7.87</v>
      </c>
      <c r="I9" s="210">
        <v>4</v>
      </c>
      <c r="J9" s="210">
        <v>11</v>
      </c>
      <c r="K9" s="175" t="s">
        <v>205</v>
      </c>
    </row>
    <row r="10" spans="1:12" ht="21.95" customHeight="1" thickBot="1">
      <c r="A10" s="74" t="s">
        <v>18</v>
      </c>
      <c r="B10" s="211">
        <v>39</v>
      </c>
      <c r="C10" s="211">
        <v>1.39</v>
      </c>
      <c r="D10" s="211">
        <v>100.02</v>
      </c>
      <c r="E10" s="211">
        <v>6.6</v>
      </c>
      <c r="F10" s="211">
        <v>22.78</v>
      </c>
      <c r="G10" s="211">
        <v>49.14</v>
      </c>
      <c r="H10" s="211">
        <v>7.95</v>
      </c>
      <c r="I10" s="211">
        <v>2.25</v>
      </c>
      <c r="J10" s="211">
        <v>2.25</v>
      </c>
      <c r="K10" s="176" t="s">
        <v>282</v>
      </c>
    </row>
    <row r="11" spans="1:12" ht="21.95" customHeight="1" thickBot="1">
      <c r="A11" s="104" t="s">
        <v>284</v>
      </c>
      <c r="B11" s="210">
        <v>21.75</v>
      </c>
      <c r="C11" s="210">
        <v>2.65</v>
      </c>
      <c r="D11" s="210">
        <v>69.7</v>
      </c>
      <c r="E11" s="210">
        <v>26.13</v>
      </c>
      <c r="F11" s="210">
        <v>22.51</v>
      </c>
      <c r="G11" s="210">
        <v>49.61</v>
      </c>
      <c r="H11" s="210">
        <v>7.84</v>
      </c>
      <c r="I11" s="210">
        <v>2.75</v>
      </c>
      <c r="J11" s="210">
        <v>2.75</v>
      </c>
      <c r="K11" s="175" t="s">
        <v>299</v>
      </c>
    </row>
    <row r="12" spans="1:12" ht="21.95" customHeight="1" thickBot="1">
      <c r="A12" s="75" t="s">
        <v>16</v>
      </c>
      <c r="B12" s="211">
        <v>19.63</v>
      </c>
      <c r="C12" s="211">
        <v>3.49</v>
      </c>
      <c r="D12" s="211">
        <v>75.05</v>
      </c>
      <c r="E12" s="211">
        <v>5.5</v>
      </c>
      <c r="F12" s="211">
        <v>22.7</v>
      </c>
      <c r="G12" s="211">
        <v>49</v>
      </c>
      <c r="H12" s="211">
        <v>7.83</v>
      </c>
      <c r="I12" s="211">
        <v>2</v>
      </c>
      <c r="J12" s="211">
        <v>7.5</v>
      </c>
      <c r="K12" s="176" t="s">
        <v>79</v>
      </c>
    </row>
    <row r="13" spans="1:12" ht="21.95" customHeight="1" thickBot="1">
      <c r="A13" s="131" t="s">
        <v>20</v>
      </c>
      <c r="B13" s="210">
        <v>71.25</v>
      </c>
      <c r="C13" s="210">
        <v>1.115</v>
      </c>
      <c r="D13" s="210">
        <v>106.2</v>
      </c>
      <c r="E13" s="210">
        <v>6.4349999999999996</v>
      </c>
      <c r="F13" s="210">
        <v>24.72</v>
      </c>
      <c r="G13" s="210">
        <v>48.58</v>
      </c>
      <c r="H13" s="210">
        <v>8.11</v>
      </c>
      <c r="I13" s="210">
        <v>5</v>
      </c>
      <c r="J13" s="210">
        <v>5</v>
      </c>
      <c r="K13" s="175" t="s">
        <v>283</v>
      </c>
    </row>
    <row r="14" spans="1:12" ht="21.95" customHeight="1" thickBot="1">
      <c r="A14" s="75" t="s">
        <v>278</v>
      </c>
      <c r="B14" s="211">
        <v>70.5</v>
      </c>
      <c r="C14" s="211">
        <v>0.95</v>
      </c>
      <c r="D14" s="211">
        <v>98.3</v>
      </c>
      <c r="E14" s="211">
        <v>6.6349999999999998</v>
      </c>
      <c r="F14" s="211">
        <v>24.66</v>
      </c>
      <c r="G14" s="211">
        <v>49.034999999999997</v>
      </c>
      <c r="H14" s="211">
        <v>8.07</v>
      </c>
      <c r="I14" s="211">
        <v>4.7</v>
      </c>
      <c r="J14" s="211">
        <v>4.7</v>
      </c>
      <c r="K14" s="176" t="s">
        <v>300</v>
      </c>
    </row>
    <row r="15" spans="1:12" ht="21.95" customHeight="1" thickBot="1">
      <c r="A15" s="131" t="s">
        <v>95</v>
      </c>
      <c r="B15" s="210">
        <v>58.5</v>
      </c>
      <c r="C15" s="210">
        <v>1.645</v>
      </c>
      <c r="D15" s="210">
        <v>89.75</v>
      </c>
      <c r="E15" s="210">
        <v>6.86</v>
      </c>
      <c r="F15" s="210">
        <v>24.6</v>
      </c>
      <c r="G15" s="210">
        <v>46.94</v>
      </c>
      <c r="H15" s="210">
        <v>8.0449999999999999</v>
      </c>
      <c r="I15" s="210">
        <v>5</v>
      </c>
      <c r="J15" s="210">
        <v>12.5</v>
      </c>
      <c r="K15" s="175" t="s">
        <v>301</v>
      </c>
    </row>
    <row r="16" spans="1:12" ht="21.95" customHeight="1" thickBot="1">
      <c r="A16" s="75" t="s">
        <v>131</v>
      </c>
      <c r="B16" s="211">
        <v>31.5</v>
      </c>
      <c r="C16" s="211">
        <v>2.2949999999999999</v>
      </c>
      <c r="D16" s="211">
        <v>75.2</v>
      </c>
      <c r="E16" s="211">
        <v>4.8600000000000003</v>
      </c>
      <c r="F16" s="211">
        <v>19.61</v>
      </c>
      <c r="G16" s="211">
        <v>48.18</v>
      </c>
      <c r="H16" s="211">
        <v>7.74</v>
      </c>
      <c r="I16" s="211">
        <v>3.5</v>
      </c>
      <c r="J16" s="211">
        <v>3.5</v>
      </c>
      <c r="K16" s="176" t="s">
        <v>302</v>
      </c>
    </row>
    <row r="17" spans="1:15" ht="21.95" customHeight="1" thickBot="1">
      <c r="A17" s="131" t="s">
        <v>93</v>
      </c>
      <c r="B17" s="210">
        <v>27</v>
      </c>
      <c r="C17" s="210">
        <v>3.06</v>
      </c>
      <c r="D17" s="210">
        <v>70.2</v>
      </c>
      <c r="E17" s="210">
        <v>6.77</v>
      </c>
      <c r="F17" s="210">
        <v>23.52</v>
      </c>
      <c r="G17" s="210">
        <v>62.1</v>
      </c>
      <c r="H17" s="210">
        <v>8.1</v>
      </c>
      <c r="I17" s="210">
        <v>5</v>
      </c>
      <c r="J17" s="210">
        <v>5</v>
      </c>
      <c r="K17" s="175" t="s">
        <v>303</v>
      </c>
    </row>
    <row r="18" spans="1:15" ht="21.95" customHeight="1">
      <c r="A18" s="130" t="s">
        <v>94</v>
      </c>
      <c r="B18" s="212">
        <v>21</v>
      </c>
      <c r="C18" s="212">
        <v>2.67</v>
      </c>
      <c r="D18" s="212">
        <v>70.099999999999994</v>
      </c>
      <c r="E18" s="212">
        <v>7.45</v>
      </c>
      <c r="F18" s="212">
        <v>24.86</v>
      </c>
      <c r="G18" s="212">
        <v>64.400000000000006</v>
      </c>
      <c r="H18" s="212">
        <v>8.2100000000000009</v>
      </c>
      <c r="I18" s="212">
        <v>1.5</v>
      </c>
      <c r="J18" s="212">
        <v>1.5</v>
      </c>
      <c r="K18" s="177" t="s">
        <v>304</v>
      </c>
    </row>
    <row r="19" spans="1:15" s="24" customFormat="1" ht="6" customHeight="1">
      <c r="A19" s="277"/>
      <c r="B19" s="277"/>
      <c r="C19" s="277"/>
      <c r="D19" s="277"/>
      <c r="E19" s="277"/>
      <c r="F19" s="277"/>
      <c r="G19" s="277"/>
      <c r="H19" s="277"/>
      <c r="I19" s="277"/>
      <c r="J19" s="277"/>
      <c r="K19" s="277"/>
    </row>
    <row r="20" spans="1:15" s="24" customFormat="1" ht="13.5" customHeight="1">
      <c r="A20" s="278" t="s">
        <v>355</v>
      </c>
      <c r="B20" s="277"/>
      <c r="C20" s="277"/>
      <c r="D20" s="277"/>
      <c r="E20" s="277"/>
      <c r="F20" s="277"/>
      <c r="G20" s="279"/>
      <c r="H20" s="279"/>
      <c r="I20" s="279"/>
      <c r="J20" s="280"/>
      <c r="K20" s="280" t="s">
        <v>348</v>
      </c>
    </row>
    <row r="21" spans="1:15" s="24" customFormat="1" ht="13.5" customHeight="1">
      <c r="B21" s="279"/>
      <c r="C21" s="277"/>
      <c r="D21" s="277"/>
      <c r="E21" s="277"/>
      <c r="F21" s="277"/>
      <c r="G21" s="279"/>
      <c r="H21" s="279"/>
      <c r="I21" s="279"/>
      <c r="J21" s="280"/>
      <c r="K21" s="280" t="s">
        <v>346</v>
      </c>
    </row>
    <row r="22" spans="1:15">
      <c r="A22" s="279"/>
      <c r="B22" s="281"/>
      <c r="C22" s="281"/>
      <c r="D22" s="281"/>
      <c r="E22" s="281"/>
      <c r="F22" s="281"/>
      <c r="G22" s="279"/>
      <c r="H22" s="279"/>
      <c r="I22" s="279"/>
      <c r="J22" s="280"/>
      <c r="K22" s="280" t="s">
        <v>347</v>
      </c>
    </row>
    <row r="23" spans="1:15">
      <c r="A23" s="278" t="s">
        <v>354</v>
      </c>
      <c r="B23" s="279"/>
      <c r="C23" s="281"/>
      <c r="D23" s="281"/>
      <c r="E23" s="281"/>
      <c r="F23" s="281"/>
      <c r="G23" s="279"/>
      <c r="H23" s="279"/>
      <c r="I23" s="279"/>
      <c r="J23" s="552" t="s">
        <v>349</v>
      </c>
      <c r="K23" s="552"/>
      <c r="L23" s="25"/>
      <c r="M23" s="25"/>
      <c r="N23" s="25"/>
      <c r="O23" s="25"/>
    </row>
  </sheetData>
  <mergeCells count="5">
    <mergeCell ref="J23:K23"/>
    <mergeCell ref="A1:K1"/>
    <mergeCell ref="A3:K3"/>
    <mergeCell ref="A4:K4"/>
    <mergeCell ref="A2:K2"/>
  </mergeCells>
  <phoneticPr fontId="0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20"/>
  <dimension ref="A1:G20"/>
  <sheetViews>
    <sheetView rightToLeft="1" view="pageBreakPreview" zoomScaleNormal="100" workbookViewId="0">
      <selection activeCell="G7" sqref="G7"/>
    </sheetView>
  </sheetViews>
  <sheetFormatPr defaultColWidth="8.85546875" defaultRowHeight="12.75"/>
  <cols>
    <col min="1" max="1" width="29.5703125" style="17" customWidth="1"/>
    <col min="2" max="2" width="19.85546875" style="17" customWidth="1"/>
    <col min="3" max="3" width="32.28515625" style="17" customWidth="1"/>
    <col min="4" max="16384" width="8.85546875" style="17"/>
  </cols>
  <sheetData>
    <row r="1" spans="1:7" s="62" customFormat="1" ht="42" customHeight="1">
      <c r="A1" s="506" t="s">
        <v>567</v>
      </c>
      <c r="B1" s="506"/>
      <c r="C1" s="506"/>
      <c r="D1" s="61"/>
      <c r="E1" s="61"/>
    </row>
    <row r="2" spans="1:7" s="62" customFormat="1" ht="18">
      <c r="A2" s="560" t="s">
        <v>372</v>
      </c>
      <c r="B2" s="560"/>
      <c r="C2" s="560"/>
    </row>
    <row r="3" spans="1:7" s="62" customFormat="1" ht="35.25" customHeight="1">
      <c r="A3" s="558" t="s">
        <v>566</v>
      </c>
      <c r="B3" s="558"/>
      <c r="C3" s="558"/>
      <c r="D3" s="33"/>
      <c r="E3" s="33"/>
      <c r="F3" s="33"/>
      <c r="G3" s="34"/>
    </row>
    <row r="4" spans="1:7" s="62" customFormat="1" ht="15.75">
      <c r="A4" s="559" t="s">
        <v>372</v>
      </c>
      <c r="B4" s="559"/>
      <c r="C4" s="559"/>
    </row>
    <row r="5" spans="1:7" s="62" customFormat="1" ht="15.75">
      <c r="A5" s="409"/>
      <c r="B5" s="409"/>
      <c r="C5" s="409"/>
    </row>
    <row r="6" spans="1:7" s="63" customFormat="1" ht="21" customHeight="1">
      <c r="A6" s="65" t="s">
        <v>541</v>
      </c>
      <c r="B6" s="60"/>
      <c r="C6" s="58" t="s">
        <v>542</v>
      </c>
    </row>
    <row r="7" spans="1:7" ht="63.75" customHeight="1">
      <c r="A7" s="178" t="s">
        <v>102</v>
      </c>
      <c r="B7" s="179" t="s">
        <v>388</v>
      </c>
      <c r="C7" s="180" t="s">
        <v>101</v>
      </c>
    </row>
    <row r="8" spans="1:7" ht="23.1" customHeight="1" thickBot="1">
      <c r="A8" s="99" t="s">
        <v>200</v>
      </c>
      <c r="B8" s="256">
        <v>25.8</v>
      </c>
      <c r="C8" s="138" t="s">
        <v>281</v>
      </c>
    </row>
    <row r="9" spans="1:7" ht="23.1" customHeight="1" thickBot="1">
      <c r="A9" s="131" t="s">
        <v>22</v>
      </c>
      <c r="B9" s="250">
        <v>26.85</v>
      </c>
      <c r="C9" s="155" t="s">
        <v>96</v>
      </c>
    </row>
    <row r="10" spans="1:7" ht="23.1" customHeight="1" thickBot="1">
      <c r="A10" s="74" t="s">
        <v>18</v>
      </c>
      <c r="B10" s="249">
        <v>22.42</v>
      </c>
      <c r="C10" s="80" t="s">
        <v>287</v>
      </c>
    </row>
    <row r="11" spans="1:7" ht="23.1" customHeight="1" thickBot="1">
      <c r="A11" s="131" t="s">
        <v>284</v>
      </c>
      <c r="B11" s="250">
        <v>28.51</v>
      </c>
      <c r="C11" s="155" t="s">
        <v>286</v>
      </c>
    </row>
    <row r="12" spans="1:7" ht="23.1" customHeight="1" thickBot="1">
      <c r="A12" s="74" t="s">
        <v>16</v>
      </c>
      <c r="B12" s="249">
        <v>13.9</v>
      </c>
      <c r="C12" s="80" t="s">
        <v>233</v>
      </c>
    </row>
    <row r="13" spans="1:7" ht="23.1" customHeight="1" thickBot="1">
      <c r="A13" s="131" t="s">
        <v>20</v>
      </c>
      <c r="B13" s="250">
        <v>11.14</v>
      </c>
      <c r="C13" s="155" t="s">
        <v>285</v>
      </c>
    </row>
    <row r="14" spans="1:7" ht="23.1" customHeight="1" thickBot="1">
      <c r="A14" s="74" t="s">
        <v>278</v>
      </c>
      <c r="B14" s="249">
        <v>41.3</v>
      </c>
      <c r="C14" s="80" t="s">
        <v>280</v>
      </c>
    </row>
    <row r="15" spans="1:7" ht="23.1" customHeight="1" thickBot="1">
      <c r="A15" s="131" t="s">
        <v>95</v>
      </c>
      <c r="B15" s="250">
        <v>62.15</v>
      </c>
      <c r="C15" s="155" t="s">
        <v>97</v>
      </c>
    </row>
    <row r="16" spans="1:7" ht="23.1" customHeight="1" thickBot="1">
      <c r="A16" s="74" t="s">
        <v>131</v>
      </c>
      <c r="B16" s="249">
        <v>21.12</v>
      </c>
      <c r="C16" s="80" t="s">
        <v>98</v>
      </c>
    </row>
    <row r="17" spans="1:3" ht="23.1" customHeight="1" thickBot="1">
      <c r="A17" s="131" t="s">
        <v>93</v>
      </c>
      <c r="B17" s="250">
        <v>9.73</v>
      </c>
      <c r="C17" s="155" t="s">
        <v>99</v>
      </c>
    </row>
    <row r="18" spans="1:3" ht="23.1" customHeight="1">
      <c r="A18" s="122" t="s">
        <v>94</v>
      </c>
      <c r="B18" s="257">
        <v>6.89</v>
      </c>
      <c r="C18" s="156" t="s">
        <v>100</v>
      </c>
    </row>
    <row r="19" spans="1:3" s="557" customFormat="1" ht="6" customHeight="1"/>
    <row r="20" spans="1:3" ht="15" customHeight="1">
      <c r="A20" s="82" t="s">
        <v>352</v>
      </c>
      <c r="B20" s="59"/>
      <c r="C20" s="81"/>
    </row>
  </sheetData>
  <mergeCells count="5">
    <mergeCell ref="A19:XFD19"/>
    <mergeCell ref="A1:C1"/>
    <mergeCell ref="A3:C3"/>
    <mergeCell ref="A4:C4"/>
    <mergeCell ref="A2:C2"/>
  </mergeCells>
  <phoneticPr fontId="0" type="noConversion"/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21"/>
  <dimension ref="A1:L22"/>
  <sheetViews>
    <sheetView rightToLeft="1" view="pageBreakPreview" zoomScaleNormal="100" workbookViewId="0">
      <selection activeCell="A4" sqref="A4:I4"/>
    </sheetView>
  </sheetViews>
  <sheetFormatPr defaultColWidth="8.85546875" defaultRowHeight="12.75"/>
  <cols>
    <col min="1" max="1" width="25.85546875" style="1" customWidth="1"/>
    <col min="2" max="8" width="10.7109375" style="1" customWidth="1"/>
    <col min="9" max="10" width="25.7109375" style="1" customWidth="1"/>
    <col min="11" max="16384" width="8.85546875" style="1"/>
  </cols>
  <sheetData>
    <row r="1" spans="1:12" s="26" customFormat="1" ht="20.25" customHeight="1">
      <c r="A1" s="506" t="s">
        <v>104</v>
      </c>
      <c r="B1" s="506"/>
      <c r="C1" s="506"/>
      <c r="D1" s="506"/>
      <c r="E1" s="506"/>
      <c r="F1" s="506"/>
      <c r="G1" s="506"/>
      <c r="H1" s="506"/>
      <c r="I1" s="506"/>
      <c r="J1" s="35"/>
      <c r="K1" s="29"/>
      <c r="L1" s="29"/>
    </row>
    <row r="2" spans="1:12" s="26" customFormat="1" ht="18">
      <c r="A2" s="560" t="s">
        <v>372</v>
      </c>
      <c r="B2" s="560"/>
      <c r="C2" s="560"/>
      <c r="D2" s="560"/>
      <c r="E2" s="560"/>
      <c r="F2" s="560"/>
      <c r="G2" s="560"/>
      <c r="H2" s="560"/>
      <c r="I2" s="560"/>
      <c r="J2" s="36"/>
    </row>
    <row r="3" spans="1:12" s="26" customFormat="1" ht="19.5" customHeight="1">
      <c r="A3" s="508" t="s">
        <v>569</v>
      </c>
      <c r="B3" s="508"/>
      <c r="C3" s="508"/>
      <c r="D3" s="508"/>
      <c r="E3" s="508"/>
      <c r="F3" s="508"/>
      <c r="G3" s="508"/>
      <c r="H3" s="508"/>
      <c r="I3" s="508"/>
      <c r="J3" s="34"/>
    </row>
    <row r="4" spans="1:12" s="26" customFormat="1" ht="15.75">
      <c r="A4" s="559" t="s">
        <v>372</v>
      </c>
      <c r="B4" s="559"/>
      <c r="C4" s="559"/>
      <c r="D4" s="559"/>
      <c r="E4" s="559"/>
      <c r="F4" s="559"/>
      <c r="G4" s="559"/>
      <c r="H4" s="559"/>
      <c r="I4" s="559"/>
      <c r="J4" s="36"/>
    </row>
    <row r="5" spans="1:12" s="26" customFormat="1" ht="15.75">
      <c r="A5" s="409"/>
      <c r="B5" s="409"/>
      <c r="C5" s="409"/>
      <c r="D5" s="409"/>
      <c r="E5" s="409"/>
      <c r="F5" s="409"/>
      <c r="G5" s="409"/>
      <c r="H5" s="409"/>
      <c r="I5" s="409"/>
      <c r="J5" s="36"/>
    </row>
    <row r="6" spans="1:12" s="16" customFormat="1" ht="15.75">
      <c r="A6" s="65" t="s">
        <v>543</v>
      </c>
      <c r="B6" s="561"/>
      <c r="C6" s="561"/>
      <c r="D6" s="561"/>
      <c r="E6" s="561"/>
      <c r="F6" s="561"/>
      <c r="G6" s="561"/>
      <c r="H6" s="561"/>
      <c r="I6" s="58" t="s">
        <v>544</v>
      </c>
    </row>
    <row r="7" spans="1:12" ht="57" customHeight="1">
      <c r="A7" s="170" t="s">
        <v>102</v>
      </c>
      <c r="B7" s="171" t="s">
        <v>389</v>
      </c>
      <c r="C7" s="171" t="s">
        <v>390</v>
      </c>
      <c r="D7" s="171" t="s">
        <v>391</v>
      </c>
      <c r="E7" s="171" t="s">
        <v>392</v>
      </c>
      <c r="F7" s="171" t="s">
        <v>393</v>
      </c>
      <c r="G7" s="171" t="s">
        <v>394</v>
      </c>
      <c r="H7" s="171" t="s">
        <v>395</v>
      </c>
      <c r="I7" s="173" t="s">
        <v>101</v>
      </c>
    </row>
    <row r="8" spans="1:12" s="17" customFormat="1" ht="23.1" customHeight="1" thickBot="1">
      <c r="A8" s="99" t="s">
        <v>200</v>
      </c>
      <c r="B8" s="256">
        <v>1.165</v>
      </c>
      <c r="C8" s="256">
        <v>0.85</v>
      </c>
      <c r="D8" s="256">
        <v>161.41999999999999</v>
      </c>
      <c r="E8" s="256">
        <v>1.29</v>
      </c>
      <c r="F8" s="256">
        <v>11.62</v>
      </c>
      <c r="G8" s="270">
        <v>132.55000000000001</v>
      </c>
      <c r="H8" s="270">
        <v>10</v>
      </c>
      <c r="I8" s="227" t="s">
        <v>210</v>
      </c>
    </row>
    <row r="9" spans="1:12" s="17" customFormat="1" ht="23.1" customHeight="1" thickBot="1">
      <c r="A9" s="104" t="s">
        <v>22</v>
      </c>
      <c r="B9" s="250">
        <v>0.41</v>
      </c>
      <c r="C9" s="250" t="s">
        <v>279</v>
      </c>
      <c r="D9" s="250">
        <v>145.88999999999999</v>
      </c>
      <c r="E9" s="250">
        <v>1.05</v>
      </c>
      <c r="F9" s="250">
        <v>6.5</v>
      </c>
      <c r="G9" s="271">
        <v>61.814999999999998</v>
      </c>
      <c r="H9" s="271">
        <v>12.36</v>
      </c>
      <c r="I9" s="158" t="s">
        <v>96</v>
      </c>
    </row>
    <row r="10" spans="1:12" s="17" customFormat="1" ht="23.1" customHeight="1" thickBot="1">
      <c r="A10" s="74" t="s">
        <v>18</v>
      </c>
      <c r="B10" s="249">
        <v>0.31</v>
      </c>
      <c r="C10" s="249" t="s">
        <v>279</v>
      </c>
      <c r="D10" s="249">
        <v>63.66</v>
      </c>
      <c r="E10" s="249">
        <v>0.96</v>
      </c>
      <c r="F10" s="249">
        <v>5.5830000000000002</v>
      </c>
      <c r="G10" s="272">
        <v>39.39</v>
      </c>
      <c r="H10" s="272">
        <v>25.09</v>
      </c>
      <c r="I10" s="159" t="s">
        <v>232</v>
      </c>
    </row>
    <row r="11" spans="1:12" s="17" customFormat="1" ht="23.1" customHeight="1" thickBot="1">
      <c r="A11" s="104" t="s">
        <v>201</v>
      </c>
      <c r="B11" s="250">
        <v>0.18</v>
      </c>
      <c r="C11" s="250">
        <v>2.78</v>
      </c>
      <c r="D11" s="250">
        <v>125.97</v>
      </c>
      <c r="E11" s="250">
        <v>1.51</v>
      </c>
      <c r="F11" s="250">
        <v>32.06</v>
      </c>
      <c r="G11" s="271">
        <v>100.31</v>
      </c>
      <c r="H11" s="271">
        <v>4</v>
      </c>
      <c r="I11" s="158" t="s">
        <v>211</v>
      </c>
    </row>
    <row r="12" spans="1:12" s="17" customFormat="1" ht="23.1" customHeight="1" thickBot="1">
      <c r="A12" s="74" t="s">
        <v>16</v>
      </c>
      <c r="B12" s="249">
        <v>7.4999999999999997E-2</v>
      </c>
      <c r="C12" s="249">
        <v>4.1100000000000003</v>
      </c>
      <c r="D12" s="249">
        <v>44.14</v>
      </c>
      <c r="E12" s="249">
        <v>1.73</v>
      </c>
      <c r="F12" s="249">
        <v>44.8</v>
      </c>
      <c r="G12" s="272">
        <v>681.88</v>
      </c>
      <c r="H12" s="272">
        <v>2</v>
      </c>
      <c r="I12" s="159" t="s">
        <v>233</v>
      </c>
    </row>
    <row r="13" spans="1:12" s="17" customFormat="1" ht="23.1" customHeight="1" thickBot="1">
      <c r="A13" s="104" t="s">
        <v>20</v>
      </c>
      <c r="B13" s="250">
        <v>1.9450000000000001</v>
      </c>
      <c r="C13" s="250" t="s">
        <v>279</v>
      </c>
      <c r="D13" s="250">
        <v>143.93</v>
      </c>
      <c r="E13" s="250">
        <v>0.64300000000000002</v>
      </c>
      <c r="F13" s="250">
        <v>0.66700000000000004</v>
      </c>
      <c r="G13" s="271">
        <v>67.814999999999998</v>
      </c>
      <c r="H13" s="271">
        <v>1.91</v>
      </c>
      <c r="I13" s="158" t="s">
        <v>234</v>
      </c>
    </row>
    <row r="14" spans="1:12" s="17" customFormat="1" ht="23.1" customHeight="1" thickBot="1">
      <c r="A14" s="74" t="s">
        <v>278</v>
      </c>
      <c r="B14" s="249">
        <v>0.64</v>
      </c>
      <c r="C14" s="249" t="s">
        <v>279</v>
      </c>
      <c r="D14" s="249">
        <v>138.84</v>
      </c>
      <c r="E14" s="249">
        <v>0.39500000000000002</v>
      </c>
      <c r="F14" s="249">
        <v>2.2909999999999999</v>
      </c>
      <c r="G14" s="272">
        <v>82.125</v>
      </c>
      <c r="H14" s="272">
        <v>2.73</v>
      </c>
      <c r="I14" s="159" t="s">
        <v>280</v>
      </c>
    </row>
    <row r="15" spans="1:12" s="17" customFormat="1" ht="23.1" customHeight="1" thickBot="1">
      <c r="A15" s="104" t="s">
        <v>95</v>
      </c>
      <c r="B15" s="250">
        <v>0.16</v>
      </c>
      <c r="C15" s="250" t="s">
        <v>279</v>
      </c>
      <c r="D15" s="250">
        <v>18.28</v>
      </c>
      <c r="E15" s="250">
        <v>0.63400000000000001</v>
      </c>
      <c r="F15" s="250">
        <v>1.542</v>
      </c>
      <c r="G15" s="271">
        <v>49.93</v>
      </c>
      <c r="H15" s="271">
        <v>6.1349999999999998</v>
      </c>
      <c r="I15" s="158" t="s">
        <v>97</v>
      </c>
    </row>
    <row r="16" spans="1:12" s="17" customFormat="1" ht="23.1" customHeight="1" thickBot="1">
      <c r="A16" s="74" t="s">
        <v>131</v>
      </c>
      <c r="B16" s="249">
        <v>0.81499999999999995</v>
      </c>
      <c r="C16" s="249" t="s">
        <v>279</v>
      </c>
      <c r="D16" s="249">
        <v>43.66</v>
      </c>
      <c r="E16" s="249">
        <v>1.0965</v>
      </c>
      <c r="F16" s="249">
        <v>8.4169999999999998</v>
      </c>
      <c r="G16" s="272">
        <v>32.045000000000002</v>
      </c>
      <c r="H16" s="272">
        <v>9.3650000000000002</v>
      </c>
      <c r="I16" s="159" t="s">
        <v>98</v>
      </c>
    </row>
    <row r="17" spans="1:9" s="17" customFormat="1" ht="23.1" customHeight="1" thickBot="1">
      <c r="A17" s="104" t="s">
        <v>93</v>
      </c>
      <c r="B17" s="250">
        <v>0.1</v>
      </c>
      <c r="C17" s="250" t="s">
        <v>279</v>
      </c>
      <c r="D17" s="250" t="s">
        <v>279</v>
      </c>
      <c r="E17" s="250" t="s">
        <v>279</v>
      </c>
      <c r="F17" s="250" t="s">
        <v>279</v>
      </c>
      <c r="G17" s="271">
        <v>15.4</v>
      </c>
      <c r="H17" s="271" t="s">
        <v>279</v>
      </c>
      <c r="I17" s="158" t="s">
        <v>99</v>
      </c>
    </row>
    <row r="18" spans="1:9" s="17" customFormat="1" ht="23.1" customHeight="1">
      <c r="A18" s="122" t="s">
        <v>94</v>
      </c>
      <c r="B18" s="257">
        <v>0.33</v>
      </c>
      <c r="C18" s="257" t="s">
        <v>279</v>
      </c>
      <c r="D18" s="257" t="s">
        <v>279</v>
      </c>
      <c r="E18" s="257" t="s">
        <v>279</v>
      </c>
      <c r="F18" s="257" t="s">
        <v>279</v>
      </c>
      <c r="G18" s="273" t="s">
        <v>279</v>
      </c>
      <c r="H18" s="273" t="s">
        <v>279</v>
      </c>
      <c r="I18" s="160" t="s">
        <v>100</v>
      </c>
    </row>
    <row r="19" spans="1:9" ht="14.25" customHeight="1" thickBot="1">
      <c r="A19" s="181" t="s">
        <v>359</v>
      </c>
      <c r="B19" s="64"/>
      <c r="C19" s="64"/>
      <c r="D19" s="64"/>
      <c r="E19" s="64"/>
      <c r="F19" s="64"/>
      <c r="G19" s="64"/>
      <c r="H19" s="64"/>
      <c r="I19" s="182" t="s">
        <v>358</v>
      </c>
    </row>
    <row r="20" spans="1:9" ht="14.25" customHeight="1" thickTop="1" thickBot="1">
      <c r="A20" s="183" t="s">
        <v>353</v>
      </c>
      <c r="B20" s="21"/>
      <c r="C20" s="21"/>
      <c r="D20" s="21"/>
      <c r="E20" s="21"/>
      <c r="F20" s="21"/>
      <c r="G20" s="21"/>
      <c r="H20" s="21"/>
      <c r="I20" s="184" t="s">
        <v>351</v>
      </c>
    </row>
    <row r="21" spans="1:9" ht="14.25" customHeight="1" thickTop="1" thickBot="1">
      <c r="A21" s="183" t="s">
        <v>357</v>
      </c>
      <c r="B21" s="21"/>
      <c r="C21" s="21"/>
      <c r="D21" s="21"/>
      <c r="E21" s="21"/>
      <c r="F21" s="21"/>
      <c r="G21" s="21"/>
      <c r="H21" s="21"/>
      <c r="I21" s="184" t="s">
        <v>356</v>
      </c>
    </row>
    <row r="22" spans="1:9" ht="13.5" thickTop="1">
      <c r="A22" s="185"/>
    </row>
  </sheetData>
  <mergeCells count="5">
    <mergeCell ref="B6:H6"/>
    <mergeCell ref="A1:I1"/>
    <mergeCell ref="A3:I3"/>
    <mergeCell ref="A4:I4"/>
    <mergeCell ref="A2:I2"/>
  </mergeCells>
  <phoneticPr fontId="0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22"/>
  <dimension ref="A1:K19"/>
  <sheetViews>
    <sheetView rightToLeft="1" view="pageBreakPreview" zoomScaleNormal="100" zoomScaleSheetLayoutView="100" workbookViewId="0">
      <selection activeCell="P66" sqref="P66"/>
    </sheetView>
  </sheetViews>
  <sheetFormatPr defaultColWidth="8.85546875" defaultRowHeight="12.75"/>
  <cols>
    <col min="1" max="1" width="25.7109375" style="1" customWidth="1"/>
    <col min="2" max="3" width="10.7109375" style="1" customWidth="1"/>
    <col min="4" max="5" width="10.7109375" style="19" customWidth="1"/>
    <col min="6" max="6" width="25.7109375" style="1" customWidth="1"/>
    <col min="7" max="16384" width="8.85546875" style="1"/>
  </cols>
  <sheetData>
    <row r="1" spans="1:11" s="26" customFormat="1" ht="40.5" customHeight="1">
      <c r="A1" s="506" t="s">
        <v>545</v>
      </c>
      <c r="B1" s="507"/>
      <c r="C1" s="507"/>
      <c r="D1" s="507"/>
      <c r="E1" s="507"/>
      <c r="F1" s="507"/>
      <c r="G1" s="29"/>
      <c r="H1" s="29"/>
    </row>
    <row r="2" spans="1:11" s="26" customFormat="1" ht="18">
      <c r="A2" s="507">
        <v>2010</v>
      </c>
      <c r="B2" s="507"/>
      <c r="C2" s="507"/>
      <c r="D2" s="507"/>
      <c r="E2" s="507"/>
      <c r="F2" s="507"/>
      <c r="G2" s="37"/>
      <c r="H2" s="37"/>
      <c r="I2" s="37"/>
      <c r="J2" s="37"/>
      <c r="K2" s="38"/>
    </row>
    <row r="3" spans="1:11" s="26" customFormat="1" ht="28.5" customHeight="1">
      <c r="A3" s="558" t="s">
        <v>546</v>
      </c>
      <c r="B3" s="509"/>
      <c r="C3" s="509"/>
      <c r="D3" s="509"/>
      <c r="E3" s="509"/>
      <c r="F3" s="523"/>
    </row>
    <row r="4" spans="1:11" s="26" customFormat="1" ht="15.75">
      <c r="A4" s="509">
        <v>2010</v>
      </c>
      <c r="B4" s="509"/>
      <c r="C4" s="509"/>
      <c r="D4" s="509"/>
      <c r="E4" s="509"/>
      <c r="F4" s="509"/>
      <c r="G4" s="37"/>
      <c r="H4" s="37"/>
      <c r="I4" s="37"/>
      <c r="J4" s="37"/>
      <c r="K4" s="38"/>
    </row>
    <row r="5" spans="1:11" s="26" customFormat="1" ht="15.75">
      <c r="A5" s="405"/>
      <c r="B5" s="405"/>
      <c r="C5" s="405"/>
      <c r="D5" s="405"/>
      <c r="E5" s="405"/>
      <c r="F5" s="405"/>
      <c r="G5" s="37"/>
      <c r="H5" s="37"/>
      <c r="I5" s="37"/>
      <c r="J5" s="37"/>
      <c r="K5" s="38"/>
    </row>
    <row r="6" spans="1:11" s="16" customFormat="1" ht="15.75">
      <c r="A6" s="65" t="s">
        <v>547</v>
      </c>
      <c r="B6" s="561"/>
      <c r="C6" s="561"/>
      <c r="D6" s="561"/>
      <c r="E6" s="561"/>
      <c r="F6" s="290" t="s">
        <v>548</v>
      </c>
    </row>
    <row r="7" spans="1:11" ht="21" customHeight="1">
      <c r="A7" s="565" t="s">
        <v>102</v>
      </c>
      <c r="B7" s="562" t="s">
        <v>415</v>
      </c>
      <c r="C7" s="563"/>
      <c r="D7" s="563"/>
      <c r="E7" s="564"/>
      <c r="F7" s="567" t="s">
        <v>101</v>
      </c>
    </row>
    <row r="8" spans="1:11" ht="38.25" customHeight="1">
      <c r="A8" s="566"/>
      <c r="B8" s="171" t="s">
        <v>396</v>
      </c>
      <c r="C8" s="172" t="s">
        <v>397</v>
      </c>
      <c r="D8" s="186" t="s">
        <v>398</v>
      </c>
      <c r="E8" s="186" t="s">
        <v>399</v>
      </c>
      <c r="F8" s="568"/>
    </row>
    <row r="9" spans="1:11" ht="30" customHeight="1" thickBot="1">
      <c r="A9" s="99" t="s">
        <v>200</v>
      </c>
      <c r="B9" s="213">
        <v>20.72</v>
      </c>
      <c r="C9" s="213">
        <v>47.28</v>
      </c>
      <c r="D9" s="213">
        <v>32</v>
      </c>
      <c r="E9" s="213" t="s">
        <v>279</v>
      </c>
      <c r="F9" s="187" t="s">
        <v>281</v>
      </c>
    </row>
    <row r="10" spans="1:11" ht="30" customHeight="1" thickBot="1">
      <c r="A10" s="104" t="s">
        <v>22</v>
      </c>
      <c r="B10" s="214" t="s">
        <v>279</v>
      </c>
      <c r="C10" s="214" t="s">
        <v>279</v>
      </c>
      <c r="D10" s="214" t="s">
        <v>279</v>
      </c>
      <c r="E10" s="214" t="s">
        <v>279</v>
      </c>
      <c r="F10" s="188" t="s">
        <v>96</v>
      </c>
    </row>
    <row r="11" spans="1:11" ht="30" customHeight="1" thickBot="1">
      <c r="A11" s="74" t="s">
        <v>18</v>
      </c>
      <c r="B11" s="215" t="s">
        <v>279</v>
      </c>
      <c r="C11" s="215" t="s">
        <v>279</v>
      </c>
      <c r="D11" s="215" t="s">
        <v>279</v>
      </c>
      <c r="E11" s="215" t="s">
        <v>279</v>
      </c>
      <c r="F11" s="189" t="s">
        <v>373</v>
      </c>
    </row>
    <row r="12" spans="1:11" ht="30" customHeight="1" thickBot="1">
      <c r="A12" s="104" t="s">
        <v>201</v>
      </c>
      <c r="B12" s="214">
        <v>34.72</v>
      </c>
      <c r="C12" s="214">
        <v>49.28</v>
      </c>
      <c r="D12" s="214">
        <v>16</v>
      </c>
      <c r="E12" s="214" t="s">
        <v>279</v>
      </c>
      <c r="F12" s="188" t="s">
        <v>286</v>
      </c>
    </row>
    <row r="13" spans="1:11" ht="30" customHeight="1" thickBot="1">
      <c r="A13" s="74" t="s">
        <v>16</v>
      </c>
      <c r="B13" s="215">
        <v>38.72</v>
      </c>
      <c r="C13" s="215">
        <v>37.28</v>
      </c>
      <c r="D13" s="215">
        <v>24</v>
      </c>
      <c r="E13" s="215" t="s">
        <v>279</v>
      </c>
      <c r="F13" s="189" t="s">
        <v>233</v>
      </c>
    </row>
    <row r="14" spans="1:11" ht="30" customHeight="1" thickBot="1">
      <c r="A14" s="104" t="s">
        <v>20</v>
      </c>
      <c r="B14" s="214" t="s">
        <v>279</v>
      </c>
      <c r="C14" s="214" t="s">
        <v>279</v>
      </c>
      <c r="D14" s="214" t="s">
        <v>279</v>
      </c>
      <c r="E14" s="214" t="s">
        <v>279</v>
      </c>
      <c r="F14" s="188" t="s">
        <v>285</v>
      </c>
    </row>
    <row r="15" spans="1:11" ht="30" customHeight="1" thickBot="1">
      <c r="A15" s="74" t="s">
        <v>278</v>
      </c>
      <c r="B15" s="215" t="s">
        <v>279</v>
      </c>
      <c r="C15" s="215" t="s">
        <v>279</v>
      </c>
      <c r="D15" s="215" t="s">
        <v>279</v>
      </c>
      <c r="E15" s="215" t="s">
        <v>279</v>
      </c>
      <c r="F15" s="189" t="s">
        <v>280</v>
      </c>
    </row>
    <row r="16" spans="1:11" ht="30" customHeight="1" thickBot="1">
      <c r="A16" s="104" t="s">
        <v>95</v>
      </c>
      <c r="B16" s="214" t="s">
        <v>279</v>
      </c>
      <c r="C16" s="214" t="s">
        <v>279</v>
      </c>
      <c r="D16" s="214" t="s">
        <v>279</v>
      </c>
      <c r="E16" s="214" t="s">
        <v>279</v>
      </c>
      <c r="F16" s="188" t="s">
        <v>97</v>
      </c>
    </row>
    <row r="17" spans="1:6" ht="30" customHeight="1" thickBot="1">
      <c r="A17" s="74" t="s">
        <v>131</v>
      </c>
      <c r="B17" s="215" t="s">
        <v>279</v>
      </c>
      <c r="C17" s="215" t="s">
        <v>279</v>
      </c>
      <c r="D17" s="215" t="s">
        <v>279</v>
      </c>
      <c r="E17" s="215" t="s">
        <v>279</v>
      </c>
      <c r="F17" s="189" t="s">
        <v>98</v>
      </c>
    </row>
    <row r="18" spans="1:6" ht="30" customHeight="1" thickBot="1">
      <c r="A18" s="104" t="s">
        <v>93</v>
      </c>
      <c r="B18" s="214" t="s">
        <v>279</v>
      </c>
      <c r="C18" s="214" t="s">
        <v>279</v>
      </c>
      <c r="D18" s="214" t="s">
        <v>279</v>
      </c>
      <c r="E18" s="214" t="s">
        <v>279</v>
      </c>
      <c r="F18" s="188" t="s">
        <v>99</v>
      </c>
    </row>
    <row r="19" spans="1:6" ht="30" customHeight="1">
      <c r="A19" s="122" t="s">
        <v>94</v>
      </c>
      <c r="B19" s="216" t="s">
        <v>279</v>
      </c>
      <c r="C19" s="216" t="s">
        <v>279</v>
      </c>
      <c r="D19" s="216" t="s">
        <v>279</v>
      </c>
      <c r="E19" s="216" t="s">
        <v>279</v>
      </c>
      <c r="F19" s="190" t="s">
        <v>100</v>
      </c>
    </row>
  </sheetData>
  <mergeCells count="8">
    <mergeCell ref="B6:E6"/>
    <mergeCell ref="A1:F1"/>
    <mergeCell ref="A3:F3"/>
    <mergeCell ref="A4:F4"/>
    <mergeCell ref="B7:E7"/>
    <mergeCell ref="A7:A8"/>
    <mergeCell ref="F7:F8"/>
    <mergeCell ref="A2:F2"/>
  </mergeCells>
  <phoneticPr fontId="0" type="noConversion"/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4:H20"/>
  <sheetViews>
    <sheetView rightToLeft="1" view="pageBreakPreview" zoomScaleNormal="60" workbookViewId="0">
      <selection activeCell="C10" sqref="C10"/>
    </sheetView>
  </sheetViews>
  <sheetFormatPr defaultColWidth="8.85546875" defaultRowHeight="15"/>
  <cols>
    <col min="1" max="1" width="38.28515625" style="2" customWidth="1"/>
    <col min="2" max="2" width="4.42578125" style="2" customWidth="1"/>
    <col min="3" max="3" width="42.5703125" style="2" customWidth="1"/>
    <col min="4" max="16384" width="8.85546875" style="2"/>
  </cols>
  <sheetData>
    <row r="4" spans="1:8" s="414" customFormat="1" ht="24.6" customHeight="1">
      <c r="A4" s="453" t="s">
        <v>0</v>
      </c>
      <c r="B4" s="8"/>
      <c r="C4" s="454" t="s">
        <v>439</v>
      </c>
      <c r="D4" s="412"/>
      <c r="E4" s="412"/>
      <c r="F4" s="413"/>
      <c r="G4" s="413"/>
      <c r="H4" s="413"/>
    </row>
    <row r="5" spans="1:8" ht="5.0999999999999996" customHeight="1">
      <c r="A5" s="12"/>
      <c r="B5" s="11"/>
      <c r="C5" s="13"/>
      <c r="D5" s="11"/>
      <c r="E5" s="11"/>
    </row>
    <row r="6" spans="1:8" ht="102">
      <c r="A6" s="237" t="s">
        <v>1</v>
      </c>
      <c r="B6" s="11"/>
      <c r="C6" s="6" t="s">
        <v>440</v>
      </c>
      <c r="D6" s="11"/>
      <c r="E6" s="11"/>
    </row>
    <row r="7" spans="1:8" ht="5.0999999999999996" customHeight="1">
      <c r="A7" s="12"/>
      <c r="C7" s="7"/>
    </row>
    <row r="8" spans="1:8" ht="126">
      <c r="A8" s="237" t="s">
        <v>203</v>
      </c>
      <c r="C8" s="6" t="s">
        <v>441</v>
      </c>
    </row>
    <row r="9" spans="1:8" ht="5.0999999999999996" customHeight="1">
      <c r="A9" s="12"/>
      <c r="C9" s="7"/>
    </row>
    <row r="10" spans="1:8" ht="117" customHeight="1">
      <c r="A10" s="237" t="s">
        <v>518</v>
      </c>
      <c r="C10" s="384" t="s">
        <v>512</v>
      </c>
    </row>
    <row r="11" spans="1:8" ht="15.75">
      <c r="A11" s="12" t="s">
        <v>136</v>
      </c>
      <c r="C11" s="6" t="s">
        <v>137</v>
      </c>
    </row>
    <row r="12" spans="1:8" ht="15.75">
      <c r="A12" s="12" t="s">
        <v>289</v>
      </c>
      <c r="C12" s="6" t="s">
        <v>290</v>
      </c>
    </row>
    <row r="13" spans="1:8" ht="18">
      <c r="A13" s="12" t="s">
        <v>204</v>
      </c>
      <c r="B13" s="9"/>
      <c r="C13" s="6" t="s">
        <v>442</v>
      </c>
      <c r="D13" s="9"/>
      <c r="E13" s="9"/>
      <c r="F13" s="9"/>
    </row>
    <row r="14" spans="1:8" ht="15.75">
      <c r="A14" s="12" t="s">
        <v>291</v>
      </c>
      <c r="B14" s="11"/>
      <c r="C14" s="6" t="s">
        <v>292</v>
      </c>
      <c r="D14" s="11"/>
      <c r="E14" s="11"/>
      <c r="F14" s="11"/>
    </row>
    <row r="15" spans="1:8" ht="15.75">
      <c r="A15" s="12" t="s">
        <v>437</v>
      </c>
      <c r="B15" s="11"/>
      <c r="C15" s="384" t="s">
        <v>438</v>
      </c>
      <c r="D15" s="11"/>
      <c r="E15" s="11"/>
      <c r="F15" s="11"/>
    </row>
    <row r="16" spans="1:8" ht="15.75">
      <c r="A16" s="402"/>
      <c r="B16" s="403"/>
      <c r="C16" s="452"/>
    </row>
    <row r="17" spans="1:5" ht="18">
      <c r="A17" s="9"/>
      <c r="B17" s="9"/>
      <c r="C17" s="9"/>
      <c r="D17" s="9"/>
      <c r="E17" s="9"/>
    </row>
    <row r="18" spans="1:5" ht="18">
      <c r="A18" s="9"/>
      <c r="B18" s="9"/>
      <c r="C18" s="9"/>
      <c r="D18" s="9"/>
      <c r="E18" s="9"/>
    </row>
    <row r="19" spans="1:5" ht="15.75">
      <c r="A19" s="11"/>
      <c r="B19" s="11"/>
      <c r="C19" s="11"/>
      <c r="D19" s="11"/>
      <c r="E19" s="11"/>
    </row>
    <row r="20" spans="1:5" ht="15.75">
      <c r="A20" s="11"/>
      <c r="B20" s="11"/>
      <c r="C20" s="11"/>
      <c r="D20" s="11"/>
      <c r="E20" s="11"/>
    </row>
  </sheetData>
  <phoneticPr fontId="0" type="noConversion"/>
  <printOptions horizontalCentered="1"/>
  <pageMargins left="0.19685039370078741" right="0.19685039370078741" top="0.98425196850393704" bottom="0.98425196850393704" header="0.51181102362204722" footer="0.51181102362204722"/>
  <pageSetup paperSize="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6"/>
  <dimension ref="A1:F21"/>
  <sheetViews>
    <sheetView rightToLeft="1" view="pageBreakPreview" zoomScaleNormal="100" workbookViewId="0">
      <selection activeCell="P66" sqref="P66"/>
    </sheetView>
  </sheetViews>
  <sheetFormatPr defaultColWidth="8.85546875" defaultRowHeight="12.75"/>
  <cols>
    <col min="1" max="4" width="19.140625" style="17" customWidth="1"/>
    <col min="5" max="16384" width="8.85546875" style="17"/>
  </cols>
  <sheetData>
    <row r="1" spans="1:6" s="62" customFormat="1" ht="44.25" customHeight="1">
      <c r="A1" s="506" t="s">
        <v>549</v>
      </c>
      <c r="B1" s="506"/>
      <c r="C1" s="506"/>
      <c r="D1" s="507"/>
      <c r="E1" s="61"/>
      <c r="F1" s="61"/>
    </row>
    <row r="2" spans="1:6" s="62" customFormat="1" ht="18">
      <c r="A2" s="560" t="s">
        <v>363</v>
      </c>
      <c r="B2" s="560"/>
      <c r="C2" s="560"/>
      <c r="D2" s="573"/>
    </row>
    <row r="3" spans="1:6" s="62" customFormat="1" ht="34.5" customHeight="1">
      <c r="A3" s="558" t="s">
        <v>550</v>
      </c>
      <c r="B3" s="558"/>
      <c r="C3" s="558"/>
      <c r="D3" s="523"/>
    </row>
    <row r="4" spans="1:6" s="62" customFormat="1" ht="15.75">
      <c r="A4" s="559" t="s">
        <v>363</v>
      </c>
      <c r="B4" s="559"/>
      <c r="C4" s="559"/>
      <c r="D4" s="570"/>
    </row>
    <row r="5" spans="1:6" s="62" customFormat="1" ht="15.75">
      <c r="A5" s="409"/>
      <c r="B5" s="409"/>
      <c r="C5" s="409"/>
      <c r="D5" s="410"/>
    </row>
    <row r="6" spans="1:6" s="63" customFormat="1" ht="15.75">
      <c r="A6" s="57" t="s">
        <v>552</v>
      </c>
      <c r="B6" s="60"/>
      <c r="C6" s="60"/>
      <c r="D6" s="58" t="s">
        <v>551</v>
      </c>
    </row>
    <row r="7" spans="1:6" s="63" customFormat="1" ht="25.15" customHeight="1">
      <c r="A7" s="571" t="s">
        <v>102</v>
      </c>
      <c r="B7" s="191">
        <v>2009</v>
      </c>
      <c r="C7" s="191">
        <v>2010</v>
      </c>
      <c r="D7" s="572" t="s">
        <v>101</v>
      </c>
    </row>
    <row r="8" spans="1:6" ht="69" customHeight="1">
      <c r="A8" s="571"/>
      <c r="B8" s="172" t="s">
        <v>451</v>
      </c>
      <c r="C8" s="172" t="s">
        <v>451</v>
      </c>
      <c r="D8" s="572"/>
    </row>
    <row r="9" spans="1:6" ht="24.95" customHeight="1" thickBot="1">
      <c r="A9" s="99" t="s">
        <v>200</v>
      </c>
      <c r="B9" s="217" t="s">
        <v>279</v>
      </c>
      <c r="C9" s="217" t="s">
        <v>279</v>
      </c>
      <c r="D9" s="100" t="s">
        <v>210</v>
      </c>
    </row>
    <row r="10" spans="1:6" ht="24.95" customHeight="1" thickBot="1">
      <c r="A10" s="131" t="s">
        <v>22</v>
      </c>
      <c r="B10" s="218">
        <v>7.96</v>
      </c>
      <c r="C10" s="218">
        <v>7.96</v>
      </c>
      <c r="D10" s="83" t="s">
        <v>205</v>
      </c>
    </row>
    <row r="11" spans="1:6" ht="24.95" customHeight="1" thickBot="1">
      <c r="A11" s="74" t="s">
        <v>18</v>
      </c>
      <c r="B11" s="219">
        <v>5.95</v>
      </c>
      <c r="C11" s="219">
        <v>5.95</v>
      </c>
      <c r="D11" s="73" t="s">
        <v>80</v>
      </c>
    </row>
    <row r="12" spans="1:6" ht="24.95" customHeight="1" thickBot="1">
      <c r="A12" s="131" t="s">
        <v>201</v>
      </c>
      <c r="B12" s="218" t="s">
        <v>279</v>
      </c>
      <c r="C12" s="218" t="s">
        <v>279</v>
      </c>
      <c r="D12" s="83" t="s">
        <v>211</v>
      </c>
    </row>
    <row r="13" spans="1:6" ht="24.95" customHeight="1" thickBot="1">
      <c r="A13" s="74" t="s">
        <v>16</v>
      </c>
      <c r="B13" s="219">
        <v>9.2799999999999994</v>
      </c>
      <c r="C13" s="219">
        <v>9.2799999999999994</v>
      </c>
      <c r="D13" s="73" t="s">
        <v>79</v>
      </c>
    </row>
    <row r="14" spans="1:6" ht="24.95" customHeight="1" thickBot="1">
      <c r="A14" s="131" t="s">
        <v>20</v>
      </c>
      <c r="B14" s="218">
        <v>3.13</v>
      </c>
      <c r="C14" s="218">
        <v>3.13</v>
      </c>
      <c r="D14" s="83" t="s">
        <v>81</v>
      </c>
    </row>
    <row r="15" spans="1:6" ht="24.95" customHeight="1" thickBot="1">
      <c r="A15" s="74" t="s">
        <v>95</v>
      </c>
      <c r="B15" s="219" t="s">
        <v>279</v>
      </c>
      <c r="C15" s="219" t="s">
        <v>279</v>
      </c>
      <c r="D15" s="73" t="s">
        <v>97</v>
      </c>
    </row>
    <row r="16" spans="1:6" ht="24.95" customHeight="1" thickBot="1">
      <c r="A16" s="131" t="s">
        <v>131</v>
      </c>
      <c r="B16" s="218" t="s">
        <v>279</v>
      </c>
      <c r="C16" s="218" t="s">
        <v>279</v>
      </c>
      <c r="D16" s="83" t="s">
        <v>98</v>
      </c>
    </row>
    <row r="17" spans="1:4" ht="24.95" customHeight="1" thickBot="1">
      <c r="A17" s="74" t="s">
        <v>93</v>
      </c>
      <c r="B17" s="219" t="s">
        <v>279</v>
      </c>
      <c r="C17" s="219" t="s">
        <v>279</v>
      </c>
      <c r="D17" s="73" t="s">
        <v>99</v>
      </c>
    </row>
    <row r="18" spans="1:4" ht="24.95" customHeight="1" thickBot="1">
      <c r="A18" s="131" t="s">
        <v>202</v>
      </c>
      <c r="B18" s="218" t="s">
        <v>279</v>
      </c>
      <c r="C18" s="218" t="s">
        <v>279</v>
      </c>
      <c r="D18" s="83" t="s">
        <v>212</v>
      </c>
    </row>
    <row r="19" spans="1:4" ht="24.95" customHeight="1">
      <c r="A19" s="122" t="s">
        <v>94</v>
      </c>
      <c r="B19" s="220" t="s">
        <v>279</v>
      </c>
      <c r="C19" s="220" t="s">
        <v>279</v>
      </c>
      <c r="D19" s="124" t="s">
        <v>100</v>
      </c>
    </row>
    <row r="20" spans="1:4" s="569" customFormat="1" ht="6" customHeight="1"/>
    <row r="21" spans="1:4" ht="10.5" customHeight="1">
      <c r="A21" s="66" t="s">
        <v>360</v>
      </c>
      <c r="D21" s="17" t="s">
        <v>350</v>
      </c>
    </row>
  </sheetData>
  <mergeCells count="7">
    <mergeCell ref="A20:XFD20"/>
    <mergeCell ref="A1:D1"/>
    <mergeCell ref="A3:D3"/>
    <mergeCell ref="A4:D4"/>
    <mergeCell ref="A7:A8"/>
    <mergeCell ref="D7:D8"/>
    <mergeCell ref="A2:D2"/>
  </mergeCells>
  <phoneticPr fontId="0" type="noConversion"/>
  <printOptions horizontalCentered="1" verticalCentered="1"/>
  <pageMargins left="0" right="0" top="0" bottom="0" header="0" footer="0"/>
  <pageSetup paperSize="9" scale="99" orientation="portrait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19"/>
  <sheetViews>
    <sheetView rightToLeft="1" view="pageBreakPreview" zoomScaleNormal="100" zoomScaleSheetLayoutView="100" workbookViewId="0">
      <selection activeCell="P66" sqref="P66"/>
    </sheetView>
  </sheetViews>
  <sheetFormatPr defaultColWidth="8.85546875" defaultRowHeight="12.75"/>
  <cols>
    <col min="1" max="1" width="20.7109375" style="355" customWidth="1"/>
    <col min="2" max="5" width="15.7109375" style="355" customWidth="1"/>
    <col min="6" max="6" width="15.7109375" style="369" customWidth="1"/>
    <col min="7" max="7" width="20.7109375" style="355" customWidth="1"/>
    <col min="8" max="256" width="8.85546875" style="355"/>
    <col min="257" max="257" width="20.7109375" style="355" customWidth="1"/>
    <col min="258" max="262" width="15.7109375" style="355" customWidth="1"/>
    <col min="263" max="263" width="20.7109375" style="355" customWidth="1"/>
    <col min="264" max="512" width="8.85546875" style="355"/>
    <col min="513" max="513" width="20.7109375" style="355" customWidth="1"/>
    <col min="514" max="518" width="15.7109375" style="355" customWidth="1"/>
    <col min="519" max="519" width="20.7109375" style="355" customWidth="1"/>
    <col min="520" max="768" width="8.85546875" style="355"/>
    <col min="769" max="769" width="20.7109375" style="355" customWidth="1"/>
    <col min="770" max="774" width="15.7109375" style="355" customWidth="1"/>
    <col min="775" max="775" width="20.7109375" style="355" customWidth="1"/>
    <col min="776" max="1024" width="8.85546875" style="355"/>
    <col min="1025" max="1025" width="20.7109375" style="355" customWidth="1"/>
    <col min="1026" max="1030" width="15.7109375" style="355" customWidth="1"/>
    <col min="1031" max="1031" width="20.7109375" style="355" customWidth="1"/>
    <col min="1032" max="1280" width="8.85546875" style="355"/>
    <col min="1281" max="1281" width="20.7109375" style="355" customWidth="1"/>
    <col min="1282" max="1286" width="15.7109375" style="355" customWidth="1"/>
    <col min="1287" max="1287" width="20.7109375" style="355" customWidth="1"/>
    <col min="1288" max="1536" width="8.85546875" style="355"/>
    <col min="1537" max="1537" width="20.7109375" style="355" customWidth="1"/>
    <col min="1538" max="1542" width="15.7109375" style="355" customWidth="1"/>
    <col min="1543" max="1543" width="20.7109375" style="355" customWidth="1"/>
    <col min="1544" max="1792" width="8.85546875" style="355"/>
    <col min="1793" max="1793" width="20.7109375" style="355" customWidth="1"/>
    <col min="1794" max="1798" width="15.7109375" style="355" customWidth="1"/>
    <col min="1799" max="1799" width="20.7109375" style="355" customWidth="1"/>
    <col min="1800" max="2048" width="8.85546875" style="355"/>
    <col min="2049" max="2049" width="20.7109375" style="355" customWidth="1"/>
    <col min="2050" max="2054" width="15.7109375" style="355" customWidth="1"/>
    <col min="2055" max="2055" width="20.7109375" style="355" customWidth="1"/>
    <col min="2056" max="2304" width="8.85546875" style="355"/>
    <col min="2305" max="2305" width="20.7109375" style="355" customWidth="1"/>
    <col min="2306" max="2310" width="15.7109375" style="355" customWidth="1"/>
    <col min="2311" max="2311" width="20.7109375" style="355" customWidth="1"/>
    <col min="2312" max="2560" width="8.85546875" style="355"/>
    <col min="2561" max="2561" width="20.7109375" style="355" customWidth="1"/>
    <col min="2562" max="2566" width="15.7109375" style="355" customWidth="1"/>
    <col min="2567" max="2567" width="20.7109375" style="355" customWidth="1"/>
    <col min="2568" max="2816" width="8.85546875" style="355"/>
    <col min="2817" max="2817" width="20.7109375" style="355" customWidth="1"/>
    <col min="2818" max="2822" width="15.7109375" style="355" customWidth="1"/>
    <col min="2823" max="2823" width="20.7109375" style="355" customWidth="1"/>
    <col min="2824" max="3072" width="8.85546875" style="355"/>
    <col min="3073" max="3073" width="20.7109375" style="355" customWidth="1"/>
    <col min="3074" max="3078" width="15.7109375" style="355" customWidth="1"/>
    <col min="3079" max="3079" width="20.7109375" style="355" customWidth="1"/>
    <col min="3080" max="3328" width="8.85546875" style="355"/>
    <col min="3329" max="3329" width="20.7109375" style="355" customWidth="1"/>
    <col min="3330" max="3334" width="15.7109375" style="355" customWidth="1"/>
    <col min="3335" max="3335" width="20.7109375" style="355" customWidth="1"/>
    <col min="3336" max="3584" width="8.85546875" style="355"/>
    <col min="3585" max="3585" width="20.7109375" style="355" customWidth="1"/>
    <col min="3586" max="3590" width="15.7109375" style="355" customWidth="1"/>
    <col min="3591" max="3591" width="20.7109375" style="355" customWidth="1"/>
    <col min="3592" max="3840" width="8.85546875" style="355"/>
    <col min="3841" max="3841" width="20.7109375" style="355" customWidth="1"/>
    <col min="3842" max="3846" width="15.7109375" style="355" customWidth="1"/>
    <col min="3847" max="3847" width="20.7109375" style="355" customWidth="1"/>
    <col min="3848" max="4096" width="8.85546875" style="355"/>
    <col min="4097" max="4097" width="20.7109375" style="355" customWidth="1"/>
    <col min="4098" max="4102" width="15.7109375" style="355" customWidth="1"/>
    <col min="4103" max="4103" width="20.7109375" style="355" customWidth="1"/>
    <col min="4104" max="4352" width="8.85546875" style="355"/>
    <col min="4353" max="4353" width="20.7109375" style="355" customWidth="1"/>
    <col min="4354" max="4358" width="15.7109375" style="355" customWidth="1"/>
    <col min="4359" max="4359" width="20.7109375" style="355" customWidth="1"/>
    <col min="4360" max="4608" width="8.85546875" style="355"/>
    <col min="4609" max="4609" width="20.7109375" style="355" customWidth="1"/>
    <col min="4610" max="4614" width="15.7109375" style="355" customWidth="1"/>
    <col min="4615" max="4615" width="20.7109375" style="355" customWidth="1"/>
    <col min="4616" max="4864" width="8.85546875" style="355"/>
    <col min="4865" max="4865" width="20.7109375" style="355" customWidth="1"/>
    <col min="4866" max="4870" width="15.7109375" style="355" customWidth="1"/>
    <col min="4871" max="4871" width="20.7109375" style="355" customWidth="1"/>
    <col min="4872" max="5120" width="8.85546875" style="355"/>
    <col min="5121" max="5121" width="20.7109375" style="355" customWidth="1"/>
    <col min="5122" max="5126" width="15.7109375" style="355" customWidth="1"/>
    <col min="5127" max="5127" width="20.7109375" style="355" customWidth="1"/>
    <col min="5128" max="5376" width="8.85546875" style="355"/>
    <col min="5377" max="5377" width="20.7109375" style="355" customWidth="1"/>
    <col min="5378" max="5382" width="15.7109375" style="355" customWidth="1"/>
    <col min="5383" max="5383" width="20.7109375" style="355" customWidth="1"/>
    <col min="5384" max="5632" width="8.85546875" style="355"/>
    <col min="5633" max="5633" width="20.7109375" style="355" customWidth="1"/>
    <col min="5634" max="5638" width="15.7109375" style="355" customWidth="1"/>
    <col min="5639" max="5639" width="20.7109375" style="355" customWidth="1"/>
    <col min="5640" max="5888" width="8.85546875" style="355"/>
    <col min="5889" max="5889" width="20.7109375" style="355" customWidth="1"/>
    <col min="5890" max="5894" width="15.7109375" style="355" customWidth="1"/>
    <col min="5895" max="5895" width="20.7109375" style="355" customWidth="1"/>
    <col min="5896" max="6144" width="8.85546875" style="355"/>
    <col min="6145" max="6145" width="20.7109375" style="355" customWidth="1"/>
    <col min="6146" max="6150" width="15.7109375" style="355" customWidth="1"/>
    <col min="6151" max="6151" width="20.7109375" style="355" customWidth="1"/>
    <col min="6152" max="6400" width="8.85546875" style="355"/>
    <col min="6401" max="6401" width="20.7109375" style="355" customWidth="1"/>
    <col min="6402" max="6406" width="15.7109375" style="355" customWidth="1"/>
    <col min="6407" max="6407" width="20.7109375" style="355" customWidth="1"/>
    <col min="6408" max="6656" width="8.85546875" style="355"/>
    <col min="6657" max="6657" width="20.7109375" style="355" customWidth="1"/>
    <col min="6658" max="6662" width="15.7109375" style="355" customWidth="1"/>
    <col min="6663" max="6663" width="20.7109375" style="355" customWidth="1"/>
    <col min="6664" max="6912" width="8.85546875" style="355"/>
    <col min="6913" max="6913" width="20.7109375" style="355" customWidth="1"/>
    <col min="6914" max="6918" width="15.7109375" style="355" customWidth="1"/>
    <col min="6919" max="6919" width="20.7109375" style="355" customWidth="1"/>
    <col min="6920" max="7168" width="8.85546875" style="355"/>
    <col min="7169" max="7169" width="20.7109375" style="355" customWidth="1"/>
    <col min="7170" max="7174" width="15.7109375" style="355" customWidth="1"/>
    <col min="7175" max="7175" width="20.7109375" style="355" customWidth="1"/>
    <col min="7176" max="7424" width="8.85546875" style="355"/>
    <col min="7425" max="7425" width="20.7109375" style="355" customWidth="1"/>
    <col min="7426" max="7430" width="15.7109375" style="355" customWidth="1"/>
    <col min="7431" max="7431" width="20.7109375" style="355" customWidth="1"/>
    <col min="7432" max="7680" width="8.85546875" style="355"/>
    <col min="7681" max="7681" width="20.7109375" style="355" customWidth="1"/>
    <col min="7682" max="7686" width="15.7109375" style="355" customWidth="1"/>
    <col min="7687" max="7687" width="20.7109375" style="355" customWidth="1"/>
    <col min="7688" max="7936" width="8.85546875" style="355"/>
    <col min="7937" max="7937" width="20.7109375" style="355" customWidth="1"/>
    <col min="7938" max="7942" width="15.7109375" style="355" customWidth="1"/>
    <col min="7943" max="7943" width="20.7109375" style="355" customWidth="1"/>
    <col min="7944" max="8192" width="8.85546875" style="355"/>
    <col min="8193" max="8193" width="20.7109375" style="355" customWidth="1"/>
    <col min="8194" max="8198" width="15.7109375" style="355" customWidth="1"/>
    <col min="8199" max="8199" width="20.7109375" style="355" customWidth="1"/>
    <col min="8200" max="8448" width="8.85546875" style="355"/>
    <col min="8449" max="8449" width="20.7109375" style="355" customWidth="1"/>
    <col min="8450" max="8454" width="15.7109375" style="355" customWidth="1"/>
    <col min="8455" max="8455" width="20.7109375" style="355" customWidth="1"/>
    <col min="8456" max="8704" width="8.85546875" style="355"/>
    <col min="8705" max="8705" width="20.7109375" style="355" customWidth="1"/>
    <col min="8706" max="8710" width="15.7109375" style="355" customWidth="1"/>
    <col min="8711" max="8711" width="20.7109375" style="355" customWidth="1"/>
    <col min="8712" max="8960" width="8.85546875" style="355"/>
    <col min="8961" max="8961" width="20.7109375" style="355" customWidth="1"/>
    <col min="8962" max="8966" width="15.7109375" style="355" customWidth="1"/>
    <col min="8967" max="8967" width="20.7109375" style="355" customWidth="1"/>
    <col min="8968" max="9216" width="8.85546875" style="355"/>
    <col min="9217" max="9217" width="20.7109375" style="355" customWidth="1"/>
    <col min="9218" max="9222" width="15.7109375" style="355" customWidth="1"/>
    <col min="9223" max="9223" width="20.7109375" style="355" customWidth="1"/>
    <col min="9224" max="9472" width="8.85546875" style="355"/>
    <col min="9473" max="9473" width="20.7109375" style="355" customWidth="1"/>
    <col min="9474" max="9478" width="15.7109375" style="355" customWidth="1"/>
    <col min="9479" max="9479" width="20.7109375" style="355" customWidth="1"/>
    <col min="9480" max="9728" width="8.85546875" style="355"/>
    <col min="9729" max="9729" width="20.7109375" style="355" customWidth="1"/>
    <col min="9730" max="9734" width="15.7109375" style="355" customWidth="1"/>
    <col min="9735" max="9735" width="20.7109375" style="355" customWidth="1"/>
    <col min="9736" max="9984" width="8.85546875" style="355"/>
    <col min="9985" max="9985" width="20.7109375" style="355" customWidth="1"/>
    <col min="9986" max="9990" width="15.7109375" style="355" customWidth="1"/>
    <col min="9991" max="9991" width="20.7109375" style="355" customWidth="1"/>
    <col min="9992" max="10240" width="8.85546875" style="355"/>
    <col min="10241" max="10241" width="20.7109375" style="355" customWidth="1"/>
    <col min="10242" max="10246" width="15.7109375" style="355" customWidth="1"/>
    <col min="10247" max="10247" width="20.7109375" style="355" customWidth="1"/>
    <col min="10248" max="10496" width="8.85546875" style="355"/>
    <col min="10497" max="10497" width="20.7109375" style="355" customWidth="1"/>
    <col min="10498" max="10502" width="15.7109375" style="355" customWidth="1"/>
    <col min="10503" max="10503" width="20.7109375" style="355" customWidth="1"/>
    <col min="10504" max="10752" width="8.85546875" style="355"/>
    <col min="10753" max="10753" width="20.7109375" style="355" customWidth="1"/>
    <col min="10754" max="10758" width="15.7109375" style="355" customWidth="1"/>
    <col min="10759" max="10759" width="20.7109375" style="355" customWidth="1"/>
    <col min="10760" max="11008" width="8.85546875" style="355"/>
    <col min="11009" max="11009" width="20.7109375" style="355" customWidth="1"/>
    <col min="11010" max="11014" width="15.7109375" style="355" customWidth="1"/>
    <col min="11015" max="11015" width="20.7109375" style="355" customWidth="1"/>
    <col min="11016" max="11264" width="8.85546875" style="355"/>
    <col min="11265" max="11265" width="20.7109375" style="355" customWidth="1"/>
    <col min="11266" max="11270" width="15.7109375" style="355" customWidth="1"/>
    <col min="11271" max="11271" width="20.7109375" style="355" customWidth="1"/>
    <col min="11272" max="11520" width="8.85546875" style="355"/>
    <col min="11521" max="11521" width="20.7109375" style="355" customWidth="1"/>
    <col min="11522" max="11526" width="15.7109375" style="355" customWidth="1"/>
    <col min="11527" max="11527" width="20.7109375" style="355" customWidth="1"/>
    <col min="11528" max="11776" width="8.85546875" style="355"/>
    <col min="11777" max="11777" width="20.7109375" style="355" customWidth="1"/>
    <col min="11778" max="11782" width="15.7109375" style="355" customWidth="1"/>
    <col min="11783" max="11783" width="20.7109375" style="355" customWidth="1"/>
    <col min="11784" max="12032" width="8.85546875" style="355"/>
    <col min="12033" max="12033" width="20.7109375" style="355" customWidth="1"/>
    <col min="12034" max="12038" width="15.7109375" style="355" customWidth="1"/>
    <col min="12039" max="12039" width="20.7109375" style="355" customWidth="1"/>
    <col min="12040" max="12288" width="8.85546875" style="355"/>
    <col min="12289" max="12289" width="20.7109375" style="355" customWidth="1"/>
    <col min="12290" max="12294" width="15.7109375" style="355" customWidth="1"/>
    <col min="12295" max="12295" width="20.7109375" style="355" customWidth="1"/>
    <col min="12296" max="12544" width="8.85546875" style="355"/>
    <col min="12545" max="12545" width="20.7109375" style="355" customWidth="1"/>
    <col min="12546" max="12550" width="15.7109375" style="355" customWidth="1"/>
    <col min="12551" max="12551" width="20.7109375" style="355" customWidth="1"/>
    <col min="12552" max="12800" width="8.85546875" style="355"/>
    <col min="12801" max="12801" width="20.7109375" style="355" customWidth="1"/>
    <col min="12802" max="12806" width="15.7109375" style="355" customWidth="1"/>
    <col min="12807" max="12807" width="20.7109375" style="355" customWidth="1"/>
    <col min="12808" max="13056" width="8.85546875" style="355"/>
    <col min="13057" max="13057" width="20.7109375" style="355" customWidth="1"/>
    <col min="13058" max="13062" width="15.7109375" style="355" customWidth="1"/>
    <col min="13063" max="13063" width="20.7109375" style="355" customWidth="1"/>
    <col min="13064" max="13312" width="8.85546875" style="355"/>
    <col min="13313" max="13313" width="20.7109375" style="355" customWidth="1"/>
    <col min="13314" max="13318" width="15.7109375" style="355" customWidth="1"/>
    <col min="13319" max="13319" width="20.7109375" style="355" customWidth="1"/>
    <col min="13320" max="13568" width="8.85546875" style="355"/>
    <col min="13569" max="13569" width="20.7109375" style="355" customWidth="1"/>
    <col min="13570" max="13574" width="15.7109375" style="355" customWidth="1"/>
    <col min="13575" max="13575" width="20.7109375" style="355" customWidth="1"/>
    <col min="13576" max="13824" width="8.85546875" style="355"/>
    <col min="13825" max="13825" width="20.7109375" style="355" customWidth="1"/>
    <col min="13826" max="13830" width="15.7109375" style="355" customWidth="1"/>
    <col min="13831" max="13831" width="20.7109375" style="355" customWidth="1"/>
    <col min="13832" max="14080" width="8.85546875" style="355"/>
    <col min="14081" max="14081" width="20.7109375" style="355" customWidth="1"/>
    <col min="14082" max="14086" width="15.7109375" style="355" customWidth="1"/>
    <col min="14087" max="14087" width="20.7109375" style="355" customWidth="1"/>
    <col min="14088" max="14336" width="8.85546875" style="355"/>
    <col min="14337" max="14337" width="20.7109375" style="355" customWidth="1"/>
    <col min="14338" max="14342" width="15.7109375" style="355" customWidth="1"/>
    <col min="14343" max="14343" width="20.7109375" style="355" customWidth="1"/>
    <col min="14344" max="14592" width="8.85546875" style="355"/>
    <col min="14593" max="14593" width="20.7109375" style="355" customWidth="1"/>
    <col min="14594" max="14598" width="15.7109375" style="355" customWidth="1"/>
    <col min="14599" max="14599" width="20.7109375" style="355" customWidth="1"/>
    <col min="14600" max="14848" width="8.85546875" style="355"/>
    <col min="14849" max="14849" width="20.7109375" style="355" customWidth="1"/>
    <col min="14850" max="14854" width="15.7109375" style="355" customWidth="1"/>
    <col min="14855" max="14855" width="20.7109375" style="355" customWidth="1"/>
    <col min="14856" max="15104" width="8.85546875" style="355"/>
    <col min="15105" max="15105" width="20.7109375" style="355" customWidth="1"/>
    <col min="15106" max="15110" width="15.7109375" style="355" customWidth="1"/>
    <col min="15111" max="15111" width="20.7109375" style="355" customWidth="1"/>
    <col min="15112" max="15360" width="8.85546875" style="355"/>
    <col min="15361" max="15361" width="20.7109375" style="355" customWidth="1"/>
    <col min="15362" max="15366" width="15.7109375" style="355" customWidth="1"/>
    <col min="15367" max="15367" width="20.7109375" style="355" customWidth="1"/>
    <col min="15368" max="15616" width="8.85546875" style="355"/>
    <col min="15617" max="15617" width="20.7109375" style="355" customWidth="1"/>
    <col min="15618" max="15622" width="15.7109375" style="355" customWidth="1"/>
    <col min="15623" max="15623" width="20.7109375" style="355" customWidth="1"/>
    <col min="15624" max="15872" width="8.85546875" style="355"/>
    <col min="15873" max="15873" width="20.7109375" style="355" customWidth="1"/>
    <col min="15874" max="15878" width="15.7109375" style="355" customWidth="1"/>
    <col min="15879" max="15879" width="20.7109375" style="355" customWidth="1"/>
    <col min="15880" max="16128" width="8.85546875" style="355"/>
    <col min="16129" max="16129" width="20.7109375" style="355" customWidth="1"/>
    <col min="16130" max="16134" width="15.7109375" style="355" customWidth="1"/>
    <col min="16135" max="16135" width="20.7109375" style="355" customWidth="1"/>
    <col min="16136" max="16384" width="8.85546875" style="355"/>
  </cols>
  <sheetData>
    <row r="1" spans="1:9" s="350" customFormat="1" ht="24" customHeight="1">
      <c r="A1" s="574" t="s">
        <v>503</v>
      </c>
      <c r="B1" s="574"/>
      <c r="C1" s="574"/>
      <c r="D1" s="574"/>
      <c r="E1" s="575"/>
      <c r="F1" s="575"/>
      <c r="G1" s="575"/>
      <c r="H1" s="349"/>
      <c r="I1" s="349"/>
    </row>
    <row r="2" spans="1:9" s="350" customFormat="1" ht="18">
      <c r="A2" s="583">
        <v>2011</v>
      </c>
      <c r="B2" s="584"/>
      <c r="C2" s="584"/>
      <c r="D2" s="584"/>
      <c r="E2" s="584"/>
      <c r="F2" s="584"/>
      <c r="G2" s="585"/>
    </row>
    <row r="3" spans="1:9" s="350" customFormat="1" ht="33.75" customHeight="1">
      <c r="A3" s="576" t="s">
        <v>553</v>
      </c>
      <c r="B3" s="576"/>
      <c r="C3" s="576"/>
      <c r="D3" s="576"/>
      <c r="E3" s="577"/>
      <c r="F3" s="577"/>
      <c r="G3" s="578"/>
    </row>
    <row r="4" spans="1:9" s="350" customFormat="1" ht="15.75">
      <c r="A4" s="579">
        <v>2011</v>
      </c>
      <c r="B4" s="580"/>
      <c r="C4" s="580"/>
      <c r="D4" s="580"/>
      <c r="E4" s="580"/>
      <c r="F4" s="580"/>
      <c r="G4" s="581"/>
    </row>
    <row r="5" spans="1:9" s="354" customFormat="1" ht="25.15" customHeight="1">
      <c r="A5" s="351" t="s">
        <v>554</v>
      </c>
      <c r="B5" s="352"/>
      <c r="C5" s="582"/>
      <c r="D5" s="582"/>
      <c r="E5" s="582"/>
      <c r="F5" s="582"/>
      <c r="G5" s="353" t="s">
        <v>555</v>
      </c>
    </row>
    <row r="6" spans="1:9" ht="36" customHeight="1">
      <c r="A6" s="192" t="s">
        <v>105</v>
      </c>
      <c r="B6" s="193" t="s">
        <v>400</v>
      </c>
      <c r="C6" s="193" t="s">
        <v>401</v>
      </c>
      <c r="D6" s="193" t="s">
        <v>402</v>
      </c>
      <c r="E6" s="194" t="s">
        <v>403</v>
      </c>
      <c r="F6" s="195" t="s">
        <v>129</v>
      </c>
      <c r="G6" s="196" t="s">
        <v>106</v>
      </c>
    </row>
    <row r="7" spans="1:9" s="359" customFormat="1" ht="24.95" customHeight="1">
      <c r="A7" s="356" t="s">
        <v>143</v>
      </c>
      <c r="B7" s="357">
        <v>65688</v>
      </c>
      <c r="C7" s="357">
        <v>121521</v>
      </c>
      <c r="D7" s="357">
        <v>57118</v>
      </c>
      <c r="E7" s="357">
        <v>548</v>
      </c>
      <c r="F7" s="357">
        <f>SUM(B7:E7)</f>
        <v>244875</v>
      </c>
      <c r="G7" s="358" t="s">
        <v>142</v>
      </c>
    </row>
    <row r="8" spans="1:9" s="359" customFormat="1" ht="24.95" customHeight="1">
      <c r="A8" s="360" t="s">
        <v>118</v>
      </c>
      <c r="B8" s="361">
        <v>60368</v>
      </c>
      <c r="C8" s="361">
        <v>27972</v>
      </c>
      <c r="D8" s="361">
        <v>138908</v>
      </c>
      <c r="E8" s="361">
        <v>756</v>
      </c>
      <c r="F8" s="361">
        <f t="shared" ref="F8:F18" si="0">SUM(B8:E8)</f>
        <v>228004</v>
      </c>
      <c r="G8" s="362" t="s">
        <v>107</v>
      </c>
    </row>
    <row r="9" spans="1:9" s="359" customFormat="1" ht="24.95" customHeight="1">
      <c r="A9" s="363" t="s">
        <v>119</v>
      </c>
      <c r="B9" s="364">
        <v>50313</v>
      </c>
      <c r="C9" s="364">
        <v>35588</v>
      </c>
      <c r="D9" s="364">
        <v>158193</v>
      </c>
      <c r="E9" s="364">
        <v>1178</v>
      </c>
      <c r="F9" s="357">
        <f t="shared" si="0"/>
        <v>245272</v>
      </c>
      <c r="G9" s="365" t="s">
        <v>108</v>
      </c>
    </row>
    <row r="10" spans="1:9" s="359" customFormat="1" ht="24.95" customHeight="1">
      <c r="A10" s="360" t="s">
        <v>120</v>
      </c>
      <c r="B10" s="361">
        <v>47550</v>
      </c>
      <c r="C10" s="361">
        <v>33900</v>
      </c>
      <c r="D10" s="361">
        <v>149640</v>
      </c>
      <c r="E10" s="361">
        <v>570</v>
      </c>
      <c r="F10" s="361">
        <f t="shared" si="0"/>
        <v>231660</v>
      </c>
      <c r="G10" s="362" t="s">
        <v>109</v>
      </c>
    </row>
    <row r="11" spans="1:9" s="359" customFormat="1" ht="24.95" customHeight="1">
      <c r="A11" s="363" t="s">
        <v>121</v>
      </c>
      <c r="B11" s="364">
        <v>40951</v>
      </c>
      <c r="C11" s="364">
        <v>36363</v>
      </c>
      <c r="D11" s="364">
        <v>158906</v>
      </c>
      <c r="E11" s="364">
        <v>310</v>
      </c>
      <c r="F11" s="357">
        <f t="shared" si="0"/>
        <v>236530</v>
      </c>
      <c r="G11" s="365" t="s">
        <v>110</v>
      </c>
    </row>
    <row r="12" spans="1:9" s="359" customFormat="1" ht="24.95" customHeight="1">
      <c r="A12" s="360" t="s">
        <v>122</v>
      </c>
      <c r="B12" s="361">
        <v>46470</v>
      </c>
      <c r="C12" s="361">
        <v>31050</v>
      </c>
      <c r="D12" s="361">
        <v>156300</v>
      </c>
      <c r="E12" s="361">
        <v>420</v>
      </c>
      <c r="F12" s="361">
        <f t="shared" si="0"/>
        <v>234240</v>
      </c>
      <c r="G12" s="362" t="s">
        <v>111</v>
      </c>
    </row>
    <row r="13" spans="1:9" s="359" customFormat="1" ht="24.95" customHeight="1">
      <c r="A13" s="363" t="s">
        <v>123</v>
      </c>
      <c r="B13" s="364">
        <v>53599</v>
      </c>
      <c r="C13" s="364">
        <v>36270</v>
      </c>
      <c r="D13" s="364">
        <v>161324</v>
      </c>
      <c r="E13" s="364">
        <v>279</v>
      </c>
      <c r="F13" s="357">
        <f t="shared" si="0"/>
        <v>251472</v>
      </c>
      <c r="G13" s="365" t="s">
        <v>112</v>
      </c>
    </row>
    <row r="14" spans="1:9" s="359" customFormat="1" ht="24.95" customHeight="1">
      <c r="A14" s="360" t="s">
        <v>124</v>
      </c>
      <c r="B14" s="361">
        <v>70556</v>
      </c>
      <c r="C14" s="361">
        <v>30597</v>
      </c>
      <c r="D14" s="361">
        <v>134261</v>
      </c>
      <c r="E14" s="361">
        <v>341</v>
      </c>
      <c r="F14" s="361">
        <f t="shared" si="0"/>
        <v>235755</v>
      </c>
      <c r="G14" s="362" t="s">
        <v>113</v>
      </c>
    </row>
    <row r="15" spans="1:9" s="359" customFormat="1" ht="24.95" customHeight="1">
      <c r="A15" s="363" t="s">
        <v>125</v>
      </c>
      <c r="B15" s="364">
        <v>65580</v>
      </c>
      <c r="C15" s="364">
        <v>30570</v>
      </c>
      <c r="D15" s="364">
        <v>151320</v>
      </c>
      <c r="E15" s="364">
        <v>330</v>
      </c>
      <c r="F15" s="357">
        <f t="shared" si="0"/>
        <v>247800</v>
      </c>
      <c r="G15" s="365" t="s">
        <v>114</v>
      </c>
    </row>
    <row r="16" spans="1:9" s="359" customFormat="1" ht="24.95" customHeight="1">
      <c r="A16" s="360" t="s">
        <v>126</v>
      </c>
      <c r="B16" s="361">
        <v>60095</v>
      </c>
      <c r="C16" s="361">
        <v>31062</v>
      </c>
      <c r="D16" s="361">
        <v>176483</v>
      </c>
      <c r="E16" s="361">
        <v>434</v>
      </c>
      <c r="F16" s="361">
        <f t="shared" si="0"/>
        <v>268074</v>
      </c>
      <c r="G16" s="362" t="s">
        <v>115</v>
      </c>
    </row>
    <row r="17" spans="1:7" s="359" customFormat="1" ht="24.95" customHeight="1">
      <c r="A17" s="363" t="s">
        <v>127</v>
      </c>
      <c r="B17" s="364">
        <v>34050</v>
      </c>
      <c r="C17" s="364">
        <v>24870</v>
      </c>
      <c r="D17" s="364">
        <v>155880</v>
      </c>
      <c r="E17" s="364">
        <v>300</v>
      </c>
      <c r="F17" s="357">
        <f t="shared" si="0"/>
        <v>215100</v>
      </c>
      <c r="G17" s="365" t="s">
        <v>116</v>
      </c>
    </row>
    <row r="18" spans="1:7" s="359" customFormat="1" ht="24.95" customHeight="1">
      <c r="A18" s="366" t="s">
        <v>128</v>
      </c>
      <c r="B18" s="367">
        <v>33015</v>
      </c>
      <c r="C18" s="367">
        <v>30535</v>
      </c>
      <c r="D18" s="367">
        <v>152768</v>
      </c>
      <c r="E18" s="367">
        <v>465</v>
      </c>
      <c r="F18" s="361">
        <f t="shared" si="0"/>
        <v>216783</v>
      </c>
      <c r="G18" s="368" t="s">
        <v>117</v>
      </c>
    </row>
    <row r="19" spans="1:7" s="359" customFormat="1" ht="30" customHeight="1">
      <c r="A19" s="197" t="s">
        <v>24</v>
      </c>
      <c r="B19" s="221">
        <f>SUM(B7:B18)</f>
        <v>628235</v>
      </c>
      <c r="C19" s="221">
        <f>SUM(C7:C18)</f>
        <v>470298</v>
      </c>
      <c r="D19" s="221">
        <f>SUM(D7:D18)</f>
        <v>1751101</v>
      </c>
      <c r="E19" s="221">
        <f>SUM(E7:E18)</f>
        <v>5931</v>
      </c>
      <c r="F19" s="221">
        <f>SUM(F7:F18)</f>
        <v>2855565</v>
      </c>
      <c r="G19" s="198" t="s">
        <v>5</v>
      </c>
    </row>
  </sheetData>
  <mergeCells count="5">
    <mergeCell ref="A1:G1"/>
    <mergeCell ref="A3:G3"/>
    <mergeCell ref="A4:G4"/>
    <mergeCell ref="C5:F5"/>
    <mergeCell ref="A2:G2"/>
  </mergeCells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19"/>
  <sheetViews>
    <sheetView rightToLeft="1" view="pageBreakPreview" zoomScaleNormal="100" workbookViewId="0">
      <selection activeCell="P66" sqref="P66"/>
    </sheetView>
  </sheetViews>
  <sheetFormatPr defaultColWidth="8.85546875" defaultRowHeight="12.75"/>
  <cols>
    <col min="1" max="1" width="25.7109375" style="355" customWidth="1"/>
    <col min="2" max="3" width="13.85546875" style="355" customWidth="1"/>
    <col min="4" max="4" width="30.85546875" style="355" customWidth="1"/>
    <col min="5" max="256" width="8.85546875" style="355"/>
    <col min="257" max="257" width="25.7109375" style="355" customWidth="1"/>
    <col min="258" max="258" width="13.85546875" style="355" customWidth="1"/>
    <col min="259" max="259" width="15.140625" style="355" customWidth="1"/>
    <col min="260" max="260" width="30.85546875" style="355" customWidth="1"/>
    <col min="261" max="512" width="8.85546875" style="355"/>
    <col min="513" max="513" width="25.7109375" style="355" customWidth="1"/>
    <col min="514" max="514" width="13.85546875" style="355" customWidth="1"/>
    <col min="515" max="515" width="15.140625" style="355" customWidth="1"/>
    <col min="516" max="516" width="30.85546875" style="355" customWidth="1"/>
    <col min="517" max="768" width="8.85546875" style="355"/>
    <col min="769" max="769" width="25.7109375" style="355" customWidth="1"/>
    <col min="770" max="770" width="13.85546875" style="355" customWidth="1"/>
    <col min="771" max="771" width="15.140625" style="355" customWidth="1"/>
    <col min="772" max="772" width="30.85546875" style="355" customWidth="1"/>
    <col min="773" max="1024" width="8.85546875" style="355"/>
    <col min="1025" max="1025" width="25.7109375" style="355" customWidth="1"/>
    <col min="1026" max="1026" width="13.85546875" style="355" customWidth="1"/>
    <col min="1027" max="1027" width="15.140625" style="355" customWidth="1"/>
    <col min="1028" max="1028" width="30.85546875" style="355" customWidth="1"/>
    <col min="1029" max="1280" width="8.85546875" style="355"/>
    <col min="1281" max="1281" width="25.7109375" style="355" customWidth="1"/>
    <col min="1282" max="1282" width="13.85546875" style="355" customWidth="1"/>
    <col min="1283" max="1283" width="15.140625" style="355" customWidth="1"/>
    <col min="1284" max="1284" width="30.85546875" style="355" customWidth="1"/>
    <col min="1285" max="1536" width="8.85546875" style="355"/>
    <col min="1537" max="1537" width="25.7109375" style="355" customWidth="1"/>
    <col min="1538" max="1538" width="13.85546875" style="355" customWidth="1"/>
    <col min="1539" max="1539" width="15.140625" style="355" customWidth="1"/>
    <col min="1540" max="1540" width="30.85546875" style="355" customWidth="1"/>
    <col min="1541" max="1792" width="8.85546875" style="355"/>
    <col min="1793" max="1793" width="25.7109375" style="355" customWidth="1"/>
    <col min="1794" max="1794" width="13.85546875" style="355" customWidth="1"/>
    <col min="1795" max="1795" width="15.140625" style="355" customWidth="1"/>
    <col min="1796" max="1796" width="30.85546875" style="355" customWidth="1"/>
    <col min="1797" max="2048" width="8.85546875" style="355"/>
    <col min="2049" max="2049" width="25.7109375" style="355" customWidth="1"/>
    <col min="2050" max="2050" width="13.85546875" style="355" customWidth="1"/>
    <col min="2051" max="2051" width="15.140625" style="355" customWidth="1"/>
    <col min="2052" max="2052" width="30.85546875" style="355" customWidth="1"/>
    <col min="2053" max="2304" width="8.85546875" style="355"/>
    <col min="2305" max="2305" width="25.7109375" style="355" customWidth="1"/>
    <col min="2306" max="2306" width="13.85546875" style="355" customWidth="1"/>
    <col min="2307" max="2307" width="15.140625" style="355" customWidth="1"/>
    <col min="2308" max="2308" width="30.85546875" style="355" customWidth="1"/>
    <col min="2309" max="2560" width="8.85546875" style="355"/>
    <col min="2561" max="2561" width="25.7109375" style="355" customWidth="1"/>
    <col min="2562" max="2562" width="13.85546875" style="355" customWidth="1"/>
    <col min="2563" max="2563" width="15.140625" style="355" customWidth="1"/>
    <col min="2564" max="2564" width="30.85546875" style="355" customWidth="1"/>
    <col min="2565" max="2816" width="8.85546875" style="355"/>
    <col min="2817" max="2817" width="25.7109375" style="355" customWidth="1"/>
    <col min="2818" max="2818" width="13.85546875" style="355" customWidth="1"/>
    <col min="2819" max="2819" width="15.140625" style="355" customWidth="1"/>
    <col min="2820" max="2820" width="30.85546875" style="355" customWidth="1"/>
    <col min="2821" max="3072" width="8.85546875" style="355"/>
    <col min="3073" max="3073" width="25.7109375" style="355" customWidth="1"/>
    <col min="3074" max="3074" width="13.85546875" style="355" customWidth="1"/>
    <col min="3075" max="3075" width="15.140625" style="355" customWidth="1"/>
    <col min="3076" max="3076" width="30.85546875" style="355" customWidth="1"/>
    <col min="3077" max="3328" width="8.85546875" style="355"/>
    <col min="3329" max="3329" width="25.7109375" style="355" customWidth="1"/>
    <col min="3330" max="3330" width="13.85546875" style="355" customWidth="1"/>
    <col min="3331" max="3331" width="15.140625" style="355" customWidth="1"/>
    <col min="3332" max="3332" width="30.85546875" style="355" customWidth="1"/>
    <col min="3333" max="3584" width="8.85546875" style="355"/>
    <col min="3585" max="3585" width="25.7109375" style="355" customWidth="1"/>
    <col min="3586" max="3586" width="13.85546875" style="355" customWidth="1"/>
    <col min="3587" max="3587" width="15.140625" style="355" customWidth="1"/>
    <col min="3588" max="3588" width="30.85546875" style="355" customWidth="1"/>
    <col min="3589" max="3840" width="8.85546875" style="355"/>
    <col min="3841" max="3841" width="25.7109375" style="355" customWidth="1"/>
    <col min="3842" max="3842" width="13.85546875" style="355" customWidth="1"/>
    <col min="3843" max="3843" width="15.140625" style="355" customWidth="1"/>
    <col min="3844" max="3844" width="30.85546875" style="355" customWidth="1"/>
    <col min="3845" max="4096" width="8.85546875" style="355"/>
    <col min="4097" max="4097" width="25.7109375" style="355" customWidth="1"/>
    <col min="4098" max="4098" width="13.85546875" style="355" customWidth="1"/>
    <col min="4099" max="4099" width="15.140625" style="355" customWidth="1"/>
    <col min="4100" max="4100" width="30.85546875" style="355" customWidth="1"/>
    <col min="4101" max="4352" width="8.85546875" style="355"/>
    <col min="4353" max="4353" width="25.7109375" style="355" customWidth="1"/>
    <col min="4354" max="4354" width="13.85546875" style="355" customWidth="1"/>
    <col min="4355" max="4355" width="15.140625" style="355" customWidth="1"/>
    <col min="4356" max="4356" width="30.85546875" style="355" customWidth="1"/>
    <col min="4357" max="4608" width="8.85546875" style="355"/>
    <col min="4609" max="4609" width="25.7109375" style="355" customWidth="1"/>
    <col min="4610" max="4610" width="13.85546875" style="355" customWidth="1"/>
    <col min="4611" max="4611" width="15.140625" style="355" customWidth="1"/>
    <col min="4612" max="4612" width="30.85546875" style="355" customWidth="1"/>
    <col min="4613" max="4864" width="8.85546875" style="355"/>
    <col min="4865" max="4865" width="25.7109375" style="355" customWidth="1"/>
    <col min="4866" max="4866" width="13.85546875" style="355" customWidth="1"/>
    <col min="4867" max="4867" width="15.140625" style="355" customWidth="1"/>
    <col min="4868" max="4868" width="30.85546875" style="355" customWidth="1"/>
    <col min="4869" max="5120" width="8.85546875" style="355"/>
    <col min="5121" max="5121" width="25.7109375" style="355" customWidth="1"/>
    <col min="5122" max="5122" width="13.85546875" style="355" customWidth="1"/>
    <col min="5123" max="5123" width="15.140625" style="355" customWidth="1"/>
    <col min="5124" max="5124" width="30.85546875" style="355" customWidth="1"/>
    <col min="5125" max="5376" width="8.85546875" style="355"/>
    <col min="5377" max="5377" width="25.7109375" style="355" customWidth="1"/>
    <col min="5378" max="5378" width="13.85546875" style="355" customWidth="1"/>
    <col min="5379" max="5379" width="15.140625" style="355" customWidth="1"/>
    <col min="5380" max="5380" width="30.85546875" style="355" customWidth="1"/>
    <col min="5381" max="5632" width="8.85546875" style="355"/>
    <col min="5633" max="5633" width="25.7109375" style="355" customWidth="1"/>
    <col min="5634" max="5634" width="13.85546875" style="355" customWidth="1"/>
    <col min="5635" max="5635" width="15.140625" style="355" customWidth="1"/>
    <col min="5636" max="5636" width="30.85546875" style="355" customWidth="1"/>
    <col min="5637" max="5888" width="8.85546875" style="355"/>
    <col min="5889" max="5889" width="25.7109375" style="355" customWidth="1"/>
    <col min="5890" max="5890" width="13.85546875" style="355" customWidth="1"/>
    <col min="5891" max="5891" width="15.140625" style="355" customWidth="1"/>
    <col min="5892" max="5892" width="30.85546875" style="355" customWidth="1"/>
    <col min="5893" max="6144" width="8.85546875" style="355"/>
    <col min="6145" max="6145" width="25.7109375" style="355" customWidth="1"/>
    <col min="6146" max="6146" width="13.85546875" style="355" customWidth="1"/>
    <col min="6147" max="6147" width="15.140625" style="355" customWidth="1"/>
    <col min="6148" max="6148" width="30.85546875" style="355" customWidth="1"/>
    <col min="6149" max="6400" width="8.85546875" style="355"/>
    <col min="6401" max="6401" width="25.7109375" style="355" customWidth="1"/>
    <col min="6402" max="6402" width="13.85546875" style="355" customWidth="1"/>
    <col min="6403" max="6403" width="15.140625" style="355" customWidth="1"/>
    <col min="6404" max="6404" width="30.85546875" style="355" customWidth="1"/>
    <col min="6405" max="6656" width="8.85546875" style="355"/>
    <col min="6657" max="6657" width="25.7109375" style="355" customWidth="1"/>
    <col min="6658" max="6658" width="13.85546875" style="355" customWidth="1"/>
    <col min="6659" max="6659" width="15.140625" style="355" customWidth="1"/>
    <col min="6660" max="6660" width="30.85546875" style="355" customWidth="1"/>
    <col min="6661" max="6912" width="8.85546875" style="355"/>
    <col min="6913" max="6913" width="25.7109375" style="355" customWidth="1"/>
    <col min="6914" max="6914" width="13.85546875" style="355" customWidth="1"/>
    <col min="6915" max="6915" width="15.140625" style="355" customWidth="1"/>
    <col min="6916" max="6916" width="30.85546875" style="355" customWidth="1"/>
    <col min="6917" max="7168" width="8.85546875" style="355"/>
    <col min="7169" max="7169" width="25.7109375" style="355" customWidth="1"/>
    <col min="7170" max="7170" width="13.85546875" style="355" customWidth="1"/>
    <col min="7171" max="7171" width="15.140625" style="355" customWidth="1"/>
    <col min="7172" max="7172" width="30.85546875" style="355" customWidth="1"/>
    <col min="7173" max="7424" width="8.85546875" style="355"/>
    <col min="7425" max="7425" width="25.7109375" style="355" customWidth="1"/>
    <col min="7426" max="7426" width="13.85546875" style="355" customWidth="1"/>
    <col min="7427" max="7427" width="15.140625" style="355" customWidth="1"/>
    <col min="7428" max="7428" width="30.85546875" style="355" customWidth="1"/>
    <col min="7429" max="7680" width="8.85546875" style="355"/>
    <col min="7681" max="7681" width="25.7109375" style="355" customWidth="1"/>
    <col min="7682" max="7682" width="13.85546875" style="355" customWidth="1"/>
    <col min="7683" max="7683" width="15.140625" style="355" customWidth="1"/>
    <col min="7684" max="7684" width="30.85546875" style="355" customWidth="1"/>
    <col min="7685" max="7936" width="8.85546875" style="355"/>
    <col min="7937" max="7937" width="25.7109375" style="355" customWidth="1"/>
    <col min="7938" max="7938" width="13.85546875" style="355" customWidth="1"/>
    <col min="7939" max="7939" width="15.140625" style="355" customWidth="1"/>
    <col min="7940" max="7940" width="30.85546875" style="355" customWidth="1"/>
    <col min="7941" max="8192" width="8.85546875" style="355"/>
    <col min="8193" max="8193" width="25.7109375" style="355" customWidth="1"/>
    <col min="8194" max="8194" width="13.85546875" style="355" customWidth="1"/>
    <col min="8195" max="8195" width="15.140625" style="355" customWidth="1"/>
    <col min="8196" max="8196" width="30.85546875" style="355" customWidth="1"/>
    <col min="8197" max="8448" width="8.85546875" style="355"/>
    <col min="8449" max="8449" width="25.7109375" style="355" customWidth="1"/>
    <col min="8450" max="8450" width="13.85546875" style="355" customWidth="1"/>
    <col min="8451" max="8451" width="15.140625" style="355" customWidth="1"/>
    <col min="8452" max="8452" width="30.85546875" style="355" customWidth="1"/>
    <col min="8453" max="8704" width="8.85546875" style="355"/>
    <col min="8705" max="8705" width="25.7109375" style="355" customWidth="1"/>
    <col min="8706" max="8706" width="13.85546875" style="355" customWidth="1"/>
    <col min="8707" max="8707" width="15.140625" style="355" customWidth="1"/>
    <col min="8708" max="8708" width="30.85546875" style="355" customWidth="1"/>
    <col min="8709" max="8960" width="8.85546875" style="355"/>
    <col min="8961" max="8961" width="25.7109375" style="355" customWidth="1"/>
    <col min="8962" max="8962" width="13.85546875" style="355" customWidth="1"/>
    <col min="8963" max="8963" width="15.140625" style="355" customWidth="1"/>
    <col min="8964" max="8964" width="30.85546875" style="355" customWidth="1"/>
    <col min="8965" max="9216" width="8.85546875" style="355"/>
    <col min="9217" max="9217" width="25.7109375" style="355" customWidth="1"/>
    <col min="9218" max="9218" width="13.85546875" style="355" customWidth="1"/>
    <col min="9219" max="9219" width="15.140625" style="355" customWidth="1"/>
    <col min="9220" max="9220" width="30.85546875" style="355" customWidth="1"/>
    <col min="9221" max="9472" width="8.85546875" style="355"/>
    <col min="9473" max="9473" width="25.7109375" style="355" customWidth="1"/>
    <col min="9474" max="9474" width="13.85546875" style="355" customWidth="1"/>
    <col min="9475" max="9475" width="15.140625" style="355" customWidth="1"/>
    <col min="9476" max="9476" width="30.85546875" style="355" customWidth="1"/>
    <col min="9477" max="9728" width="8.85546875" style="355"/>
    <col min="9729" max="9729" width="25.7109375" style="355" customWidth="1"/>
    <col min="9730" max="9730" width="13.85546875" style="355" customWidth="1"/>
    <col min="9731" max="9731" width="15.140625" style="355" customWidth="1"/>
    <col min="9732" max="9732" width="30.85546875" style="355" customWidth="1"/>
    <col min="9733" max="9984" width="8.85546875" style="355"/>
    <col min="9985" max="9985" width="25.7109375" style="355" customWidth="1"/>
    <col min="9986" max="9986" width="13.85546875" style="355" customWidth="1"/>
    <col min="9987" max="9987" width="15.140625" style="355" customWidth="1"/>
    <col min="9988" max="9988" width="30.85546875" style="355" customWidth="1"/>
    <col min="9989" max="10240" width="8.85546875" style="355"/>
    <col min="10241" max="10241" width="25.7109375" style="355" customWidth="1"/>
    <col min="10242" max="10242" width="13.85546875" style="355" customWidth="1"/>
    <col min="10243" max="10243" width="15.140625" style="355" customWidth="1"/>
    <col min="10244" max="10244" width="30.85546875" style="355" customWidth="1"/>
    <col min="10245" max="10496" width="8.85546875" style="355"/>
    <col min="10497" max="10497" width="25.7109375" style="355" customWidth="1"/>
    <col min="10498" max="10498" width="13.85546875" style="355" customWidth="1"/>
    <col min="10499" max="10499" width="15.140625" style="355" customWidth="1"/>
    <col min="10500" max="10500" width="30.85546875" style="355" customWidth="1"/>
    <col min="10501" max="10752" width="8.85546875" style="355"/>
    <col min="10753" max="10753" width="25.7109375" style="355" customWidth="1"/>
    <col min="10754" max="10754" width="13.85546875" style="355" customWidth="1"/>
    <col min="10755" max="10755" width="15.140625" style="355" customWidth="1"/>
    <col min="10756" max="10756" width="30.85546875" style="355" customWidth="1"/>
    <col min="10757" max="11008" width="8.85546875" style="355"/>
    <col min="11009" max="11009" width="25.7109375" style="355" customWidth="1"/>
    <col min="11010" max="11010" width="13.85546875" style="355" customWidth="1"/>
    <col min="11011" max="11011" width="15.140625" style="355" customWidth="1"/>
    <col min="11012" max="11012" width="30.85546875" style="355" customWidth="1"/>
    <col min="11013" max="11264" width="8.85546875" style="355"/>
    <col min="11265" max="11265" width="25.7109375" style="355" customWidth="1"/>
    <col min="11266" max="11266" width="13.85546875" style="355" customWidth="1"/>
    <col min="11267" max="11267" width="15.140625" style="355" customWidth="1"/>
    <col min="11268" max="11268" width="30.85546875" style="355" customWidth="1"/>
    <col min="11269" max="11520" width="8.85546875" style="355"/>
    <col min="11521" max="11521" width="25.7109375" style="355" customWidth="1"/>
    <col min="11522" max="11522" width="13.85546875" style="355" customWidth="1"/>
    <col min="11523" max="11523" width="15.140625" style="355" customWidth="1"/>
    <col min="11524" max="11524" width="30.85546875" style="355" customWidth="1"/>
    <col min="11525" max="11776" width="8.85546875" style="355"/>
    <col min="11777" max="11777" width="25.7109375" style="355" customWidth="1"/>
    <col min="11778" max="11778" width="13.85546875" style="355" customWidth="1"/>
    <col min="11779" max="11779" width="15.140625" style="355" customWidth="1"/>
    <col min="11780" max="11780" width="30.85546875" style="355" customWidth="1"/>
    <col min="11781" max="12032" width="8.85546875" style="355"/>
    <col min="12033" max="12033" width="25.7109375" style="355" customWidth="1"/>
    <col min="12034" max="12034" width="13.85546875" style="355" customWidth="1"/>
    <col min="12035" max="12035" width="15.140625" style="355" customWidth="1"/>
    <col min="12036" max="12036" width="30.85546875" style="355" customWidth="1"/>
    <col min="12037" max="12288" width="8.85546875" style="355"/>
    <col min="12289" max="12289" width="25.7109375" style="355" customWidth="1"/>
    <col min="12290" max="12290" width="13.85546875" style="355" customWidth="1"/>
    <col min="12291" max="12291" width="15.140625" style="355" customWidth="1"/>
    <col min="12292" max="12292" width="30.85546875" style="355" customWidth="1"/>
    <col min="12293" max="12544" width="8.85546875" style="355"/>
    <col min="12545" max="12545" width="25.7109375" style="355" customWidth="1"/>
    <col min="12546" max="12546" width="13.85546875" style="355" customWidth="1"/>
    <col min="12547" max="12547" width="15.140625" style="355" customWidth="1"/>
    <col min="12548" max="12548" width="30.85546875" style="355" customWidth="1"/>
    <col min="12549" max="12800" width="8.85546875" style="355"/>
    <col min="12801" max="12801" width="25.7109375" style="355" customWidth="1"/>
    <col min="12802" max="12802" width="13.85546875" style="355" customWidth="1"/>
    <col min="12803" max="12803" width="15.140625" style="355" customWidth="1"/>
    <col min="12804" max="12804" width="30.85546875" style="355" customWidth="1"/>
    <col min="12805" max="13056" width="8.85546875" style="355"/>
    <col min="13057" max="13057" width="25.7109375" style="355" customWidth="1"/>
    <col min="13058" max="13058" width="13.85546875" style="355" customWidth="1"/>
    <col min="13059" max="13059" width="15.140625" style="355" customWidth="1"/>
    <col min="13060" max="13060" width="30.85546875" style="355" customWidth="1"/>
    <col min="13061" max="13312" width="8.85546875" style="355"/>
    <col min="13313" max="13313" width="25.7109375" style="355" customWidth="1"/>
    <col min="13314" max="13314" width="13.85546875" style="355" customWidth="1"/>
    <col min="13315" max="13315" width="15.140625" style="355" customWidth="1"/>
    <col min="13316" max="13316" width="30.85546875" style="355" customWidth="1"/>
    <col min="13317" max="13568" width="8.85546875" style="355"/>
    <col min="13569" max="13569" width="25.7109375" style="355" customWidth="1"/>
    <col min="13570" max="13570" width="13.85546875" style="355" customWidth="1"/>
    <col min="13571" max="13571" width="15.140625" style="355" customWidth="1"/>
    <col min="13572" max="13572" width="30.85546875" style="355" customWidth="1"/>
    <col min="13573" max="13824" width="8.85546875" style="355"/>
    <col min="13825" max="13825" width="25.7109375" style="355" customWidth="1"/>
    <col min="13826" max="13826" width="13.85546875" style="355" customWidth="1"/>
    <col min="13827" max="13827" width="15.140625" style="355" customWidth="1"/>
    <col min="13828" max="13828" width="30.85546875" style="355" customWidth="1"/>
    <col min="13829" max="14080" width="8.85546875" style="355"/>
    <col min="14081" max="14081" width="25.7109375" style="355" customWidth="1"/>
    <col min="14082" max="14082" width="13.85546875" style="355" customWidth="1"/>
    <col min="14083" max="14083" width="15.140625" style="355" customWidth="1"/>
    <col min="14084" max="14084" width="30.85546875" style="355" customWidth="1"/>
    <col min="14085" max="14336" width="8.85546875" style="355"/>
    <col min="14337" max="14337" width="25.7109375" style="355" customWidth="1"/>
    <col min="14338" max="14338" width="13.85546875" style="355" customWidth="1"/>
    <col min="14339" max="14339" width="15.140625" style="355" customWidth="1"/>
    <col min="14340" max="14340" width="30.85546875" style="355" customWidth="1"/>
    <col min="14341" max="14592" width="8.85546875" style="355"/>
    <col min="14593" max="14593" width="25.7109375" style="355" customWidth="1"/>
    <col min="14594" max="14594" width="13.85546875" style="355" customWidth="1"/>
    <col min="14595" max="14595" width="15.140625" style="355" customWidth="1"/>
    <col min="14596" max="14596" width="30.85546875" style="355" customWidth="1"/>
    <col min="14597" max="14848" width="8.85546875" style="355"/>
    <col min="14849" max="14849" width="25.7109375" style="355" customWidth="1"/>
    <col min="14850" max="14850" width="13.85546875" style="355" customWidth="1"/>
    <col min="14851" max="14851" width="15.140625" style="355" customWidth="1"/>
    <col min="14852" max="14852" width="30.85546875" style="355" customWidth="1"/>
    <col min="14853" max="15104" width="8.85546875" style="355"/>
    <col min="15105" max="15105" width="25.7109375" style="355" customWidth="1"/>
    <col min="15106" max="15106" width="13.85546875" style="355" customWidth="1"/>
    <col min="15107" max="15107" width="15.140625" style="355" customWidth="1"/>
    <col min="15108" max="15108" width="30.85546875" style="355" customWidth="1"/>
    <col min="15109" max="15360" width="8.85546875" style="355"/>
    <col min="15361" max="15361" width="25.7109375" style="355" customWidth="1"/>
    <col min="15362" max="15362" width="13.85546875" style="355" customWidth="1"/>
    <col min="15363" max="15363" width="15.140625" style="355" customWidth="1"/>
    <col min="15364" max="15364" width="30.85546875" style="355" customWidth="1"/>
    <col min="15365" max="15616" width="8.85546875" style="355"/>
    <col min="15617" max="15617" width="25.7109375" style="355" customWidth="1"/>
    <col min="15618" max="15618" width="13.85546875" style="355" customWidth="1"/>
    <col min="15619" max="15619" width="15.140625" style="355" customWidth="1"/>
    <col min="15620" max="15620" width="30.85546875" style="355" customWidth="1"/>
    <col min="15621" max="15872" width="8.85546875" style="355"/>
    <col min="15873" max="15873" width="25.7109375" style="355" customWidth="1"/>
    <col min="15874" max="15874" width="13.85546875" style="355" customWidth="1"/>
    <col min="15875" max="15875" width="15.140625" style="355" customWidth="1"/>
    <col min="15876" max="15876" width="30.85546875" style="355" customWidth="1"/>
    <col min="15877" max="16128" width="8.85546875" style="355"/>
    <col min="16129" max="16129" width="25.7109375" style="355" customWidth="1"/>
    <col min="16130" max="16130" width="13.85546875" style="355" customWidth="1"/>
    <col min="16131" max="16131" width="15.140625" style="355" customWidth="1"/>
    <col min="16132" max="16132" width="30.85546875" style="355" customWidth="1"/>
    <col min="16133" max="16384" width="8.85546875" style="355"/>
  </cols>
  <sheetData>
    <row r="1" spans="1:6" s="350" customFormat="1" ht="18">
      <c r="A1" s="586" t="s">
        <v>215</v>
      </c>
      <c r="B1" s="586"/>
      <c r="C1" s="586"/>
      <c r="D1" s="587"/>
      <c r="E1" s="349"/>
      <c r="F1" s="349"/>
    </row>
    <row r="2" spans="1:6" s="350" customFormat="1" ht="18">
      <c r="A2" s="592" t="s">
        <v>504</v>
      </c>
      <c r="B2" s="592"/>
      <c r="C2" s="592"/>
      <c r="D2" s="593"/>
    </row>
    <row r="3" spans="1:6" s="350" customFormat="1" ht="32.25" customHeight="1">
      <c r="A3" s="588" t="s">
        <v>556</v>
      </c>
      <c r="B3" s="588"/>
      <c r="C3" s="588"/>
      <c r="D3" s="589"/>
    </row>
    <row r="4" spans="1:6" s="350" customFormat="1" ht="15.75">
      <c r="A4" s="590" t="s">
        <v>504</v>
      </c>
      <c r="B4" s="590"/>
      <c r="C4" s="590"/>
      <c r="D4" s="591"/>
    </row>
    <row r="5" spans="1:6" s="354" customFormat="1" ht="25.15" customHeight="1">
      <c r="A5" s="370" t="s">
        <v>560</v>
      </c>
      <c r="B5" s="371"/>
      <c r="C5" s="371"/>
      <c r="D5" s="372" t="s">
        <v>559</v>
      </c>
    </row>
    <row r="6" spans="1:6" ht="36" customHeight="1">
      <c r="A6" s="170" t="s">
        <v>105</v>
      </c>
      <c r="B6" s="171" t="s">
        <v>506</v>
      </c>
      <c r="C6" s="171" t="s">
        <v>505</v>
      </c>
      <c r="D6" s="173" t="s">
        <v>106</v>
      </c>
    </row>
    <row r="7" spans="1:6" ht="24.95" customHeight="1" thickBot="1">
      <c r="A7" s="321" t="s">
        <v>143</v>
      </c>
      <c r="B7" s="200">
        <v>672804</v>
      </c>
      <c r="C7" s="200">
        <v>1554285.01</v>
      </c>
      <c r="D7" s="373" t="s">
        <v>142</v>
      </c>
    </row>
    <row r="8" spans="1:6" ht="24.95" customHeight="1" thickTop="1" thickBot="1">
      <c r="A8" s="341" t="s">
        <v>118</v>
      </c>
      <c r="B8" s="199">
        <v>699776</v>
      </c>
      <c r="C8" s="199">
        <v>1508591.56</v>
      </c>
      <c r="D8" s="374" t="s">
        <v>107</v>
      </c>
    </row>
    <row r="9" spans="1:6" ht="24.95" customHeight="1" thickBot="1">
      <c r="A9" s="375" t="s">
        <v>119</v>
      </c>
      <c r="B9" s="200">
        <v>750200</v>
      </c>
      <c r="C9" s="200">
        <v>2189131.65</v>
      </c>
      <c r="D9" s="376" t="s">
        <v>108</v>
      </c>
    </row>
    <row r="10" spans="1:6" ht="24.95" customHeight="1" thickTop="1" thickBot="1">
      <c r="A10" s="318" t="s">
        <v>120</v>
      </c>
      <c r="B10" s="199">
        <v>844140</v>
      </c>
      <c r="C10" s="199">
        <v>1788044.7</v>
      </c>
      <c r="D10" s="374" t="s">
        <v>109</v>
      </c>
    </row>
    <row r="11" spans="1:6" ht="24.95" customHeight="1" thickBot="1">
      <c r="A11" s="375" t="s">
        <v>121</v>
      </c>
      <c r="B11" s="200">
        <v>932976</v>
      </c>
      <c r="C11" s="200">
        <v>1776105.94</v>
      </c>
      <c r="D11" s="376" t="s">
        <v>110</v>
      </c>
    </row>
    <row r="12" spans="1:6" ht="24.95" customHeight="1" thickTop="1" thickBot="1">
      <c r="A12" s="341" t="s">
        <v>122</v>
      </c>
      <c r="B12" s="199">
        <v>889020</v>
      </c>
      <c r="C12" s="199">
        <v>2039127.9</v>
      </c>
      <c r="D12" s="374" t="s">
        <v>111</v>
      </c>
    </row>
    <row r="13" spans="1:6" ht="24.95" customHeight="1" thickBot="1">
      <c r="A13" s="375" t="s">
        <v>123</v>
      </c>
      <c r="B13" s="200">
        <v>900240</v>
      </c>
      <c r="C13" s="200">
        <v>1999311.52</v>
      </c>
      <c r="D13" s="376" t="s">
        <v>112</v>
      </c>
    </row>
    <row r="14" spans="1:6" ht="24.95" customHeight="1" thickTop="1" thickBot="1">
      <c r="A14" s="341" t="s">
        <v>124</v>
      </c>
      <c r="B14" s="199">
        <v>587884</v>
      </c>
      <c r="C14" s="199">
        <v>1555761.97</v>
      </c>
      <c r="D14" s="374" t="s">
        <v>113</v>
      </c>
    </row>
    <row r="15" spans="1:6" ht="24.95" customHeight="1" thickBot="1">
      <c r="A15" s="375" t="s">
        <v>125</v>
      </c>
      <c r="B15" s="200">
        <v>683100</v>
      </c>
      <c r="C15" s="200">
        <v>1730812.5</v>
      </c>
      <c r="D15" s="376" t="s">
        <v>114</v>
      </c>
    </row>
    <row r="16" spans="1:6" ht="24.95" customHeight="1" thickTop="1" thickBot="1">
      <c r="A16" s="341" t="s">
        <v>126</v>
      </c>
      <c r="B16" s="199">
        <v>778844</v>
      </c>
      <c r="C16" s="199">
        <v>1732227.92</v>
      </c>
      <c r="D16" s="374" t="s">
        <v>115</v>
      </c>
    </row>
    <row r="17" spans="1:4" ht="24.95" customHeight="1" thickBot="1">
      <c r="A17" s="375" t="s">
        <v>127</v>
      </c>
      <c r="B17" s="200">
        <v>636900</v>
      </c>
      <c r="C17" s="200">
        <v>1589578.2</v>
      </c>
      <c r="D17" s="376" t="s">
        <v>116</v>
      </c>
    </row>
    <row r="18" spans="1:4" ht="24.95" customHeight="1" thickTop="1">
      <c r="A18" s="377" t="s">
        <v>128</v>
      </c>
      <c r="B18" s="201">
        <v>723602</v>
      </c>
      <c r="C18" s="201">
        <v>1889616.47</v>
      </c>
      <c r="D18" s="378" t="s">
        <v>117</v>
      </c>
    </row>
    <row r="19" spans="1:4" ht="30" customHeight="1">
      <c r="A19" s="202" t="s">
        <v>24</v>
      </c>
      <c r="B19" s="222">
        <f>SUM(B7:B18)</f>
        <v>9099486</v>
      </c>
      <c r="C19" s="222">
        <f>SUM(C7:C18)</f>
        <v>21352595.34</v>
      </c>
      <c r="D19" s="203" t="s">
        <v>5</v>
      </c>
    </row>
  </sheetData>
  <mergeCells count="4">
    <mergeCell ref="A1:D1"/>
    <mergeCell ref="A3:D3"/>
    <mergeCell ref="A4:D4"/>
    <mergeCell ref="A2:D2"/>
  </mergeCells>
  <printOptions horizontalCentered="1" verticalCentered="1"/>
  <pageMargins left="0" right="0" top="0" bottom="0" header="0" footer="0"/>
  <pageSetup paperSize="9" orientation="portrait" r:id="rId1"/>
  <headerFooter alignWithMargins="0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27" enableFormatConditionsCalculation="0"/>
  <dimension ref="A1:J13"/>
  <sheetViews>
    <sheetView rightToLeft="1" view="pageBreakPreview" zoomScaleNormal="100" workbookViewId="0">
      <selection activeCell="P66" sqref="P66"/>
    </sheetView>
  </sheetViews>
  <sheetFormatPr defaultColWidth="8.85546875" defaultRowHeight="12.75"/>
  <cols>
    <col min="1" max="1" width="31.42578125" style="17" customWidth="1"/>
    <col min="2" max="8" width="9.5703125" style="17" customWidth="1"/>
    <col min="9" max="9" width="34.5703125" style="17" customWidth="1"/>
    <col min="10" max="16384" width="8.85546875" style="17"/>
  </cols>
  <sheetData>
    <row r="1" spans="1:10" s="62" customFormat="1" ht="26.25" customHeight="1">
      <c r="A1" s="506" t="s">
        <v>134</v>
      </c>
      <c r="B1" s="506"/>
      <c r="C1" s="506"/>
      <c r="D1" s="506"/>
      <c r="E1" s="506"/>
      <c r="F1" s="506"/>
      <c r="G1" s="506"/>
      <c r="H1" s="506"/>
      <c r="I1" s="506"/>
      <c r="J1" s="61"/>
    </row>
    <row r="2" spans="1:10" s="450" customFormat="1" ht="18">
      <c r="A2" s="560" t="s">
        <v>484</v>
      </c>
      <c r="B2" s="560"/>
      <c r="C2" s="560"/>
      <c r="D2" s="560"/>
      <c r="E2" s="560"/>
      <c r="F2" s="560"/>
      <c r="G2" s="560"/>
      <c r="H2" s="560"/>
      <c r="I2" s="560"/>
    </row>
    <row r="3" spans="1:10" s="62" customFormat="1" ht="15.75">
      <c r="A3" s="558" t="s">
        <v>132</v>
      </c>
      <c r="B3" s="558"/>
      <c r="C3" s="558"/>
      <c r="D3" s="558"/>
      <c r="E3" s="558"/>
      <c r="F3" s="558"/>
      <c r="G3" s="558"/>
      <c r="H3" s="558"/>
      <c r="I3" s="558"/>
    </row>
    <row r="4" spans="1:10" s="62" customFormat="1" ht="15.75">
      <c r="A4" s="559" t="s">
        <v>484</v>
      </c>
      <c r="B4" s="559"/>
      <c r="C4" s="559"/>
      <c r="D4" s="559"/>
      <c r="E4" s="559"/>
      <c r="F4" s="559"/>
      <c r="G4" s="559"/>
      <c r="H4" s="559"/>
      <c r="I4" s="559"/>
    </row>
    <row r="5" spans="1:10" s="62" customFormat="1" ht="15.75">
      <c r="A5" s="409"/>
      <c r="B5" s="409"/>
      <c r="C5" s="409"/>
      <c r="D5" s="409"/>
      <c r="E5" s="409"/>
      <c r="F5" s="409"/>
      <c r="G5" s="409"/>
      <c r="H5" s="409"/>
      <c r="I5" s="409"/>
    </row>
    <row r="6" spans="1:10" s="63" customFormat="1" ht="15.75">
      <c r="A6" s="65" t="s">
        <v>558</v>
      </c>
      <c r="B6" s="291"/>
      <c r="C6" s="291"/>
      <c r="D6" s="291"/>
      <c r="E6" s="291"/>
      <c r="F6" s="291"/>
      <c r="G6" s="291"/>
      <c r="H6" s="379"/>
      <c r="I6" s="290" t="s">
        <v>557</v>
      </c>
    </row>
    <row r="7" spans="1:10" ht="43.5" customHeight="1">
      <c r="A7" s="451" t="s">
        <v>561</v>
      </c>
      <c r="B7" s="172">
        <v>2005</v>
      </c>
      <c r="C7" s="172">
        <v>2006</v>
      </c>
      <c r="D7" s="172">
        <v>2007</v>
      </c>
      <c r="E7" s="172">
        <v>2008</v>
      </c>
      <c r="F7" s="172">
        <v>2009</v>
      </c>
      <c r="G7" s="172">
        <v>2010</v>
      </c>
      <c r="H7" s="380">
        <v>2011</v>
      </c>
      <c r="I7" s="294" t="s">
        <v>452</v>
      </c>
    </row>
    <row r="8" spans="1:10" ht="37.5" customHeight="1" thickBot="1">
      <c r="A8" s="99" t="s">
        <v>453</v>
      </c>
      <c r="B8" s="295">
        <v>55268</v>
      </c>
      <c r="C8" s="295">
        <v>60076</v>
      </c>
      <c r="D8" s="295">
        <v>69638</v>
      </c>
      <c r="E8" s="295">
        <v>87205</v>
      </c>
      <c r="F8" s="295">
        <v>91350</v>
      </c>
      <c r="G8" s="295">
        <v>101653</v>
      </c>
      <c r="H8" s="295">
        <f>123.349464*1000</f>
        <v>123349.46399999999</v>
      </c>
      <c r="I8" s="187" t="s">
        <v>457</v>
      </c>
    </row>
    <row r="9" spans="1:10" ht="35.1" customHeight="1" thickBot="1">
      <c r="A9" s="104" t="s">
        <v>454</v>
      </c>
      <c r="B9" s="296">
        <v>54462.314999999995</v>
      </c>
      <c r="C9" s="296">
        <v>59115.710000000006</v>
      </c>
      <c r="D9" s="296">
        <v>70523.13</v>
      </c>
      <c r="E9" s="296">
        <v>87701.26999999999</v>
      </c>
      <c r="F9" s="296">
        <v>82058.364000000001</v>
      </c>
      <c r="G9" s="296">
        <v>101163.91540000001</v>
      </c>
      <c r="H9" s="381">
        <f>108.2633358162*1000</f>
        <v>108263.33581619999</v>
      </c>
      <c r="I9" s="188" t="s">
        <v>458</v>
      </c>
    </row>
    <row r="10" spans="1:10" ht="37.5" customHeight="1" thickBot="1">
      <c r="A10" s="74" t="s">
        <v>455</v>
      </c>
      <c r="B10" s="297">
        <v>43256.6</v>
      </c>
      <c r="C10" s="297">
        <v>42672.345000000008</v>
      </c>
      <c r="D10" s="297">
        <v>41578.800000000003</v>
      </c>
      <c r="E10" s="297">
        <v>40313.805</v>
      </c>
      <c r="F10" s="297">
        <v>41666.25499999999</v>
      </c>
      <c r="G10" s="297">
        <v>50905.494399999996</v>
      </c>
      <c r="H10" s="382">
        <f>50.9054944*1000</f>
        <v>50905.494400000003</v>
      </c>
      <c r="I10" s="189" t="s">
        <v>459</v>
      </c>
    </row>
    <row r="11" spans="1:10" ht="35.1" customHeight="1">
      <c r="A11" s="204" t="s">
        <v>456</v>
      </c>
      <c r="B11" s="298">
        <v>0</v>
      </c>
      <c r="C11" s="298">
        <v>0</v>
      </c>
      <c r="D11" s="298">
        <v>0</v>
      </c>
      <c r="E11" s="298">
        <v>0</v>
      </c>
      <c r="F11" s="298">
        <v>0</v>
      </c>
      <c r="G11" s="298">
        <v>140.6</v>
      </c>
      <c r="H11" s="383">
        <f>0.26849*1000</f>
        <v>268.49</v>
      </c>
      <c r="I11" s="205" t="s">
        <v>471</v>
      </c>
    </row>
    <row r="12" spans="1:10" s="277" customFormat="1" ht="12.75" customHeight="1"/>
    <row r="13" spans="1:10" s="275" customFormat="1">
      <c r="A13" s="276"/>
      <c r="B13" s="274"/>
      <c r="C13" s="274"/>
      <c r="D13" s="274"/>
      <c r="E13" s="274"/>
      <c r="F13" s="274"/>
      <c r="G13" s="274"/>
      <c r="H13" s="274"/>
      <c r="I13" s="274"/>
      <c r="J13" s="274"/>
    </row>
  </sheetData>
  <mergeCells count="4">
    <mergeCell ref="A1:I1"/>
    <mergeCell ref="A3:I3"/>
    <mergeCell ref="A4:I4"/>
    <mergeCell ref="A2:I2"/>
  </mergeCells>
  <phoneticPr fontId="0" type="noConversion"/>
  <printOptions horizontalCentered="1" verticalCentered="1"/>
  <pageMargins left="0" right="0" top="0" bottom="0" header="0" footer="0"/>
  <pageSetup paperSize="9" scale="99" orientation="landscape" r:id="rId1"/>
  <headerFooter alignWithMargins="0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20"/>
  <sheetViews>
    <sheetView rightToLeft="1" view="pageBreakPreview" topLeftCell="A5" zoomScaleNormal="100" zoomScaleSheetLayoutView="100" workbookViewId="0">
      <pane ySplit="375" activePane="bottomLeft"/>
      <selection activeCell="C5" sqref="C1:C1048576"/>
      <selection pane="bottomLeft" activeCell="C17" sqref="C17"/>
    </sheetView>
  </sheetViews>
  <sheetFormatPr defaultRowHeight="12.75"/>
  <cols>
    <col min="1" max="1" width="37.42578125" customWidth="1"/>
    <col min="2" max="2" width="16.140625" customWidth="1"/>
    <col min="3" max="3" width="36.7109375" customWidth="1"/>
  </cols>
  <sheetData>
    <row r="1" spans="1:3" ht="18">
      <c r="A1" s="594" t="s">
        <v>197</v>
      </c>
      <c r="B1" s="594"/>
      <c r="C1" s="595"/>
    </row>
    <row r="2" spans="1:3" ht="18">
      <c r="A2" s="604" t="s">
        <v>504</v>
      </c>
      <c r="B2" s="604"/>
      <c r="C2" s="605"/>
    </row>
    <row r="3" spans="1:3" ht="33" customHeight="1">
      <c r="A3" s="596" t="s">
        <v>562</v>
      </c>
      <c r="B3" s="596"/>
      <c r="C3" s="597"/>
    </row>
    <row r="4" spans="1:3" ht="15.75">
      <c r="A4" s="598" t="s">
        <v>504</v>
      </c>
      <c r="B4" s="598"/>
      <c r="C4" s="599"/>
    </row>
    <row r="5" spans="1:3" ht="15.75">
      <c r="A5" s="399" t="s">
        <v>563</v>
      </c>
      <c r="B5" s="400"/>
      <c r="C5" s="401"/>
    </row>
    <row r="6" spans="1:3" ht="27" customHeight="1" thickBot="1">
      <c r="A6" s="600" t="s">
        <v>199</v>
      </c>
      <c r="B6" s="385" t="s">
        <v>198</v>
      </c>
      <c r="C6" s="602" t="s">
        <v>511</v>
      </c>
    </row>
    <row r="7" spans="1:3" ht="27" customHeight="1">
      <c r="A7" s="601" t="s">
        <v>87</v>
      </c>
      <c r="B7" s="386" t="s">
        <v>218</v>
      </c>
      <c r="C7" s="603"/>
    </row>
    <row r="8" spans="1:3" ht="24" customHeight="1" thickBot="1">
      <c r="A8" s="387" t="s">
        <v>322</v>
      </c>
      <c r="B8" s="388">
        <v>11651.25</v>
      </c>
      <c r="C8" s="389" t="s">
        <v>314</v>
      </c>
    </row>
    <row r="9" spans="1:3" ht="24" customHeight="1" thickBot="1">
      <c r="A9" s="390" t="s">
        <v>416</v>
      </c>
      <c r="B9" s="391">
        <v>54.76</v>
      </c>
      <c r="C9" s="392" t="s">
        <v>417</v>
      </c>
    </row>
    <row r="10" spans="1:3" ht="24" customHeight="1" thickBot="1">
      <c r="A10" s="387" t="s">
        <v>507</v>
      </c>
      <c r="B10" s="388">
        <v>293.61</v>
      </c>
      <c r="C10" s="389" t="s">
        <v>216</v>
      </c>
    </row>
    <row r="11" spans="1:3" ht="24" customHeight="1" thickBot="1">
      <c r="A11" s="390" t="s">
        <v>508</v>
      </c>
      <c r="B11" s="391">
        <v>1842.57</v>
      </c>
      <c r="C11" s="392" t="s">
        <v>315</v>
      </c>
    </row>
    <row r="12" spans="1:3" ht="24" customHeight="1" thickBot="1">
      <c r="A12" s="387" t="s">
        <v>418</v>
      </c>
      <c r="B12" s="388">
        <v>53.34</v>
      </c>
      <c r="C12" s="389" t="s">
        <v>419</v>
      </c>
    </row>
    <row r="13" spans="1:3" ht="24" customHeight="1" thickBot="1">
      <c r="A13" s="390" t="s">
        <v>420</v>
      </c>
      <c r="B13" s="391">
        <v>5.72</v>
      </c>
      <c r="C13" s="392" t="s">
        <v>421</v>
      </c>
    </row>
    <row r="14" spans="1:3" ht="24" customHeight="1" thickBot="1">
      <c r="A14" s="387" t="s">
        <v>422</v>
      </c>
      <c r="B14" s="388">
        <v>24.71</v>
      </c>
      <c r="C14" s="389" t="s">
        <v>423</v>
      </c>
    </row>
    <row r="15" spans="1:3" ht="24" customHeight="1" thickBot="1">
      <c r="A15" s="390" t="s">
        <v>424</v>
      </c>
      <c r="B15" s="391">
        <v>3.92</v>
      </c>
      <c r="C15" s="392" t="s">
        <v>425</v>
      </c>
    </row>
    <row r="16" spans="1:3" ht="24" customHeight="1" thickBot="1">
      <c r="A16" s="387" t="s">
        <v>321</v>
      </c>
      <c r="B16" s="388">
        <v>1172.3699999999999</v>
      </c>
      <c r="C16" s="389" t="s">
        <v>316</v>
      </c>
    </row>
    <row r="17" spans="1:3" ht="24" customHeight="1" thickBot="1">
      <c r="A17" s="390" t="s">
        <v>320</v>
      </c>
      <c r="B17" s="391">
        <v>0.79</v>
      </c>
      <c r="C17" s="392" t="s">
        <v>317</v>
      </c>
    </row>
    <row r="18" spans="1:3" ht="24" customHeight="1" thickBot="1">
      <c r="A18" s="387" t="s">
        <v>45</v>
      </c>
      <c r="B18" s="388">
        <v>4.76</v>
      </c>
      <c r="C18" s="389" t="s">
        <v>509</v>
      </c>
    </row>
    <row r="19" spans="1:3" ht="24" customHeight="1">
      <c r="A19" s="393" t="s">
        <v>319</v>
      </c>
      <c r="B19" s="394">
        <v>34.86</v>
      </c>
      <c r="C19" s="395" t="s">
        <v>318</v>
      </c>
    </row>
    <row r="20" spans="1:3" ht="24" customHeight="1">
      <c r="A20" s="396" t="s">
        <v>217</v>
      </c>
      <c r="B20" s="397">
        <f>SUM(B9:B19)</f>
        <v>3491.4100000000003</v>
      </c>
      <c r="C20" s="398" t="s">
        <v>510</v>
      </c>
    </row>
  </sheetData>
  <mergeCells count="6">
    <mergeCell ref="A1:C1"/>
    <mergeCell ref="A3:C3"/>
    <mergeCell ref="A4:C4"/>
    <mergeCell ref="A6:A7"/>
    <mergeCell ref="C6:C7"/>
    <mergeCell ref="A2:C2"/>
  </mergeCells>
  <printOptions horizontalCentered="1" verticalCentered="1"/>
  <pageMargins left="0" right="0" top="0" bottom="0" header="0" footer="0"/>
  <pageSetup paperSize="9" orientation="portrait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29" enableFormatConditionsCalculation="0"/>
  <dimension ref="A62:K62"/>
  <sheetViews>
    <sheetView rightToLeft="1" view="pageBreakPreview" zoomScaleNormal="100" zoomScaleSheetLayoutView="100" workbookViewId="0">
      <selection activeCell="P66" sqref="P66"/>
    </sheetView>
  </sheetViews>
  <sheetFormatPr defaultRowHeight="12.75"/>
  <sheetData>
    <row r="62" spans="1:11">
      <c r="A62" s="606" t="s">
        <v>564</v>
      </c>
      <c r="B62" s="606"/>
      <c r="J62" s="607" t="s">
        <v>565</v>
      </c>
      <c r="K62" s="608"/>
    </row>
  </sheetData>
  <mergeCells count="2">
    <mergeCell ref="A62:B62"/>
    <mergeCell ref="J62:K62"/>
  </mergeCells>
  <phoneticPr fontId="26" type="noConversion"/>
  <printOptions horizontalCentered="1" verticalCentered="1"/>
  <pageMargins left="0.15748031496062992" right="0.15748031496062992" top="0.27559055118110237" bottom="0.15748031496062992" header="0.15748031496062992" footer="0.15748031496062992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41"/>
  <sheetViews>
    <sheetView rightToLeft="1" tabSelected="1" view="pageBreakPreview" zoomScaleNormal="100" workbookViewId="0">
      <selection activeCell="G20" sqref="G20"/>
    </sheetView>
  </sheetViews>
  <sheetFormatPr defaultColWidth="8.85546875" defaultRowHeight="12.75"/>
  <cols>
    <col min="1" max="1" width="19.28515625" style="93" customWidth="1"/>
    <col min="2" max="2" width="16.5703125" style="93" customWidth="1"/>
    <col min="3" max="8" width="11.85546875" style="93" customWidth="1"/>
    <col min="9" max="9" width="22" style="93" customWidth="1"/>
    <col min="10" max="16384" width="8.85546875" style="93"/>
  </cols>
  <sheetData>
    <row r="1" spans="1:9" s="39" customFormat="1" ht="18">
      <c r="A1" s="457" t="s">
        <v>69</v>
      </c>
      <c r="B1" s="457"/>
      <c r="C1" s="457"/>
      <c r="D1" s="457"/>
      <c r="E1" s="457"/>
      <c r="F1" s="457"/>
      <c r="G1" s="457"/>
      <c r="H1" s="457"/>
      <c r="I1" s="457"/>
    </row>
    <row r="2" spans="1:9" s="39" customFormat="1" ht="18">
      <c r="A2" s="457" t="s">
        <v>514</v>
      </c>
      <c r="B2" s="457"/>
      <c r="C2" s="457"/>
      <c r="D2" s="457"/>
      <c r="E2" s="457"/>
      <c r="F2" s="457"/>
      <c r="G2" s="457"/>
      <c r="H2" s="457"/>
      <c r="I2" s="457"/>
    </row>
    <row r="3" spans="1:9" s="39" customFormat="1" ht="34.5" customHeight="1">
      <c r="A3" s="458" t="s">
        <v>513</v>
      </c>
      <c r="B3" s="459"/>
      <c r="C3" s="459"/>
      <c r="D3" s="459"/>
      <c r="E3" s="459"/>
      <c r="F3" s="459"/>
      <c r="G3" s="459"/>
      <c r="H3" s="459"/>
      <c r="I3" s="459"/>
    </row>
    <row r="4" spans="1:9" s="39" customFormat="1" ht="15.75">
      <c r="A4" s="459" t="s">
        <v>515</v>
      </c>
      <c r="B4" s="459"/>
      <c r="C4" s="459"/>
      <c r="D4" s="459"/>
      <c r="E4" s="459"/>
      <c r="F4" s="459"/>
      <c r="G4" s="459"/>
      <c r="H4" s="459"/>
      <c r="I4" s="459"/>
    </row>
    <row r="5" spans="1:9" ht="16.899999999999999" customHeight="1">
      <c r="A5" s="91" t="s">
        <v>435</v>
      </c>
      <c r="B5" s="91"/>
      <c r="C5" s="464"/>
      <c r="D5" s="464"/>
      <c r="E5" s="464"/>
      <c r="F5" s="464"/>
      <c r="G5" s="464"/>
      <c r="H5" s="464"/>
      <c r="I5" s="92" t="s">
        <v>436</v>
      </c>
    </row>
    <row r="6" spans="1:9" ht="15.95" customHeight="1">
      <c r="A6" s="472" t="s">
        <v>2</v>
      </c>
      <c r="B6" s="467" t="s">
        <v>377</v>
      </c>
      <c r="C6" s="455" t="s">
        <v>6</v>
      </c>
      <c r="D6" s="455"/>
      <c r="E6" s="465" t="s">
        <v>8</v>
      </c>
      <c r="F6" s="465"/>
      <c r="G6" s="465" t="s">
        <v>10</v>
      </c>
      <c r="H6" s="465"/>
      <c r="I6" s="466" t="s">
        <v>3</v>
      </c>
    </row>
    <row r="7" spans="1:9" ht="15.95" customHeight="1">
      <c r="A7" s="472"/>
      <c r="B7" s="468"/>
      <c r="C7" s="471" t="s">
        <v>7</v>
      </c>
      <c r="D7" s="471"/>
      <c r="E7" s="471" t="s">
        <v>9</v>
      </c>
      <c r="F7" s="471"/>
      <c r="G7" s="471" t="s">
        <v>11</v>
      </c>
      <c r="H7" s="471"/>
      <c r="I7" s="466"/>
    </row>
    <row r="8" spans="1:9" ht="15.95" customHeight="1">
      <c r="A8" s="472"/>
      <c r="B8" s="469" t="s">
        <v>378</v>
      </c>
      <c r="C8" s="89" t="s">
        <v>12</v>
      </c>
      <c r="D8" s="89" t="s">
        <v>13</v>
      </c>
      <c r="E8" s="89" t="s">
        <v>12</v>
      </c>
      <c r="F8" s="89" t="s">
        <v>13</v>
      </c>
      <c r="G8" s="89" t="s">
        <v>12</v>
      </c>
      <c r="H8" s="89" t="s">
        <v>13</v>
      </c>
      <c r="I8" s="466"/>
    </row>
    <row r="9" spans="1:9" ht="15.95" customHeight="1">
      <c r="A9" s="472"/>
      <c r="B9" s="470"/>
      <c r="C9" s="94" t="s">
        <v>76</v>
      </c>
      <c r="D9" s="94" t="s">
        <v>14</v>
      </c>
      <c r="E9" s="94" t="s">
        <v>76</v>
      </c>
      <c r="F9" s="94" t="s">
        <v>15</v>
      </c>
      <c r="G9" s="94" t="s">
        <v>76</v>
      </c>
      <c r="H9" s="94" t="s">
        <v>15</v>
      </c>
      <c r="I9" s="466"/>
    </row>
    <row r="10" spans="1:9" ht="25.15" customHeight="1" thickBot="1">
      <c r="A10" s="231" t="s">
        <v>16</v>
      </c>
      <c r="B10" s="238">
        <v>44277</v>
      </c>
      <c r="C10" s="238">
        <v>43964</v>
      </c>
      <c r="D10" s="238">
        <v>313</v>
      </c>
      <c r="E10" s="238">
        <v>44085</v>
      </c>
      <c r="F10" s="238">
        <v>192</v>
      </c>
      <c r="G10" s="238">
        <v>42329</v>
      </c>
      <c r="H10" s="238">
        <v>1948</v>
      </c>
      <c r="I10" s="232" t="s">
        <v>233</v>
      </c>
    </row>
    <row r="11" spans="1:9" ht="25.15" customHeight="1" thickBot="1">
      <c r="A11" s="86" t="s">
        <v>17</v>
      </c>
      <c r="B11" s="239">
        <v>45157</v>
      </c>
      <c r="C11" s="239">
        <v>43565</v>
      </c>
      <c r="D11" s="239">
        <v>1592</v>
      </c>
      <c r="E11" s="239">
        <v>44937</v>
      </c>
      <c r="F11" s="239">
        <v>220</v>
      </c>
      <c r="G11" s="239">
        <v>37384</v>
      </c>
      <c r="H11" s="239">
        <v>7773</v>
      </c>
      <c r="I11" s="87" t="s">
        <v>470</v>
      </c>
    </row>
    <row r="12" spans="1:9" ht="25.15" customHeight="1" thickBot="1">
      <c r="A12" s="84" t="s">
        <v>18</v>
      </c>
      <c r="B12" s="240">
        <v>8557</v>
      </c>
      <c r="C12" s="240">
        <v>8079</v>
      </c>
      <c r="D12" s="240">
        <v>478</v>
      </c>
      <c r="E12" s="240">
        <v>8415</v>
      </c>
      <c r="F12" s="240">
        <v>142</v>
      </c>
      <c r="G12" s="240">
        <v>6713</v>
      </c>
      <c r="H12" s="240">
        <v>1844</v>
      </c>
      <c r="I12" s="85" t="s">
        <v>469</v>
      </c>
    </row>
    <row r="13" spans="1:9" ht="25.15" customHeight="1" thickBot="1">
      <c r="A13" s="86" t="s">
        <v>19</v>
      </c>
      <c r="B13" s="239">
        <v>5136</v>
      </c>
      <c r="C13" s="239">
        <v>5087</v>
      </c>
      <c r="D13" s="239">
        <v>49</v>
      </c>
      <c r="E13" s="239">
        <v>5110</v>
      </c>
      <c r="F13" s="239">
        <v>26</v>
      </c>
      <c r="G13" s="239">
        <v>30</v>
      </c>
      <c r="H13" s="239">
        <v>5106</v>
      </c>
      <c r="I13" s="87" t="s">
        <v>467</v>
      </c>
    </row>
    <row r="14" spans="1:9" ht="25.15" customHeight="1" thickBot="1">
      <c r="A14" s="84" t="s">
        <v>20</v>
      </c>
      <c r="B14" s="240">
        <v>5099</v>
      </c>
      <c r="C14" s="240">
        <v>4354</v>
      </c>
      <c r="D14" s="240">
        <v>745</v>
      </c>
      <c r="E14" s="240">
        <v>5091</v>
      </c>
      <c r="F14" s="240">
        <v>8</v>
      </c>
      <c r="G14" s="240">
        <v>3176</v>
      </c>
      <c r="H14" s="240">
        <v>1923</v>
      </c>
      <c r="I14" s="85" t="s">
        <v>234</v>
      </c>
    </row>
    <row r="15" spans="1:9" ht="25.15" customHeight="1" thickBot="1">
      <c r="A15" s="86" t="s">
        <v>21</v>
      </c>
      <c r="B15" s="239">
        <v>968</v>
      </c>
      <c r="C15" s="239">
        <v>903</v>
      </c>
      <c r="D15" s="239">
        <v>65</v>
      </c>
      <c r="E15" s="239">
        <v>962</v>
      </c>
      <c r="F15" s="239">
        <v>6</v>
      </c>
      <c r="G15" s="239">
        <v>0</v>
      </c>
      <c r="H15" s="239">
        <v>968</v>
      </c>
      <c r="I15" s="87" t="s">
        <v>468</v>
      </c>
    </row>
    <row r="16" spans="1:9" ht="25.15" customHeight="1">
      <c r="A16" s="233" t="s">
        <v>374</v>
      </c>
      <c r="B16" s="241">
        <v>2902</v>
      </c>
      <c r="C16" s="241">
        <v>2314</v>
      </c>
      <c r="D16" s="241">
        <v>588</v>
      </c>
      <c r="E16" s="241">
        <v>2838</v>
      </c>
      <c r="F16" s="241">
        <v>64</v>
      </c>
      <c r="G16" s="241">
        <v>0</v>
      </c>
      <c r="H16" s="241">
        <v>2902</v>
      </c>
      <c r="I16" s="234" t="s">
        <v>362</v>
      </c>
    </row>
    <row r="17" spans="1:9" ht="28.9" customHeight="1">
      <c r="A17" s="116" t="s">
        <v>4</v>
      </c>
      <c r="B17" s="235">
        <f>SUM(B10:B16)</f>
        <v>112096</v>
      </c>
      <c r="C17" s="235">
        <f t="shared" ref="C17:H17" si="0">SUM(C10:C16)</f>
        <v>108266</v>
      </c>
      <c r="D17" s="235">
        <f t="shared" si="0"/>
        <v>3830</v>
      </c>
      <c r="E17" s="235">
        <f t="shared" si="0"/>
        <v>111438</v>
      </c>
      <c r="F17" s="235">
        <f t="shared" si="0"/>
        <v>658</v>
      </c>
      <c r="G17" s="235">
        <f t="shared" si="0"/>
        <v>89632</v>
      </c>
      <c r="H17" s="235">
        <f t="shared" si="0"/>
        <v>22464</v>
      </c>
      <c r="I17" s="236" t="s">
        <v>5</v>
      </c>
    </row>
    <row r="18" spans="1:9" s="95" customFormat="1" ht="23.25" customHeight="1">
      <c r="A18" s="460"/>
      <c r="B18" s="460"/>
      <c r="C18" s="461"/>
      <c r="D18" s="461"/>
      <c r="E18" s="461"/>
      <c r="F18" s="462"/>
      <c r="G18" s="462"/>
      <c r="H18" s="462"/>
      <c r="I18" s="463"/>
    </row>
    <row r="19" spans="1:9">
      <c r="A19" s="96"/>
      <c r="B19" s="96"/>
    </row>
    <row r="20" spans="1:9" ht="38.25">
      <c r="C20" s="302" t="s">
        <v>482</v>
      </c>
      <c r="D20" s="302" t="s">
        <v>483</v>
      </c>
    </row>
    <row r="21" spans="1:9" ht="25.5">
      <c r="A21" s="456" t="s">
        <v>472</v>
      </c>
      <c r="B21" s="302" t="s">
        <v>479</v>
      </c>
      <c r="C21" s="301">
        <f>C10</f>
        <v>43964</v>
      </c>
      <c r="D21" s="301">
        <f>D10</f>
        <v>313</v>
      </c>
      <c r="E21" s="301"/>
    </row>
    <row r="22" spans="1:9" ht="25.5">
      <c r="A22" s="456"/>
      <c r="B22" s="302" t="s">
        <v>480</v>
      </c>
      <c r="C22" s="301">
        <f>E10</f>
        <v>44085</v>
      </c>
      <c r="D22" s="301">
        <f>F10</f>
        <v>192</v>
      </c>
      <c r="E22" s="301"/>
    </row>
    <row r="23" spans="1:9" ht="25.5">
      <c r="A23" s="456"/>
      <c r="B23" s="302" t="s">
        <v>481</v>
      </c>
      <c r="C23" s="301">
        <f>G10</f>
        <v>42329</v>
      </c>
      <c r="D23" s="301">
        <f>H10</f>
        <v>1948</v>
      </c>
      <c r="E23" s="301"/>
    </row>
    <row r="24" spans="1:9" ht="25.5">
      <c r="A24" s="456" t="s">
        <v>473</v>
      </c>
      <c r="B24" s="302" t="s">
        <v>479</v>
      </c>
      <c r="C24" s="301">
        <f>C11</f>
        <v>43565</v>
      </c>
      <c r="D24" s="301">
        <f>D11</f>
        <v>1592</v>
      </c>
      <c r="E24" s="301"/>
    </row>
    <row r="25" spans="1:9" ht="25.5">
      <c r="A25" s="456"/>
      <c r="B25" s="302" t="s">
        <v>480</v>
      </c>
      <c r="C25" s="301">
        <f>E11</f>
        <v>44937</v>
      </c>
      <c r="D25" s="301">
        <f>F11</f>
        <v>220</v>
      </c>
      <c r="E25" s="301"/>
    </row>
    <row r="26" spans="1:9" ht="25.5">
      <c r="A26" s="456"/>
      <c r="B26" s="302" t="s">
        <v>481</v>
      </c>
      <c r="C26" s="301">
        <f>G11</f>
        <v>37384</v>
      </c>
      <c r="D26" s="301">
        <f>H11</f>
        <v>7773</v>
      </c>
      <c r="E26" s="301"/>
    </row>
    <row r="27" spans="1:9" ht="25.5">
      <c r="A27" s="456" t="s">
        <v>474</v>
      </c>
      <c r="B27" s="302" t="s">
        <v>479</v>
      </c>
      <c r="C27" s="301">
        <f>C12</f>
        <v>8079</v>
      </c>
      <c r="D27" s="301">
        <f>D12</f>
        <v>478</v>
      </c>
    </row>
    <row r="28" spans="1:9" ht="25.5">
      <c r="A28" s="456"/>
      <c r="B28" s="302" t="s">
        <v>480</v>
      </c>
      <c r="C28" s="301">
        <f>E12</f>
        <v>8415</v>
      </c>
      <c r="D28" s="301">
        <f>F12</f>
        <v>142</v>
      </c>
    </row>
    <row r="29" spans="1:9" ht="25.5">
      <c r="A29" s="456"/>
      <c r="B29" s="302" t="s">
        <v>481</v>
      </c>
      <c r="C29" s="301">
        <f>G12</f>
        <v>6713</v>
      </c>
      <c r="D29" s="301">
        <f>H12</f>
        <v>1844</v>
      </c>
    </row>
    <row r="30" spans="1:9" ht="25.5">
      <c r="A30" s="456" t="s">
        <v>475</v>
      </c>
      <c r="B30" s="302" t="s">
        <v>479</v>
      </c>
      <c r="C30" s="301">
        <f>C13</f>
        <v>5087</v>
      </c>
      <c r="D30" s="301">
        <f>D13</f>
        <v>49</v>
      </c>
    </row>
    <row r="31" spans="1:9" ht="25.5">
      <c r="A31" s="456"/>
      <c r="B31" s="302" t="s">
        <v>480</v>
      </c>
      <c r="C31" s="301">
        <f>E13</f>
        <v>5110</v>
      </c>
      <c r="D31" s="301">
        <f>F13</f>
        <v>26</v>
      </c>
    </row>
    <row r="32" spans="1:9" ht="25.5">
      <c r="A32" s="456"/>
      <c r="B32" s="302" t="s">
        <v>481</v>
      </c>
      <c r="C32" s="301">
        <f>G13</f>
        <v>30</v>
      </c>
      <c r="D32" s="301">
        <f>H13</f>
        <v>5106</v>
      </c>
    </row>
    <row r="33" spans="1:4" ht="25.5">
      <c r="A33" s="456" t="s">
        <v>476</v>
      </c>
      <c r="B33" s="302" t="s">
        <v>479</v>
      </c>
      <c r="C33" s="301">
        <f>C14</f>
        <v>4354</v>
      </c>
      <c r="D33" s="301">
        <f>D14</f>
        <v>745</v>
      </c>
    </row>
    <row r="34" spans="1:4" ht="25.5">
      <c r="A34" s="456"/>
      <c r="B34" s="302" t="s">
        <v>480</v>
      </c>
      <c r="C34" s="301">
        <f>E14</f>
        <v>5091</v>
      </c>
      <c r="D34" s="301">
        <f>F14</f>
        <v>8</v>
      </c>
    </row>
    <row r="35" spans="1:4" ht="25.5">
      <c r="A35" s="456"/>
      <c r="B35" s="302" t="s">
        <v>481</v>
      </c>
      <c r="C35" s="301">
        <f>G14</f>
        <v>3176</v>
      </c>
      <c r="D35" s="301">
        <f>H14</f>
        <v>1923</v>
      </c>
    </row>
    <row r="36" spans="1:4" ht="25.5">
      <c r="A36" s="456" t="s">
        <v>477</v>
      </c>
      <c r="B36" s="302" t="s">
        <v>479</v>
      </c>
      <c r="C36" s="301">
        <f>C15</f>
        <v>903</v>
      </c>
      <c r="D36" s="301">
        <f>D15</f>
        <v>65</v>
      </c>
    </row>
    <row r="37" spans="1:4" ht="25.5">
      <c r="A37" s="456"/>
      <c r="B37" s="302" t="s">
        <v>480</v>
      </c>
      <c r="C37" s="301">
        <f>E15</f>
        <v>962</v>
      </c>
      <c r="D37" s="301">
        <f>F15</f>
        <v>6</v>
      </c>
    </row>
    <row r="38" spans="1:4" ht="25.5">
      <c r="A38" s="456"/>
      <c r="B38" s="302" t="s">
        <v>481</v>
      </c>
      <c r="C38" s="301">
        <f>G15</f>
        <v>0</v>
      </c>
      <c r="D38" s="301">
        <f>H15</f>
        <v>968</v>
      </c>
    </row>
    <row r="39" spans="1:4" ht="25.5">
      <c r="A39" s="456" t="s">
        <v>478</v>
      </c>
      <c r="B39" s="302" t="s">
        <v>479</v>
      </c>
      <c r="C39" s="301">
        <f>C16</f>
        <v>2314</v>
      </c>
      <c r="D39" s="301">
        <f>D16</f>
        <v>588</v>
      </c>
    </row>
    <row r="40" spans="1:4" ht="25.5">
      <c r="A40" s="456"/>
      <c r="B40" s="302" t="s">
        <v>480</v>
      </c>
      <c r="C40" s="301">
        <f>E16</f>
        <v>2838</v>
      </c>
      <c r="D40" s="301">
        <f>F16</f>
        <v>64</v>
      </c>
    </row>
    <row r="41" spans="1:4" ht="25.5">
      <c r="A41" s="456"/>
      <c r="B41" s="302" t="s">
        <v>481</v>
      </c>
      <c r="C41" s="301">
        <f>G16</f>
        <v>0</v>
      </c>
      <c r="D41" s="301">
        <f>H16</f>
        <v>2902</v>
      </c>
    </row>
  </sheetData>
  <mergeCells count="24">
    <mergeCell ref="A2:I2"/>
    <mergeCell ref="A1:I1"/>
    <mergeCell ref="A3:I3"/>
    <mergeCell ref="A4:I4"/>
    <mergeCell ref="A18:E18"/>
    <mergeCell ref="F18:I18"/>
    <mergeCell ref="C5:H5"/>
    <mergeCell ref="E6:F6"/>
    <mergeCell ref="G6:H6"/>
    <mergeCell ref="I6:I9"/>
    <mergeCell ref="B6:B7"/>
    <mergeCell ref="B8:B9"/>
    <mergeCell ref="C7:D7"/>
    <mergeCell ref="E7:F7"/>
    <mergeCell ref="G7:H7"/>
    <mergeCell ref="A6:A9"/>
    <mergeCell ref="C6:D6"/>
    <mergeCell ref="A30:A32"/>
    <mergeCell ref="A33:A35"/>
    <mergeCell ref="A36:A38"/>
    <mergeCell ref="A39:A41"/>
    <mergeCell ref="A21:A23"/>
    <mergeCell ref="A24:A26"/>
    <mergeCell ref="A27:A29"/>
  </mergeCells>
  <phoneticPr fontId="26" type="noConversion"/>
  <printOptions horizontalCentered="1" verticalCentered="1"/>
  <pageMargins left="0" right="0" top="0" bottom="0" header="0" footer="0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L17"/>
  <sheetViews>
    <sheetView rightToLeft="1" view="pageBreakPreview" zoomScale="90" zoomScaleNormal="100" zoomScaleSheetLayoutView="90" workbookViewId="0">
      <selection activeCell="P66" sqref="P66"/>
    </sheetView>
  </sheetViews>
  <sheetFormatPr defaultColWidth="8.85546875" defaultRowHeight="12.75"/>
  <cols>
    <col min="1" max="1" width="35.7109375" style="4" customWidth="1"/>
    <col min="2" max="2" width="12.140625" style="4" customWidth="1"/>
    <col min="3" max="6" width="10.7109375" style="4" customWidth="1"/>
    <col min="7" max="7" width="11.42578125" style="4" customWidth="1"/>
    <col min="8" max="8" width="12.7109375" style="4" customWidth="1"/>
    <col min="9" max="9" width="35.7109375" style="4" customWidth="1"/>
    <col min="10" max="10" width="1.28515625" style="4" hidden="1" customWidth="1"/>
    <col min="11" max="16384" width="8.85546875" style="4"/>
  </cols>
  <sheetData>
    <row r="1" spans="1:12" s="28" customFormat="1" ht="21.6" customHeight="1">
      <c r="A1" s="473" t="s">
        <v>85</v>
      </c>
      <c r="B1" s="473"/>
      <c r="C1" s="473"/>
      <c r="D1" s="473"/>
      <c r="E1" s="473"/>
      <c r="F1" s="473"/>
      <c r="G1" s="473"/>
      <c r="H1" s="473"/>
      <c r="I1" s="473"/>
      <c r="J1" s="27"/>
      <c r="K1" s="27"/>
      <c r="L1" s="27"/>
    </row>
    <row r="2" spans="1:12" s="28" customFormat="1" ht="18" customHeight="1">
      <c r="A2" s="488" t="s">
        <v>484</v>
      </c>
      <c r="B2" s="488"/>
      <c r="C2" s="488"/>
      <c r="D2" s="488"/>
      <c r="E2" s="488"/>
      <c r="F2" s="488"/>
      <c r="G2" s="488"/>
      <c r="H2" s="488"/>
      <c r="I2" s="488"/>
    </row>
    <row r="3" spans="1:12" s="28" customFormat="1" ht="19.899999999999999" customHeight="1">
      <c r="A3" s="474" t="s">
        <v>86</v>
      </c>
      <c r="B3" s="474"/>
      <c r="C3" s="474"/>
      <c r="D3" s="474"/>
      <c r="E3" s="474"/>
      <c r="F3" s="474"/>
      <c r="G3" s="474"/>
      <c r="H3" s="474"/>
      <c r="I3" s="474"/>
    </row>
    <row r="4" spans="1:12" s="28" customFormat="1" ht="18" customHeight="1">
      <c r="A4" s="474" t="s">
        <v>484</v>
      </c>
      <c r="B4" s="474"/>
      <c r="C4" s="474"/>
      <c r="D4" s="474"/>
      <c r="E4" s="474"/>
      <c r="F4" s="474"/>
      <c r="G4" s="474"/>
      <c r="H4" s="474"/>
      <c r="I4" s="474"/>
    </row>
    <row r="5" spans="1:12" ht="27.6" customHeight="1">
      <c r="A5" s="68" t="s">
        <v>516</v>
      </c>
      <c r="B5" s="41"/>
      <c r="C5" s="41"/>
      <c r="D5" s="41"/>
      <c r="E5" s="41"/>
      <c r="F5" s="41"/>
      <c r="G5" s="41"/>
      <c r="H5" s="303"/>
      <c r="I5" s="40" t="s">
        <v>517</v>
      </c>
    </row>
    <row r="6" spans="1:12" ht="57.6" customHeight="1">
      <c r="A6" s="206" t="s">
        <v>87</v>
      </c>
      <c r="B6" s="105">
        <v>2005</v>
      </c>
      <c r="C6" s="105">
        <v>2006</v>
      </c>
      <c r="D6" s="105">
        <v>2007</v>
      </c>
      <c r="E6" s="105">
        <v>2008</v>
      </c>
      <c r="F6" s="105">
        <v>2009</v>
      </c>
      <c r="G6" s="105">
        <v>2010</v>
      </c>
      <c r="H6" s="129">
        <v>2011</v>
      </c>
      <c r="I6" s="207" t="s">
        <v>375</v>
      </c>
    </row>
    <row r="7" spans="1:12" ht="34.9" customHeight="1" thickBot="1">
      <c r="A7" s="99" t="s">
        <v>343</v>
      </c>
      <c r="B7" s="242">
        <v>6.09</v>
      </c>
      <c r="C7" s="242">
        <v>4.3520000000000003</v>
      </c>
      <c r="D7" s="242">
        <v>3.032</v>
      </c>
      <c r="E7" s="242">
        <v>1.78</v>
      </c>
      <c r="F7" s="242">
        <v>0</v>
      </c>
      <c r="G7" s="242">
        <v>0</v>
      </c>
      <c r="H7" s="304">
        <v>0</v>
      </c>
      <c r="I7" s="100" t="s">
        <v>342</v>
      </c>
    </row>
    <row r="8" spans="1:12" ht="34.9" customHeight="1" thickBot="1">
      <c r="A8" s="104" t="s">
        <v>344</v>
      </c>
      <c r="B8" s="243">
        <v>30.91</v>
      </c>
      <c r="C8" s="243">
        <v>27.08</v>
      </c>
      <c r="D8" s="243">
        <v>10</v>
      </c>
      <c r="E8" s="243">
        <v>3.27</v>
      </c>
      <c r="F8" s="243">
        <v>0</v>
      </c>
      <c r="G8" s="243">
        <v>0</v>
      </c>
      <c r="H8" s="305">
        <v>0</v>
      </c>
      <c r="I8" s="83" t="s">
        <v>341</v>
      </c>
    </row>
    <row r="9" spans="1:12" ht="34.9" customHeight="1" thickBot="1">
      <c r="A9" s="74" t="s">
        <v>84</v>
      </c>
      <c r="B9" s="244">
        <v>272.22000000000003</v>
      </c>
      <c r="C9" s="244">
        <v>325.85000000000002</v>
      </c>
      <c r="D9" s="244">
        <v>427.78</v>
      </c>
      <c r="E9" s="244">
        <v>604</v>
      </c>
      <c r="F9" s="245">
        <v>1225</v>
      </c>
      <c r="G9" s="245">
        <v>1446</v>
      </c>
      <c r="H9" s="306">
        <v>1483.1</v>
      </c>
      <c r="I9" s="73" t="s">
        <v>219</v>
      </c>
      <c r="J9" s="10"/>
    </row>
    <row r="10" spans="1:12" ht="34.9" customHeight="1">
      <c r="A10" s="106" t="s">
        <v>288</v>
      </c>
      <c r="B10" s="246">
        <v>0</v>
      </c>
      <c r="C10" s="246">
        <v>0</v>
      </c>
      <c r="D10" s="246">
        <v>35.44</v>
      </c>
      <c r="E10" s="246">
        <v>148.5</v>
      </c>
      <c r="F10" s="246">
        <v>192.3</v>
      </c>
      <c r="G10" s="246">
        <v>580.79999999999995</v>
      </c>
      <c r="H10" s="307">
        <v>581</v>
      </c>
      <c r="I10" s="107" t="s">
        <v>293</v>
      </c>
      <c r="J10" s="10"/>
    </row>
    <row r="11" spans="1:12" ht="28.15" customHeight="1">
      <c r="A11" s="101" t="s">
        <v>4</v>
      </c>
      <c r="B11" s="102">
        <f>SUM(B7:B10)</f>
        <v>309.22000000000003</v>
      </c>
      <c r="C11" s="102">
        <f>SUM(C7:C10)</f>
        <v>357.28200000000004</v>
      </c>
      <c r="D11" s="102">
        <f>SUM(D7:D10)</f>
        <v>476.25199999999995</v>
      </c>
      <c r="E11" s="102">
        <f>SUM(E7:E10)</f>
        <v>757.55</v>
      </c>
      <c r="F11" s="102">
        <f>F7+F8+F9+F10</f>
        <v>1417.3</v>
      </c>
      <c r="G11" s="102">
        <f>G7+G8+G9+G10</f>
        <v>2026.8</v>
      </c>
      <c r="H11" s="102">
        <f>H7+H8+H9+H10</f>
        <v>2064.1</v>
      </c>
      <c r="I11" s="103" t="s">
        <v>5</v>
      </c>
    </row>
    <row r="12" spans="1:12" ht="9.75" customHeight="1">
      <c r="A12" s="475"/>
      <c r="B12" s="475"/>
      <c r="C12" s="475"/>
      <c r="D12" s="475"/>
      <c r="E12" s="475"/>
      <c r="F12" s="475"/>
      <c r="G12" s="475"/>
      <c r="H12" s="475"/>
      <c r="I12" s="475"/>
    </row>
    <row r="13" spans="1:12" s="98" customFormat="1" ht="18.75" customHeight="1">
      <c r="A13" s="476" t="s">
        <v>404</v>
      </c>
      <c r="B13" s="477"/>
      <c r="C13" s="478"/>
      <c r="D13" s="97"/>
      <c r="E13" s="482" t="s">
        <v>443</v>
      </c>
      <c r="F13" s="483"/>
      <c r="G13" s="483"/>
      <c r="H13" s="483"/>
      <c r="I13" s="483"/>
      <c r="J13" s="484"/>
    </row>
    <row r="14" spans="1:12" ht="24" customHeight="1">
      <c r="A14" s="479"/>
      <c r="B14" s="480"/>
      <c r="C14" s="481"/>
      <c r="D14" s="97"/>
      <c r="E14" s="485"/>
      <c r="F14" s="486"/>
      <c r="G14" s="486"/>
      <c r="H14" s="486"/>
      <c r="I14" s="486"/>
      <c r="J14" s="487"/>
    </row>
    <row r="15" spans="1:12" ht="18.75">
      <c r="A15" s="22"/>
    </row>
    <row r="16" spans="1:12" ht="21.75">
      <c r="A16" s="23"/>
    </row>
    <row r="17" spans="9:9">
      <c r="I17" s="15"/>
    </row>
  </sheetData>
  <mergeCells count="7">
    <mergeCell ref="A1:I1"/>
    <mergeCell ref="A3:I3"/>
    <mergeCell ref="A4:I4"/>
    <mergeCell ref="A12:I12"/>
    <mergeCell ref="A13:C14"/>
    <mergeCell ref="E13:J14"/>
    <mergeCell ref="A2:I2"/>
  </mergeCells>
  <phoneticPr fontId="0" type="noConversion"/>
  <printOptions horizontalCentered="1" verticalCentered="1"/>
  <pageMargins left="0" right="0" top="0" bottom="0" header="0" footer="0"/>
  <pageSetup paperSize="9" scale="89" orientation="landscape" r:id="rId1"/>
  <headerFooter alignWithMargins="0"/>
  <rowBreaks count="1" manualBreakCount="1">
    <brk id="16" max="5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A1:I21"/>
  <sheetViews>
    <sheetView rightToLeft="1" view="pageBreakPreview" zoomScaleNormal="100" workbookViewId="0">
      <selection activeCell="P66" sqref="P66"/>
    </sheetView>
  </sheetViews>
  <sheetFormatPr defaultColWidth="8.85546875" defaultRowHeight="12.75"/>
  <cols>
    <col min="1" max="1" width="35.7109375" style="4" customWidth="1"/>
    <col min="2" max="3" width="12.140625" style="4" customWidth="1"/>
    <col min="4" max="4" width="12.85546875" style="4" customWidth="1"/>
    <col min="5" max="5" width="10.7109375" style="4" customWidth="1"/>
    <col min="6" max="6" width="35.7109375" style="4" customWidth="1"/>
    <col min="7" max="7" width="1.28515625" style="4" hidden="1" customWidth="1"/>
    <col min="8" max="16384" width="8.85546875" style="4"/>
  </cols>
  <sheetData>
    <row r="1" spans="1:9" s="28" customFormat="1" ht="21.6" customHeight="1">
      <c r="A1" s="473" t="s">
        <v>158</v>
      </c>
      <c r="B1" s="473"/>
      <c r="C1" s="473"/>
      <c r="D1" s="473"/>
      <c r="E1" s="473"/>
      <c r="F1" s="473"/>
      <c r="G1" s="27"/>
      <c r="H1" s="27"/>
      <c r="I1" s="27"/>
    </row>
    <row r="2" spans="1:9" s="28" customFormat="1" ht="21.6" customHeight="1">
      <c r="A2" s="490">
        <v>2011</v>
      </c>
      <c r="B2" s="490"/>
      <c r="C2" s="490"/>
      <c r="D2" s="490"/>
      <c r="E2" s="490"/>
      <c r="F2" s="490"/>
      <c r="G2" s="27"/>
      <c r="H2" s="27"/>
      <c r="I2" s="27"/>
    </row>
    <row r="3" spans="1:9" s="28" customFormat="1" ht="19.899999999999999" customHeight="1">
      <c r="A3" s="474" t="s">
        <v>206</v>
      </c>
      <c r="B3" s="474"/>
      <c r="C3" s="474"/>
      <c r="D3" s="474"/>
      <c r="E3" s="474"/>
      <c r="F3" s="474"/>
    </row>
    <row r="4" spans="1:9" s="28" customFormat="1" ht="18" customHeight="1">
      <c r="A4" s="474">
        <v>2011</v>
      </c>
      <c r="B4" s="474"/>
      <c r="C4" s="474"/>
      <c r="D4" s="474"/>
      <c r="E4" s="474"/>
      <c r="F4" s="474"/>
    </row>
    <row r="5" spans="1:9" ht="27.6" customHeight="1">
      <c r="A5" s="68" t="s">
        <v>434</v>
      </c>
      <c r="B5" s="489"/>
      <c r="C5" s="489"/>
      <c r="D5" s="489"/>
      <c r="E5" s="489"/>
      <c r="F5" s="40" t="s">
        <v>519</v>
      </c>
    </row>
    <row r="6" spans="1:9" ht="57.6" customHeight="1">
      <c r="A6" s="108" t="s">
        <v>159</v>
      </c>
      <c r="B6" s="109" t="s">
        <v>405</v>
      </c>
      <c r="C6" s="109" t="s">
        <v>406</v>
      </c>
      <c r="D6" s="109" t="s">
        <v>485</v>
      </c>
      <c r="E6" s="109" t="s">
        <v>407</v>
      </c>
      <c r="F6" s="110" t="s">
        <v>376</v>
      </c>
    </row>
    <row r="7" spans="1:9" ht="34.9" customHeight="1" thickBot="1">
      <c r="A7" s="99" t="s">
        <v>460</v>
      </c>
      <c r="B7" s="256">
        <v>9.32</v>
      </c>
      <c r="C7" s="256">
        <v>13.56</v>
      </c>
      <c r="D7" s="256">
        <v>24.29</v>
      </c>
      <c r="E7" s="247">
        <v>80</v>
      </c>
      <c r="F7" s="100" t="s">
        <v>444</v>
      </c>
    </row>
    <row r="8" spans="1:9" ht="34.9" customHeight="1" thickBot="1">
      <c r="A8" s="104" t="s">
        <v>461</v>
      </c>
      <c r="B8" s="250">
        <v>31.99</v>
      </c>
      <c r="C8" s="250">
        <v>38.090000000000003</v>
      </c>
      <c r="D8" s="250">
        <v>31.55</v>
      </c>
      <c r="E8" s="248">
        <v>100</v>
      </c>
      <c r="F8" s="83" t="s">
        <v>445</v>
      </c>
    </row>
    <row r="9" spans="1:9" ht="34.9" customHeight="1" thickBot="1">
      <c r="A9" s="74" t="s">
        <v>462</v>
      </c>
      <c r="B9" s="249">
        <v>57.82</v>
      </c>
      <c r="C9" s="249">
        <v>46.26</v>
      </c>
      <c r="D9" s="249">
        <v>30.57</v>
      </c>
      <c r="E9" s="292" t="s">
        <v>295</v>
      </c>
      <c r="F9" s="73" t="s">
        <v>446</v>
      </c>
    </row>
    <row r="10" spans="1:9" ht="34.9" customHeight="1" thickBot="1">
      <c r="A10" s="104" t="s">
        <v>463</v>
      </c>
      <c r="B10" s="250">
        <v>0.82</v>
      </c>
      <c r="C10" s="250">
        <v>0.56000000000000005</v>
      </c>
      <c r="D10" s="250">
        <v>0.72</v>
      </c>
      <c r="E10" s="293" t="s">
        <v>295</v>
      </c>
      <c r="F10" s="83" t="s">
        <v>447</v>
      </c>
      <c r="G10" s="10"/>
    </row>
    <row r="11" spans="1:9" ht="32.25" customHeight="1">
      <c r="A11" s="111" t="s">
        <v>464</v>
      </c>
      <c r="B11" s="308">
        <v>120.4</v>
      </c>
      <c r="C11" s="308">
        <v>185.85</v>
      </c>
      <c r="D11" s="308">
        <v>107.94</v>
      </c>
      <c r="E11" s="251">
        <v>50</v>
      </c>
      <c r="F11" s="112" t="s">
        <v>448</v>
      </c>
      <c r="G11" s="10"/>
    </row>
    <row r="12" spans="1:9" ht="17.25" customHeight="1">
      <c r="F12" s="299" t="s">
        <v>465</v>
      </c>
    </row>
    <row r="13" spans="1:9" ht="18" customHeight="1">
      <c r="F13" s="299" t="s">
        <v>466</v>
      </c>
    </row>
    <row r="14" spans="1:9" ht="18">
      <c r="A14" s="10"/>
      <c r="B14" s="10"/>
      <c r="C14" s="10"/>
      <c r="D14" s="10"/>
      <c r="E14" s="10"/>
      <c r="F14" s="10"/>
    </row>
    <row r="15" spans="1:9" ht="18">
      <c r="A15" s="18"/>
      <c r="B15" s="10"/>
      <c r="C15" s="10"/>
      <c r="D15" s="10"/>
      <c r="E15" s="10"/>
      <c r="F15" s="10"/>
    </row>
    <row r="16" spans="1:9">
      <c r="A16" s="18"/>
    </row>
    <row r="17" spans="1:6">
      <c r="A17" s="18"/>
    </row>
    <row r="18" spans="1:6">
      <c r="A18" s="18"/>
    </row>
    <row r="19" spans="1:6">
      <c r="A19" s="18"/>
      <c r="F19" s="15"/>
    </row>
    <row r="20" spans="1:6">
      <c r="A20" s="18"/>
    </row>
    <row r="21" spans="1:6" ht="18">
      <c r="A21" s="10"/>
    </row>
  </sheetData>
  <mergeCells count="5">
    <mergeCell ref="B5:E5"/>
    <mergeCell ref="A1:F1"/>
    <mergeCell ref="A3:F3"/>
    <mergeCell ref="A4:F4"/>
    <mergeCell ref="A2:F2"/>
  </mergeCells>
  <phoneticPr fontId="26" type="noConversion"/>
  <printOptions horizontalCentered="1" verticalCentered="1"/>
  <pageMargins left="0" right="0" top="0" bottom="0" header="0" footer="0"/>
  <pageSetup paperSize="9" orientation="landscape" r:id="rId1"/>
  <headerFooter alignWithMargins="0"/>
  <rowBreaks count="1" manualBreakCount="1">
    <brk id="18" max="5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7"/>
  <dimension ref="A1:I38"/>
  <sheetViews>
    <sheetView rightToLeft="1" view="pageBreakPreview" zoomScaleNormal="100" zoomScaleSheetLayoutView="100" workbookViewId="0">
      <selection activeCell="P66" sqref="P66"/>
    </sheetView>
  </sheetViews>
  <sheetFormatPr defaultColWidth="8.85546875" defaultRowHeight="12.75"/>
  <cols>
    <col min="1" max="1" width="27.140625" style="1" customWidth="1"/>
    <col min="2" max="4" width="16.42578125" style="1" customWidth="1"/>
    <col min="5" max="5" width="26.28515625" style="1" customWidth="1"/>
    <col min="6" max="16384" width="8.85546875" style="1"/>
  </cols>
  <sheetData>
    <row r="1" spans="1:9" s="26" customFormat="1" ht="19.899999999999999" customHeight="1">
      <c r="A1" s="497" t="s">
        <v>323</v>
      </c>
      <c r="B1" s="498"/>
      <c r="C1" s="498"/>
      <c r="D1" s="498"/>
      <c r="E1" s="499"/>
      <c r="F1" s="27"/>
      <c r="G1" s="29"/>
      <c r="H1" s="29"/>
      <c r="I1" s="29"/>
    </row>
    <row r="2" spans="1:9" s="26" customFormat="1" ht="15" customHeight="1">
      <c r="A2" s="500" t="s">
        <v>486</v>
      </c>
      <c r="B2" s="501"/>
      <c r="C2" s="501"/>
      <c r="D2" s="501"/>
      <c r="E2" s="502"/>
      <c r="F2" s="28"/>
    </row>
    <row r="3" spans="1:9" s="26" customFormat="1" ht="13.5" customHeight="1">
      <c r="A3" s="500" t="s">
        <v>213</v>
      </c>
      <c r="B3" s="501"/>
      <c r="C3" s="501"/>
      <c r="D3" s="501"/>
      <c r="E3" s="502"/>
      <c r="F3" s="28"/>
    </row>
    <row r="4" spans="1:9" s="26" customFormat="1" ht="15" customHeight="1">
      <c r="A4" s="503" t="s">
        <v>486</v>
      </c>
      <c r="B4" s="504"/>
      <c r="C4" s="504"/>
      <c r="D4" s="504"/>
      <c r="E4" s="505"/>
      <c r="F4" s="28"/>
    </row>
    <row r="5" spans="1:9" s="26" customFormat="1" ht="15" customHeight="1">
      <c r="A5" s="404"/>
      <c r="B5" s="404"/>
      <c r="C5" s="404"/>
      <c r="D5" s="404"/>
      <c r="E5" s="404"/>
      <c r="F5" s="28"/>
    </row>
    <row r="6" spans="1:9" s="4" customFormat="1" ht="16.899999999999999" customHeight="1">
      <c r="A6" s="70" t="s">
        <v>432</v>
      </c>
      <c r="B6" s="42"/>
      <c r="C6" s="42"/>
      <c r="D6" s="309"/>
      <c r="E6" s="43" t="s">
        <v>433</v>
      </c>
    </row>
    <row r="7" spans="1:9" s="4" customFormat="1" ht="21" customHeight="1" thickBot="1">
      <c r="A7" s="491" t="s">
        <v>23</v>
      </c>
      <c r="B7" s="118">
        <v>2009</v>
      </c>
      <c r="C7" s="118">
        <v>2010</v>
      </c>
      <c r="D7" s="118">
        <v>2011</v>
      </c>
      <c r="E7" s="494" t="s">
        <v>88</v>
      </c>
    </row>
    <row r="8" spans="1:9" ht="18.75" customHeight="1" thickBot="1">
      <c r="A8" s="492"/>
      <c r="B8" s="89" t="s">
        <v>152</v>
      </c>
      <c r="C8" s="89" t="s">
        <v>152</v>
      </c>
      <c r="D8" s="89" t="s">
        <v>152</v>
      </c>
      <c r="E8" s="495"/>
    </row>
    <row r="9" spans="1:9" ht="17.25" customHeight="1">
      <c r="A9" s="493"/>
      <c r="B9" s="90" t="s">
        <v>153</v>
      </c>
      <c r="C9" s="90" t="s">
        <v>153</v>
      </c>
      <c r="D9" s="90" t="s">
        <v>153</v>
      </c>
      <c r="E9" s="496"/>
    </row>
    <row r="10" spans="1:9" ht="34.9" customHeight="1" thickBot="1">
      <c r="A10" s="113" t="s">
        <v>191</v>
      </c>
      <c r="B10" s="252">
        <v>24291.200000000001</v>
      </c>
      <c r="C10" s="252">
        <v>41149</v>
      </c>
      <c r="D10" s="310">
        <v>39400</v>
      </c>
      <c r="E10" s="187" t="s">
        <v>220</v>
      </c>
    </row>
    <row r="11" spans="1:9" ht="34.9" customHeight="1" thickBot="1">
      <c r="A11" s="115" t="s">
        <v>192</v>
      </c>
      <c r="B11" s="253">
        <v>0</v>
      </c>
      <c r="C11" s="253">
        <v>7791</v>
      </c>
      <c r="D11" s="311">
        <v>3400</v>
      </c>
      <c r="E11" s="188" t="s">
        <v>221</v>
      </c>
    </row>
    <row r="12" spans="1:9" ht="34.9" customHeight="1" thickBot="1">
      <c r="A12" s="78" t="s">
        <v>193</v>
      </c>
      <c r="B12" s="254">
        <v>1517.8</v>
      </c>
      <c r="C12" s="254">
        <v>300</v>
      </c>
      <c r="D12" s="312">
        <v>6000</v>
      </c>
      <c r="E12" s="189" t="s">
        <v>222</v>
      </c>
    </row>
    <row r="13" spans="1:9" ht="34.9" customHeight="1" thickBot="1">
      <c r="A13" s="115" t="s">
        <v>194</v>
      </c>
      <c r="B13" s="253">
        <v>17045</v>
      </c>
      <c r="C13" s="253">
        <v>8000</v>
      </c>
      <c r="D13" s="311">
        <v>4900</v>
      </c>
      <c r="E13" s="188" t="s">
        <v>223</v>
      </c>
      <c r="F13" s="9"/>
      <c r="G13" s="9"/>
    </row>
    <row r="14" spans="1:9" ht="34.9" customHeight="1" thickBot="1">
      <c r="A14" s="78" t="s">
        <v>195</v>
      </c>
      <c r="B14" s="254">
        <v>1152</v>
      </c>
      <c r="C14" s="254">
        <v>1263.5</v>
      </c>
      <c r="D14" s="312">
        <v>0</v>
      </c>
      <c r="E14" s="189" t="s">
        <v>224</v>
      </c>
    </row>
    <row r="15" spans="1:9" ht="34.9" customHeight="1" thickBot="1">
      <c r="A15" s="115" t="s">
        <v>196</v>
      </c>
      <c r="B15" s="253">
        <v>44052</v>
      </c>
      <c r="C15" s="253">
        <v>15240</v>
      </c>
      <c r="D15" s="311">
        <v>50900</v>
      </c>
      <c r="E15" s="188" t="s">
        <v>225</v>
      </c>
    </row>
    <row r="16" spans="1:9" ht="34.9" customHeight="1">
      <c r="A16" s="114" t="s">
        <v>235</v>
      </c>
      <c r="B16" s="255">
        <v>114</v>
      </c>
      <c r="C16" s="255">
        <v>2.5</v>
      </c>
      <c r="D16" s="313">
        <v>0</v>
      </c>
      <c r="E16" s="223" t="s">
        <v>236</v>
      </c>
    </row>
    <row r="17" spans="1:5" ht="37.5" customHeight="1">
      <c r="A17" s="116" t="s">
        <v>24</v>
      </c>
      <c r="B17" s="208">
        <f>SUM(B10:B16)</f>
        <v>88172</v>
      </c>
      <c r="C17" s="208">
        <f>SUM(C10:C16)</f>
        <v>73746</v>
      </c>
      <c r="D17" s="208">
        <f>SUM(D10:D16)</f>
        <v>104600</v>
      </c>
      <c r="E17" s="117" t="s">
        <v>5</v>
      </c>
    </row>
    <row r="31" spans="1:5">
      <c r="A31" s="50"/>
      <c r="B31" s="51">
        <v>2009</v>
      </c>
      <c r="C31" s="51">
        <v>2010</v>
      </c>
      <c r="D31" s="314"/>
    </row>
    <row r="32" spans="1:5">
      <c r="A32" s="52" t="s">
        <v>226</v>
      </c>
      <c r="B32" s="53">
        <f>B10</f>
        <v>24291.200000000001</v>
      </c>
      <c r="C32" s="53">
        <f>C10</f>
        <v>41149</v>
      </c>
      <c r="D32" s="315"/>
    </row>
    <row r="33" spans="1:4">
      <c r="A33" s="52" t="s">
        <v>227</v>
      </c>
      <c r="B33" s="53">
        <f t="shared" ref="B33:C38" si="0">B11</f>
        <v>0</v>
      </c>
      <c r="C33" s="53">
        <f t="shared" si="0"/>
        <v>7791</v>
      </c>
      <c r="D33" s="315"/>
    </row>
    <row r="34" spans="1:4">
      <c r="A34" s="52" t="s">
        <v>228</v>
      </c>
      <c r="B34" s="53">
        <f t="shared" si="0"/>
        <v>1517.8</v>
      </c>
      <c r="C34" s="53">
        <f t="shared" si="0"/>
        <v>300</v>
      </c>
      <c r="D34" s="315"/>
    </row>
    <row r="35" spans="1:4">
      <c r="A35" s="52" t="s">
        <v>229</v>
      </c>
      <c r="B35" s="53">
        <f t="shared" si="0"/>
        <v>17045</v>
      </c>
      <c r="C35" s="53">
        <f t="shared" si="0"/>
        <v>8000</v>
      </c>
      <c r="D35" s="315"/>
    </row>
    <row r="36" spans="1:4">
      <c r="A36" s="52" t="s">
        <v>230</v>
      </c>
      <c r="B36" s="53">
        <f t="shared" si="0"/>
        <v>1152</v>
      </c>
      <c r="C36" s="53">
        <f t="shared" si="0"/>
        <v>1263.5</v>
      </c>
      <c r="D36" s="315"/>
    </row>
    <row r="37" spans="1:4" ht="25.5">
      <c r="A37" s="55" t="s">
        <v>231</v>
      </c>
      <c r="B37" s="53">
        <f t="shared" si="0"/>
        <v>44052</v>
      </c>
      <c r="C37" s="53">
        <f t="shared" si="0"/>
        <v>15240</v>
      </c>
      <c r="D37" s="315"/>
    </row>
    <row r="38" spans="1:4" ht="32.25" customHeight="1">
      <c r="A38" s="54" t="s">
        <v>361</v>
      </c>
      <c r="B38" s="53">
        <f t="shared" si="0"/>
        <v>114</v>
      </c>
      <c r="C38" s="53">
        <f t="shared" si="0"/>
        <v>2.5</v>
      </c>
      <c r="D38" s="315"/>
    </row>
  </sheetData>
  <mergeCells count="6">
    <mergeCell ref="A7:A9"/>
    <mergeCell ref="E7:E9"/>
    <mergeCell ref="A1:E1"/>
    <mergeCell ref="A3:E3"/>
    <mergeCell ref="A4:E4"/>
    <mergeCell ref="A2:E2"/>
  </mergeCells>
  <phoneticPr fontId="0" type="noConversion"/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7"/>
  <sheetViews>
    <sheetView rightToLeft="1" view="pageBreakPreview" zoomScaleNormal="100" zoomScaleSheetLayoutView="100" workbookViewId="0">
      <selection activeCell="D17" sqref="D17"/>
    </sheetView>
  </sheetViews>
  <sheetFormatPr defaultColWidth="8.85546875" defaultRowHeight="12.75"/>
  <cols>
    <col min="1" max="1" width="18.42578125" style="47" customWidth="1"/>
    <col min="2" max="2" width="5.7109375" style="300" customWidth="1"/>
    <col min="3" max="3" width="11" style="300" customWidth="1"/>
    <col min="4" max="4" width="9.28515625" style="47" bestFit="1" customWidth="1"/>
    <col min="5" max="5" width="11.28515625" style="47" bestFit="1" customWidth="1"/>
    <col min="6" max="6" width="8.28515625" style="47" bestFit="1" customWidth="1"/>
    <col min="7" max="7" width="5.7109375" style="300" customWidth="1"/>
    <col min="8" max="8" width="25.7109375" style="47" customWidth="1"/>
    <col min="9" max="16384" width="8.85546875" style="47"/>
  </cols>
  <sheetData>
    <row r="1" spans="1:10" s="45" customFormat="1" ht="36" customHeight="1">
      <c r="A1" s="506" t="s">
        <v>522</v>
      </c>
      <c r="B1" s="507"/>
      <c r="C1" s="507"/>
      <c r="D1" s="507"/>
      <c r="E1" s="507"/>
      <c r="F1" s="507"/>
      <c r="G1" s="507"/>
      <c r="H1" s="507"/>
      <c r="I1" s="44"/>
      <c r="J1" s="44"/>
    </row>
    <row r="2" spans="1:10" s="45" customFormat="1" ht="16.5" customHeight="1">
      <c r="A2" s="507" t="s">
        <v>493</v>
      </c>
      <c r="B2" s="507"/>
      <c r="C2" s="507"/>
      <c r="D2" s="507"/>
      <c r="E2" s="507"/>
      <c r="F2" s="507"/>
      <c r="G2" s="507"/>
      <c r="H2" s="507"/>
    </row>
    <row r="3" spans="1:10" s="45" customFormat="1" ht="32.25" customHeight="1">
      <c r="A3" s="508" t="s">
        <v>568</v>
      </c>
      <c r="B3" s="508"/>
      <c r="C3" s="508"/>
      <c r="D3" s="508"/>
      <c r="E3" s="508"/>
      <c r="F3" s="508"/>
      <c r="G3" s="508"/>
      <c r="H3" s="508"/>
    </row>
    <row r="4" spans="1:10" s="45" customFormat="1" ht="14.45" customHeight="1">
      <c r="A4" s="509" t="s">
        <v>493</v>
      </c>
      <c r="B4" s="509"/>
      <c r="C4" s="509"/>
      <c r="D4" s="509"/>
      <c r="E4" s="509"/>
      <c r="F4" s="509"/>
      <c r="G4" s="509"/>
      <c r="H4" s="509"/>
    </row>
    <row r="5" spans="1:10" s="45" customFormat="1" ht="14.45" customHeight="1">
      <c r="A5" s="405"/>
      <c r="B5" s="405"/>
      <c r="C5" s="405"/>
      <c r="D5" s="405"/>
      <c r="E5" s="405"/>
      <c r="F5" s="405"/>
      <c r="G5" s="405"/>
      <c r="H5" s="405"/>
    </row>
    <row r="6" spans="1:10" ht="18" customHeight="1">
      <c r="A6" s="325" t="s">
        <v>431</v>
      </c>
      <c r="B6" s="323"/>
      <c r="C6" s="324"/>
      <c r="D6" s="324"/>
      <c r="E6" s="324"/>
      <c r="F6" s="324"/>
      <c r="G6" s="323"/>
      <c r="H6" s="322" t="s">
        <v>430</v>
      </c>
    </row>
    <row r="7" spans="1:10" ht="18" customHeight="1" thickBot="1">
      <c r="A7" s="510" t="s">
        <v>78</v>
      </c>
      <c r="B7" s="513" t="s">
        <v>26</v>
      </c>
      <c r="C7" s="125">
        <v>2008</v>
      </c>
      <c r="D7" s="125">
        <v>2009</v>
      </c>
      <c r="E7" s="125">
        <v>2010</v>
      </c>
      <c r="F7" s="125">
        <v>2011</v>
      </c>
      <c r="G7" s="516" t="s">
        <v>29</v>
      </c>
      <c r="H7" s="494" t="s">
        <v>25</v>
      </c>
    </row>
    <row r="8" spans="1:10" ht="18" customHeight="1" thickBot="1">
      <c r="A8" s="511"/>
      <c r="B8" s="514"/>
      <c r="C8" s="126" t="s">
        <v>27</v>
      </c>
      <c r="D8" s="126" t="s">
        <v>27</v>
      </c>
      <c r="E8" s="126" t="s">
        <v>27</v>
      </c>
      <c r="F8" s="126" t="s">
        <v>27</v>
      </c>
      <c r="G8" s="517"/>
      <c r="H8" s="495"/>
    </row>
    <row r="9" spans="1:10">
      <c r="A9" s="512"/>
      <c r="B9" s="515"/>
      <c r="C9" s="121" t="s">
        <v>28</v>
      </c>
      <c r="D9" s="121" t="s">
        <v>28</v>
      </c>
      <c r="E9" s="121" t="s">
        <v>28</v>
      </c>
      <c r="F9" s="121" t="s">
        <v>28</v>
      </c>
      <c r="G9" s="518"/>
      <c r="H9" s="496"/>
    </row>
    <row r="10" spans="1:10" s="316" customFormat="1" ht="23.25" customHeight="1" thickBot="1">
      <c r="A10" s="321" t="s">
        <v>146</v>
      </c>
      <c r="B10" s="120" t="s">
        <v>148</v>
      </c>
      <c r="C10" s="415">
        <v>17.75</v>
      </c>
      <c r="D10" s="415">
        <v>183.75</v>
      </c>
      <c r="E10" s="415">
        <v>26.35</v>
      </c>
      <c r="F10" s="415">
        <v>100</v>
      </c>
      <c r="G10" s="120" t="s">
        <v>312</v>
      </c>
      <c r="H10" s="100" t="s">
        <v>150</v>
      </c>
    </row>
    <row r="11" spans="1:10" s="316" customFormat="1" ht="23.25" customHeight="1" thickBot="1">
      <c r="A11" s="318" t="s">
        <v>160</v>
      </c>
      <c r="B11" s="119" t="s">
        <v>148</v>
      </c>
      <c r="C11" s="416">
        <v>535.1</v>
      </c>
      <c r="D11" s="416">
        <v>80.75</v>
      </c>
      <c r="E11" s="416">
        <v>1.85</v>
      </c>
      <c r="F11" s="416" t="s">
        <v>295</v>
      </c>
      <c r="G11" s="119" t="s">
        <v>312</v>
      </c>
      <c r="H11" s="83" t="s">
        <v>161</v>
      </c>
    </row>
    <row r="12" spans="1:10" s="316" customFormat="1" ht="23.25" customHeight="1" thickBot="1">
      <c r="A12" s="319" t="s">
        <v>144</v>
      </c>
      <c r="B12" s="79" t="s">
        <v>147</v>
      </c>
      <c r="C12" s="417">
        <v>1256.8499999999999</v>
      </c>
      <c r="D12" s="417">
        <v>1099.8</v>
      </c>
      <c r="E12" s="417" t="s">
        <v>295</v>
      </c>
      <c r="F12" s="417" t="s">
        <v>295</v>
      </c>
      <c r="G12" s="79" t="s">
        <v>313</v>
      </c>
      <c r="H12" s="73" t="s">
        <v>149</v>
      </c>
    </row>
    <row r="13" spans="1:10" s="316" customFormat="1" ht="23.25" customHeight="1" thickBot="1">
      <c r="A13" s="318" t="s">
        <v>162</v>
      </c>
      <c r="B13" s="119" t="s">
        <v>148</v>
      </c>
      <c r="C13" s="416">
        <v>10.603999999999999</v>
      </c>
      <c r="D13" s="416" t="s">
        <v>155</v>
      </c>
      <c r="E13" s="416" t="s">
        <v>295</v>
      </c>
      <c r="F13" s="416" t="s">
        <v>295</v>
      </c>
      <c r="G13" s="119" t="s">
        <v>312</v>
      </c>
      <c r="H13" s="83" t="s">
        <v>163</v>
      </c>
    </row>
    <row r="14" spans="1:10" s="316" customFormat="1" ht="23.25" customHeight="1" thickBot="1">
      <c r="A14" s="319" t="s">
        <v>164</v>
      </c>
      <c r="B14" s="79" t="s">
        <v>147</v>
      </c>
      <c r="C14" s="417">
        <v>189.42</v>
      </c>
      <c r="D14" s="417" t="s">
        <v>155</v>
      </c>
      <c r="E14" s="417">
        <v>62.65</v>
      </c>
      <c r="F14" s="417">
        <v>523</v>
      </c>
      <c r="G14" s="79" t="s">
        <v>313</v>
      </c>
      <c r="H14" s="73" t="s">
        <v>165</v>
      </c>
    </row>
    <row r="15" spans="1:10" s="316" customFormat="1" ht="23.25" customHeight="1" thickBot="1">
      <c r="A15" s="318" t="s">
        <v>166</v>
      </c>
      <c r="B15" s="119" t="s">
        <v>147</v>
      </c>
      <c r="C15" s="416">
        <v>71.599999999999994</v>
      </c>
      <c r="D15" s="416">
        <v>59.45</v>
      </c>
      <c r="E15" s="416" t="s">
        <v>295</v>
      </c>
      <c r="F15" s="416" t="s">
        <v>295</v>
      </c>
      <c r="G15" s="119" t="s">
        <v>313</v>
      </c>
      <c r="H15" s="83" t="s">
        <v>178</v>
      </c>
    </row>
    <row r="16" spans="1:10" s="316" customFormat="1" ht="23.25" customHeight="1" thickBot="1">
      <c r="A16" s="319" t="s">
        <v>167</v>
      </c>
      <c r="B16" s="79" t="s">
        <v>147</v>
      </c>
      <c r="C16" s="417">
        <v>151.94999999999999</v>
      </c>
      <c r="D16" s="417" t="s">
        <v>155</v>
      </c>
      <c r="E16" s="417" t="s">
        <v>295</v>
      </c>
      <c r="F16" s="417" t="s">
        <v>295</v>
      </c>
      <c r="G16" s="79" t="s">
        <v>313</v>
      </c>
      <c r="H16" s="73" t="s">
        <v>179</v>
      </c>
    </row>
    <row r="17" spans="1:8" s="316" customFormat="1" ht="23.25" customHeight="1" thickBot="1">
      <c r="A17" s="318" t="s">
        <v>237</v>
      </c>
      <c r="B17" s="119" t="s">
        <v>148</v>
      </c>
      <c r="C17" s="416">
        <v>107.5</v>
      </c>
      <c r="D17" s="416">
        <v>293.5</v>
      </c>
      <c r="E17" s="416">
        <v>174</v>
      </c>
      <c r="F17" s="416">
        <v>83</v>
      </c>
      <c r="G17" s="119" t="s">
        <v>312</v>
      </c>
      <c r="H17" s="83" t="s">
        <v>180</v>
      </c>
    </row>
    <row r="18" spans="1:8" s="316" customFormat="1" ht="23.25" customHeight="1" thickBot="1">
      <c r="A18" s="319" t="s">
        <v>168</v>
      </c>
      <c r="B18" s="79" t="s">
        <v>147</v>
      </c>
      <c r="C18" s="417">
        <v>93.41</v>
      </c>
      <c r="D18" s="417" t="s">
        <v>155</v>
      </c>
      <c r="E18" s="417" t="s">
        <v>295</v>
      </c>
      <c r="F18" s="417" t="s">
        <v>295</v>
      </c>
      <c r="G18" s="79" t="s">
        <v>313</v>
      </c>
      <c r="H18" s="73" t="s">
        <v>181</v>
      </c>
    </row>
    <row r="19" spans="1:8" s="316" customFormat="1" ht="23.25" customHeight="1" thickBot="1">
      <c r="A19" s="318" t="s">
        <v>169</v>
      </c>
      <c r="B19" s="119" t="s">
        <v>148</v>
      </c>
      <c r="C19" s="416">
        <v>3</v>
      </c>
      <c r="D19" s="416" t="s">
        <v>155</v>
      </c>
      <c r="E19" s="416" t="s">
        <v>295</v>
      </c>
      <c r="F19" s="416" t="s">
        <v>295</v>
      </c>
      <c r="G19" s="119" t="s">
        <v>312</v>
      </c>
      <c r="H19" s="83" t="s">
        <v>182</v>
      </c>
    </row>
    <row r="20" spans="1:8" s="316" customFormat="1" ht="23.25" customHeight="1" thickBot="1">
      <c r="A20" s="319" t="s">
        <v>170</v>
      </c>
      <c r="B20" s="79" t="s">
        <v>147</v>
      </c>
      <c r="C20" s="417">
        <v>6.19</v>
      </c>
      <c r="D20" s="417" t="s">
        <v>155</v>
      </c>
      <c r="E20" s="417" t="s">
        <v>295</v>
      </c>
      <c r="F20" s="417" t="s">
        <v>295</v>
      </c>
      <c r="G20" s="79" t="s">
        <v>313</v>
      </c>
      <c r="H20" s="73" t="s">
        <v>183</v>
      </c>
    </row>
    <row r="21" spans="1:8" s="316" customFormat="1" ht="23.25" customHeight="1" thickBot="1">
      <c r="A21" s="318" t="s">
        <v>171</v>
      </c>
      <c r="B21" s="119" t="s">
        <v>148</v>
      </c>
      <c r="C21" s="416">
        <v>2.21</v>
      </c>
      <c r="D21" s="416" t="s">
        <v>155</v>
      </c>
      <c r="E21" s="416" t="s">
        <v>295</v>
      </c>
      <c r="F21" s="416" t="s">
        <v>295</v>
      </c>
      <c r="G21" s="119" t="s">
        <v>312</v>
      </c>
      <c r="H21" s="83" t="s">
        <v>184</v>
      </c>
    </row>
    <row r="22" spans="1:8" s="316" customFormat="1" ht="23.25" customHeight="1" thickBot="1">
      <c r="A22" s="319" t="s">
        <v>172</v>
      </c>
      <c r="B22" s="79" t="s">
        <v>148</v>
      </c>
      <c r="C22" s="417">
        <v>79.77</v>
      </c>
      <c r="D22" s="417">
        <v>17.8</v>
      </c>
      <c r="E22" s="417" t="s">
        <v>295</v>
      </c>
      <c r="F22" s="417" t="s">
        <v>295</v>
      </c>
      <c r="G22" s="79" t="s">
        <v>312</v>
      </c>
      <c r="H22" s="73" t="s">
        <v>185</v>
      </c>
    </row>
    <row r="23" spans="1:8" s="316" customFormat="1" ht="23.25" customHeight="1" thickBot="1">
      <c r="A23" s="318" t="s">
        <v>173</v>
      </c>
      <c r="B23" s="119" t="s">
        <v>148</v>
      </c>
      <c r="C23" s="416">
        <v>4.8</v>
      </c>
      <c r="D23" s="416" t="s">
        <v>155</v>
      </c>
      <c r="E23" s="416" t="s">
        <v>295</v>
      </c>
      <c r="F23" s="416" t="s">
        <v>295</v>
      </c>
      <c r="G23" s="119" t="s">
        <v>312</v>
      </c>
      <c r="H23" s="83" t="s">
        <v>186</v>
      </c>
    </row>
    <row r="24" spans="1:8" s="316" customFormat="1" ht="23.25" customHeight="1" thickBot="1">
      <c r="A24" s="319" t="s">
        <v>174</v>
      </c>
      <c r="B24" s="79" t="s">
        <v>147</v>
      </c>
      <c r="C24" s="417">
        <v>7.15</v>
      </c>
      <c r="D24" s="417" t="s">
        <v>155</v>
      </c>
      <c r="E24" s="417" t="s">
        <v>295</v>
      </c>
      <c r="F24" s="417" t="s">
        <v>295</v>
      </c>
      <c r="G24" s="79" t="s">
        <v>313</v>
      </c>
      <c r="H24" s="73" t="s">
        <v>187</v>
      </c>
    </row>
    <row r="25" spans="1:8" s="316" customFormat="1" ht="23.25" customHeight="1" thickBot="1">
      <c r="A25" s="318" t="s">
        <v>175</v>
      </c>
      <c r="B25" s="119" t="s">
        <v>147</v>
      </c>
      <c r="C25" s="416">
        <v>9.4499999999999993</v>
      </c>
      <c r="D25" s="416" t="s">
        <v>155</v>
      </c>
      <c r="E25" s="416" t="s">
        <v>295</v>
      </c>
      <c r="F25" s="416" t="s">
        <v>295</v>
      </c>
      <c r="G25" s="119" t="s">
        <v>313</v>
      </c>
      <c r="H25" s="83" t="s">
        <v>188</v>
      </c>
    </row>
    <row r="26" spans="1:8" s="316" customFormat="1" ht="23.25" customHeight="1" thickBot="1">
      <c r="A26" s="319" t="s">
        <v>145</v>
      </c>
      <c r="B26" s="79" t="s">
        <v>148</v>
      </c>
      <c r="C26" s="417">
        <v>0.87</v>
      </c>
      <c r="D26" s="417" t="s">
        <v>155</v>
      </c>
      <c r="E26" s="417" t="s">
        <v>295</v>
      </c>
      <c r="F26" s="417" t="s">
        <v>295</v>
      </c>
      <c r="G26" s="79" t="s">
        <v>312</v>
      </c>
      <c r="H26" s="73" t="s">
        <v>189</v>
      </c>
    </row>
    <row r="27" spans="1:8" s="316" customFormat="1" ht="23.25" customHeight="1" thickBot="1">
      <c r="A27" s="318" t="s">
        <v>176</v>
      </c>
      <c r="B27" s="119" t="s">
        <v>147</v>
      </c>
      <c r="C27" s="416">
        <v>154.75</v>
      </c>
      <c r="D27" s="416" t="s">
        <v>155</v>
      </c>
      <c r="E27" s="416">
        <v>789.07500000000005</v>
      </c>
      <c r="F27" s="416">
        <v>176</v>
      </c>
      <c r="G27" s="119" t="s">
        <v>313</v>
      </c>
      <c r="H27" s="83" t="s">
        <v>190</v>
      </c>
    </row>
    <row r="28" spans="1:8" s="316" customFormat="1" ht="23.25" customHeight="1" thickBot="1">
      <c r="A28" s="319" t="s">
        <v>177</v>
      </c>
      <c r="B28" s="79" t="s">
        <v>147</v>
      </c>
      <c r="C28" s="417">
        <v>134.15</v>
      </c>
      <c r="D28" s="417">
        <v>833.6</v>
      </c>
      <c r="E28" s="417">
        <v>472575</v>
      </c>
      <c r="F28" s="417">
        <v>97</v>
      </c>
      <c r="G28" s="79" t="s">
        <v>313</v>
      </c>
      <c r="H28" s="73" t="s">
        <v>154</v>
      </c>
    </row>
    <row r="29" spans="1:8" s="316" customFormat="1" ht="23.25" customHeight="1" thickBot="1">
      <c r="A29" s="318" t="s">
        <v>238</v>
      </c>
      <c r="B29" s="119" t="s">
        <v>148</v>
      </c>
      <c r="C29" s="416" t="s">
        <v>295</v>
      </c>
      <c r="D29" s="416">
        <v>2706.5</v>
      </c>
      <c r="E29" s="416">
        <v>1387</v>
      </c>
      <c r="F29" s="416">
        <v>586</v>
      </c>
      <c r="G29" s="119" t="s">
        <v>312</v>
      </c>
      <c r="H29" s="83" t="s">
        <v>240</v>
      </c>
    </row>
    <row r="30" spans="1:8" s="316" customFormat="1" ht="23.25" customHeight="1" thickBot="1">
      <c r="A30" s="319" t="s">
        <v>239</v>
      </c>
      <c r="B30" s="79" t="s">
        <v>147</v>
      </c>
      <c r="C30" s="417" t="s">
        <v>295</v>
      </c>
      <c r="D30" s="417">
        <v>263.63</v>
      </c>
      <c r="E30" s="417" t="s">
        <v>295</v>
      </c>
      <c r="F30" s="417" t="s">
        <v>295</v>
      </c>
      <c r="G30" s="79" t="s">
        <v>313</v>
      </c>
      <c r="H30" s="73" t="s">
        <v>241</v>
      </c>
    </row>
    <row r="31" spans="1:8" s="316" customFormat="1" ht="23.25" customHeight="1" thickBot="1">
      <c r="A31" s="318" t="s">
        <v>244</v>
      </c>
      <c r="B31" s="119" t="s">
        <v>147</v>
      </c>
      <c r="C31" s="416" t="s">
        <v>295</v>
      </c>
      <c r="D31" s="416">
        <v>83</v>
      </c>
      <c r="E31" s="416">
        <v>15</v>
      </c>
      <c r="F31" s="416" t="s">
        <v>295</v>
      </c>
      <c r="G31" s="119" t="s">
        <v>313</v>
      </c>
      <c r="H31" s="83" t="s">
        <v>242</v>
      </c>
    </row>
    <row r="32" spans="1:8" s="316" customFormat="1" ht="23.25" customHeight="1" thickBot="1">
      <c r="A32" s="319" t="s">
        <v>245</v>
      </c>
      <c r="B32" s="79" t="s">
        <v>147</v>
      </c>
      <c r="C32" s="417" t="s">
        <v>295</v>
      </c>
      <c r="D32" s="417">
        <v>570</v>
      </c>
      <c r="E32" s="417">
        <v>1.1000000000000001</v>
      </c>
      <c r="F32" s="417" t="s">
        <v>295</v>
      </c>
      <c r="G32" s="79" t="s">
        <v>313</v>
      </c>
      <c r="H32" s="73" t="s">
        <v>243</v>
      </c>
    </row>
    <row r="33" spans="1:8" s="316" customFormat="1" ht="23.25" customHeight="1" thickBot="1">
      <c r="A33" s="318" t="s">
        <v>364</v>
      </c>
      <c r="B33" s="119" t="s">
        <v>147</v>
      </c>
      <c r="C33" s="416" t="s">
        <v>295</v>
      </c>
      <c r="D33" s="416" t="s">
        <v>295</v>
      </c>
      <c r="E33" s="416">
        <v>31.7</v>
      </c>
      <c r="F33" s="416" t="s">
        <v>295</v>
      </c>
      <c r="G33" s="119" t="s">
        <v>313</v>
      </c>
      <c r="H33" s="83" t="s">
        <v>365</v>
      </c>
    </row>
    <row r="34" spans="1:8" s="316" customFormat="1" ht="23.25" customHeight="1" thickBot="1">
      <c r="A34" s="320" t="s">
        <v>366</v>
      </c>
      <c r="B34" s="123" t="s">
        <v>147</v>
      </c>
      <c r="C34" s="418" t="s">
        <v>295</v>
      </c>
      <c r="D34" s="418" t="s">
        <v>295</v>
      </c>
      <c r="E34" s="418">
        <v>11.1</v>
      </c>
      <c r="F34" s="417" t="s">
        <v>295</v>
      </c>
      <c r="G34" s="123" t="s">
        <v>313</v>
      </c>
      <c r="H34" s="124" t="s">
        <v>367</v>
      </c>
    </row>
    <row r="35" spans="1:8" s="316" customFormat="1" ht="29.25" customHeight="1" thickBot="1">
      <c r="A35" s="318" t="s">
        <v>492</v>
      </c>
      <c r="B35" s="317" t="s">
        <v>147</v>
      </c>
      <c r="C35" s="421" t="s">
        <v>295</v>
      </c>
      <c r="D35" s="421" t="s">
        <v>295</v>
      </c>
      <c r="E35" s="421" t="s">
        <v>295</v>
      </c>
      <c r="F35" s="416">
        <v>100</v>
      </c>
      <c r="G35" s="119" t="s">
        <v>313</v>
      </c>
      <c r="H35" s="83" t="s">
        <v>491</v>
      </c>
    </row>
    <row r="36" spans="1:8" s="316" customFormat="1" ht="23.25" customHeight="1" thickBot="1">
      <c r="A36" s="319" t="s">
        <v>490</v>
      </c>
      <c r="B36" s="123" t="s">
        <v>147</v>
      </c>
      <c r="C36" s="422" t="s">
        <v>295</v>
      </c>
      <c r="D36" s="422" t="s">
        <v>295</v>
      </c>
      <c r="E36" s="422" t="s">
        <v>295</v>
      </c>
      <c r="F36" s="417">
        <v>13</v>
      </c>
      <c r="G36" s="123" t="s">
        <v>313</v>
      </c>
      <c r="H36" s="73" t="s">
        <v>489</v>
      </c>
    </row>
    <row r="37" spans="1:8" s="316" customFormat="1" ht="23.25" customHeight="1">
      <c r="A37" s="423" t="s">
        <v>488</v>
      </c>
      <c r="B37" s="424" t="s">
        <v>147</v>
      </c>
      <c r="C37" s="425" t="s">
        <v>295</v>
      </c>
      <c r="D37" s="425" t="s">
        <v>295</v>
      </c>
      <c r="E37" s="425" t="s">
        <v>295</v>
      </c>
      <c r="F37" s="426">
        <v>20</v>
      </c>
      <c r="G37" s="427" t="s">
        <v>313</v>
      </c>
      <c r="H37" s="428" t="s">
        <v>487</v>
      </c>
    </row>
  </sheetData>
  <mergeCells count="8">
    <mergeCell ref="A1:H1"/>
    <mergeCell ref="A3:H3"/>
    <mergeCell ref="A4:H4"/>
    <mergeCell ref="A7:A9"/>
    <mergeCell ref="B7:B9"/>
    <mergeCell ref="G7:G9"/>
    <mergeCell ref="H7:H9"/>
    <mergeCell ref="A2:H2"/>
  </mergeCells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3"/>
  <sheetViews>
    <sheetView rightToLeft="1" view="pageBreakPreview" zoomScaleNormal="100" zoomScaleSheetLayoutView="100" workbookViewId="0">
      <selection activeCell="P66" sqref="P66"/>
    </sheetView>
  </sheetViews>
  <sheetFormatPr defaultColWidth="8.85546875" defaultRowHeight="12.75"/>
  <cols>
    <col min="1" max="1" width="21.7109375" style="47" customWidth="1"/>
    <col min="2" max="2" width="6" style="300" customWidth="1"/>
    <col min="3" max="3" width="10.28515625" style="300" customWidth="1"/>
    <col min="4" max="6" width="10.28515625" style="47" customWidth="1"/>
    <col min="7" max="7" width="6" style="300" customWidth="1"/>
    <col min="8" max="8" width="25.7109375" style="47" customWidth="1"/>
    <col min="9" max="16384" width="8.85546875" style="47"/>
  </cols>
  <sheetData>
    <row r="1" spans="1:10" s="45" customFormat="1" ht="40.5" customHeight="1">
      <c r="A1" s="506" t="s">
        <v>520</v>
      </c>
      <c r="B1" s="506"/>
      <c r="C1" s="506"/>
      <c r="D1" s="506"/>
      <c r="E1" s="506"/>
      <c r="F1" s="506"/>
      <c r="G1" s="506"/>
      <c r="H1" s="506"/>
      <c r="I1" s="44"/>
      <c r="J1" s="44"/>
    </row>
    <row r="2" spans="1:10" s="45" customFormat="1" ht="18">
      <c r="A2" s="507" t="s">
        <v>493</v>
      </c>
      <c r="B2" s="507"/>
      <c r="C2" s="507"/>
      <c r="D2" s="507"/>
      <c r="E2" s="507"/>
      <c r="F2" s="507"/>
      <c r="G2" s="507"/>
      <c r="H2" s="507"/>
      <c r="I2" s="44"/>
      <c r="J2" s="44"/>
    </row>
    <row r="3" spans="1:10" s="45" customFormat="1" ht="46.5" customHeight="1">
      <c r="A3" s="508" t="s">
        <v>521</v>
      </c>
      <c r="B3" s="508"/>
      <c r="C3" s="508"/>
      <c r="D3" s="508"/>
      <c r="E3" s="508"/>
      <c r="F3" s="508"/>
      <c r="G3" s="508"/>
      <c r="H3" s="508"/>
    </row>
    <row r="4" spans="1:10" s="45" customFormat="1" ht="19.5" customHeight="1">
      <c r="A4" s="509" t="s">
        <v>493</v>
      </c>
      <c r="B4" s="509"/>
      <c r="C4" s="509"/>
      <c r="D4" s="509"/>
      <c r="E4" s="509"/>
      <c r="F4" s="509"/>
      <c r="G4" s="509"/>
      <c r="H4" s="509"/>
    </row>
    <row r="5" spans="1:10" s="45" customFormat="1" ht="19.5" customHeight="1">
      <c r="A5" s="405"/>
      <c r="B5" s="405"/>
      <c r="C5" s="405"/>
      <c r="D5" s="405"/>
      <c r="E5" s="405"/>
      <c r="F5" s="405"/>
      <c r="G5" s="405"/>
      <c r="H5" s="405"/>
    </row>
    <row r="6" spans="1:10" ht="18" customHeight="1">
      <c r="A6" s="71" t="s">
        <v>428</v>
      </c>
      <c r="B6" s="46"/>
      <c r="C6" s="47"/>
      <c r="G6" s="46"/>
      <c r="H6" s="48" t="s">
        <v>429</v>
      </c>
    </row>
    <row r="7" spans="1:10" ht="18" customHeight="1" thickBot="1">
      <c r="A7" s="510" t="s">
        <v>78</v>
      </c>
      <c r="B7" s="513" t="s">
        <v>26</v>
      </c>
      <c r="C7" s="125">
        <v>2008</v>
      </c>
      <c r="D7" s="125">
        <v>2009</v>
      </c>
      <c r="E7" s="125">
        <v>2010</v>
      </c>
      <c r="F7" s="125">
        <v>2011</v>
      </c>
      <c r="G7" s="516" t="s">
        <v>29</v>
      </c>
      <c r="H7" s="494" t="s">
        <v>25</v>
      </c>
    </row>
    <row r="8" spans="1:10" ht="18" customHeight="1" thickBot="1">
      <c r="A8" s="511"/>
      <c r="B8" s="514"/>
      <c r="C8" s="126" t="s">
        <v>27</v>
      </c>
      <c r="D8" s="126" t="s">
        <v>27</v>
      </c>
      <c r="E8" s="126" t="s">
        <v>27</v>
      </c>
      <c r="F8" s="126" t="s">
        <v>27</v>
      </c>
      <c r="G8" s="517"/>
      <c r="H8" s="495"/>
    </row>
    <row r="9" spans="1:10">
      <c r="A9" s="512"/>
      <c r="B9" s="515"/>
      <c r="C9" s="121" t="s">
        <v>28</v>
      </c>
      <c r="D9" s="121" t="s">
        <v>28</v>
      </c>
      <c r="E9" s="121" t="s">
        <v>28</v>
      </c>
      <c r="F9" s="121" t="s">
        <v>28</v>
      </c>
      <c r="G9" s="518"/>
      <c r="H9" s="496"/>
    </row>
    <row r="10" spans="1:10" s="316" customFormat="1" ht="25.5" customHeight="1" thickBot="1">
      <c r="A10" s="321" t="s">
        <v>250</v>
      </c>
      <c r="B10" s="120" t="s">
        <v>147</v>
      </c>
      <c r="C10" s="415" t="s">
        <v>295</v>
      </c>
      <c r="D10" s="415">
        <v>4892.25</v>
      </c>
      <c r="E10" s="415" t="s">
        <v>295</v>
      </c>
      <c r="F10" s="415" t="s">
        <v>295</v>
      </c>
      <c r="G10" s="120" t="s">
        <v>313</v>
      </c>
      <c r="H10" s="100" t="s">
        <v>249</v>
      </c>
    </row>
    <row r="11" spans="1:10" s="316" customFormat="1" ht="25.5" customHeight="1" thickBot="1">
      <c r="A11" s="318" t="s">
        <v>246</v>
      </c>
      <c r="B11" s="119" t="s">
        <v>148</v>
      </c>
      <c r="C11" s="416">
        <v>1931</v>
      </c>
      <c r="D11" s="416">
        <v>3141</v>
      </c>
      <c r="E11" s="416">
        <v>1059</v>
      </c>
      <c r="F11" s="416">
        <v>2960</v>
      </c>
      <c r="G11" s="119" t="s">
        <v>312</v>
      </c>
      <c r="H11" s="83" t="s">
        <v>151</v>
      </c>
    </row>
    <row r="12" spans="1:10" s="316" customFormat="1" ht="25.5" customHeight="1" thickBot="1">
      <c r="A12" s="319" t="s">
        <v>251</v>
      </c>
      <c r="B12" s="79" t="s">
        <v>147</v>
      </c>
      <c r="C12" s="417" t="s">
        <v>295</v>
      </c>
      <c r="D12" s="417">
        <v>1819</v>
      </c>
      <c r="E12" s="417">
        <v>15</v>
      </c>
      <c r="F12" s="415" t="s">
        <v>295</v>
      </c>
      <c r="G12" s="79" t="s">
        <v>312</v>
      </c>
      <c r="H12" s="73" t="s">
        <v>252</v>
      </c>
    </row>
    <row r="13" spans="1:10" s="316" customFormat="1" ht="25.5" customHeight="1" thickBot="1">
      <c r="A13" s="318" t="s">
        <v>247</v>
      </c>
      <c r="B13" s="119" t="s">
        <v>148</v>
      </c>
      <c r="C13" s="416">
        <v>4345</v>
      </c>
      <c r="D13" s="416">
        <v>187</v>
      </c>
      <c r="E13" s="416">
        <v>179.75</v>
      </c>
      <c r="F13" s="416">
        <v>696.5</v>
      </c>
      <c r="G13" s="119" t="s">
        <v>312</v>
      </c>
      <c r="H13" s="83" t="s">
        <v>248</v>
      </c>
    </row>
    <row r="14" spans="1:10" s="316" customFormat="1" ht="25.5" customHeight="1" thickBot="1">
      <c r="A14" s="319" t="s">
        <v>253</v>
      </c>
      <c r="B14" s="79" t="s">
        <v>147</v>
      </c>
      <c r="C14" s="417" t="s">
        <v>295</v>
      </c>
      <c r="D14" s="417">
        <v>80</v>
      </c>
      <c r="E14" s="417">
        <v>37</v>
      </c>
      <c r="F14" s="415" t="s">
        <v>295</v>
      </c>
      <c r="G14" s="79" t="s">
        <v>312</v>
      </c>
      <c r="H14" s="73" t="s">
        <v>254</v>
      </c>
    </row>
    <row r="15" spans="1:10" s="316" customFormat="1" ht="25.5" customHeight="1" thickBot="1">
      <c r="A15" s="318" t="s">
        <v>255</v>
      </c>
      <c r="B15" s="119" t="s">
        <v>147</v>
      </c>
      <c r="C15" s="416" t="s">
        <v>295</v>
      </c>
      <c r="D15" s="416">
        <v>3.5</v>
      </c>
      <c r="E15" s="416">
        <v>843</v>
      </c>
      <c r="F15" s="416">
        <v>1026</v>
      </c>
      <c r="G15" s="119" t="s">
        <v>313</v>
      </c>
      <c r="H15" s="83" t="s">
        <v>256</v>
      </c>
    </row>
    <row r="16" spans="1:10" s="316" customFormat="1" ht="25.5" customHeight="1" thickBot="1">
      <c r="A16" s="319" t="s">
        <v>257</v>
      </c>
      <c r="B16" s="79" t="s">
        <v>147</v>
      </c>
      <c r="C16" s="417" t="s">
        <v>295</v>
      </c>
      <c r="D16" s="417">
        <v>65.5</v>
      </c>
      <c r="E16" s="417">
        <v>924.5</v>
      </c>
      <c r="F16" s="415" t="s">
        <v>295</v>
      </c>
      <c r="G16" s="79" t="s">
        <v>313</v>
      </c>
      <c r="H16" s="73" t="s">
        <v>258</v>
      </c>
    </row>
    <row r="17" spans="1:8" s="316" customFormat="1" ht="25.5" customHeight="1" thickBot="1">
      <c r="A17" s="318" t="s">
        <v>259</v>
      </c>
      <c r="B17" s="119" t="s">
        <v>147</v>
      </c>
      <c r="C17" s="416" t="s">
        <v>295</v>
      </c>
      <c r="D17" s="416">
        <v>1881</v>
      </c>
      <c r="E17" s="416">
        <v>4681</v>
      </c>
      <c r="F17" s="416">
        <v>2536</v>
      </c>
      <c r="G17" s="119" t="s">
        <v>313</v>
      </c>
      <c r="H17" s="83" t="s">
        <v>260</v>
      </c>
    </row>
    <row r="18" spans="1:8" s="316" customFormat="1" ht="25.5" customHeight="1" thickBot="1">
      <c r="A18" s="319" t="s">
        <v>261</v>
      </c>
      <c r="B18" s="79" t="s">
        <v>147</v>
      </c>
      <c r="C18" s="417" t="s">
        <v>295</v>
      </c>
      <c r="D18" s="417">
        <v>577.5</v>
      </c>
      <c r="E18" s="417">
        <v>56</v>
      </c>
      <c r="F18" s="417">
        <v>2969</v>
      </c>
      <c r="G18" s="79" t="s">
        <v>313</v>
      </c>
      <c r="H18" s="73" t="s">
        <v>262</v>
      </c>
    </row>
    <row r="19" spans="1:8" s="316" customFormat="1" ht="25.5" customHeight="1" thickBot="1">
      <c r="A19" s="318" t="s">
        <v>364</v>
      </c>
      <c r="B19" s="119" t="s">
        <v>147</v>
      </c>
      <c r="C19" s="416" t="s">
        <v>295</v>
      </c>
      <c r="D19" s="416" t="s">
        <v>295</v>
      </c>
      <c r="E19" s="416">
        <v>342</v>
      </c>
      <c r="F19" s="416" t="s">
        <v>295</v>
      </c>
      <c r="G19" s="119" t="s">
        <v>313</v>
      </c>
      <c r="H19" s="83" t="s">
        <v>365</v>
      </c>
    </row>
    <row r="20" spans="1:8" s="316" customFormat="1" ht="25.5" customHeight="1" thickBot="1">
      <c r="A20" s="320" t="s">
        <v>263</v>
      </c>
      <c r="B20" s="123" t="s">
        <v>147</v>
      </c>
      <c r="C20" s="418" t="s">
        <v>295</v>
      </c>
      <c r="D20" s="418">
        <v>4158</v>
      </c>
      <c r="E20" s="418" t="s">
        <v>295</v>
      </c>
      <c r="F20" s="415" t="s">
        <v>295</v>
      </c>
      <c r="G20" s="123" t="s">
        <v>313</v>
      </c>
      <c r="H20" s="124" t="s">
        <v>264</v>
      </c>
    </row>
    <row r="21" spans="1:8" s="316" customFormat="1" ht="25.5" customHeight="1" thickBot="1">
      <c r="A21" s="318" t="s">
        <v>488</v>
      </c>
      <c r="B21" s="119" t="s">
        <v>147</v>
      </c>
      <c r="C21" s="419" t="s">
        <v>295</v>
      </c>
      <c r="D21" s="419" t="s">
        <v>295</v>
      </c>
      <c r="E21" s="419" t="s">
        <v>295</v>
      </c>
      <c r="F21" s="416">
        <v>428.75</v>
      </c>
      <c r="G21" s="119" t="s">
        <v>313</v>
      </c>
      <c r="H21" s="83" t="s">
        <v>487</v>
      </c>
    </row>
    <row r="22" spans="1:8" s="316" customFormat="1" ht="25.5" customHeight="1" thickBot="1">
      <c r="A22" s="319" t="s">
        <v>496</v>
      </c>
      <c r="B22" s="79" t="s">
        <v>148</v>
      </c>
      <c r="C22" s="420" t="s">
        <v>295</v>
      </c>
      <c r="D22" s="420" t="s">
        <v>295</v>
      </c>
      <c r="E22" s="420" t="s">
        <v>295</v>
      </c>
      <c r="F22" s="417">
        <v>2</v>
      </c>
      <c r="G22" s="79" t="s">
        <v>312</v>
      </c>
      <c r="H22" s="73" t="s">
        <v>495</v>
      </c>
    </row>
    <row r="23" spans="1:8" s="316" customFormat="1" ht="25.5" customHeight="1" thickBot="1">
      <c r="A23" s="318" t="s">
        <v>490</v>
      </c>
      <c r="B23" s="119" t="s">
        <v>147</v>
      </c>
      <c r="C23" s="419" t="s">
        <v>295</v>
      </c>
      <c r="D23" s="419" t="s">
        <v>295</v>
      </c>
      <c r="E23" s="419" t="s">
        <v>295</v>
      </c>
      <c r="F23" s="416">
        <v>2299.5</v>
      </c>
      <c r="G23" s="119" t="s">
        <v>313</v>
      </c>
      <c r="H23" s="83" t="s">
        <v>494</v>
      </c>
    </row>
  </sheetData>
  <mergeCells count="8">
    <mergeCell ref="A1:H1"/>
    <mergeCell ref="A3:H3"/>
    <mergeCell ref="A4:H4"/>
    <mergeCell ref="A7:A9"/>
    <mergeCell ref="H7:H9"/>
    <mergeCell ref="B7:B9"/>
    <mergeCell ref="G7:G9"/>
    <mergeCell ref="A2:H2"/>
  </mergeCells>
  <printOptions horizontalCentered="1" verticalCentered="1"/>
  <pageMargins left="0" right="0" top="0" bottom="0" header="0" footer="0"/>
  <pageSetup paperSize="9" scale="9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1" enableFormatConditionsCalculation="0"/>
  <dimension ref="A1:K10"/>
  <sheetViews>
    <sheetView rightToLeft="1" view="pageBreakPreview" zoomScaleNormal="100" zoomScaleSheetLayoutView="100" workbookViewId="0">
      <selection activeCell="A4" sqref="A4:I4"/>
    </sheetView>
  </sheetViews>
  <sheetFormatPr defaultColWidth="8.85546875" defaultRowHeight="12.75"/>
  <cols>
    <col min="1" max="1" width="18.42578125" style="1" customWidth="1"/>
    <col min="2" max="7" width="8.85546875" style="1" bestFit="1" customWidth="1"/>
    <col min="8" max="8" width="7.7109375" style="1" bestFit="1" customWidth="1"/>
    <col min="9" max="9" width="18.42578125" style="1" customWidth="1"/>
    <col min="10" max="16384" width="8.85546875" style="1"/>
  </cols>
  <sheetData>
    <row r="1" spans="1:11" s="26" customFormat="1" ht="23.25" customHeight="1">
      <c r="A1" s="519" t="s">
        <v>138</v>
      </c>
      <c r="B1" s="520"/>
      <c r="C1" s="520"/>
      <c r="D1" s="520"/>
      <c r="E1" s="520"/>
      <c r="F1" s="520"/>
      <c r="G1" s="520"/>
      <c r="H1" s="520"/>
      <c r="I1" s="520"/>
      <c r="J1" s="29"/>
      <c r="K1" s="29"/>
    </row>
    <row r="2" spans="1:11" s="26" customFormat="1" ht="18">
      <c r="A2" s="507" t="s">
        <v>484</v>
      </c>
      <c r="B2" s="507"/>
      <c r="C2" s="507"/>
      <c r="D2" s="507"/>
      <c r="E2" s="507"/>
      <c r="F2" s="507"/>
      <c r="G2" s="507"/>
      <c r="H2" s="507"/>
      <c r="I2" s="524"/>
    </row>
    <row r="3" spans="1:11" s="26" customFormat="1" ht="18.75" customHeight="1">
      <c r="A3" s="508" t="s">
        <v>449</v>
      </c>
      <c r="B3" s="521"/>
      <c r="C3" s="521"/>
      <c r="D3" s="521"/>
      <c r="E3" s="521"/>
      <c r="F3" s="521"/>
      <c r="G3" s="521"/>
      <c r="H3" s="521"/>
      <c r="I3" s="522"/>
    </row>
    <row r="4" spans="1:11" s="26" customFormat="1" ht="15.75">
      <c r="A4" s="509" t="s">
        <v>484</v>
      </c>
      <c r="B4" s="509"/>
      <c r="C4" s="509"/>
      <c r="D4" s="509"/>
      <c r="E4" s="509"/>
      <c r="F4" s="509"/>
      <c r="G4" s="509"/>
      <c r="H4" s="509"/>
      <c r="I4" s="523"/>
    </row>
    <row r="5" spans="1:11" s="26" customFormat="1" ht="15.75">
      <c r="A5" s="405"/>
      <c r="B5" s="405"/>
      <c r="C5" s="405"/>
      <c r="D5" s="405"/>
      <c r="E5" s="405"/>
      <c r="F5" s="405"/>
      <c r="G5" s="405"/>
      <c r="H5" s="405"/>
      <c r="I5" s="406"/>
    </row>
    <row r="6" spans="1:11" s="16" customFormat="1" ht="25.15" customHeight="1">
      <c r="A6" s="68" t="s">
        <v>523</v>
      </c>
      <c r="B6" s="429"/>
      <c r="C6" s="154"/>
      <c r="D6" s="154"/>
      <c r="E6" s="154"/>
      <c r="F6" s="154"/>
      <c r="G6" s="430"/>
      <c r="H6" s="326"/>
      <c r="I6" s="43" t="s">
        <v>524</v>
      </c>
    </row>
    <row r="7" spans="1:11" ht="41.25" customHeight="1">
      <c r="A7" s="128" t="s">
        <v>133</v>
      </c>
      <c r="B7" s="105">
        <v>2005</v>
      </c>
      <c r="C7" s="105">
        <v>2006</v>
      </c>
      <c r="D7" s="105">
        <v>2007</v>
      </c>
      <c r="E7" s="105">
        <v>2008</v>
      </c>
      <c r="F7" s="105">
        <v>2009</v>
      </c>
      <c r="G7" s="105">
        <v>2010</v>
      </c>
      <c r="H7" s="129">
        <v>2011</v>
      </c>
      <c r="I7" s="411" t="s">
        <v>450</v>
      </c>
    </row>
    <row r="8" spans="1:11" ht="39" customHeight="1" thickBot="1">
      <c r="A8" s="127" t="s">
        <v>139</v>
      </c>
      <c r="B8" s="258">
        <v>15713</v>
      </c>
      <c r="C8" s="258">
        <v>37744</v>
      </c>
      <c r="D8" s="258">
        <v>31521.9</v>
      </c>
      <c r="E8" s="258">
        <v>14326</v>
      </c>
      <c r="F8" s="258">
        <v>12578</v>
      </c>
      <c r="G8" s="258">
        <v>12814</v>
      </c>
      <c r="H8" s="327">
        <v>1024</v>
      </c>
      <c r="I8" s="100" t="s">
        <v>309</v>
      </c>
    </row>
    <row r="9" spans="1:11" ht="39" customHeight="1" thickBot="1">
      <c r="A9" s="131" t="s">
        <v>140</v>
      </c>
      <c r="B9" s="239">
        <v>4750</v>
      </c>
      <c r="C9" s="239">
        <v>2280</v>
      </c>
      <c r="D9" s="239">
        <v>1890</v>
      </c>
      <c r="E9" s="329" t="s">
        <v>155</v>
      </c>
      <c r="F9" s="239">
        <v>130</v>
      </c>
      <c r="G9" s="329" t="s">
        <v>155</v>
      </c>
      <c r="H9" s="328">
        <v>3528</v>
      </c>
      <c r="I9" s="83" t="s">
        <v>310</v>
      </c>
    </row>
    <row r="10" spans="1:11" ht="39" customHeight="1">
      <c r="A10" s="130" t="s">
        <v>141</v>
      </c>
      <c r="B10" s="259">
        <v>13281</v>
      </c>
      <c r="C10" s="259">
        <v>18601</v>
      </c>
      <c r="D10" s="259">
        <v>17252</v>
      </c>
      <c r="E10" s="259">
        <v>17100</v>
      </c>
      <c r="F10" s="259">
        <v>13975</v>
      </c>
      <c r="G10" s="259">
        <v>1326</v>
      </c>
      <c r="H10" s="330" t="s">
        <v>155</v>
      </c>
      <c r="I10" s="124" t="s">
        <v>311</v>
      </c>
    </row>
  </sheetData>
  <mergeCells count="4">
    <mergeCell ref="A1:I1"/>
    <mergeCell ref="A3:I3"/>
    <mergeCell ref="A4:I4"/>
    <mergeCell ref="A2:I2"/>
  </mergeCells>
  <phoneticPr fontId="0" type="noConversion"/>
  <printOptions horizontalCentered="1" verticalCentered="1"/>
  <pageMargins left="0" right="0" top="0" bottom="0" header="0" footer="0"/>
  <pageSetup paperSize="9" scale="95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b323878-974e-4c19-bf08-965c80d4ad54">
      <Value>58</Value>
    </TaxCatchAll>
    <Title_Ar xmlns="1b323878-974e-4c19-bf08-965c80d4ad54">المجموعة الإحصائية السنوية _ الفصل الحادي عشر (الإحصاءات البيئية) 2011</Title_Ar>
    <Language xmlns="http://schemas.microsoft.com/sharepoint/v3">Both</Language>
    <o322c83fb95240b8896db068e57a2bc9 xmlns="1b323878-974e-4c19-bf08-965c80d4ad54">
      <Terms xmlns="http://schemas.microsoft.com/office/infopath/2007/PartnerControls">
        <TermInfo xmlns="http://schemas.microsoft.com/office/infopath/2007/PartnerControls">
          <TermName xmlns="http://schemas.microsoft.com/office/infopath/2007/PartnerControls">StatisticalAbstract</TermName>
          <TermId xmlns="http://schemas.microsoft.com/office/infopath/2007/PartnerControls">c2f418c2-a295-4bd1-af99-d5d586494613</TermId>
        </TermInfo>
      </Terms>
    </o322c83fb95240b8896db068e57a2bc9>
    <Description_Ar xmlns="1b323878-974e-4c19-bf08-965c80d4ad54">المجموعة الإحصائية السنوية _ الفصل الحادي عشر (الإحصاءات البيئية) 2011</Description_Ar>
    <Enabled xmlns="1b323878-974e-4c19-bf08-965c80d4ad54">true</Enabled>
    <PublishingDate xmlns="1b323878-974e-4c19-bf08-965c80d4ad54">2016-10-30T07:14:01+00:00</PublishingDate>
    <CategoryDescription xmlns="http://schemas.microsoft.com/sharepoint.v3">Annual Statistical Abstract_ chapter 11 (Environment Statistics) 2011</CategoryDescription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tatistical Document" ma:contentTypeID="0x01010050FBC1E32FA8C5438369190EAFFED8CE008E9E875BE8CF634D9CBE11DB22534CB8" ma:contentTypeVersion="14" ma:contentTypeDescription="" ma:contentTypeScope="" ma:versionID="17a002555d79378b90fe5728b46b7d8e">
  <xsd:schema xmlns:xsd="http://www.w3.org/2001/XMLSchema" xmlns:xs="http://www.w3.org/2001/XMLSchema" xmlns:p="http://schemas.microsoft.com/office/2006/metadata/properties" xmlns:ns1="http://schemas.microsoft.com/sharepoint/v3" xmlns:ns2="1b323878-974e-4c19-bf08-965c80d4ad54" xmlns:ns3="http://schemas.microsoft.com/sharepoint.v3" targetNamespace="http://schemas.microsoft.com/office/2006/metadata/properties" ma:root="true" ma:fieldsID="f7a0ebd2d0adb9b11918aa894ed174ef" ns1:_="" ns2:_="" ns3:_="">
    <xsd:import namespace="http://schemas.microsoft.com/sharepoint/v3"/>
    <xsd:import namespace="1b323878-974e-4c19-bf08-965c80d4ad54"/>
    <xsd:import namespace="http://schemas.microsoft.com/sharepoint.v3"/>
    <xsd:element name="properties">
      <xsd:complexType>
        <xsd:sequence>
          <xsd:element name="documentManagement">
            <xsd:complexType>
              <xsd:all>
                <xsd:element ref="ns2:Title_Ar"/>
                <xsd:element ref="ns2:Description_Ar"/>
                <xsd:element ref="ns1:Language"/>
                <xsd:element ref="ns2:o322c83fb95240b8896db068e57a2bc9" minOccurs="0"/>
                <xsd:element ref="ns2:TaxCatchAll" minOccurs="0"/>
                <xsd:element ref="ns2:TaxCatchAllLabel" minOccurs="0"/>
                <xsd:element ref="ns2:Enabled" minOccurs="0"/>
                <xsd:element ref="ns2:PublishingDate"/>
                <xsd:element ref="ns3:CategoryDescription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0" ma:displayName="Language" ma:default="Both" ma:format="Dropdown" ma:internalName="Language">
      <xsd:simpleType>
        <xsd:union memberTypes="dms:Text">
          <xsd:simpleType>
            <xsd:restriction base="dms:Choice">
              <xsd:enumeration value="Arabic"/>
              <xsd:enumeration value="English"/>
              <xsd:enumeration value="Both"/>
            </xsd:restriction>
          </xsd:simpleType>
        </xsd:un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323878-974e-4c19-bf08-965c80d4ad54" elementFormDefault="qualified">
    <xsd:import namespace="http://schemas.microsoft.com/office/2006/documentManagement/types"/>
    <xsd:import namespace="http://schemas.microsoft.com/office/infopath/2007/PartnerControls"/>
    <xsd:element name="Title_Ar" ma:index="8" ma:displayName="Title Arabic" ma:internalName="Title_Ar">
      <xsd:simpleType>
        <xsd:restriction base="dms:Text">
          <xsd:maxLength value="255"/>
        </xsd:restriction>
      </xsd:simpleType>
    </xsd:element>
    <xsd:element name="Description_Ar" ma:index="9" ma:displayName="Description Arabic" ma:internalName="Description_Ar">
      <xsd:simpleType>
        <xsd:restriction base="dms:Note"/>
      </xsd:simpleType>
    </xsd:element>
    <xsd:element name="o322c83fb95240b8896db068e57a2bc9" ma:index="11" ma:taxonomy="true" ma:internalName="o322c83fb95240b8896db068e57a2bc9" ma:taxonomyFieldName="Hashtags" ma:displayName="Hashtags" ma:readOnly="false" ma:default="" ma:fieldId="{8322c83f-b952-40b8-896d-b068e57a2bc9}" ma:taxonomyMulti="true" ma:sspId="34a39cc5-1caf-4cea-90b7-be21fbdce737" ma:termSetId="5d44732f-90c8-4b9f-86a4-ac5d66f274d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2" nillable="true" ma:displayName="Taxonomy Catch All Column" ma:hidden="true" ma:list="{64927028-7187-4dcd-a3e9-d5b72e20ea14}" ma:internalName="TaxCatchAll" ma:showField="CatchAllData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3" nillable="true" ma:displayName="Taxonomy Catch All Column1" ma:hidden="true" ma:list="{64927028-7187-4dcd-a3e9-d5b72e20ea14}" ma:internalName="TaxCatchAllLabel" ma:readOnly="true" ma:showField="CatchAllDataLabel" ma:web="1b323878-974e-4c19-bf08-965c80d4ad5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nabled" ma:index="15" nillable="true" ma:displayName="Enabled" ma:default="1" ma:internalName="Enabled">
      <xsd:simpleType>
        <xsd:restriction base="dms:Boolean"/>
      </xsd:simpleType>
    </xsd:element>
    <xsd:element name="PublishingDate" ma:index="17" ma:displayName="PublishingDate" ma:default="[today]" ma:format="DateOnly" ma:internalName="PublishingDate" ma:readOnly="false">
      <xsd:simpleType>
        <xsd:restriction base="dms:DateTime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20" ma:displayName="Description" ma:internalName="CategoryDescription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089489-15BC-4D7B-95B7-D6D30F5DA8B4}"/>
</file>

<file path=customXml/itemProps2.xml><?xml version="1.0" encoding="utf-8"?>
<ds:datastoreItem xmlns:ds="http://schemas.openxmlformats.org/officeDocument/2006/customXml" ds:itemID="{833AEA00-00F4-4BFA-B089-4389128E96B9}"/>
</file>

<file path=customXml/itemProps3.xml><?xml version="1.0" encoding="utf-8"?>
<ds:datastoreItem xmlns:ds="http://schemas.openxmlformats.org/officeDocument/2006/customXml" ds:itemID="{2DE19BAC-B9C2-4D0A-A4D3-4B2E2A15792E}"/>
</file>

<file path=docMetadata/LabelInfo.xml><?xml version="1.0" encoding="utf-8"?>
<clbl:labelList xmlns:clbl="http://schemas.microsoft.com/office/2020/mipLabelMetadata">
  <clbl:label id="{87ba5c36-b7cf-4793-bbc2-bd5b3a9f95ca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25</vt:i4>
      </vt:variant>
      <vt:variant>
        <vt:lpstr>Charts</vt:lpstr>
      </vt:variant>
      <vt:variant>
        <vt:i4>4</vt:i4>
      </vt:variant>
      <vt:variant>
        <vt:lpstr>Named Ranges</vt:lpstr>
      </vt:variant>
      <vt:variant>
        <vt:i4>24</vt:i4>
      </vt:variant>
    </vt:vector>
  </HeadingPairs>
  <TitlesOfParts>
    <vt:vector size="53" baseType="lpstr">
      <vt:lpstr>المقدمة</vt:lpstr>
      <vt:lpstr>التقديم</vt:lpstr>
      <vt:lpstr>225</vt:lpstr>
      <vt:lpstr>226</vt:lpstr>
      <vt:lpstr>227</vt:lpstr>
      <vt:lpstr>228</vt:lpstr>
      <vt:lpstr>229</vt:lpstr>
      <vt:lpstr>230</vt:lpstr>
      <vt:lpstr>231</vt:lpstr>
      <vt:lpstr>232</vt:lpstr>
      <vt:lpstr>233</vt:lpstr>
      <vt:lpstr>GR.55</vt:lpstr>
      <vt:lpstr>234</vt:lpstr>
      <vt:lpstr>235</vt:lpstr>
      <vt:lpstr>236</vt:lpstr>
      <vt:lpstr>237</vt:lpstr>
      <vt:lpstr>238</vt:lpstr>
      <vt:lpstr>239</vt:lpstr>
      <vt:lpstr>240</vt:lpstr>
      <vt:lpstr>241</vt:lpstr>
      <vt:lpstr>242</vt:lpstr>
      <vt:lpstr>243</vt:lpstr>
      <vt:lpstr>244</vt:lpstr>
      <vt:lpstr>245</vt:lpstr>
      <vt:lpstr>GR.58</vt:lpstr>
      <vt:lpstr>GR.53</vt:lpstr>
      <vt:lpstr>GR.54</vt:lpstr>
      <vt:lpstr>GR.56</vt:lpstr>
      <vt:lpstr>Gr.57</vt:lpstr>
      <vt:lpstr>'225'!Print_Area</vt:lpstr>
      <vt:lpstr>'226'!Print_Area</vt:lpstr>
      <vt:lpstr>'227'!Print_Area</vt:lpstr>
      <vt:lpstr>'228'!Print_Area</vt:lpstr>
      <vt:lpstr>'229'!Print_Area</vt:lpstr>
      <vt:lpstr>'230'!Print_Area</vt:lpstr>
      <vt:lpstr>'231'!Print_Area</vt:lpstr>
      <vt:lpstr>'232'!Print_Area</vt:lpstr>
      <vt:lpstr>'233'!Print_Area</vt:lpstr>
      <vt:lpstr>'234'!Print_Area</vt:lpstr>
      <vt:lpstr>'235'!Print_Area</vt:lpstr>
      <vt:lpstr>'236'!Print_Area</vt:lpstr>
      <vt:lpstr>'237'!Print_Area</vt:lpstr>
      <vt:lpstr>'238'!Print_Area</vt:lpstr>
      <vt:lpstr>'239'!Print_Area</vt:lpstr>
      <vt:lpstr>'240'!Print_Area</vt:lpstr>
      <vt:lpstr>'241'!Print_Area</vt:lpstr>
      <vt:lpstr>'242'!Print_Area</vt:lpstr>
      <vt:lpstr>'243'!Print_Area</vt:lpstr>
      <vt:lpstr>'244'!Print_Area</vt:lpstr>
      <vt:lpstr>GR.55!Print_Area</vt:lpstr>
      <vt:lpstr>GR.58!Print_Area</vt:lpstr>
      <vt:lpstr>التقديم!Print_Area</vt:lpstr>
      <vt:lpstr>المقدمة!Print_Area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Annual Statistical Abstract_ chapter 11 (Environment Statistics) 2011</dc:title>
  <dc:creator>shaikha hamad al-hajri</dc:creator>
  <cp:lastModifiedBy>Amjad Ahmed Abdelwahab</cp:lastModifiedBy>
  <cp:lastPrinted>2014-08-16T08:47:26Z</cp:lastPrinted>
  <dcterms:created xsi:type="dcterms:W3CDTF">2004-08-03T07:29:47Z</dcterms:created>
  <dcterms:modified xsi:type="dcterms:W3CDTF">2014-08-16T08:47:51Z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0x01010050FBC1E32FA8C5438369190EAFFED8CE008E9E875BE8CF634D9CBE11DB22534CB8</vt:lpwstr>
  </property>
  <property fmtid="{D5CDD505-2E9C-101B-9397-08002B2CF9AE}" pid="3" name="TaxKeyword">
    <vt:lpwstr/>
  </property>
  <property fmtid="{D5CDD505-2E9C-101B-9397-08002B2CF9AE}" pid="4" name="CategoryDescription">
    <vt:lpwstr>Annual Statistical Abstract_ chapter 11 (Environment Statistics) 2011</vt:lpwstr>
  </property>
  <property fmtid="{D5CDD505-2E9C-101B-9397-08002B2CF9AE}" pid="5" name="Hashtags">
    <vt:lpwstr>58;#StatisticalAbstract|c2f418c2-a295-4bd1-af99-d5d586494613</vt:lpwstr>
  </property>
</Properties>
</file>