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chartsheets/sheet2.xml" ContentType="application/vnd.openxmlformats-officedocument.spreadsheetml.chartsheet+xml"/>
  <Override PartName="/xl/worksheets/sheet20.xml" ContentType="application/vnd.openxmlformats-officedocument.spreadsheetml.worksheet+xml"/>
  <Override PartName="/xl/chartsheets/sheet3.xml" ContentType="application/vnd.openxmlformats-officedocument.spreadsheetml.chart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defaultThemeVersion="124226"/>
  <mc:AlternateContent xmlns:mc="http://schemas.openxmlformats.org/markup-compatibility/2006">
    <mc:Choice Requires="x15">
      <x15ac:absPath xmlns:x15ac="http://schemas.microsoft.com/office/spreadsheetml/2010/11/ac" url="C:\Users\nalhajri\Desktop\المجموعة الاحصائية\"/>
    </mc:Choice>
  </mc:AlternateContent>
  <xr:revisionPtr revIDLastSave="0" documentId="8_{D1C0F1F6-7F9B-463C-A6E7-770658A7DFCC}" xr6:coauthVersionLast="47" xr6:coauthVersionMax="47" xr10:uidLastSave="{00000000-0000-0000-0000-000000000000}"/>
  <bookViews>
    <workbookView xWindow="-120" yWindow="-120" windowWidth="29040" windowHeight="15840" tabRatio="864" activeTab="19" xr2:uid="{00000000-000D-0000-FFFF-FFFF00000000}"/>
  </bookViews>
  <sheets>
    <sheet name="Cover" sheetId="59" r:id="rId1"/>
    <sheet name="التقديم" sheetId="58" r:id="rId2"/>
    <sheet name="229" sheetId="39" r:id="rId3"/>
    <sheet name="230" sheetId="13" r:id="rId4"/>
    <sheet name="GR-48" sheetId="52" r:id="rId5"/>
    <sheet name="231" sheetId="86" r:id="rId6"/>
    <sheet name="232" sheetId="84" r:id="rId7"/>
    <sheet name="GR-49" sheetId="101" r:id="rId8"/>
    <sheet name="233" sheetId="85" r:id="rId9"/>
    <sheet name="234" sheetId="87" r:id="rId10"/>
    <sheet name="235" sheetId="79" r:id="rId11"/>
    <sheet name="236" sheetId="82" r:id="rId12"/>
    <sheet name="237" sheetId="83" r:id="rId13"/>
    <sheet name="238" sheetId="12" r:id="rId14"/>
    <sheet name="239" sheetId="11" r:id="rId15"/>
    <sheet name="240" sheetId="34" r:id="rId16"/>
    <sheet name="241" sheetId="21" r:id="rId17"/>
    <sheet name="242" sheetId="75" r:id="rId18"/>
    <sheet name="243" sheetId="100" r:id="rId19"/>
    <sheet name="244" sheetId="9" r:id="rId20"/>
    <sheet name="GR-50" sheetId="96" r:id="rId21"/>
    <sheet name="245" sheetId="5" r:id="rId22"/>
    <sheet name="Gr-51" sheetId="43" r:id="rId23"/>
    <sheet name="246" sheetId="74" r:id="rId24"/>
    <sheet name="2014_20" sheetId="88" state="hidden" r:id="rId25"/>
    <sheet name="247" sheetId="91" r:id="rId26"/>
    <sheet name="248" sheetId="89" r:id="rId27"/>
    <sheet name="249" sheetId="92" r:id="rId28"/>
    <sheet name="250" sheetId="68" r:id="rId29"/>
    <sheet name="251" sheetId="29" r:id="rId30"/>
    <sheet name="252" sheetId="69" r:id="rId31"/>
    <sheet name="253" sheetId="93" r:id="rId32"/>
    <sheet name="GR-52" sheetId="94" r:id="rId33"/>
    <sheet name="2014" sheetId="90" state="hidden" r:id="rId34"/>
  </sheets>
  <definedNames>
    <definedName name="_xlnm.Print_Area" localSheetId="33">'2014'!$A$1:$E$21</definedName>
    <definedName name="_xlnm.Print_Area" localSheetId="24">'2014_20'!$A$1:$G$23</definedName>
    <definedName name="_xlnm.Print_Area" localSheetId="2">'229'!$A$1:$I$19</definedName>
    <definedName name="_xlnm.Print_Area" localSheetId="3">'230'!$A$1:$N$16</definedName>
    <definedName name="_xlnm.Print_Area" localSheetId="5">'231'!$A$1:$J$20</definedName>
    <definedName name="_xlnm.Print_Area" localSheetId="6">'232'!$A$1:$L$31</definedName>
    <definedName name="_xlnm.Print_Area" localSheetId="8">'233'!$A$1:$L$31</definedName>
    <definedName name="_xlnm.Print_Area" localSheetId="9">'234'!$A$1:$L$30</definedName>
    <definedName name="_xlnm.Print_Area" localSheetId="10">'235'!$A$1:$I$15</definedName>
    <definedName name="_xlnm.Print_Area" localSheetId="11">'236'!$A$1:$I$15</definedName>
    <definedName name="_xlnm.Print_Area" localSheetId="12">'237'!$A$1:$I$15</definedName>
    <definedName name="_xlnm.Print_Area" localSheetId="13">'238'!$A$1:$H$13</definedName>
    <definedName name="_xlnm.Print_Area" localSheetId="14">'239'!$A$1:$J$48</definedName>
    <definedName name="_xlnm.Print_Area" localSheetId="15">'240'!$A$1:$J$57</definedName>
    <definedName name="_xlnm.Print_Area" localSheetId="16">'241'!$A$1:$H$13</definedName>
    <definedName name="_xlnm.Print_Area" localSheetId="17">'242'!$A$1:$H$19</definedName>
    <definedName name="_xlnm.Print_Area" localSheetId="18">'243'!$A$1:$L$26</definedName>
    <definedName name="_xlnm.Print_Area" localSheetId="19">'244'!$A$1:$T$27</definedName>
    <definedName name="_xlnm.Print_Area" localSheetId="21">'245'!$A$1:$G$16</definedName>
    <definedName name="_xlnm.Print_Area" localSheetId="23">'246'!$A$1:$H$11</definedName>
    <definedName name="_xlnm.Print_Area" localSheetId="25">'247'!$A$1:$E$20</definedName>
    <definedName name="_xlnm.Print_Area" localSheetId="26">'248'!$A$1:$G$21</definedName>
    <definedName name="_xlnm.Print_Area" localSheetId="27">'249'!$A$1:$E$20</definedName>
    <definedName name="_xlnm.Print_Area" localSheetId="28">'250'!$A$1:$J$31</definedName>
    <definedName name="_xlnm.Print_Area" localSheetId="29">'251'!$A$1:$J$20</definedName>
    <definedName name="_xlnm.Print_Area" localSheetId="30">'252'!$A$1:$H$24</definedName>
    <definedName name="_xlnm.Print_Area" localSheetId="31">'253'!$A$1:$E$22</definedName>
    <definedName name="_xlnm.Print_Area" localSheetId="0">Cover!$A$1:$G$18</definedName>
    <definedName name="_xlnm.Print_Area" localSheetId="7">'GR-49'!$A$1:$AQ$64</definedName>
    <definedName name="_xlnm.Print_Area" localSheetId="32">'GR-52'!$A$1:$L$64</definedName>
    <definedName name="_xlnm.Print_Area" localSheetId="1">التقديم!$A$1:$C$15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5" i="9" l="1"/>
  <c r="R25" i="9"/>
  <c r="Q25" i="9"/>
  <c r="O25" i="9" l="1"/>
  <c r="N25" i="9"/>
  <c r="P24" i="9"/>
  <c r="P23" i="9"/>
  <c r="P22" i="9"/>
  <c r="P21" i="9"/>
  <c r="P20" i="9"/>
  <c r="P19" i="9"/>
  <c r="P18" i="9"/>
  <c r="P17" i="9"/>
  <c r="P16" i="9"/>
  <c r="P15" i="9"/>
  <c r="P14" i="9"/>
  <c r="P13" i="9"/>
  <c r="P12" i="9"/>
  <c r="P11" i="9"/>
  <c r="P10" i="9"/>
  <c r="P9" i="9"/>
  <c r="F14" i="13"/>
  <c r="I14" i="13"/>
  <c r="G14" i="13"/>
  <c r="H9" i="68"/>
  <c r="B14" i="13"/>
  <c r="C14" i="13"/>
  <c r="D14" i="13"/>
  <c r="E14" i="13"/>
  <c r="H14" i="13"/>
  <c r="J14" i="13"/>
  <c r="K14" i="13"/>
  <c r="L14" i="13"/>
  <c r="M14" i="13"/>
  <c r="P25" i="9" l="1"/>
  <c r="E17" i="75"/>
  <c r="D56" i="34" l="1"/>
  <c r="E56" i="34"/>
  <c r="F56" i="34"/>
  <c r="G56" i="34"/>
  <c r="H56" i="34"/>
  <c r="C56" i="34"/>
  <c r="F55" i="34"/>
  <c r="G55" i="34"/>
  <c r="H55" i="34"/>
  <c r="E55" i="34" l="1"/>
  <c r="D55" i="34"/>
  <c r="C55" i="34"/>
  <c r="G45" i="11"/>
  <c r="H45" i="11"/>
  <c r="F45" i="11"/>
  <c r="E46" i="11"/>
  <c r="E45" i="11"/>
  <c r="D46" i="11"/>
  <c r="D45" i="11"/>
  <c r="C46" i="11"/>
  <c r="C45" i="11"/>
  <c r="H26" i="68" l="1"/>
  <c r="G12" i="12" l="1"/>
  <c r="G9" i="69" l="1"/>
  <c r="G20" i="69" s="1"/>
  <c r="F14" i="5"/>
  <c r="E14" i="5"/>
  <c r="G10" i="74" l="1"/>
  <c r="E9" i="5" l="1"/>
  <c r="F9" i="5"/>
  <c r="E10" i="5"/>
  <c r="F10" i="5"/>
  <c r="E11" i="5"/>
  <c r="F11" i="5"/>
  <c r="E12" i="5"/>
  <c r="F12" i="5"/>
  <c r="E13" i="5"/>
  <c r="F13" i="5"/>
  <c r="G11" i="21" l="1"/>
  <c r="F11" i="21"/>
  <c r="E11" i="21"/>
  <c r="D11" i="21"/>
  <c r="C11" i="21"/>
  <c r="B11" i="21"/>
  <c r="C16" i="100" l="1"/>
  <c r="F17" i="75" l="1"/>
  <c r="G17" i="75"/>
  <c r="D12" i="12" l="1"/>
  <c r="E12" i="12"/>
  <c r="F12" i="12"/>
  <c r="D20" i="93" l="1"/>
  <c r="D10" i="9"/>
  <c r="D11" i="9"/>
  <c r="D12" i="9"/>
  <c r="D13" i="9"/>
  <c r="D14" i="9"/>
  <c r="D15" i="9"/>
  <c r="D16" i="9"/>
  <c r="D17" i="9"/>
  <c r="D18" i="9"/>
  <c r="D19" i="9"/>
  <c r="D20" i="9"/>
  <c r="D9" i="9"/>
  <c r="G10" i="9"/>
  <c r="G11" i="9"/>
  <c r="G12" i="9"/>
  <c r="G13" i="9"/>
  <c r="G14" i="9"/>
  <c r="G15" i="9"/>
  <c r="G16" i="9"/>
  <c r="G17" i="9"/>
  <c r="G18" i="9"/>
  <c r="G19" i="9"/>
  <c r="G20" i="9"/>
  <c r="G21" i="9"/>
  <c r="G22" i="9"/>
  <c r="G23" i="9"/>
  <c r="G24" i="9"/>
  <c r="G9" i="9"/>
  <c r="J10" i="9"/>
  <c r="J11" i="9"/>
  <c r="J12" i="9"/>
  <c r="J13" i="9"/>
  <c r="J14" i="9"/>
  <c r="J15" i="9"/>
  <c r="J16" i="9"/>
  <c r="J17" i="9"/>
  <c r="J18" i="9"/>
  <c r="J19" i="9"/>
  <c r="J20" i="9"/>
  <c r="J21" i="9"/>
  <c r="J22" i="9"/>
  <c r="J23" i="9"/>
  <c r="J24" i="9"/>
  <c r="J9" i="9"/>
  <c r="M10" i="9"/>
  <c r="M11" i="9"/>
  <c r="M12" i="9"/>
  <c r="M13" i="9"/>
  <c r="M14" i="9"/>
  <c r="M15" i="9"/>
  <c r="M16" i="9"/>
  <c r="M17" i="9"/>
  <c r="M18" i="9"/>
  <c r="M19" i="9"/>
  <c r="M20" i="9"/>
  <c r="M21" i="9"/>
  <c r="M22" i="9"/>
  <c r="M23" i="9"/>
  <c r="M24" i="9"/>
  <c r="M9" i="9"/>
  <c r="B25" i="9"/>
  <c r="C25" i="9"/>
  <c r="E25" i="9"/>
  <c r="F25" i="9"/>
  <c r="H25" i="9"/>
  <c r="I25" i="9"/>
  <c r="K25" i="9"/>
  <c r="L25" i="9"/>
  <c r="M25" i="9" l="1"/>
  <c r="D25" i="9"/>
  <c r="J25" i="9"/>
  <c r="G25" i="9"/>
  <c r="H13" i="82" l="1"/>
  <c r="H14" i="82"/>
  <c r="C12" i="12" l="1"/>
  <c r="B12" i="12"/>
  <c r="H14" i="83"/>
  <c r="H13" i="83"/>
  <c r="H12" i="83"/>
  <c r="H11" i="83"/>
  <c r="H10" i="83"/>
  <c r="H14" i="79"/>
  <c r="H13" i="79"/>
  <c r="H12" i="79"/>
  <c r="H11" i="79"/>
  <c r="H10" i="79"/>
  <c r="H11" i="82"/>
  <c r="H12" i="82"/>
  <c r="H10" i="82"/>
  <c r="D16" i="100" l="1"/>
  <c r="E16" i="100"/>
  <c r="F16" i="100"/>
  <c r="G16" i="100"/>
  <c r="H16" i="100"/>
  <c r="I16" i="100"/>
  <c r="J16" i="100"/>
  <c r="D8" i="100"/>
  <c r="E8" i="100"/>
  <c r="F8" i="100"/>
  <c r="G8" i="100"/>
  <c r="H8" i="100"/>
  <c r="I8" i="100"/>
  <c r="J8" i="100"/>
  <c r="C8" i="100"/>
  <c r="C23" i="100" s="1"/>
  <c r="G23" i="100" l="1"/>
  <c r="E23" i="100"/>
  <c r="J23" i="100"/>
  <c r="I23" i="100"/>
  <c r="H23" i="100"/>
  <c r="F23" i="100"/>
  <c r="D23" i="100"/>
  <c r="D17" i="75" l="1"/>
  <c r="C17" i="75" l="1"/>
  <c r="B17" i="75"/>
  <c r="C18" i="39" l="1"/>
  <c r="G18" i="39" l="1"/>
  <c r="D18" i="39"/>
  <c r="E18" i="39"/>
  <c r="F18" i="39"/>
  <c r="H18" i="39"/>
  <c r="B18" i="39" l="1"/>
</calcChain>
</file>

<file path=xl/sharedStrings.xml><?xml version="1.0" encoding="utf-8"?>
<sst xmlns="http://schemas.openxmlformats.org/spreadsheetml/2006/main" count="2056" uniqueCount="813">
  <si>
    <t>الإحصاءات البيئية</t>
  </si>
  <si>
    <t>البلدية</t>
  </si>
  <si>
    <t>Municipality</t>
  </si>
  <si>
    <t>المجموع</t>
  </si>
  <si>
    <t>Total</t>
  </si>
  <si>
    <t>المياه</t>
  </si>
  <si>
    <t>Water</t>
  </si>
  <si>
    <t>الكهرباء</t>
  </si>
  <si>
    <t>Electricity</t>
  </si>
  <si>
    <t>الصرف الصحي</t>
  </si>
  <si>
    <t xml:space="preserve">Drainage </t>
  </si>
  <si>
    <t>متصل</t>
  </si>
  <si>
    <t>غير متصل</t>
  </si>
  <si>
    <t xml:space="preserve">Not connected </t>
  </si>
  <si>
    <t>Not connected</t>
  </si>
  <si>
    <t>الدوحة</t>
  </si>
  <si>
    <t>الريان</t>
  </si>
  <si>
    <t>الوكرة</t>
  </si>
  <si>
    <t>أم صلال</t>
  </si>
  <si>
    <t>الخور</t>
  </si>
  <si>
    <t>الشمال</t>
  </si>
  <si>
    <t>مسيعيد</t>
  </si>
  <si>
    <t>أنواع المبيدات</t>
  </si>
  <si>
    <t>Type</t>
  </si>
  <si>
    <t>الوحدة</t>
  </si>
  <si>
    <t xml:space="preserve">Unit </t>
  </si>
  <si>
    <t>العدد الكلي المسجل</t>
  </si>
  <si>
    <t>المهددة بالإنقراض</t>
  </si>
  <si>
    <t>Endangered</t>
  </si>
  <si>
    <t>Fungi</t>
  </si>
  <si>
    <t>المحميـــة</t>
  </si>
  <si>
    <t>ذكور</t>
  </si>
  <si>
    <t>إناث</t>
  </si>
  <si>
    <t>الشحانية</t>
  </si>
  <si>
    <t>المسحبية</t>
  </si>
  <si>
    <t>المجمـــــوع</t>
  </si>
  <si>
    <t>السنة</t>
  </si>
  <si>
    <t>عدد الصيادين</t>
  </si>
  <si>
    <t>No. of fishermen</t>
  </si>
  <si>
    <t>الفطريات</t>
  </si>
  <si>
    <t xml:space="preserve">connected </t>
  </si>
  <si>
    <t>عدد السفن والصيادين وكمية المصيد</t>
  </si>
  <si>
    <t xml:space="preserve">النوع </t>
  </si>
  <si>
    <t xml:space="preserve">  Doha</t>
  </si>
  <si>
    <t xml:space="preserve">أعداد المها العربي في المحميات المختلفة </t>
  </si>
  <si>
    <t>استهلاك المواد المستنفذة لطبقة الأوزون</t>
  </si>
  <si>
    <t>CONSUMPTION OF OZONE DEPLETING SUBSTANCES</t>
  </si>
  <si>
    <t>Pesticides Type</t>
  </si>
  <si>
    <t>دخان</t>
  </si>
  <si>
    <t>سلوى</t>
  </si>
  <si>
    <t>رأس لفان</t>
  </si>
  <si>
    <t>Mesaieed</t>
  </si>
  <si>
    <t>Ras Laffan</t>
  </si>
  <si>
    <t>Ras Rakn</t>
  </si>
  <si>
    <t>Dukhan</t>
  </si>
  <si>
    <t>Salwa</t>
  </si>
  <si>
    <t>Location</t>
  </si>
  <si>
    <t>الموقع</t>
  </si>
  <si>
    <t>Year</t>
  </si>
  <si>
    <t>رأس ركن</t>
  </si>
  <si>
    <t>نوع السماد</t>
  </si>
  <si>
    <t>مصادر البيانات :</t>
  </si>
  <si>
    <t>Data Resources:</t>
  </si>
  <si>
    <t>سماد عضوي ناعم</t>
  </si>
  <si>
    <t>سماد عضوي خشن</t>
  </si>
  <si>
    <t>سماد دواجن</t>
  </si>
  <si>
    <t>لتر</t>
  </si>
  <si>
    <t>كجم</t>
  </si>
  <si>
    <t>Rugby 10 G</t>
  </si>
  <si>
    <t>-</t>
  </si>
  <si>
    <t>ديســييس</t>
  </si>
  <si>
    <t>فونجكلير</t>
  </si>
  <si>
    <t>Metaldehyde 5%</t>
  </si>
  <si>
    <t>مبيدات فطرية</t>
  </si>
  <si>
    <t>مساحة المحميات الطبيعية في دولة قطر (البرية والبحرية)</t>
  </si>
  <si>
    <t>المحميات الطبيعية</t>
  </si>
  <si>
    <t>خور العديد</t>
  </si>
  <si>
    <t>رأس أبو فنطاس</t>
  </si>
  <si>
    <t>أم باب</t>
  </si>
  <si>
    <t xml:space="preserve">  Mesaieed</t>
  </si>
  <si>
    <t>Khor Al Odaid</t>
  </si>
  <si>
    <t>Ras Abo Fantas</t>
  </si>
  <si>
    <t>Umm Bab</t>
  </si>
  <si>
    <t>إجمالي المحميات</t>
  </si>
  <si>
    <t>HCFC-22</t>
  </si>
  <si>
    <t>Fungal pesticides</t>
  </si>
  <si>
    <t>AL Wakra</t>
  </si>
  <si>
    <t>Doha</t>
  </si>
  <si>
    <t>AL Khor</t>
  </si>
  <si>
    <t>ميتالدهيد</t>
  </si>
  <si>
    <t>ركبي</t>
  </si>
  <si>
    <t>ركبي 10ج</t>
  </si>
  <si>
    <t>مينتوكس فورت WP</t>
  </si>
  <si>
    <t>Mentox forte WP</t>
  </si>
  <si>
    <t>لامبادا ثهالوثرين 5%</t>
  </si>
  <si>
    <t>نيرون EC 500</t>
  </si>
  <si>
    <t>Neron 500 EC</t>
  </si>
  <si>
    <t>أورتيفا  2.5 EC</t>
  </si>
  <si>
    <t>Ortiva 2.5 EC</t>
  </si>
  <si>
    <t>ماتش 50 EC</t>
  </si>
  <si>
    <t>MATCH 50 EC</t>
  </si>
  <si>
    <t>كلوروثرين 55%</t>
  </si>
  <si>
    <t>Chlorcyrin 55%</t>
  </si>
  <si>
    <t>بيتالارف 2.5%</t>
  </si>
  <si>
    <t>Betalarve 2.5%</t>
  </si>
  <si>
    <t>بروفينوفوس 44%</t>
  </si>
  <si>
    <t>Profenofos 44%</t>
  </si>
  <si>
    <t>Shahanyah</t>
  </si>
  <si>
    <t>Mashabyah</t>
  </si>
  <si>
    <t>الوجبة</t>
  </si>
  <si>
    <t>راس لفان</t>
  </si>
  <si>
    <t>الذخيرة</t>
  </si>
  <si>
    <t>Dakhirah</t>
  </si>
  <si>
    <t xml:space="preserve">  AL-Wakra</t>
  </si>
  <si>
    <t xml:space="preserve">  AL-Khor</t>
  </si>
  <si>
    <t>رأس أبوفنطاس</t>
  </si>
  <si>
    <t xml:space="preserve"> - هيئة الأشغال العامة .</t>
  </si>
  <si>
    <t xml:space="preserve">  Khor Al-Odaid</t>
  </si>
  <si>
    <t xml:space="preserve">  Ras Abu-Fontas</t>
  </si>
  <si>
    <t xml:space="preserve">  Dakhirah</t>
  </si>
  <si>
    <t xml:space="preserve">  Ras Laffan</t>
  </si>
  <si>
    <t xml:space="preserve">  Ras Rakn</t>
  </si>
  <si>
    <t xml:space="preserve">  Dukhan</t>
  </si>
  <si>
    <t xml:space="preserve">  Salwa</t>
  </si>
  <si>
    <t>Fine organic manure</t>
  </si>
  <si>
    <t>Rough organic manure</t>
  </si>
  <si>
    <t>Poultry manure</t>
  </si>
  <si>
    <t>Kg</t>
  </si>
  <si>
    <t>Lit</t>
  </si>
  <si>
    <t xml:space="preserve"> الوسيل</t>
  </si>
  <si>
    <t xml:space="preserve"> الشحانية</t>
  </si>
  <si>
    <t xml:space="preserve"> الريم </t>
  </si>
  <si>
    <t xml:space="preserve"> إجمالي مساحة قطر مع الجزر</t>
  </si>
  <si>
    <t>واردات دولة قطر من المبيدات الكيميائية</t>
  </si>
  <si>
    <t>Females</t>
  </si>
  <si>
    <t>Males</t>
  </si>
  <si>
    <t>(mg/l):milligram per liter</t>
  </si>
  <si>
    <t>(mg/l): مليغرام/ لتر</t>
  </si>
  <si>
    <t>(µg/l): Microgram per liter</t>
  </si>
  <si>
    <t>(µg/l): ميكروغرام/لتر</t>
  </si>
  <si>
    <t>كاراتي</t>
  </si>
  <si>
    <t>Karate</t>
  </si>
  <si>
    <t>البرمائيات</t>
  </si>
  <si>
    <t>اللافقاريات</t>
  </si>
  <si>
    <t>الزواحف</t>
  </si>
  <si>
    <t>الطيور</t>
  </si>
  <si>
    <t>الظعاين</t>
  </si>
  <si>
    <t>Amphibians</t>
  </si>
  <si>
    <t>Reptiles</t>
  </si>
  <si>
    <t>Birds</t>
  </si>
  <si>
    <t>الأسماك</t>
  </si>
  <si>
    <t xml:space="preserve"> العريق </t>
  </si>
  <si>
    <t>الرفاع</t>
  </si>
  <si>
    <t>Al Rafa</t>
  </si>
  <si>
    <t>أم العمد</t>
  </si>
  <si>
    <t>Um Alamad</t>
  </si>
  <si>
    <t>أم قرن</t>
  </si>
  <si>
    <t>Um Qarn</t>
  </si>
  <si>
    <t>الصنيع</t>
  </si>
  <si>
    <t>Sunai</t>
  </si>
  <si>
    <t>Beta-cyfluthrin 25 EC</t>
  </si>
  <si>
    <t>Carbolod 25 EC</t>
  </si>
  <si>
    <t>أورتس 5%</t>
  </si>
  <si>
    <t>كاربولود  EC 25</t>
  </si>
  <si>
    <t>أكتارا WG 25</t>
  </si>
  <si>
    <t>Actara 25 WG</t>
  </si>
  <si>
    <t>Ortus 5%</t>
  </si>
  <si>
    <t>Protected Area</t>
  </si>
  <si>
    <t>NUMBER OF ARABIAN ORYX IN DIFFERENT PROTECTED AREAS</t>
  </si>
  <si>
    <t>Substance</t>
  </si>
  <si>
    <t>المادة</t>
  </si>
  <si>
    <t>Local catch (metric tons)</t>
  </si>
  <si>
    <t>Protected Natural Areas</t>
  </si>
  <si>
    <t>Marine</t>
  </si>
  <si>
    <r>
      <t>km</t>
    </r>
    <r>
      <rPr>
        <b/>
        <vertAlign val="superscript"/>
        <sz val="10"/>
        <rFont val="Arial"/>
        <family val="2"/>
      </rPr>
      <t>2</t>
    </r>
  </si>
  <si>
    <t>Total area of Qatar (with islands)</t>
  </si>
  <si>
    <t>Al  Ureiq</t>
  </si>
  <si>
    <t>Al Thakhira</t>
  </si>
  <si>
    <t>Al Reem</t>
  </si>
  <si>
    <t>Shahaniyah</t>
  </si>
  <si>
    <t>Al Maszhabiya</t>
  </si>
  <si>
    <t>Lusail</t>
  </si>
  <si>
    <t xml:space="preserve"> الذخيرة</t>
  </si>
  <si>
    <t xml:space="preserve"> خور العديد</t>
  </si>
  <si>
    <t>Total protected areas</t>
  </si>
  <si>
    <t>ND</t>
  </si>
  <si>
    <t>Ras Abu Fontas</t>
  </si>
  <si>
    <t>ND: Not detected</t>
  </si>
  <si>
    <t>ND: غير مكشف عنه</t>
  </si>
  <si>
    <t>COD: Chemical oxygen demand</t>
  </si>
  <si>
    <t>BOD: Biochemical oxygen demand</t>
  </si>
  <si>
    <t>ND: Not detected.</t>
  </si>
  <si>
    <t>ND: غير مكشف عنه.</t>
  </si>
  <si>
    <t>Type of species</t>
  </si>
  <si>
    <t>Total number</t>
  </si>
  <si>
    <t>Terrestrial</t>
  </si>
  <si>
    <t>Plants</t>
  </si>
  <si>
    <t>النباتات</t>
  </si>
  <si>
    <t>Mammals</t>
  </si>
  <si>
    <t>الثدييات</t>
  </si>
  <si>
    <t>Invertebrats</t>
  </si>
  <si>
    <t>Fish</t>
  </si>
  <si>
    <t>النباتات والكائنات البرية</t>
  </si>
  <si>
    <t xml:space="preserve"> النباتات والكائنات البحريه</t>
  </si>
  <si>
    <r>
      <t xml:space="preserve">بيتا سيفلوثرين  </t>
    </r>
    <r>
      <rPr>
        <b/>
        <sz val="10"/>
        <rFont val="Arial"/>
        <family val="2"/>
      </rPr>
      <t>EC 25</t>
    </r>
  </si>
  <si>
    <t>Type of Fertlizer</t>
  </si>
  <si>
    <t>المجموع الكلي</t>
  </si>
  <si>
    <r>
      <t xml:space="preserve">برية
</t>
    </r>
    <r>
      <rPr>
        <b/>
        <sz val="8"/>
        <rFont val="Arial"/>
        <family val="2"/>
      </rPr>
      <t>Land</t>
    </r>
  </si>
  <si>
    <r>
      <t xml:space="preserve">بحرية
</t>
    </r>
    <r>
      <rPr>
        <b/>
        <sz val="8"/>
        <rFont val="Arial"/>
        <family val="2"/>
      </rPr>
      <t>Marine</t>
    </r>
  </si>
  <si>
    <t>NUMBER OF BOATS, FISHERMEN AND 
QUANTITY OF LOCAL CATCH</t>
  </si>
  <si>
    <t xml:space="preserve"> NATURAL PROTECTED AREAS IN QATAR 
(LAND &amp; MARINE)</t>
  </si>
  <si>
    <t>الطلب على الأوكسجين البيولوجي</t>
  </si>
  <si>
    <t xml:space="preserve">الطلب على الأوكسجين الكيميائي </t>
  </si>
  <si>
    <t>Al Rayyan</t>
  </si>
  <si>
    <t>Al Wakra</t>
  </si>
  <si>
    <t>Umm Slal</t>
  </si>
  <si>
    <t>Al Shamal</t>
  </si>
  <si>
    <t>Al Khor</t>
  </si>
  <si>
    <t>Ozone Depleting Potential (metric tons) according to Montreal Protocol</t>
  </si>
  <si>
    <t>Carbon Monoxide (CO)</t>
  </si>
  <si>
    <t>NA</t>
  </si>
  <si>
    <t>Lambda cyhalothrin 5%</t>
  </si>
  <si>
    <t>Profenofos 50%</t>
  </si>
  <si>
    <t>Fenpyroximate 5%</t>
  </si>
  <si>
    <t>Chlorpyrifos 48%</t>
  </si>
  <si>
    <t>Ki-Active 55 EC</t>
  </si>
  <si>
    <t>Korias 10 G</t>
  </si>
  <si>
    <t>Delta Their 2.5% EC</t>
  </si>
  <si>
    <t>Fenpyrolod 5% SC</t>
  </si>
  <si>
    <t>بلندر</t>
  </si>
  <si>
    <t>بروفينوس 50%</t>
  </si>
  <si>
    <t>فنيبروكسميت 5%</t>
  </si>
  <si>
    <t>ميتالدهيد 5%</t>
  </si>
  <si>
    <t>كلوربيريفوس 48%</t>
  </si>
  <si>
    <t>دلتا أثير 2.5 %</t>
  </si>
  <si>
    <t>كاي اكتف 55 %</t>
  </si>
  <si>
    <t>كورياس 10 %</t>
  </si>
  <si>
    <t>فنبرلود 5%</t>
  </si>
  <si>
    <t>TOTAL</t>
  </si>
  <si>
    <t>Least concern</t>
  </si>
  <si>
    <t>Vulnerable</t>
  </si>
  <si>
    <t>Critically endangered</t>
  </si>
  <si>
    <t>Extinct in the wild</t>
  </si>
  <si>
    <t>Extinct</t>
  </si>
  <si>
    <t>Al Wajbah</t>
  </si>
  <si>
    <t>Umm Thanytain</t>
  </si>
  <si>
    <t>Umm Grebah</t>
  </si>
  <si>
    <t>Umm Al Mawaqa</t>
  </si>
  <si>
    <t>Blender</t>
  </si>
  <si>
    <t>Delta-methrin</t>
  </si>
  <si>
    <t>Pesticides (not specified)</t>
  </si>
  <si>
    <t>Waste management facility</t>
  </si>
  <si>
    <t>Domestic</t>
  </si>
  <si>
    <t>DSWMC</t>
  </si>
  <si>
    <t>Total Domestic</t>
  </si>
  <si>
    <t>Total Bulky</t>
  </si>
  <si>
    <t>Other</t>
  </si>
  <si>
    <t>Wastes by type</t>
  </si>
  <si>
    <t>Construction</t>
  </si>
  <si>
    <t>Tires</t>
  </si>
  <si>
    <t>مركز إدارة النفايات الصلبة المنزلية</t>
  </si>
  <si>
    <t>إجمالي النفايات المنزلية</t>
  </si>
  <si>
    <t>إجمالي النفايات الضخمة</t>
  </si>
  <si>
    <t>إجمالي الأنواع الأخرى</t>
  </si>
  <si>
    <t>نفايات منزلية</t>
  </si>
  <si>
    <t>نفايات البناء</t>
  </si>
  <si>
    <t>الإطارات</t>
  </si>
  <si>
    <t>Total other</t>
  </si>
  <si>
    <t>Water production, abstraction, losses and uses</t>
  </si>
  <si>
    <t>System volume input (mainly desalinated water) [1]</t>
  </si>
  <si>
    <t>Total abstraction from groundwater [4]=[5]+[6}+[7]+[8]</t>
  </si>
  <si>
    <t>Total re-use of treated sewage effluent [9]=[10]+[11]+[12]</t>
  </si>
  <si>
    <t xml:space="preserve">     of which from agricultural wells [5]</t>
  </si>
  <si>
    <t xml:space="preserve">     of which for irrigation in agriculture [10]</t>
  </si>
  <si>
    <t xml:space="preserve">     of which for irrigation of greenspaces [11]</t>
  </si>
  <si>
    <t xml:space="preserve">     of which for other purposes [12]</t>
  </si>
  <si>
    <t>URBAN WASTEWATER AND GROUNDWATER DRAINAGE</t>
  </si>
  <si>
    <t>Wastewater not collected in sewer and discharged untreated to lagoons</t>
  </si>
  <si>
    <t>Wastewater treated in wastewater treatment plants</t>
  </si>
  <si>
    <t xml:space="preserve">   of which with secondary treatment</t>
  </si>
  <si>
    <t xml:space="preserve">   of which with tertiary treatment</t>
  </si>
  <si>
    <t>Treated sewage effluent (TSE) after treatment</t>
  </si>
  <si>
    <t xml:space="preserve">   for reuse in agriculture</t>
  </si>
  <si>
    <t xml:space="preserve">   for irrigation of green spaces</t>
  </si>
  <si>
    <t xml:space="preserve">   for injection into aquifers</t>
  </si>
  <si>
    <t xml:space="preserve">   discharged to lagoons</t>
  </si>
  <si>
    <t xml:space="preserve">   discharged to the sea</t>
  </si>
  <si>
    <t xml:space="preserve">   for reverse osmosis</t>
  </si>
  <si>
    <t>Groundwater drainage pumped to the sea</t>
  </si>
  <si>
    <r>
      <t>ثنائي أكسيد الكبريت (SO</t>
    </r>
    <r>
      <rPr>
        <b/>
        <vertAlign val="subscript"/>
        <sz val="10"/>
        <rFont val="Arial"/>
        <family val="2"/>
      </rPr>
      <t>2</t>
    </r>
    <r>
      <rPr>
        <b/>
        <sz val="10"/>
        <rFont val="Arial"/>
        <family val="2"/>
      </rPr>
      <t>)</t>
    </r>
  </si>
  <si>
    <r>
      <t>الأوزون عند مستوى الأرض (O</t>
    </r>
    <r>
      <rPr>
        <b/>
        <vertAlign val="subscript"/>
        <sz val="10"/>
        <rFont val="Arial"/>
        <family val="2"/>
      </rPr>
      <t>3</t>
    </r>
    <r>
      <rPr>
        <b/>
        <sz val="10"/>
        <rFont val="Arial"/>
        <family val="2"/>
      </rPr>
      <t>)</t>
    </r>
  </si>
  <si>
    <t>أول أكسيد الكربون (CO)</t>
  </si>
  <si>
    <r>
      <t>جسيمات دقيقة (PM</t>
    </r>
    <r>
      <rPr>
        <b/>
        <vertAlign val="subscript"/>
        <sz val="10"/>
        <rFont val="Arial"/>
        <family val="2"/>
      </rPr>
      <t>10</t>
    </r>
    <r>
      <rPr>
        <b/>
        <sz val="10"/>
        <rFont val="Arial"/>
        <family val="2"/>
      </rPr>
      <t>)</t>
    </r>
  </si>
  <si>
    <r>
      <t>ثنائي أكسيد النيتروجين (NO</t>
    </r>
    <r>
      <rPr>
        <b/>
        <vertAlign val="subscript"/>
        <sz val="10"/>
        <rFont val="Arial"/>
        <family val="2"/>
      </rPr>
      <t>2</t>
    </r>
    <r>
      <rPr>
        <b/>
        <sz val="10"/>
        <rFont val="Arial"/>
        <family val="2"/>
      </rPr>
      <t>)</t>
    </r>
  </si>
  <si>
    <t>المبيدات (غير محدد)</t>
  </si>
  <si>
    <t>منقرض</t>
  </si>
  <si>
    <t>مهدد بشكل حرج</t>
  </si>
  <si>
    <t>منقرض برياً</t>
  </si>
  <si>
    <t>قابل للتهديد</t>
  </si>
  <si>
    <t xml:space="preserve">Near threatened </t>
  </si>
  <si>
    <t>قريب من التهديد</t>
  </si>
  <si>
    <t>غير معتبر</t>
  </si>
  <si>
    <t>المياه العادمة الناتجة عن المناطق الحضرية و تصريف المياه الجوفية</t>
  </si>
  <si>
    <t>المياه العادمة التي تمت معالجتها في محطات معالجة المياه العادمة</t>
  </si>
  <si>
    <t>ري المساحات الخضراء</t>
  </si>
  <si>
    <t>الحقن في الخزانات الجوفية</t>
  </si>
  <si>
    <t>التصريف في البحيرات</t>
  </si>
  <si>
    <t>التصريف في البحر</t>
  </si>
  <si>
    <t>غير معروف الوجهة</t>
  </si>
  <si>
    <t>ومنها معالجة ثلاثية</t>
  </si>
  <si>
    <t>ومنها معالجة ثانوية</t>
  </si>
  <si>
    <t>منها من الآبار الزراعية [5]</t>
  </si>
  <si>
    <t>إجمالي إعادة استخدام مياه الصرف الصحي المعالجة [9] = [10] + [11] + [12]</t>
  </si>
  <si>
    <t>منها للري في الزراعة [10]</t>
  </si>
  <si>
    <t>منها لأغراض أخرى [12]</t>
  </si>
  <si>
    <t>تصريف المياه الجوفية ضخها إلى البحر</t>
  </si>
  <si>
    <t>إنتاج المياه والأستخراج والخسائر والاستخدامات</t>
  </si>
  <si>
    <t xml:space="preserve">   unknown destination</t>
  </si>
  <si>
    <t>Graph No. (4) شكل رقم</t>
  </si>
  <si>
    <t>أنواع الكائنات</t>
  </si>
  <si>
    <t xml:space="preserve">عدد وخطر الانقراض (للاتحاد الدولي لحماية الطبيعة) من الأنواع المسجلة </t>
  </si>
  <si>
    <t>إدخال وحدة تخزين النظام (المياه المحلاة في المقام الأول) [1]</t>
  </si>
  <si>
    <t>إجمالي الاستخراج من المياه الجوفية [4]=[5]+[6]+[7]+[8]</t>
  </si>
  <si>
    <t>QATAR'S IMPORTS OF CHEMICAL PESTICIDES</t>
  </si>
  <si>
    <t>نوع المشاريع</t>
  </si>
  <si>
    <t xml:space="preserve">Type Of Projects </t>
  </si>
  <si>
    <t>مشاريع كبيرة</t>
  </si>
  <si>
    <t>Large Projects</t>
  </si>
  <si>
    <t>مشاريع متوسطة وصغيرة</t>
  </si>
  <si>
    <t>Small and Medium Projects</t>
  </si>
  <si>
    <t>مشاريع صناعية</t>
  </si>
  <si>
    <t>Industrial Projects</t>
  </si>
  <si>
    <t>تركيز المغذيات الطبيعية في المياه الساحلية القطرية</t>
  </si>
  <si>
    <t>CONCENTRATION OF NATURAL NUTRIENTS IN QATARI COASTAL WATERS</t>
  </si>
  <si>
    <t>نوعية المياه الساحلية في قطر</t>
  </si>
  <si>
    <t>QUALITY OF COASTAL WATERS IN QATAR</t>
  </si>
  <si>
    <t>نوع المخالفة</t>
  </si>
  <si>
    <t>Type of Violation</t>
  </si>
  <si>
    <t>رمي المخلفات</t>
  </si>
  <si>
    <t>Illegal waste dumping</t>
  </si>
  <si>
    <t>تجريف التربة</t>
  </si>
  <si>
    <t>Soil excavation</t>
  </si>
  <si>
    <t>نقل دفان بدون رخصة</t>
  </si>
  <si>
    <t>Non-permitted transportation of filling material</t>
  </si>
  <si>
    <t>إضرار بالروض</t>
  </si>
  <si>
    <t>Rawdahs damage</t>
  </si>
  <si>
    <t>مخالفات الصيد</t>
  </si>
  <si>
    <t>Hunting violation</t>
  </si>
  <si>
    <t>قطع الأشجار</t>
  </si>
  <si>
    <t>Plant cutting</t>
  </si>
  <si>
    <t>تفريغ مياه المجاري والأسمنت</t>
  </si>
  <si>
    <t>Discharge of waste water and cement</t>
  </si>
  <si>
    <t>مخالفات الكسارات</t>
  </si>
  <si>
    <t>Stone crusher violations</t>
  </si>
  <si>
    <t>البناء بدون رخصة</t>
  </si>
  <si>
    <t>Buildings without permission</t>
  </si>
  <si>
    <t>بولماك</t>
  </si>
  <si>
    <t xml:space="preserve">Boulmak </t>
  </si>
  <si>
    <t>بريماكسيل</t>
  </si>
  <si>
    <t xml:space="preserve">Bramaksil </t>
  </si>
  <si>
    <t>بريمتوكس</t>
  </si>
  <si>
    <t xml:space="preserve">Brimitox </t>
  </si>
  <si>
    <t>كاب جاب</t>
  </si>
  <si>
    <t>ميثالود</t>
  </si>
  <si>
    <t>هربكس</t>
  </si>
  <si>
    <t>ديسيس</t>
  </si>
  <si>
    <t>ثيالود</t>
  </si>
  <si>
    <t>Thialod</t>
  </si>
  <si>
    <t>Mithalod</t>
  </si>
  <si>
    <t>Hrpeix</t>
  </si>
  <si>
    <t>Cap Gap</t>
  </si>
  <si>
    <t>نظيف</t>
  </si>
  <si>
    <t>Clean</t>
  </si>
  <si>
    <t>طبيعي</t>
  </si>
  <si>
    <t>Normal</t>
  </si>
  <si>
    <t>المصدر : وزارة البلدية والبيئة</t>
  </si>
  <si>
    <t>Source: Ministry of Municipality and Environment</t>
  </si>
  <si>
    <t>وصف مؤشر تلوث الهواء</t>
  </si>
  <si>
    <t>0-50</t>
  </si>
  <si>
    <t>51-100</t>
  </si>
  <si>
    <t>201-300</t>
  </si>
  <si>
    <t>301-500</t>
  </si>
  <si>
    <t>أقل من الطبيعي</t>
  </si>
  <si>
    <t>تلوث شديد</t>
  </si>
  <si>
    <t>Less than Normal</t>
  </si>
  <si>
    <t>Polluted</t>
  </si>
  <si>
    <t>Extremely Polluted</t>
  </si>
  <si>
    <t>Description of Air Pollutants  Indicator</t>
  </si>
  <si>
    <t>101-150</t>
  </si>
  <si>
    <t>151-200</t>
  </si>
  <si>
    <t>تلوث محدود</t>
  </si>
  <si>
    <t>limitted Polluted</t>
  </si>
  <si>
    <t xml:space="preserve">تلوث </t>
  </si>
  <si>
    <t>الفاقد الحقيقي للمياه [2]</t>
  </si>
  <si>
    <t>متوسط كمية السمك المصيد لكل سفينة (طن متري لكل سفينة)</t>
  </si>
  <si>
    <t>متوسط كمية السمك المصيد لكل صياد (طن متري لكل صياد)</t>
  </si>
  <si>
    <t>Local catch per boats (MT per boats)</t>
  </si>
  <si>
    <t>Local catch per fishermen (MT per fishermen)</t>
  </si>
  <si>
    <r>
      <t>كلوروفيل (ميكروغرام/ لتر)</t>
    </r>
    <r>
      <rPr>
        <b/>
        <sz val="11"/>
        <rFont val="Arial"/>
        <family val="2"/>
      </rPr>
      <t xml:space="preserve">
</t>
    </r>
    <r>
      <rPr>
        <b/>
        <sz val="8"/>
        <rFont val="Arial"/>
        <family val="2"/>
      </rPr>
      <t>Chlorophyll a
(µg/l)</t>
    </r>
  </si>
  <si>
    <r>
      <t>نتريت (مليغرام/ لتر)</t>
    </r>
    <r>
      <rPr>
        <b/>
        <sz val="11"/>
        <rFont val="Arial"/>
        <family val="2"/>
      </rPr>
      <t xml:space="preserve">
</t>
    </r>
    <r>
      <rPr>
        <b/>
        <sz val="8"/>
        <rFont val="Arial"/>
        <family val="2"/>
      </rPr>
      <t>Nitrite
NO</t>
    </r>
    <r>
      <rPr>
        <b/>
        <vertAlign val="subscript"/>
        <sz val="8"/>
        <rFont val="Arial"/>
        <family val="2"/>
      </rPr>
      <t>2</t>
    </r>
    <r>
      <rPr>
        <b/>
        <sz val="8"/>
        <rFont val="Arial"/>
        <family val="2"/>
      </rPr>
      <t xml:space="preserve">
(mg/l)</t>
    </r>
  </si>
  <si>
    <r>
      <t>نترات (مليغرام/لتر)</t>
    </r>
    <r>
      <rPr>
        <b/>
        <sz val="11"/>
        <rFont val="Arial"/>
        <family val="2"/>
      </rPr>
      <t xml:space="preserve">
</t>
    </r>
    <r>
      <rPr>
        <b/>
        <sz val="8"/>
        <rFont val="Arial"/>
        <family val="2"/>
      </rPr>
      <t>Nitrate
NO</t>
    </r>
    <r>
      <rPr>
        <b/>
        <vertAlign val="subscript"/>
        <sz val="8"/>
        <rFont val="Arial"/>
        <family val="2"/>
      </rPr>
      <t>3</t>
    </r>
    <r>
      <rPr>
        <b/>
        <sz val="8"/>
        <rFont val="Arial"/>
        <family val="2"/>
      </rPr>
      <t xml:space="preserve">
(mg/l)</t>
    </r>
  </si>
  <si>
    <r>
      <t>سليكات (مليغرام/ لتر)</t>
    </r>
    <r>
      <rPr>
        <b/>
        <sz val="11"/>
        <rFont val="Arial"/>
        <family val="2"/>
      </rPr>
      <t xml:space="preserve">
</t>
    </r>
    <r>
      <rPr>
        <b/>
        <sz val="8"/>
        <rFont val="Arial"/>
        <family val="2"/>
      </rPr>
      <t>Silicate
SiO</t>
    </r>
    <r>
      <rPr>
        <b/>
        <vertAlign val="subscript"/>
        <sz val="8"/>
        <rFont val="Arial"/>
        <family val="2"/>
      </rPr>
      <t>3</t>
    </r>
    <r>
      <rPr>
        <b/>
        <sz val="8"/>
        <rFont val="Arial"/>
        <family val="2"/>
      </rPr>
      <t xml:space="preserve">
(mg/l)</t>
    </r>
  </si>
  <si>
    <r>
      <t>فوسفات (مليغرام/لتر)</t>
    </r>
    <r>
      <rPr>
        <b/>
        <sz val="11"/>
        <rFont val="Arial"/>
        <family val="2"/>
      </rPr>
      <t xml:space="preserve">
</t>
    </r>
    <r>
      <rPr>
        <b/>
        <sz val="8"/>
        <rFont val="Arial"/>
        <family val="2"/>
      </rPr>
      <t>Phosphate
PO</t>
    </r>
    <r>
      <rPr>
        <b/>
        <vertAlign val="subscript"/>
        <sz val="8"/>
        <rFont val="Arial"/>
        <family val="2"/>
      </rPr>
      <t>4</t>
    </r>
    <r>
      <rPr>
        <b/>
        <sz val="8"/>
        <rFont val="Arial"/>
        <family val="2"/>
      </rPr>
      <t xml:space="preserve">
(mg/l)</t>
    </r>
  </si>
  <si>
    <t>البيان</t>
  </si>
  <si>
    <t>Items</t>
  </si>
  <si>
    <r>
      <t>الاحتياج الكيمائي للأكسجين</t>
    </r>
    <r>
      <rPr>
        <b/>
        <sz val="11"/>
        <rFont val="Arial"/>
        <family val="2"/>
      </rPr>
      <t xml:space="preserve">
</t>
    </r>
    <r>
      <rPr>
        <b/>
        <sz val="8"/>
        <rFont val="Arial"/>
        <family val="2"/>
      </rPr>
      <t>COD</t>
    </r>
  </si>
  <si>
    <r>
      <t>الاحتياج البيولوجي للأكسجين</t>
    </r>
    <r>
      <rPr>
        <b/>
        <sz val="11"/>
        <rFont val="Arial"/>
        <family val="2"/>
      </rPr>
      <t xml:space="preserve">
</t>
    </r>
    <r>
      <rPr>
        <b/>
        <sz val="8"/>
        <rFont val="Arial"/>
        <family val="2"/>
      </rPr>
      <t>BOD</t>
    </r>
  </si>
  <si>
    <r>
      <t xml:space="preserve">الأكسجين الذائب
</t>
    </r>
    <r>
      <rPr>
        <b/>
        <sz val="8"/>
        <rFont val="Arial"/>
        <family val="2"/>
      </rPr>
      <t>Dissolved oxygen</t>
    </r>
  </si>
  <si>
    <t>مبيدات الصحة العامة</t>
  </si>
  <si>
    <t>Pesticide insecticide</t>
  </si>
  <si>
    <t>Pesticides Public Health</t>
  </si>
  <si>
    <t>لإعادة الاستخدام في الزراعة</t>
  </si>
  <si>
    <t>منها لري المساحات الخضراء [11]</t>
  </si>
  <si>
    <t>المياه العادمة لا تتجمع في المجاري و تصرف  بدون معالجه الى البحيرات</t>
  </si>
  <si>
    <t>مياه الصرف الصحي  بعد المعالجة</t>
  </si>
  <si>
    <t>التناضح العكسي</t>
  </si>
  <si>
    <t>أخرى</t>
  </si>
  <si>
    <t>( الوحدة: طن متري ، طن متري/ سفينة ، طن متري لكل صياد)</t>
  </si>
  <si>
    <t>(Unit: Metric tons , Metric tons per boats , Metric tons per fishermen)</t>
  </si>
  <si>
    <r>
      <t>Number and risk of extinction (IUCN</t>
    </r>
    <r>
      <rPr>
        <b/>
        <vertAlign val="superscript"/>
        <sz val="12"/>
        <rFont val="Arial"/>
        <family val="2"/>
      </rPr>
      <t>(1)</t>
    </r>
    <r>
      <rPr>
        <b/>
        <sz val="12"/>
        <rFont val="Arial"/>
        <family val="2"/>
      </rPr>
      <t>) of recorded species in Qatar</t>
    </r>
  </si>
  <si>
    <t xml:space="preserve"> - المؤسسة العامة القطرية للكهرباء والماء (كهرماء).</t>
  </si>
  <si>
    <t xml:space="preserve"> - Qatar General Electricity and Water Corporation (Kahramaa).</t>
  </si>
  <si>
    <t>..</t>
  </si>
  <si>
    <t>بيانات 2014 غير متوفرة من المصدر</t>
  </si>
  <si>
    <t xml:space="preserve">The Data of 2014 not available from the source. </t>
  </si>
  <si>
    <t>Pesticides weed</t>
  </si>
  <si>
    <t xml:space="preserve">طبيعي </t>
  </si>
  <si>
    <t xml:space="preserve">أقل من الطبيعي </t>
  </si>
  <si>
    <t xml:space="preserve"> تلوث محدود </t>
  </si>
  <si>
    <t xml:space="preserve"> تلوث</t>
  </si>
  <si>
    <r>
      <t>Ground Level Ozone (O</t>
    </r>
    <r>
      <rPr>
        <b/>
        <vertAlign val="subscript"/>
        <sz val="9"/>
        <rFont val="Arial"/>
        <family val="2"/>
      </rPr>
      <t>3</t>
    </r>
    <r>
      <rPr>
        <b/>
        <sz val="9"/>
        <rFont val="Arial"/>
        <family val="2"/>
      </rPr>
      <t>)</t>
    </r>
  </si>
  <si>
    <r>
      <t>Particulate Matter (PM</t>
    </r>
    <r>
      <rPr>
        <b/>
        <vertAlign val="subscript"/>
        <sz val="9"/>
        <rFont val="Arial"/>
        <family val="2"/>
      </rPr>
      <t>10</t>
    </r>
    <r>
      <rPr>
        <b/>
        <sz val="9"/>
        <rFont val="Arial"/>
        <family val="2"/>
      </rPr>
      <t>)</t>
    </r>
  </si>
  <si>
    <t>موفينبيك (الكورنيش)</t>
  </si>
  <si>
    <t xml:space="preserve">                          وصف المؤشر
الملوث</t>
  </si>
  <si>
    <t>جامعة قطر</t>
  </si>
  <si>
    <t>اسباير زون</t>
  </si>
  <si>
    <t>الإحصاءات البيئية تشكل أداة هامة لمتخذي القرار. فهي تترجم المعارف الطبيعية إلى معلومات قابلة للإدارة مما يسهل عملية اتخاذ القرار. كما يمكن من خلالها تطوير مؤشرات خاصة لقياس مدى التقدم نحو تحقيق الأهداف التنموية.</t>
  </si>
  <si>
    <t>December</t>
  </si>
  <si>
    <t xml:space="preserve">  ديسمبر</t>
  </si>
  <si>
    <t>November</t>
  </si>
  <si>
    <t xml:space="preserve">  نوفمبر</t>
  </si>
  <si>
    <t>October</t>
  </si>
  <si>
    <t xml:space="preserve">  أكتوبر</t>
  </si>
  <si>
    <t>September</t>
  </si>
  <si>
    <t xml:space="preserve">  سبتمبر</t>
  </si>
  <si>
    <t>August</t>
  </si>
  <si>
    <t xml:space="preserve">  أغسطس</t>
  </si>
  <si>
    <t>July</t>
  </si>
  <si>
    <t xml:space="preserve">  يوليو</t>
  </si>
  <si>
    <t>June</t>
  </si>
  <si>
    <t xml:space="preserve">  يونيو</t>
  </si>
  <si>
    <t>May</t>
  </si>
  <si>
    <t xml:space="preserve">  مايو</t>
  </si>
  <si>
    <t>April</t>
  </si>
  <si>
    <t xml:space="preserve">  أبريل</t>
  </si>
  <si>
    <t>March</t>
  </si>
  <si>
    <t xml:space="preserve">  مارس</t>
  </si>
  <si>
    <t>February</t>
  </si>
  <si>
    <t xml:space="preserve">  فبراير</t>
  </si>
  <si>
    <t>January</t>
  </si>
  <si>
    <t xml:space="preserve">  يناير </t>
  </si>
  <si>
    <t>Month</t>
  </si>
  <si>
    <t>الشهر</t>
  </si>
  <si>
    <t>MOVENPICK (AL CORNICHE)</t>
  </si>
  <si>
    <t xml:space="preserve">AVERAGE MONTHLY OF the AIR POLLUTANTS INDICATOR </t>
  </si>
  <si>
    <t xml:space="preserve">موفينبيك (الكورنيش) </t>
  </si>
  <si>
    <t>المتوسط الشهري لمؤشر ملوثات الهواء</t>
  </si>
  <si>
    <t xml:space="preserve">المتوسط الشهري لمؤشر ملوثات الهواء </t>
  </si>
  <si>
    <t>QATAR UNIVERSITY</t>
  </si>
  <si>
    <t xml:space="preserve">                                           Location  
Pollutants</t>
  </si>
  <si>
    <r>
      <t>الحد السنوي*</t>
    </r>
    <r>
      <rPr>
        <sz val="11"/>
        <rFont val="Arial"/>
        <family val="2"/>
      </rPr>
      <t xml:space="preserve">
*Annual Limit</t>
    </r>
  </si>
  <si>
    <r>
      <t xml:space="preserve">      الكورنيش           </t>
    </r>
    <r>
      <rPr>
        <sz val="11"/>
        <rFont val="Arial"/>
        <family val="2"/>
      </rPr>
      <t>Al Corniche</t>
    </r>
  </si>
  <si>
    <r>
      <t>جامعة قطر</t>
    </r>
    <r>
      <rPr>
        <sz val="11"/>
        <rFont val="Arial"/>
        <family val="2"/>
      </rPr>
      <t xml:space="preserve">
Qatar University</t>
    </r>
  </si>
  <si>
    <r>
      <t xml:space="preserve">اسباير زون        </t>
    </r>
    <r>
      <rPr>
        <sz val="11"/>
        <rFont val="Arial"/>
        <family val="2"/>
      </rPr>
      <t xml:space="preserve"> Aspire Zone  </t>
    </r>
  </si>
  <si>
    <t xml:space="preserve">                                  الموقع
الملوثات</t>
  </si>
  <si>
    <t>ASPIRE ZONE</t>
  </si>
  <si>
    <t>TABLE (19) (Unit: mg/l )</t>
  </si>
  <si>
    <t>جدول رقم (19) ( الوحدة: مليغرام/لتر)</t>
  </si>
  <si>
    <t>TABLE (20) (Unit: µg/l  ,mg/l )</t>
  </si>
  <si>
    <t>جدول رقم (20) ( الوحدة : ميكروغرام / لتر ، مليغرام/لتر)</t>
  </si>
  <si>
    <t>In this chapter, we provide tables on biodiversity, protected areas, import of chemical pesticides, fisheries, water use, air quality and coastal water quality. The data were collected from the data original producers (official records, researches, monitoring programs, and reports).</t>
  </si>
  <si>
    <t>Umm al amad</t>
  </si>
  <si>
    <t>الشيحانية</t>
  </si>
  <si>
    <t>Al Sheehaniya</t>
  </si>
  <si>
    <t>2014</t>
  </si>
  <si>
    <t>NM</t>
  </si>
  <si>
    <t>NM: Not measured</t>
  </si>
  <si>
    <t>NM: لم يتم قياسه</t>
  </si>
  <si>
    <t>مبيدات أعشاب و حشائش</t>
  </si>
  <si>
    <t>مبيدات حشرية وعناكب</t>
  </si>
  <si>
    <t>أم ثنيتين</t>
  </si>
  <si>
    <t>أم قريبة</t>
  </si>
  <si>
    <t>أم المواقع</t>
  </si>
  <si>
    <r>
      <rPr>
        <b/>
        <vertAlign val="superscript"/>
        <sz val="10"/>
        <rFont val="Arial"/>
        <family val="2"/>
      </rPr>
      <t>(1)</t>
    </r>
    <r>
      <rPr>
        <b/>
        <sz val="10"/>
        <rFont val="Arial"/>
        <family val="2"/>
      </rPr>
      <t xml:space="preserve"> الاتحاد الدولي لحماية الطبيعة.</t>
    </r>
  </si>
  <si>
    <r>
      <rPr>
        <vertAlign val="superscript"/>
        <sz val="10"/>
        <rFont val="Arial"/>
        <family val="2"/>
      </rPr>
      <t>(1)</t>
    </r>
    <r>
      <rPr>
        <sz val="10"/>
        <rFont val="Arial"/>
        <family val="2"/>
      </rPr>
      <t xml:space="preserve"> IUCN = International Union for Conservation of Nature.</t>
    </r>
  </si>
  <si>
    <t>* تم إعتبار الحد السنوي هو وصف المؤشر "طبيعي".</t>
  </si>
  <si>
    <t>المجمــوع</t>
  </si>
  <si>
    <t xml:space="preserve">جسيمات دقيقة (PM10) </t>
  </si>
  <si>
    <r>
      <t>Sulfur dioxide (SO</t>
    </r>
    <r>
      <rPr>
        <sz val="10"/>
        <rFont val="Calibri"/>
        <family val="2"/>
      </rPr>
      <t>₂</t>
    </r>
    <r>
      <rPr>
        <sz val="10"/>
        <rFont val="Arial"/>
        <family val="2"/>
      </rPr>
      <t xml:space="preserve">) </t>
    </r>
  </si>
  <si>
    <r>
      <t>Nitrogen dioxide (NO</t>
    </r>
    <r>
      <rPr>
        <sz val="10"/>
        <rFont val="Calibri"/>
        <family val="2"/>
      </rPr>
      <t>₂</t>
    </r>
    <r>
      <rPr>
        <sz val="10"/>
        <rFont val="Arial"/>
        <family val="2"/>
      </rPr>
      <t xml:space="preserve">) </t>
    </r>
  </si>
  <si>
    <r>
      <t>Ground Level Ozone (O</t>
    </r>
    <r>
      <rPr>
        <vertAlign val="subscript"/>
        <sz val="10"/>
        <rFont val="Arial"/>
        <family val="2"/>
      </rPr>
      <t>3</t>
    </r>
    <r>
      <rPr>
        <sz val="10"/>
        <rFont val="Arial"/>
        <family val="2"/>
      </rPr>
      <t xml:space="preserve">) </t>
    </r>
  </si>
  <si>
    <t xml:space="preserve">Particulate Matter (PM10) </t>
  </si>
  <si>
    <t xml:space="preserve">ثنائي أكسيد الكبريت  </t>
  </si>
  <si>
    <t xml:space="preserve">ثنائي أكسيد النيتروجين </t>
  </si>
  <si>
    <t xml:space="preserve">الأوزون عند مستوى الأرض </t>
  </si>
  <si>
    <t xml:space="preserve">أول أكسيد الكربون </t>
  </si>
  <si>
    <t>جسيمات دقيقة</t>
  </si>
  <si>
    <r>
      <t>Sulfur dioxide (SO</t>
    </r>
    <r>
      <rPr>
        <b/>
        <vertAlign val="subscript"/>
        <sz val="10"/>
        <rFont val="Arial"/>
        <family val="2"/>
      </rPr>
      <t>2</t>
    </r>
    <r>
      <rPr>
        <b/>
        <sz val="10"/>
        <rFont val="Arial"/>
        <family val="2"/>
      </rPr>
      <t xml:space="preserve">) </t>
    </r>
  </si>
  <si>
    <r>
      <t>Nitrogen dioxide (NO</t>
    </r>
    <r>
      <rPr>
        <b/>
        <vertAlign val="subscript"/>
        <sz val="10"/>
        <rFont val="Arial"/>
        <family val="2"/>
      </rPr>
      <t>2</t>
    </r>
    <r>
      <rPr>
        <b/>
        <sz val="10"/>
        <rFont val="Arial"/>
        <family val="2"/>
      </rPr>
      <t xml:space="preserve">) </t>
    </r>
  </si>
  <si>
    <r>
      <t>Ground Level Ozone (O</t>
    </r>
    <r>
      <rPr>
        <b/>
        <vertAlign val="subscript"/>
        <sz val="10"/>
        <rFont val="Arial"/>
        <family val="2"/>
      </rPr>
      <t>3</t>
    </r>
    <r>
      <rPr>
        <b/>
        <sz val="10"/>
        <rFont val="Arial"/>
        <family val="2"/>
      </rPr>
      <t xml:space="preserve">) </t>
    </r>
  </si>
  <si>
    <t xml:space="preserve">Carbon Monoxide (CO) </t>
  </si>
  <si>
    <r>
      <t>Particulate Matter (PM</t>
    </r>
    <r>
      <rPr>
        <b/>
        <vertAlign val="subscript"/>
        <sz val="10"/>
        <rFont val="Arial"/>
        <family val="2"/>
      </rPr>
      <t>10</t>
    </r>
    <r>
      <rPr>
        <b/>
        <sz val="10"/>
        <rFont val="Arial"/>
        <family val="2"/>
      </rPr>
      <t>)</t>
    </r>
  </si>
  <si>
    <t>سماد عضوي معالج حرارياً</t>
  </si>
  <si>
    <t>Ethoprophos 10%</t>
  </si>
  <si>
    <t>promtox- fort WP</t>
  </si>
  <si>
    <t>Avaunt 150 SC</t>
  </si>
  <si>
    <t>Delta plan 25% EC</t>
  </si>
  <si>
    <t>Evisect 50 SP</t>
  </si>
  <si>
    <t>Ortiva 25% SC (Azoxy strobin)</t>
  </si>
  <si>
    <t xml:space="preserve">بيتا-سيفلوثرين 25 إي سي </t>
  </si>
  <si>
    <t>إنثوبروفوس 10%</t>
  </si>
  <si>
    <t>أفونت 150 إس سي</t>
  </si>
  <si>
    <t xml:space="preserve">دلتا بلان 25% إي سي </t>
  </si>
  <si>
    <t>إيفيسكت 50 إس بي</t>
  </si>
  <si>
    <t>أورتيفا 25% إس سي (أزوكسي ستوربين)</t>
  </si>
  <si>
    <t>برومتوكس فورت-  WP</t>
  </si>
  <si>
    <t>Thermally-treated organic fertilizer</t>
  </si>
  <si>
    <t>2011/2012</t>
  </si>
  <si>
    <t>عشيرج</t>
  </si>
  <si>
    <t>Ashiraj</t>
  </si>
  <si>
    <t>INCOMING WASTE  BY TYPE AND WASTE MANAGEMENT FACILITY</t>
  </si>
  <si>
    <t>NM: Not measured.</t>
  </si>
  <si>
    <t>مركب الهيدروكلور والفلور الكربوني-123</t>
  </si>
  <si>
    <t>مركب الهيدروكلور والفلور الكربوني-141b</t>
  </si>
  <si>
    <t>مركب الهيدروكلور والفلور الكربوني-142b</t>
  </si>
  <si>
    <t>مركبات االهيدروكلور والفلور الكربوني - 22</t>
  </si>
  <si>
    <t>HCFC-123</t>
  </si>
  <si>
    <t>HCFC-141b</t>
  </si>
  <si>
    <t>HCFC-142b</t>
  </si>
  <si>
    <t xml:space="preserve"> المواد المستنفذة لطبقة الأوزون حسب الإمكانية النسبية لاستنفاد الأوزون (طن متري) وفقاً لبرتوكول مونتريال</t>
  </si>
  <si>
    <t>كتلة المواد المستنفذة لطبقة الأوزون ( طن متري)</t>
  </si>
  <si>
    <t>Mass of consumption of ozone depleting substances  (metric tons)</t>
  </si>
  <si>
    <t>روضة راشد/معالج</t>
  </si>
  <si>
    <t>أم الأفاعي/معالج</t>
  </si>
  <si>
    <t>إجمالي الإطارات/ الواردة</t>
  </si>
  <si>
    <t>إجمالي الإطارات/ المعالجة</t>
  </si>
  <si>
    <t>Rawdat Rashid/Treated</t>
  </si>
  <si>
    <t xml:space="preserve">Umm AlOAfai/Treated </t>
  </si>
  <si>
    <t>Total Tires/Income</t>
  </si>
  <si>
    <t>Total Tires/Treated</t>
  </si>
  <si>
    <t>الإجمالي/المعالج</t>
  </si>
  <si>
    <t>الإجمالي/ الوارد</t>
  </si>
  <si>
    <t>Total/Treated</t>
  </si>
  <si>
    <t>Total/Income</t>
  </si>
  <si>
    <t xml:space="preserve">روضة راشد/وارد </t>
  </si>
  <si>
    <t>Rawdat Rashid/Income</t>
  </si>
  <si>
    <r>
      <t>ثنائي أكسيد الكبريت  (SO</t>
    </r>
    <r>
      <rPr>
        <b/>
        <vertAlign val="subscript"/>
        <sz val="10"/>
        <rFont val="Arial"/>
        <family val="2"/>
      </rPr>
      <t>2</t>
    </r>
    <r>
      <rPr>
        <b/>
        <sz val="10"/>
        <rFont val="Arial"/>
        <family val="2"/>
      </rPr>
      <t xml:space="preserve">) </t>
    </r>
  </si>
  <si>
    <r>
      <t>الأوزون عند مستوى الأرض (O</t>
    </r>
    <r>
      <rPr>
        <b/>
        <vertAlign val="subscript"/>
        <sz val="10"/>
        <rFont val="Arial"/>
        <family val="2"/>
      </rPr>
      <t>3</t>
    </r>
    <r>
      <rPr>
        <b/>
        <sz val="10"/>
        <rFont val="Arial"/>
        <family val="2"/>
      </rPr>
      <t xml:space="preserve">) </t>
    </r>
  </si>
  <si>
    <t xml:space="preserve"> المتوسط السنوي لجودة الهواء بمدينة الدوحة حسب مؤشر ملوثات الهواء والموقع</t>
  </si>
  <si>
    <t>ANNUAL AVERAGE OF AIR QUALITY - DOHA CITY  BY INDICATOR 
OF AIR POLLUTANTS AND LOCATION</t>
  </si>
  <si>
    <t>PERCENTAGE DISTRIBUTION OF DAILY MONITORING OF AIR QUALITY INDICATORS</t>
  </si>
  <si>
    <t xml:space="preserve">التوزيع النسبي للرصد اليومي لمؤشرات جودة الهواء </t>
  </si>
  <si>
    <t>نوعية المياه الساحلية في قطر حسب الموقع</t>
  </si>
  <si>
    <t>QUALITY OF COASTAL WATERS IN QATAR BY LOCATION</t>
  </si>
  <si>
    <t>TOTAL PETROLEUM HYDROCARBON (TPH)
 SEDIMENTS IN COASTAL SAMPLES BY LOCATION</t>
  </si>
  <si>
    <t>إجمالي نفايات البناء/المعالجة</t>
  </si>
  <si>
    <t>Total Construction/Treated</t>
  </si>
  <si>
    <t>إجمالي نفايات البناء/الواردة</t>
  </si>
  <si>
    <t>Total Construction/Income</t>
  </si>
  <si>
    <t>فوسفات (ميكروغرام/لتر)
Phosphate
PO4
(µg/l)</t>
  </si>
  <si>
    <t>نتريت (ميكروغرام/ لتر)
Nitrite
NO2
(µg/l)</t>
  </si>
  <si>
    <t>نترات (ميكروغرام/لتر)
Nitrate
NO3
(µg/l)</t>
  </si>
  <si>
    <t>سليكات (ميكروغرام/ لتر)
Silicate
SiO3
(µg/l)</t>
  </si>
  <si>
    <t>(µg/l): ميكروغرام/ لتر.</t>
  </si>
  <si>
    <t>(µg/l):Microgram per Liter.</t>
  </si>
  <si>
    <r>
      <t xml:space="preserve">المجموع
</t>
    </r>
    <r>
      <rPr>
        <b/>
        <sz val="8"/>
        <color rgb="FF000000"/>
        <rFont val="Arial"/>
        <family val="2"/>
      </rPr>
      <t>Total</t>
    </r>
  </si>
  <si>
    <t>سومي ألفا 5% إي سي</t>
  </si>
  <si>
    <t>Sumi alpha 5% EC</t>
  </si>
  <si>
    <t>دلتا بلان</t>
  </si>
  <si>
    <t>ليون</t>
  </si>
  <si>
    <t>جالو</t>
  </si>
  <si>
    <t>استر</t>
  </si>
  <si>
    <t>افانت</t>
  </si>
  <si>
    <t>كومباكت</t>
  </si>
  <si>
    <t>ساموكتين</t>
  </si>
  <si>
    <t>دوريس</t>
  </si>
  <si>
    <t>موسبيلان</t>
  </si>
  <si>
    <t>Mospilan 20% sp</t>
  </si>
  <si>
    <t>Gallo</t>
  </si>
  <si>
    <t>Ester</t>
  </si>
  <si>
    <t>Total water use net of total losses [13]=[3]+{4]+[9]</t>
  </si>
  <si>
    <t>استخدم إجمالي المياه الصافية من إجمالي الخسائر [13] = [3] + {4] + [9]</t>
  </si>
  <si>
    <t>ام قرن</t>
  </si>
  <si>
    <t>بروق</t>
  </si>
  <si>
    <t>Brooq</t>
  </si>
  <si>
    <t>Doris</t>
  </si>
  <si>
    <t>Compact</t>
  </si>
  <si>
    <t>Samoketin</t>
  </si>
  <si>
    <t>Lyon</t>
  </si>
  <si>
    <t>Delta Plan</t>
  </si>
  <si>
    <t>Esther</t>
  </si>
  <si>
    <t>Avant</t>
  </si>
  <si>
    <t>Environmental Statistics</t>
  </si>
  <si>
    <t>Environmental statistics can provide crucial tool for decision making in a variety of ways. They can translate physical knowledge into manageable information that can facilitate the decision-making process. They can help to develop indicators to measure and calibrate progress towards achieving development objectives.</t>
  </si>
  <si>
    <t>* The Annual limit considered as Description of the Indicator "Normal".</t>
  </si>
  <si>
    <t>كمية المبيدات المستخدمة في مكافحة الآفات الزراعية في المنازل 
والمنشآت الحكومية حسب النوع</t>
  </si>
  <si>
    <t>QUANTITIES OF PESTICIDES USED FOR THE CONTROL 
OF PESTS IN DOMESTIC AND GOVERNMENT BUILDINGS BY TYPE</t>
  </si>
  <si>
    <t>كمية المبيدات المستخدمة في مكافحة آفات النخيل حسب النوع</t>
  </si>
  <si>
    <t>QUANTITIES OF PESTICIDES FOR THE CONTROL 
OF PALM PESTS BY TYPE</t>
  </si>
  <si>
    <t>كمية الأسمدة المستخدمة حسب النوع</t>
  </si>
  <si>
    <t>QUANTITIES OF FERTILIZERS USED BY TYPE</t>
  </si>
  <si>
    <t>NUMBER OF RECORDED TERRESTRIAL VIOLATIONS BY TYPE</t>
  </si>
  <si>
    <t>عدد المخالفات البرية المسجلة حسب النوع</t>
  </si>
  <si>
    <t>عدد المشاريع الجديدة الخاضعة لتقييم تأثيرها على البيئة حسب النوع</t>
  </si>
  <si>
    <t>NUMBER OF NEW PROJECTS EVALUATED FOR THEIR IMPACTS
 ON THE ENVIRONMENT BY TYPE</t>
  </si>
  <si>
    <t>منها من الآبار البلدية [6]*</t>
  </si>
  <si>
    <t>منها من آبار محلية [7]*</t>
  </si>
  <si>
    <t>منها من الآبار الصناعية [8]*</t>
  </si>
  <si>
    <t xml:space="preserve">     of which from industrial wells [8]*</t>
  </si>
  <si>
    <t xml:space="preserve">     of which from domestic wells [7]*</t>
  </si>
  <si>
    <t xml:space="preserve">     of which from municipal wells [6]*</t>
  </si>
  <si>
    <t>ND: Not detected or below detection limit.</t>
  </si>
  <si>
    <t>ND: غير مكشف عنه أو تحت حد الكشف.</t>
  </si>
  <si>
    <t xml:space="preserve">الكلوروفيل أ  (ميكروغرام/ لتر)
Chlorophyll a
 (μg/l)  </t>
  </si>
  <si>
    <t xml:space="preserve">AVERAGE MONTHLY OF THE AIR POLLUTANTS INDICATOR </t>
  </si>
  <si>
    <t>Al Dhaayen</t>
  </si>
  <si>
    <t>limited Polluted</t>
  </si>
  <si>
    <t xml:space="preserve"> - Public Works Authority (Ashghal)</t>
  </si>
  <si>
    <t>تركيز الهيدروكربون البترولي الكلي في الرواسب الساحلية 
حسب الموقع</t>
  </si>
  <si>
    <r>
      <t>Sulfur dioxide (SO</t>
    </r>
    <r>
      <rPr>
        <b/>
        <vertAlign val="subscript"/>
        <sz val="9"/>
        <rFont val="Arial"/>
        <family val="2"/>
      </rPr>
      <t>2</t>
    </r>
    <r>
      <rPr>
        <b/>
        <sz val="9"/>
        <rFont val="Arial"/>
        <family val="2"/>
      </rPr>
      <t>)</t>
    </r>
  </si>
  <si>
    <r>
      <t>Nitrogen dioxide (NO</t>
    </r>
    <r>
      <rPr>
        <b/>
        <vertAlign val="subscript"/>
        <sz val="9"/>
        <rFont val="Arial"/>
        <family val="2"/>
      </rPr>
      <t>2</t>
    </r>
    <r>
      <rPr>
        <b/>
        <sz val="9"/>
        <rFont val="Arial"/>
        <family val="2"/>
      </rPr>
      <t>)</t>
    </r>
  </si>
  <si>
    <t>تركيز المغذيات الطبيعية في المياه الساحلية القطرية حسب الموقع</t>
  </si>
  <si>
    <t>CONCENTRATION OF NATURAL NUTRIENTS IN QATARI COASTAL WATERS BY LOCATION</t>
  </si>
  <si>
    <t>Water Real Losses [2]</t>
  </si>
  <si>
    <t>Authorised consumption** [3]=[1]-[2]</t>
  </si>
  <si>
    <t>استهلاك المأذون به** [3]=[1]-[2]</t>
  </si>
  <si>
    <t>** Authorized Consumption: is water that is used by known customers of the water system. </t>
  </si>
  <si>
    <t>**الأستهلاك المأذون به: هو المياه المستخدمة من قبل مشتركين معروفين ضمن نظام المياه، وهوه عبارة عن حاصل</t>
  </si>
  <si>
    <t xml:space="preserve"> It is the sum of billed authorized consumption and unbilled authorized consumption and is a known quantity.</t>
  </si>
  <si>
    <t xml:space="preserve"> جمع المياه المفوترة مع غير المفوترة وهي كمية معروفة</t>
  </si>
  <si>
    <t>Graph No. (49) شكل رقم</t>
  </si>
  <si>
    <t>Graph No. (52) شكل رقم</t>
  </si>
  <si>
    <t>0</t>
  </si>
  <si>
    <t xml:space="preserve">                           Indicator                                  Description
Pollutant</t>
  </si>
  <si>
    <t xml:space="preserve">                        Indicator                                     Description
Pollutant</t>
  </si>
  <si>
    <t>النفايات الواردة حسب النوع ومرافق إدارة النفايات</t>
  </si>
  <si>
    <t>حديقة الصحراء</t>
  </si>
  <si>
    <t>مركز ابحاث الحيوان</t>
  </si>
  <si>
    <t>قطر الخضراء</t>
  </si>
  <si>
    <t>Desert Garden</t>
  </si>
  <si>
    <t>...</t>
  </si>
  <si>
    <t>Qatar Green Center</t>
  </si>
  <si>
    <t>Animal Research center</t>
  </si>
  <si>
    <t>2020</t>
  </si>
  <si>
    <t>الطلب على الماء</t>
  </si>
  <si>
    <t>Water demand</t>
  </si>
  <si>
    <t>أغسطس</t>
  </si>
  <si>
    <t>سبتمبر</t>
  </si>
  <si>
    <t>أكتوبر</t>
  </si>
  <si>
    <t>ديسمبر</t>
  </si>
  <si>
    <t>نوفمبر</t>
  </si>
  <si>
    <t>Census 2020</t>
  </si>
  <si>
    <t>تعداد 2020</t>
  </si>
  <si>
    <t>المصدر:تعداد 2020 -  جهاز التخطيط والاحصاء</t>
  </si>
  <si>
    <t>Source: Census 2020 -PSA</t>
  </si>
  <si>
    <t xml:space="preserve"> - التعداد العام اللسكان والمساكن والمنشآت 2020-  جهاز التخطيط والاحصاء.</t>
  </si>
  <si>
    <t xml:space="preserve"> - Census Of Population , Housing and Establishments , 2020 - Planning and Statistics Authorit (PSA).</t>
  </si>
  <si>
    <t>في هذا الفصل نقوم بتقديم جداول عن التنوع البيولوجي، والمناطق المحمية، واردات المبيدات الكيميائية، ومصائد الأسماك، واستخدامات المياه، ونوعية الهواء، ونوعية المياه الساحلية. هذه المعلومات تم جمعها من الجهات المصدرية الأصلية المنتجة للبيانات من خلال (السجلات الرسمية، البحوث، برامج الرصد، التقارير الفنية).</t>
  </si>
  <si>
    <t>2015 - 2020</t>
  </si>
  <si>
    <t xml:space="preserve">    كمية المصيد     (طن متري)</t>
  </si>
  <si>
    <t>عدد السفن</t>
  </si>
  <si>
    <t>No. of boats</t>
  </si>
  <si>
    <t xml:space="preserve">(1) النفايات الضخمة يتم التخلص منها في مسيعيد  فقط </t>
  </si>
  <si>
    <t>(2) أغذية تالفة ومقاصب</t>
  </si>
  <si>
    <t>(1) Bulky waste disposed only in Mesaid.</t>
  </si>
  <si>
    <t>(2) Demaged food and slaughtered</t>
  </si>
  <si>
    <r>
      <t>أنواع أخرى</t>
    </r>
    <r>
      <rPr>
        <b/>
        <vertAlign val="superscript"/>
        <sz val="12"/>
        <rFont val="Arial"/>
        <family val="2"/>
      </rPr>
      <t>(2)</t>
    </r>
  </si>
  <si>
    <r>
      <t xml:space="preserve">Other Items </t>
    </r>
    <r>
      <rPr>
        <b/>
        <vertAlign val="superscript"/>
        <sz val="10"/>
        <color rgb="FF000000"/>
        <rFont val="Arial"/>
        <family val="2"/>
      </rPr>
      <t>(2)</t>
    </r>
  </si>
  <si>
    <r>
      <t xml:space="preserve">نفايات ضخمة </t>
    </r>
    <r>
      <rPr>
        <b/>
        <vertAlign val="superscript"/>
        <sz val="12"/>
        <rFont val="Arial"/>
        <family val="2"/>
      </rPr>
      <t>(1)</t>
    </r>
  </si>
  <si>
    <r>
      <t xml:space="preserve">Bulky </t>
    </r>
    <r>
      <rPr>
        <b/>
        <vertAlign val="superscript"/>
        <sz val="10"/>
        <color rgb="FF000000"/>
        <rFont val="Arial"/>
        <family val="2"/>
      </rPr>
      <t>(1)</t>
    </r>
  </si>
  <si>
    <t>N.D</t>
  </si>
  <si>
    <t>2009 - 2011/2012</t>
  </si>
  <si>
    <t xml:space="preserve">المباني السكنية المكتملة حسب البلدية والإتصال بالشبكات العامة </t>
  </si>
  <si>
    <t>مجموع المباني السكنية المكتملة</t>
  </si>
  <si>
    <t xml:space="preserve">COMPLETED RESIDENTIAL BUILDING BY MUNICIPALITY AND THEIR CONNECTION TO THE PUBLIC 
UTILITIES NETWORKS </t>
  </si>
  <si>
    <t>Total of completed residential building</t>
  </si>
  <si>
    <t xml:space="preserve">جدول رقم (241) </t>
  </si>
  <si>
    <t>جدول رقم (234)</t>
  </si>
  <si>
    <t>TABLE (234)</t>
  </si>
  <si>
    <t>جدول رقم  (235) (الوحدة: طن متري )</t>
  </si>
  <si>
    <t>TABLE (235) (Unit: Metric tons )</t>
  </si>
  <si>
    <t xml:space="preserve">جدول رقم (236) </t>
  </si>
  <si>
    <t>Table (236)</t>
  </si>
  <si>
    <t xml:space="preserve">جدول رقم (237) </t>
  </si>
  <si>
    <t xml:space="preserve">Table (237) </t>
  </si>
  <si>
    <t>جدول رقم (238)</t>
  </si>
  <si>
    <t xml:space="preserve">Table (239) </t>
  </si>
  <si>
    <t xml:space="preserve">جدول رقم (240) </t>
  </si>
  <si>
    <t xml:space="preserve">TABLE (242) </t>
  </si>
  <si>
    <t>جدول رقم (249)</t>
  </si>
  <si>
    <t>TABLE (249)</t>
  </si>
  <si>
    <t xml:space="preserve">جدول رقم (250) </t>
  </si>
  <si>
    <t>TABLE (250)</t>
  </si>
  <si>
    <t>جدول رقم (251)</t>
  </si>
  <si>
    <t>TABLE (251)</t>
  </si>
  <si>
    <t xml:space="preserve">Table (238) </t>
  </si>
  <si>
    <t xml:space="preserve">جدول رقم (239) </t>
  </si>
  <si>
    <t xml:space="preserve">TABLE (240) </t>
  </si>
  <si>
    <t xml:space="preserve">TABLE (241) </t>
  </si>
  <si>
    <t xml:space="preserve">جدول رقم (242) </t>
  </si>
  <si>
    <t>جدول رقم (243) ( الوحدة الوزن : كيلو غرام)</t>
  </si>
  <si>
    <t>TABLE (243) (Weight Unit: Kg)</t>
  </si>
  <si>
    <t>جدول رقم (244) ( الوحدة: لتر ، كجم )</t>
  </si>
  <si>
    <t>TABLE (244) (Unit: Lit , Kg)</t>
  </si>
  <si>
    <t>TABLE (247)</t>
  </si>
  <si>
    <t>TABLE (248)</t>
  </si>
  <si>
    <t>جدول رقم (256) (الوحدة: مليون متر مكعب/ السنة)</t>
  </si>
  <si>
    <t>TABLE (256) (Unit: Million m3/year)</t>
  </si>
  <si>
    <t>جدول رقم (245) ( الوحدة: لتر ، كجم )</t>
  </si>
  <si>
    <t>TABLE (245) (Unit: Lit , Kg)</t>
  </si>
  <si>
    <t>جدول رقم(246) (الوحدة : طن)</t>
  </si>
  <si>
    <t>TABLE (246) (Unit : Ton)</t>
  </si>
  <si>
    <t>جدول رقم (247)</t>
  </si>
  <si>
    <t xml:space="preserve">جدول رقم (248) </t>
  </si>
  <si>
    <t>جدول رقم (252) ( الوحدة: مليغرام/لتر)</t>
  </si>
  <si>
    <t>TABLE (252) (Unit: mg/l )</t>
  </si>
  <si>
    <t>جدول رقم (253) ( الوحدة : ميكروغرام/لتر)</t>
  </si>
  <si>
    <t>TABLE (253) (Unit: µg/l )</t>
  </si>
  <si>
    <r>
      <rPr>
        <b/>
        <sz val="12"/>
        <color indexed="8"/>
        <rFont val="Arial"/>
        <family val="2"/>
      </rPr>
      <t xml:space="preserve">جدول رقم (254) </t>
    </r>
    <r>
      <rPr>
        <b/>
        <sz val="10"/>
        <color indexed="8"/>
        <rFont val="Arial"/>
        <family val="2"/>
      </rPr>
      <t>(الوحدة:ميكروغرام/غرام)</t>
    </r>
  </si>
  <si>
    <r>
      <t>TABLE (254)</t>
    </r>
    <r>
      <rPr>
        <sz val="10"/>
        <color indexed="8"/>
        <rFont val="Arial"/>
        <family val="2"/>
      </rPr>
      <t xml:space="preserve"> (Unit:Microgram/Gram (µg/g))</t>
    </r>
  </si>
  <si>
    <t>جدول رقم (255)  (الوحدة: طن متري)</t>
  </si>
  <si>
    <t>جدول رقم (257) (الوحدة: مليون متر مكعب/ السنة)</t>
  </si>
  <si>
    <t>TABLE (257) (Unit: Million m3/year)</t>
  </si>
  <si>
    <t>TABLE (255) (Unit:Metric tons)</t>
  </si>
  <si>
    <t>جدول رقم (258)  (الوحدة: كيلومتر مربع، النسبة )</t>
  </si>
  <si>
    <r>
      <t>TABLE (258) (Unit: KM</t>
    </r>
    <r>
      <rPr>
        <b/>
        <vertAlign val="superscript"/>
        <sz val="10"/>
        <rFont val="Arial"/>
        <family val="2"/>
      </rPr>
      <t>2</t>
    </r>
    <r>
      <rPr>
        <b/>
        <sz val="10"/>
        <rFont val="Arial"/>
        <family val="2"/>
      </rPr>
      <t xml:space="preserve"> , Percentage)</t>
    </r>
  </si>
  <si>
    <t>2021</t>
  </si>
  <si>
    <t>2016 - 2021</t>
  </si>
  <si>
    <t xml:space="preserve">ملاحظة : القراءات غير متوفرة بسبب أعمال الصيانة والتأهيل الكاملة </t>
  </si>
  <si>
    <t>…</t>
  </si>
  <si>
    <t xml:space="preserve"> - وزارة البلدية  .</t>
  </si>
  <si>
    <t xml:space="preserve"> - وزارة البيئة والتغير المناخي .</t>
  </si>
  <si>
    <t xml:space="preserve"> - Ministry of Environment and Climate Change</t>
  </si>
  <si>
    <t xml:space="preserve"> - Ministry of Municipality</t>
  </si>
  <si>
    <t>Source: Ministry of Environment and Climate Change.</t>
  </si>
  <si>
    <t>المصدر : وزارة البيئة والتغير المناخي.</t>
  </si>
  <si>
    <t>Source:Ministry of Environment and Climate Change.</t>
  </si>
  <si>
    <t>المصدر : وزارة البيئة والتغير المناخي</t>
  </si>
  <si>
    <t>BOD :الطلب على الأوكسجين البيولوجي</t>
  </si>
  <si>
    <t xml:space="preserve">COD:الطلب على الأوكسجين الكيميائي </t>
  </si>
  <si>
    <t xml:space="preserve">المصدر : وزارة البلدية </t>
  </si>
  <si>
    <t xml:space="preserve">Source: Ministry of Municipality </t>
  </si>
  <si>
    <t>افيدال بروكا</t>
  </si>
  <si>
    <t>فيرونيل</t>
  </si>
  <si>
    <t>دكانمار</t>
  </si>
  <si>
    <t>ديكسترين</t>
  </si>
  <si>
    <t>افيدال ايميان</t>
  </si>
  <si>
    <t>افيدال فلورامايت</t>
  </si>
  <si>
    <t>افيدال مكتين</t>
  </si>
  <si>
    <t>ريفوس توب</t>
  </si>
  <si>
    <t>تريسر</t>
  </si>
  <si>
    <t>اكويشين برو</t>
  </si>
  <si>
    <t>اجروسيف</t>
  </si>
  <si>
    <t>ريفولفر</t>
  </si>
  <si>
    <t>2021 - 2016</t>
  </si>
  <si>
    <t>2016 -2021</t>
  </si>
  <si>
    <t>مزرعة رقم (279)</t>
  </si>
  <si>
    <t>Farm (279)</t>
  </si>
  <si>
    <t>المصدر : وزارة البلدية .</t>
  </si>
  <si>
    <t>Source: Ministry of Municipality .</t>
  </si>
  <si>
    <t>Source: Ministry of Municipality.</t>
  </si>
  <si>
    <t>نوع النفايات</t>
  </si>
  <si>
    <t>مرافق إدارة النفايات</t>
  </si>
  <si>
    <t>المصدر: هيئة الاشغال العامة</t>
  </si>
  <si>
    <t xml:space="preserve"> source: Ashghal</t>
  </si>
  <si>
    <t>المصدر: المؤسسة القطرية للكهرباء والماء وهيئة الاشغال العامة .</t>
  </si>
  <si>
    <t xml:space="preserve">* الآبار البلدية ومحلية والصناعية = 20 مليون متر مكعب للسنوات من 2016-2021 </t>
  </si>
  <si>
    <t>* Industrial,Domestic and Municipal wells = 20 Million m3 for (2016-2021)</t>
  </si>
  <si>
    <t xml:space="preserve"> sources: Kahramaa, Ashghal.</t>
  </si>
  <si>
    <t>المصدر:وزارة البيئة والتغيير المناخي</t>
  </si>
  <si>
    <t>ملاحظة : تم تعديل البيانات من المصدر</t>
  </si>
  <si>
    <t xml:space="preserve"> Avidal Berocca  </t>
  </si>
  <si>
    <t> Feronil</t>
  </si>
  <si>
    <t xml:space="preserve"> Decanmar  </t>
  </si>
  <si>
    <t xml:space="preserve"> Dextrin </t>
  </si>
  <si>
    <t xml:space="preserve"> Avidal Emyan </t>
  </si>
  <si>
    <t> Avidal Floramite</t>
  </si>
  <si>
    <t xml:space="preserve"> Avidal Mectin </t>
  </si>
  <si>
    <t> Revus Top</t>
  </si>
  <si>
    <t xml:space="preserve"> Tracer </t>
  </si>
  <si>
    <t xml:space="preserve"> Equation Pro </t>
  </si>
  <si>
    <t xml:space="preserve"> Agro-safe </t>
  </si>
  <si>
    <t xml:space="preserve"> Revolver </t>
  </si>
  <si>
    <t>Note: Data have been modified from the source</t>
  </si>
  <si>
    <t>Note: Data 2021 is not available from the source</t>
  </si>
  <si>
    <t>ملاحظه: بيانات عام 2021 غير متوفرة من المصدر</t>
  </si>
  <si>
    <t>ملاحظه: بيانات  2013 -2021 غير متوفرة من المصدر</t>
  </si>
  <si>
    <t>Note: Data 2013 -2021 not available from the source</t>
  </si>
  <si>
    <t>ملاحظه: بيانات  2018 - 2021 غير متوفرة من المصدر</t>
  </si>
  <si>
    <t xml:space="preserve"> Note: Data  2018 - 2021not available from the source</t>
  </si>
  <si>
    <t xml:space="preserve"> Note: Data 2021 is not available from the source</t>
  </si>
  <si>
    <t>ملاحظه: بيانات 2016-2020 غير متوفرة من المصدر</t>
  </si>
  <si>
    <t>Note: Data 2016-2020 is not available from the source</t>
  </si>
  <si>
    <t>Note: Readings are not available due to full maintenance and rehabilitation work</t>
  </si>
  <si>
    <t>ملاحظه: تم تعديل البيانات من المصدر</t>
  </si>
  <si>
    <t>2016- 2021</t>
  </si>
  <si>
    <t>Chlorocyrin 55%</t>
  </si>
  <si>
    <t>Fungiclir WP</t>
  </si>
  <si>
    <t>Rugby 10</t>
  </si>
  <si>
    <r>
      <t xml:space="preserve">* دوريس ودسيس هما نفس المبيد ولكن من شركتين مختلفتين                </t>
    </r>
    <r>
      <rPr>
        <b/>
        <sz val="9"/>
        <rFont val="Arial"/>
        <family val="2"/>
      </rPr>
      <t>Doris and Desice are the same Pesticide but from two different companies*</t>
    </r>
  </si>
  <si>
    <t>مركبات الهيدروكلورفلوركربونية (134أ)</t>
  </si>
  <si>
    <t>HFC-134a</t>
  </si>
  <si>
    <t>ـــ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</si>
</sst>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_-* #,##0.00_-;\-* #,##0.00_-;_-* &quot;-&quot;??_-;_-@_-"/>
    <numFmt numFmtId="165" formatCode="_-* #,##0_-;_-* #,##0\-;_-* &quot;-&quot;_-;_-@_-"/>
    <numFmt numFmtId="166" formatCode="_-* #,##0.00_-;_-* #,##0.00\-;_-* &quot;-&quot;??_-;_-@_-"/>
    <numFmt numFmtId="167" formatCode="0.0"/>
    <numFmt numFmtId="168" formatCode="0.000"/>
    <numFmt numFmtId="169" formatCode="#,##0_ ;\-#,##0\ "/>
    <numFmt numFmtId="170" formatCode="#,##0.0"/>
    <numFmt numFmtId="171" formatCode="0.0%"/>
    <numFmt numFmtId="172" formatCode="_-* #,##0_-;_-* #,##0\-;_-* &quot;-&quot;??_-;_-@_-"/>
    <numFmt numFmtId="173" formatCode="#,##0.000"/>
    <numFmt numFmtId="174" formatCode="_-&quot;ج.م.&quot;\ * #,##0_-;_-&quot;ج.م.&quot;\ * #,##0\-;_-&quot;ج.م.&quot;\ * &quot;-&quot;_-;_-@_-"/>
    <numFmt numFmtId="175" formatCode="_-&quot;ج.م.&quot;\ * #,##0.00_-;_-&quot;ج.م.&quot;\ * #,##0.00\-;_-&quot;ج.م.&quot;\ * &quot;-&quot;??_-;_-@_-"/>
  </numFmts>
  <fonts count="106" x14ac:knownFonts="1">
    <font>
      <sz val="10"/>
      <name val="Arial"/>
      <charset val="178"/>
    </font>
    <font>
      <sz val="11"/>
      <color theme="1"/>
      <name val="Calibri"/>
      <family val="2"/>
      <charset val="178"/>
      <scheme val="minor"/>
    </font>
    <font>
      <sz val="11"/>
      <color theme="1"/>
      <name val="Calibri"/>
      <family val="2"/>
      <charset val="178"/>
      <scheme val="minor"/>
    </font>
    <font>
      <sz val="11"/>
      <color theme="1"/>
      <name val="Calibri"/>
      <family val="2"/>
      <scheme val="minor"/>
    </font>
    <font>
      <sz val="10"/>
      <name val="Arial"/>
      <family val="2"/>
    </font>
    <font>
      <b/>
      <sz val="10"/>
      <name val="Arial"/>
      <family val="2"/>
    </font>
    <font>
      <sz val="8"/>
      <name val="Arial"/>
      <family val="2"/>
    </font>
    <font>
      <sz val="10"/>
      <name val="Arial"/>
      <family val="2"/>
    </font>
    <font>
      <b/>
      <sz val="12"/>
      <name val="Arial"/>
      <family val="2"/>
    </font>
    <font>
      <b/>
      <sz val="14"/>
      <name val="Arial"/>
      <family val="2"/>
    </font>
    <font>
      <sz val="12"/>
      <name val="Arial"/>
      <family val="2"/>
    </font>
    <font>
      <sz val="14"/>
      <name val="Arial"/>
      <family val="2"/>
    </font>
    <font>
      <b/>
      <sz val="9"/>
      <name val="Arial"/>
      <family val="2"/>
    </font>
    <font>
      <b/>
      <sz val="14"/>
      <color indexed="12"/>
      <name val="Arial"/>
      <family val="2"/>
    </font>
    <font>
      <b/>
      <sz val="14"/>
      <color indexed="12"/>
      <name val="Arial"/>
      <family val="2"/>
    </font>
    <font>
      <b/>
      <sz val="12"/>
      <color indexed="12"/>
      <name val="Arial"/>
      <family val="2"/>
    </font>
    <font>
      <b/>
      <sz val="12"/>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b/>
      <sz val="10"/>
      <name val="Arial"/>
      <family val="2"/>
      <charset val="178"/>
    </font>
    <font>
      <sz val="11"/>
      <name val="Arial"/>
      <family val="2"/>
    </font>
    <font>
      <b/>
      <sz val="11"/>
      <name val="Arial"/>
      <family val="2"/>
    </font>
    <font>
      <b/>
      <sz val="12"/>
      <name val="Arial"/>
      <family val="2"/>
    </font>
    <font>
      <sz val="8"/>
      <name val="Arial"/>
      <family val="2"/>
    </font>
    <font>
      <b/>
      <sz val="16"/>
      <name val="Arial"/>
      <family val="2"/>
      <charset val="178"/>
    </font>
    <font>
      <b/>
      <sz val="9"/>
      <name val="Arial"/>
      <family val="2"/>
      <charset val="178"/>
    </font>
    <font>
      <b/>
      <sz val="8"/>
      <name val="Arial"/>
      <family val="2"/>
      <charset val="178"/>
    </font>
    <font>
      <b/>
      <sz val="11"/>
      <name val="Calibri"/>
      <family val="2"/>
    </font>
    <font>
      <vertAlign val="superscript"/>
      <sz val="10"/>
      <name val="Arial"/>
      <family val="2"/>
    </font>
    <font>
      <b/>
      <vertAlign val="superscript"/>
      <sz val="10"/>
      <name val="Arial"/>
      <family val="2"/>
    </font>
    <font>
      <b/>
      <sz val="14"/>
      <name val="Arial"/>
      <family val="2"/>
      <charset val="178"/>
    </font>
    <font>
      <b/>
      <vertAlign val="superscript"/>
      <sz val="12"/>
      <name val="Arial"/>
      <family val="2"/>
    </font>
    <font>
      <i/>
      <sz val="10"/>
      <name val="Arial"/>
      <family val="2"/>
    </font>
    <font>
      <b/>
      <vertAlign val="subscript"/>
      <sz val="10"/>
      <name val="Arial"/>
      <family val="2"/>
    </font>
    <font>
      <b/>
      <vertAlign val="subscript"/>
      <sz val="8"/>
      <name val="Arial"/>
      <family val="2"/>
    </font>
    <font>
      <b/>
      <sz val="16"/>
      <name val="Arial"/>
      <family val="2"/>
    </font>
    <font>
      <i/>
      <sz val="12"/>
      <name val="Arial"/>
      <family val="2"/>
    </font>
    <font>
      <sz val="10"/>
      <name val="Arial"/>
      <family val="2"/>
    </font>
    <font>
      <b/>
      <sz val="10"/>
      <color indexed="8"/>
      <name val="Arial"/>
      <family val="2"/>
    </font>
    <font>
      <sz val="10"/>
      <color indexed="8"/>
      <name val="Arial"/>
      <family val="2"/>
    </font>
    <font>
      <b/>
      <sz val="12"/>
      <color indexed="8"/>
      <name val="Arial"/>
      <family val="2"/>
    </font>
    <font>
      <sz val="11"/>
      <color theme="1"/>
      <name val="Calibri"/>
      <family val="2"/>
      <scheme val="minor"/>
    </font>
    <font>
      <sz val="10"/>
      <color rgb="FFFF0000"/>
      <name val="Arial"/>
      <family val="2"/>
    </font>
    <font>
      <sz val="10"/>
      <color theme="1"/>
      <name val="Arial"/>
      <family val="2"/>
    </font>
    <font>
      <b/>
      <sz val="10"/>
      <color theme="1"/>
      <name val="Arial"/>
      <family val="2"/>
    </font>
    <font>
      <b/>
      <sz val="14"/>
      <color theme="1"/>
      <name val="Arial"/>
      <family val="2"/>
    </font>
    <font>
      <b/>
      <sz val="12"/>
      <color theme="1"/>
      <name val="Arial"/>
      <family val="2"/>
    </font>
    <font>
      <sz val="8"/>
      <color theme="1"/>
      <name val="Arial"/>
      <family val="2"/>
    </font>
    <font>
      <b/>
      <sz val="14"/>
      <color rgb="FF000000"/>
      <name val="Arial"/>
      <family val="2"/>
    </font>
    <font>
      <sz val="14"/>
      <color rgb="FF000000"/>
      <name val="Arial"/>
      <family val="2"/>
    </font>
    <font>
      <sz val="10"/>
      <color rgb="FF000000"/>
      <name val="Arial"/>
      <family val="2"/>
    </font>
    <font>
      <sz val="12"/>
      <color rgb="FF000000"/>
      <name val="Arial"/>
      <family val="2"/>
    </font>
    <font>
      <b/>
      <sz val="12"/>
      <color rgb="FF000000"/>
      <name val="Arial"/>
      <family val="2"/>
    </font>
    <font>
      <b/>
      <sz val="10"/>
      <color rgb="FF000000"/>
      <name val="Arial"/>
      <family val="2"/>
    </font>
    <font>
      <b/>
      <sz val="9"/>
      <color theme="1"/>
      <name val="Arial"/>
      <family val="2"/>
    </font>
    <font>
      <b/>
      <sz val="11"/>
      <color rgb="FF000000"/>
      <name val="Arial"/>
      <family val="2"/>
    </font>
    <font>
      <sz val="9"/>
      <name val="Arial"/>
      <family val="2"/>
    </font>
    <font>
      <sz val="12"/>
      <name val="Sakkal Majalla"/>
    </font>
    <font>
      <sz val="10"/>
      <name val="Sakkal Majalla"/>
    </font>
    <font>
      <b/>
      <sz val="14"/>
      <name val="Sakkal Majalla"/>
    </font>
    <font>
      <b/>
      <sz val="12"/>
      <name val="Sakkal Majalla"/>
    </font>
    <font>
      <b/>
      <sz val="14"/>
      <color indexed="12"/>
      <name val="Sakkal Majalla"/>
    </font>
    <font>
      <sz val="14"/>
      <name val="Sakkal Majalla"/>
    </font>
    <font>
      <b/>
      <sz val="13"/>
      <name val="Sakkal Majalla"/>
    </font>
    <font>
      <b/>
      <sz val="24"/>
      <name val="Sakkal Majalla"/>
    </font>
    <font>
      <b/>
      <sz val="11"/>
      <color theme="1"/>
      <name val="Arial"/>
      <family val="2"/>
    </font>
    <font>
      <sz val="11"/>
      <color theme="1"/>
      <name val="Arial"/>
      <family val="2"/>
    </font>
    <font>
      <b/>
      <vertAlign val="subscript"/>
      <sz val="9"/>
      <name val="Arial"/>
      <family val="2"/>
    </font>
    <font>
      <b/>
      <sz val="14"/>
      <color rgb="FFFF0000"/>
      <name val="Arial"/>
      <family val="2"/>
    </font>
    <font>
      <vertAlign val="subscript"/>
      <sz val="10"/>
      <name val="Arial"/>
      <family val="2"/>
    </font>
    <font>
      <sz val="10"/>
      <name val="Calibri"/>
      <family val="2"/>
    </font>
    <font>
      <b/>
      <sz val="8"/>
      <color rgb="FF000000"/>
      <name val="Arial"/>
      <family val="2"/>
    </font>
    <font>
      <sz val="8"/>
      <color rgb="FF000000"/>
      <name val="Arial"/>
      <family val="2"/>
    </font>
    <font>
      <b/>
      <vertAlign val="superscript"/>
      <sz val="10"/>
      <color rgb="FF000000"/>
      <name val="Arial"/>
      <family val="2"/>
    </font>
    <font>
      <b/>
      <u/>
      <sz val="13"/>
      <name val="Sakkal Majalla"/>
    </font>
    <font>
      <b/>
      <u/>
      <sz val="12"/>
      <name val="Sakkal Majalla"/>
    </font>
    <font>
      <b/>
      <u/>
      <sz val="10"/>
      <name val="Arial"/>
      <family val="2"/>
    </font>
    <font>
      <sz val="11"/>
      <color rgb="FF000000"/>
      <name val="Calibri"/>
      <family val="2"/>
      <scheme val="minor"/>
    </font>
    <font>
      <sz val="11"/>
      <color indexed="8"/>
      <name val="Calibri"/>
      <family val="2"/>
    </font>
    <font>
      <sz val="11"/>
      <name val="Arial"/>
      <family val="2"/>
      <charset val="178"/>
    </font>
    <font>
      <sz val="10"/>
      <name val="Traditional Arabic"/>
      <family val="1"/>
    </font>
    <font>
      <u/>
      <sz val="11"/>
      <color theme="10"/>
      <name val="Calibri"/>
      <family val="2"/>
      <scheme val="minor"/>
    </font>
    <font>
      <b/>
      <sz val="11"/>
      <color theme="1"/>
      <name val="Calibri"/>
      <family val="2"/>
      <scheme val="minor"/>
    </font>
    <font>
      <u/>
      <sz val="10"/>
      <color indexed="12"/>
      <name val="Arial"/>
      <family val="2"/>
    </font>
    <font>
      <b/>
      <sz val="8"/>
      <color indexed="8"/>
      <name val="MS Sans Serif"/>
      <family val="2"/>
    </font>
    <font>
      <b/>
      <u/>
      <sz val="8.5"/>
      <color indexed="8"/>
      <name val="MS Sans Serif"/>
      <family val="2"/>
    </font>
    <font>
      <b/>
      <sz val="8.5"/>
      <color indexed="12"/>
      <name val="MS Sans Serif"/>
      <family val="2"/>
    </font>
    <font>
      <b/>
      <sz val="8"/>
      <color indexed="12"/>
      <name val="Arial"/>
      <family val="2"/>
    </font>
    <font>
      <sz val="11"/>
      <color indexed="8"/>
      <name val="Arial"/>
      <family val="2"/>
      <charset val="178"/>
    </font>
    <font>
      <sz val="10"/>
      <color indexed="8"/>
      <name val="MS Sans Serif"/>
      <family val="2"/>
    </font>
    <font>
      <sz val="8.5"/>
      <color indexed="8"/>
      <name val="MS Sans Serif"/>
      <family val="2"/>
    </font>
    <font>
      <sz val="8"/>
      <color indexed="8"/>
      <name val="Arial"/>
      <family val="2"/>
    </font>
    <font>
      <b/>
      <sz val="8.5"/>
      <color indexed="8"/>
      <name val="MS Sans Serif"/>
      <family val="2"/>
    </font>
    <font>
      <sz val="10"/>
      <name val="Arial"/>
      <family val="2"/>
      <charset val="1"/>
    </font>
    <font>
      <b/>
      <u/>
      <sz val="10"/>
      <color indexed="8"/>
      <name val="MS Sans Serif"/>
      <family val="2"/>
    </font>
    <font>
      <sz val="8"/>
      <color indexed="8"/>
      <name val="MS Sans Serif"/>
      <family val="2"/>
    </font>
    <font>
      <sz val="7.5"/>
      <color indexed="8"/>
      <name val="MS Sans Serif"/>
      <family val="2"/>
    </font>
    <font>
      <sz val="8"/>
      <name val="Arial"/>
      <family val="2"/>
      <charset val="1"/>
    </font>
    <font>
      <b/>
      <sz val="12"/>
      <name val="Calibri"/>
      <family val="2"/>
    </font>
    <font>
      <b/>
      <sz val="12"/>
      <name val="Calibri"/>
      <family val="2"/>
      <scheme val="minor"/>
    </font>
  </fonts>
  <fills count="21">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
      <patternFill patternType="solid">
        <fgColor rgb="FFFFFFFF"/>
        <bgColor rgb="FF000000"/>
      </patternFill>
    </fill>
    <fill>
      <patternFill patternType="solid">
        <fgColor rgb="FFEEECE1"/>
        <bgColor rgb="FF000000"/>
      </patternFill>
    </fill>
    <fill>
      <patternFill patternType="solid">
        <fgColor rgb="FFEEECE1"/>
        <bgColor indexed="64"/>
      </patternFill>
    </fill>
    <fill>
      <patternFill patternType="solid">
        <fgColor theme="0"/>
        <bgColor rgb="FF000000"/>
      </patternFill>
    </fill>
    <fill>
      <patternFill patternType="solid">
        <fgColor rgb="FFFFFFFF"/>
        <bgColor indexed="64"/>
      </patternFill>
    </fill>
    <fill>
      <patternFill patternType="solid">
        <fgColor theme="2"/>
        <bgColor rgb="FF000000"/>
      </patternFill>
    </fill>
    <fill>
      <patternFill patternType="solid">
        <fgColor indexed="31"/>
        <bgColor indexed="64"/>
      </patternFill>
    </fill>
    <fill>
      <patternFill patternType="solid">
        <fgColor indexed="44"/>
        <bgColor indexed="8"/>
      </patternFill>
    </fill>
    <fill>
      <patternFill patternType="solid">
        <fgColor indexed="22"/>
        <bgColor indexed="64"/>
      </patternFill>
    </fill>
    <fill>
      <patternFill patternType="solid">
        <fgColor indexed="22"/>
        <bgColor indexed="10"/>
      </patternFill>
    </fill>
    <fill>
      <patternFill patternType="solid">
        <fgColor indexed="22"/>
        <bgColor indexed="8"/>
      </patternFill>
    </fill>
    <fill>
      <patternFill patternType="solid">
        <fgColor indexed="10"/>
        <bgColor indexed="64"/>
      </patternFill>
    </fill>
    <fill>
      <patternFill patternType="solid">
        <fgColor rgb="FFC0C0C0"/>
        <bgColor rgb="FFCCCCFF"/>
      </patternFill>
    </fill>
    <fill>
      <patternFill patternType="solid">
        <fgColor theme="0" tint="-4.9989318521683403E-2"/>
        <bgColor indexed="64"/>
      </patternFill>
    </fill>
    <fill>
      <patternFill patternType="solid">
        <fgColor rgb="FFEEECE1"/>
        <bgColor indexed="8"/>
      </patternFill>
    </fill>
  </fills>
  <borders count="146">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indexed="9"/>
      </left>
      <right style="medium">
        <color indexed="9"/>
      </right>
      <top/>
      <bottom/>
      <diagonal/>
    </border>
    <border>
      <left style="medium">
        <color indexed="9"/>
      </left>
      <right/>
      <top/>
      <bottom/>
      <diagonal/>
    </border>
    <border>
      <left/>
      <right style="medium">
        <color indexed="9"/>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ck">
        <color indexed="9"/>
      </left>
      <right/>
      <top/>
      <bottom/>
      <diagonal/>
    </border>
    <border>
      <left/>
      <right style="thick">
        <color indexed="9"/>
      </right>
      <top/>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bottom style="medium">
        <color theme="0"/>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right style="medium">
        <color theme="0"/>
      </right>
      <top style="thin">
        <color indexed="64"/>
      </top>
      <bottom style="thin">
        <color indexed="64"/>
      </bottom>
      <diagonal/>
    </border>
    <border>
      <left style="medium">
        <color theme="0"/>
      </left>
      <right/>
      <top/>
      <bottom style="medium">
        <color theme="0"/>
      </bottom>
      <diagonal/>
    </border>
    <border>
      <left style="medium">
        <color theme="0"/>
      </left>
      <right/>
      <top style="medium">
        <color theme="0"/>
      </top>
      <bottom/>
      <diagonal/>
    </border>
    <border>
      <left style="medium">
        <color theme="0"/>
      </left>
      <right/>
      <top style="thin">
        <color indexed="64"/>
      </top>
      <bottom style="thin">
        <color indexed="64"/>
      </bottom>
      <diagonal/>
    </border>
    <border>
      <left style="medium">
        <color theme="0"/>
      </left>
      <right/>
      <top style="medium">
        <color theme="0"/>
      </top>
      <bottom style="thin">
        <color indexed="64"/>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top/>
      <bottom style="thin">
        <color indexed="64"/>
      </bottom>
      <diagonal/>
    </border>
    <border>
      <left style="medium">
        <color theme="0"/>
      </left>
      <right style="medium">
        <color theme="0"/>
      </right>
      <top style="thin">
        <color indexed="64"/>
      </top>
      <bottom style="thin">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right style="medium">
        <color theme="0"/>
      </right>
      <top style="medium">
        <color theme="0"/>
      </top>
      <bottom style="thin">
        <color indexed="64"/>
      </bottom>
      <diagonal/>
    </border>
    <border>
      <left style="medium">
        <color theme="0"/>
      </left>
      <right style="medium">
        <color theme="0"/>
      </right>
      <top style="medium">
        <color theme="0"/>
      </top>
      <bottom style="thin">
        <color indexed="64"/>
      </bottom>
      <diagonal/>
    </border>
    <border>
      <left style="medium">
        <color theme="0"/>
      </left>
      <right/>
      <top style="thin">
        <color indexed="64"/>
      </top>
      <bottom style="medium">
        <color theme="0"/>
      </bottom>
      <diagonal/>
    </border>
    <border>
      <left/>
      <right style="medium">
        <color theme="0"/>
      </right>
      <top/>
      <bottom style="thin">
        <color indexed="64"/>
      </bottom>
      <diagonal/>
    </border>
    <border>
      <left style="medium">
        <color theme="0"/>
      </left>
      <right/>
      <top/>
      <bottom style="thin">
        <color indexed="64"/>
      </bottom>
      <diagonal/>
    </border>
    <border>
      <left style="medium">
        <color theme="0"/>
      </left>
      <right style="medium">
        <color theme="0"/>
      </right>
      <top/>
      <bottom/>
      <diagonal/>
    </border>
    <border>
      <left/>
      <right style="medium">
        <color theme="0"/>
      </right>
      <top style="thin">
        <color indexed="64"/>
      </top>
      <bottom style="medium">
        <color theme="0"/>
      </bottom>
      <diagonal/>
    </border>
    <border>
      <left style="medium">
        <color theme="0"/>
      </left>
      <right style="medium">
        <color theme="0"/>
      </right>
      <top style="thin">
        <color indexed="64"/>
      </top>
      <bottom style="medium">
        <color theme="0"/>
      </bottom>
      <diagonal/>
    </border>
    <border>
      <left/>
      <right/>
      <top style="medium">
        <color theme="0"/>
      </top>
      <bottom style="medium">
        <color theme="0"/>
      </bottom>
      <diagonal/>
    </border>
    <border>
      <left/>
      <right/>
      <top style="medium">
        <color theme="0"/>
      </top>
      <bottom style="thin">
        <color indexed="64"/>
      </bottom>
      <diagonal/>
    </border>
    <border>
      <left style="thin">
        <color rgb="FFFFFFFF"/>
      </left>
      <right/>
      <top style="thin">
        <color rgb="FFFFFFFF"/>
      </top>
      <bottom/>
      <diagonal/>
    </border>
    <border>
      <left style="thin">
        <color rgb="FFFFFFFF"/>
      </left>
      <right style="thin">
        <color rgb="FFFFFFFF"/>
      </right>
      <top style="thin">
        <color rgb="FFFFFFFF"/>
      </top>
      <bottom/>
      <diagonal/>
    </border>
    <border>
      <left/>
      <right style="medium">
        <color rgb="FFFFFFFF"/>
      </right>
      <top style="thin">
        <color indexed="64"/>
      </top>
      <bottom style="thin">
        <color indexed="64"/>
      </bottom>
      <diagonal/>
    </border>
    <border>
      <left style="medium">
        <color rgb="FFFFFFFF"/>
      </left>
      <right style="medium">
        <color rgb="FFFFFFFF"/>
      </right>
      <top style="thin">
        <color indexed="64"/>
      </top>
      <bottom style="thin">
        <color indexed="64"/>
      </bottom>
      <diagonal/>
    </border>
    <border>
      <left style="medium">
        <color rgb="FFFFFFFF"/>
      </left>
      <right/>
      <top style="thin">
        <color indexed="64"/>
      </top>
      <bottom style="thin">
        <color indexed="64"/>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rgb="FFFFFFFF"/>
      </left>
      <right/>
      <top/>
      <bottom style="medium">
        <color rgb="FFFFFFFF"/>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thin">
        <color indexed="64"/>
      </top>
      <bottom/>
      <diagonal/>
    </border>
    <border>
      <left/>
      <right style="medium">
        <color theme="0"/>
      </right>
      <top/>
      <bottom/>
      <diagonal/>
    </border>
    <border>
      <left style="medium">
        <color theme="0"/>
      </left>
      <right/>
      <top style="thin">
        <color indexed="64"/>
      </top>
      <bottom/>
      <diagonal/>
    </border>
    <border>
      <left/>
      <right style="medium">
        <color rgb="FFFFFFFF"/>
      </right>
      <top/>
      <bottom/>
      <diagonal/>
    </border>
    <border>
      <left style="medium">
        <color rgb="FFFFFFFF"/>
      </left>
      <right/>
      <top/>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style="thin">
        <color indexed="64"/>
      </top>
      <bottom style="medium">
        <color rgb="FFFFFFFF"/>
      </bottom>
      <diagonal/>
    </border>
    <border>
      <left style="medium">
        <color rgb="FFFFFFFF"/>
      </left>
      <right style="medium">
        <color rgb="FFFFFFFF"/>
      </right>
      <top style="thin">
        <color indexed="64"/>
      </top>
      <bottom style="medium">
        <color rgb="FFFFFFFF"/>
      </bottom>
      <diagonal/>
    </border>
    <border>
      <left style="medium">
        <color rgb="FFFFFFFF"/>
      </left>
      <right/>
      <top style="thin">
        <color indexed="64"/>
      </top>
      <bottom style="medium">
        <color rgb="FFFFFFFF"/>
      </bottom>
      <diagonal/>
    </border>
    <border>
      <left/>
      <right style="medium">
        <color rgb="FFFFFFFF"/>
      </right>
      <top style="medium">
        <color rgb="FFFFFFFF"/>
      </top>
      <bottom style="thin">
        <color indexed="64"/>
      </bottom>
      <diagonal/>
    </border>
    <border>
      <left style="medium">
        <color rgb="FFFFFFFF"/>
      </left>
      <right style="medium">
        <color rgb="FFFFFFFF"/>
      </right>
      <top style="medium">
        <color rgb="FFFFFFFF"/>
      </top>
      <bottom style="thin">
        <color indexed="64"/>
      </bottom>
      <diagonal/>
    </border>
    <border>
      <left style="medium">
        <color rgb="FFFFFFFF"/>
      </left>
      <right/>
      <top style="medium">
        <color rgb="FFFFFFFF"/>
      </top>
      <bottom style="thin">
        <color indexed="64"/>
      </bottom>
      <diagonal/>
    </border>
    <border>
      <left style="medium">
        <color rgb="FFFFFFFF"/>
      </left>
      <right style="medium">
        <color rgb="FFFFFFFF"/>
      </right>
      <top/>
      <bottom/>
      <diagonal/>
    </border>
    <border>
      <left style="medium">
        <color rgb="FFFFFFFF"/>
      </left>
      <right style="medium">
        <color rgb="FFFFFFFF"/>
      </right>
      <top style="thin">
        <color indexed="64"/>
      </top>
      <bottom/>
      <diagonal/>
    </border>
    <border>
      <left style="medium">
        <color rgb="FFFFFFFF"/>
      </left>
      <right style="medium">
        <color rgb="FFFFFFFF"/>
      </right>
      <top/>
      <bottom style="thin">
        <color indexed="64"/>
      </bottom>
      <diagonal/>
    </border>
    <border>
      <left style="thick">
        <color rgb="FFFFFFFF"/>
      </left>
      <right style="thick">
        <color rgb="FFFFFFFF"/>
      </right>
      <top/>
      <bottom style="thick">
        <color rgb="FFFFFFFF"/>
      </bottom>
      <diagonal/>
    </border>
    <border>
      <left style="thick">
        <color rgb="FFFFFFFF"/>
      </left>
      <right style="thick">
        <color rgb="FFFFFFFF"/>
      </right>
      <top style="thick">
        <color rgb="FFFFFFFF"/>
      </top>
      <bottom style="thick">
        <color rgb="FFFFFFFF"/>
      </bottom>
      <diagonal/>
    </border>
    <border>
      <left/>
      <right style="thick">
        <color rgb="FFFFFFFF"/>
      </right>
      <top/>
      <bottom style="thick">
        <color rgb="FFFFFFFF"/>
      </bottom>
      <diagonal/>
    </border>
    <border>
      <left style="thick">
        <color rgb="FFFFFFFF"/>
      </left>
      <right/>
      <top/>
      <bottom style="thick">
        <color rgb="FFFFFFFF"/>
      </bottom>
      <diagonal/>
    </border>
    <border>
      <left/>
      <right style="thick">
        <color rgb="FFFFFFFF"/>
      </right>
      <top style="thick">
        <color rgb="FFFFFFFF"/>
      </top>
      <bottom style="thick">
        <color rgb="FFFFFFFF"/>
      </bottom>
      <diagonal/>
    </border>
    <border>
      <left style="thick">
        <color rgb="FFFFFFFF"/>
      </left>
      <right/>
      <top style="thick">
        <color rgb="FFFFFFFF"/>
      </top>
      <bottom style="thick">
        <color rgb="FFFFFFFF"/>
      </bottom>
      <diagonal/>
    </border>
    <border>
      <left style="medium">
        <color rgb="FFFFFFFF"/>
      </left>
      <right/>
      <top/>
      <bottom style="thin">
        <color indexed="64"/>
      </bottom>
      <diagonal/>
    </border>
    <border>
      <left/>
      <right style="medium">
        <color rgb="FFFFFFFF"/>
      </right>
      <top/>
      <bottom style="thin">
        <color indexed="64"/>
      </bottom>
      <diagonal/>
    </border>
    <border>
      <left/>
      <right/>
      <top style="thin">
        <color indexed="64"/>
      </top>
      <bottom style="medium">
        <color rgb="FFFFFFFF"/>
      </bottom>
      <diagonal/>
    </border>
    <border>
      <left/>
      <right/>
      <top style="thin">
        <color rgb="FF000000"/>
      </top>
      <bottom style="medium">
        <color rgb="FFFFFFFF"/>
      </bottom>
      <diagonal/>
    </border>
    <border>
      <left/>
      <right style="medium">
        <color rgb="FFFFFFFF"/>
      </right>
      <top style="thin">
        <color rgb="FF000000"/>
      </top>
      <bottom style="medium">
        <color rgb="FFFFFFFF"/>
      </bottom>
      <diagonal/>
    </border>
    <border>
      <left style="medium">
        <color rgb="FFFFFFFF"/>
      </left>
      <right/>
      <top style="thin">
        <color rgb="FF000000"/>
      </top>
      <bottom style="medium">
        <color rgb="FFFFFFFF"/>
      </bottom>
      <diagonal/>
    </border>
    <border>
      <left/>
      <right style="medium">
        <color rgb="FFFFFFFF"/>
      </right>
      <top/>
      <bottom style="thin">
        <color rgb="FF000000"/>
      </bottom>
      <diagonal/>
    </border>
    <border>
      <left/>
      <right/>
      <top style="thin">
        <color rgb="FFFFFFFF"/>
      </top>
      <bottom/>
      <diagonal/>
    </border>
    <border>
      <left/>
      <right style="thin">
        <color rgb="FFFFFFFF"/>
      </right>
      <top style="thin">
        <color rgb="FFFFFFFF"/>
      </top>
      <bottom/>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left/>
      <right style="medium">
        <color rgb="FFFFFFFF"/>
      </right>
      <top style="thin">
        <color indexed="64"/>
      </top>
      <bottom/>
      <diagonal/>
    </border>
    <border diagonalDown="1">
      <left style="medium">
        <color rgb="FFFFFFFF"/>
      </left>
      <right/>
      <top style="thin">
        <color rgb="FF000000"/>
      </top>
      <bottom style="thin">
        <color rgb="FF000000"/>
      </bottom>
      <diagonal style="medium">
        <color rgb="FFFFFFFF"/>
      </diagonal>
    </border>
    <border>
      <left/>
      <right style="medium">
        <color rgb="FFFFFFFF"/>
      </right>
      <top style="thin">
        <color rgb="FF000000"/>
      </top>
      <bottom style="thin">
        <color rgb="FF000000"/>
      </bottom>
      <diagonal/>
    </border>
    <border>
      <left style="medium">
        <color rgb="FFFFFFFF"/>
      </left>
      <right/>
      <top style="thin">
        <color rgb="FF000000"/>
      </top>
      <bottom style="thin">
        <color rgb="FF000000"/>
      </bottom>
      <diagonal/>
    </border>
    <border diagonalUp="1">
      <left/>
      <right style="medium">
        <color rgb="FFFFFFFF"/>
      </right>
      <top style="thin">
        <color rgb="FF000000"/>
      </top>
      <bottom style="thin">
        <color rgb="FF000000"/>
      </bottom>
      <diagonal style="medium">
        <color rgb="FFFFFFFF"/>
      </diagonal>
    </border>
    <border>
      <left/>
      <right/>
      <top/>
      <bottom style="thin">
        <color rgb="FF000000"/>
      </bottom>
      <diagonal/>
    </border>
    <border>
      <left style="medium">
        <color rgb="FFFFFFFF"/>
      </left>
      <right/>
      <top/>
      <bottom style="thin">
        <color rgb="FF000000"/>
      </bottom>
      <diagonal/>
    </border>
    <border>
      <left/>
      <right style="medium">
        <color theme="0"/>
      </right>
      <top style="thin">
        <color auto="1"/>
      </top>
      <bottom style="thin">
        <color theme="1"/>
      </bottom>
      <diagonal/>
    </border>
    <border>
      <left style="medium">
        <color theme="0"/>
      </left>
      <right style="medium">
        <color theme="0"/>
      </right>
      <top style="thin">
        <color auto="1"/>
      </top>
      <bottom style="thin">
        <color theme="1"/>
      </bottom>
      <diagonal/>
    </border>
    <border>
      <left style="medium">
        <color theme="0"/>
      </left>
      <right/>
      <top style="thin">
        <color auto="1"/>
      </top>
      <bottom style="thin">
        <color theme="1"/>
      </bottom>
      <diagonal/>
    </border>
    <border>
      <left style="thin">
        <color rgb="FFFFFFFF"/>
      </left>
      <right/>
      <top style="thin">
        <color indexed="64"/>
      </top>
      <bottom style="thin">
        <color indexed="64"/>
      </bottom>
      <diagonal/>
    </border>
    <border>
      <left style="thin">
        <color rgb="FFFFFFFF"/>
      </left>
      <right style="thin">
        <color rgb="FFFFFFFF"/>
      </right>
      <top style="thin">
        <color indexed="64"/>
      </top>
      <bottom style="thin">
        <color indexed="64"/>
      </bottom>
      <diagonal/>
    </border>
    <border>
      <left style="thin">
        <color rgb="FFFFFFFF"/>
      </left>
      <right style="thin">
        <color rgb="FFFFFFFF"/>
      </right>
      <top/>
      <bottom/>
      <diagonal/>
    </border>
    <border>
      <left style="thin">
        <color rgb="FFFFFFFF"/>
      </left>
      <right style="thin">
        <color rgb="FFFFFFFF"/>
      </right>
      <top/>
      <bottom style="thin">
        <color indexed="64"/>
      </bottom>
      <diagonal/>
    </border>
    <border>
      <left/>
      <right style="thin">
        <color rgb="FFFFFFFF"/>
      </right>
      <top style="thin">
        <color indexed="64"/>
      </top>
      <bottom style="thin">
        <color indexed="64"/>
      </bottom>
      <diagonal/>
    </border>
    <border>
      <left/>
      <right style="thin">
        <color rgb="FFFFFFFF"/>
      </right>
      <top/>
      <bottom style="thin">
        <color indexed="64"/>
      </bottom>
      <diagonal/>
    </border>
    <border>
      <left style="thin">
        <color rgb="FFFFFFFF"/>
      </left>
      <right/>
      <top/>
      <bottom style="thin">
        <color indexed="64"/>
      </bottom>
      <diagonal/>
    </border>
    <border>
      <left/>
      <right style="thin">
        <color rgb="FFFFFFFF"/>
      </right>
      <top/>
      <bottom/>
      <diagonal/>
    </border>
    <border>
      <left style="thin">
        <color rgb="FFFFFFFF"/>
      </left>
      <right/>
      <top/>
      <bottom/>
      <diagonal/>
    </border>
    <border>
      <left/>
      <right/>
      <top style="thick">
        <color rgb="FFFFFFFF"/>
      </top>
      <bottom/>
      <diagonal/>
    </border>
    <border>
      <left style="thin">
        <color theme="0"/>
      </left>
      <right style="thin">
        <color theme="0"/>
      </right>
      <top style="thin">
        <color indexed="64"/>
      </top>
      <bottom style="thin">
        <color indexed="64"/>
      </bottom>
      <diagonal/>
    </border>
    <border>
      <left/>
      <right/>
      <top style="thin">
        <color auto="1"/>
      </top>
      <bottom style="medium">
        <color theme="0"/>
      </bottom>
      <diagonal/>
    </border>
    <border>
      <left style="medium">
        <color rgb="FFFFFFFF"/>
      </left>
      <right style="medium">
        <color rgb="FFFFFFFF"/>
      </right>
      <top style="thin">
        <color rgb="FF000000"/>
      </top>
      <bottom style="medium">
        <color rgb="FFFFFFFF"/>
      </bottom>
      <diagonal/>
    </border>
    <border>
      <left/>
      <right style="medium">
        <color rgb="FFFFFFFF"/>
      </right>
      <top style="medium">
        <color rgb="FFFFFFFF"/>
      </top>
      <bottom style="thin">
        <color rgb="FF000000"/>
      </bottom>
      <diagonal/>
    </border>
    <border>
      <left style="medium">
        <color rgb="FFFFFFFF"/>
      </left>
      <right style="medium">
        <color rgb="FFFFFFFF"/>
      </right>
      <top style="medium">
        <color rgb="FFFFFFFF"/>
      </top>
      <bottom style="thin">
        <color rgb="FF000000"/>
      </bottom>
      <diagonal/>
    </border>
    <border>
      <left style="medium">
        <color rgb="FFFFFFFF"/>
      </left>
      <right/>
      <top style="medium">
        <color rgb="FFFFFFFF"/>
      </top>
      <bottom style="thin">
        <color rgb="FF000000"/>
      </bottom>
      <diagonal/>
    </border>
    <border>
      <left style="medium">
        <color theme="0"/>
      </left>
      <right style="medium">
        <color theme="0"/>
      </right>
      <top style="thin">
        <color indexed="64"/>
      </top>
      <bottom style="medium">
        <color indexed="9"/>
      </bottom>
      <diagonal/>
    </border>
    <border>
      <left style="medium">
        <color theme="0"/>
      </left>
      <right/>
      <top style="thin">
        <color indexed="64"/>
      </top>
      <bottom style="medium">
        <color indexed="9"/>
      </bottom>
      <diagonal/>
    </border>
    <border>
      <left/>
      <right style="medium">
        <color rgb="FFFFFFFF"/>
      </right>
      <top style="thin">
        <color rgb="FF000000"/>
      </top>
      <bottom/>
      <diagonal/>
    </border>
    <border>
      <left style="medium">
        <color rgb="FFFFFFFF"/>
      </left>
      <right/>
      <top style="thin">
        <color rgb="FF000000"/>
      </top>
      <bottom/>
      <diagonal/>
    </border>
    <border>
      <left/>
      <right style="medium">
        <color theme="0"/>
      </right>
      <top style="thin">
        <color indexed="64"/>
      </top>
      <bottom/>
      <diagonal/>
    </border>
    <border>
      <left/>
      <right style="thin">
        <color rgb="FFFFFFFF"/>
      </right>
      <top style="thin">
        <color indexed="64"/>
      </top>
      <bottom/>
      <diagonal/>
    </border>
    <border>
      <left style="thin">
        <color rgb="FFFFFFFF"/>
      </left>
      <right/>
      <top style="thin">
        <color indexed="64"/>
      </top>
      <bottom/>
      <diagonal/>
    </border>
    <border>
      <left style="thin">
        <color rgb="FFFFFFFF"/>
      </left>
      <right style="thin">
        <color rgb="FFFFFFFF"/>
      </right>
      <top style="thin">
        <color indexed="64"/>
      </top>
      <bottom/>
      <diagonal/>
    </border>
    <border>
      <left style="thin">
        <color theme="0"/>
      </left>
      <right style="thin">
        <color theme="0"/>
      </right>
      <top style="thin">
        <color indexed="64"/>
      </top>
      <bottom/>
      <diagonal/>
    </border>
    <border>
      <left style="thin">
        <color theme="0"/>
      </left>
      <right style="thin">
        <color theme="0"/>
      </right>
      <top/>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style="thin">
        <color theme="0"/>
      </right>
      <top style="thin">
        <color indexed="64"/>
      </top>
      <bottom/>
      <diagonal/>
    </border>
    <border>
      <left style="thin">
        <color theme="0"/>
      </left>
      <right/>
      <top style="thin">
        <color indexed="64"/>
      </top>
      <bottom/>
      <diagonal/>
    </border>
    <border>
      <left/>
      <right style="thin">
        <color theme="0"/>
      </right>
      <top/>
      <bottom/>
      <diagonal/>
    </border>
    <border>
      <left style="thin">
        <color theme="0"/>
      </left>
      <right/>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style="thin">
        <color indexed="64"/>
      </left>
      <right style="thin">
        <color indexed="64"/>
      </right>
      <top/>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9"/>
      </left>
      <right/>
      <top style="medium">
        <color indexed="9"/>
      </top>
      <bottom/>
      <diagonal/>
    </border>
    <border>
      <left/>
      <right style="medium">
        <color indexed="9"/>
      </right>
      <top style="medium">
        <color indexed="9"/>
      </top>
      <bottom/>
      <diagonal/>
    </border>
    <border>
      <left style="medium">
        <color theme="0"/>
      </left>
      <right style="medium">
        <color theme="0"/>
      </right>
      <top style="thin">
        <color indexed="64"/>
      </top>
      <bottom style="medium">
        <color rgb="FFEEECE1"/>
      </bottom>
      <diagonal/>
    </border>
    <border>
      <left style="medium">
        <color theme="0"/>
      </left>
      <right style="medium">
        <color theme="0"/>
      </right>
      <top style="medium">
        <color rgb="FFEEECE1"/>
      </top>
      <bottom style="thin">
        <color theme="1"/>
      </bottom>
      <diagonal/>
    </border>
  </borders>
  <cellStyleXfs count="617">
    <xf numFmtId="0" fontId="0" fillId="0" borderId="0"/>
    <xf numFmtId="166" fontId="4" fillId="0" borderId="0" applyFont="0" applyFill="0" applyBorder="0" applyAlignment="0" applyProtection="0"/>
    <xf numFmtId="165" fontId="4" fillId="0" borderId="0" applyFont="0" applyFill="0" applyBorder="0" applyAlignment="0" applyProtection="0"/>
    <xf numFmtId="165" fontId="43" fillId="0" borderId="0" applyFont="0" applyFill="0" applyBorder="0" applyAlignment="0" applyProtection="0"/>
    <xf numFmtId="166" fontId="43" fillId="0" borderId="0" applyFont="0" applyFill="0" applyBorder="0" applyAlignment="0" applyProtection="0"/>
    <xf numFmtId="0" fontId="14" fillId="0" borderId="0" applyAlignment="0">
      <alignment horizontal="centerContinuous" vertical="center"/>
    </xf>
    <xf numFmtId="0" fontId="13" fillId="0" borderId="0" applyAlignment="0">
      <alignment horizontal="centerContinuous" vertical="center"/>
    </xf>
    <xf numFmtId="0" fontId="15" fillId="0" borderId="0" applyAlignment="0">
      <alignment horizontal="centerContinuous" vertical="center"/>
    </xf>
    <xf numFmtId="0" fontId="16" fillId="2" borderId="1">
      <alignment horizontal="right" vertical="center" wrapText="1"/>
    </xf>
    <xf numFmtId="0" fontId="8" fillId="2" borderId="1">
      <alignment horizontal="right" vertical="center" wrapText="1"/>
    </xf>
    <xf numFmtId="1" fontId="12" fillId="2" borderId="2">
      <alignment horizontal="left" vertical="center" wrapText="1"/>
    </xf>
    <xf numFmtId="1" fontId="17" fillId="2" borderId="3">
      <alignment horizontal="center" vertical="center"/>
    </xf>
    <xf numFmtId="0" fontId="18" fillId="2" borderId="3">
      <alignment horizontal="center" vertical="center" wrapText="1"/>
    </xf>
    <xf numFmtId="0" fontId="19" fillId="2" borderId="3">
      <alignment horizontal="center" vertical="center" wrapText="1"/>
    </xf>
    <xf numFmtId="0" fontId="4" fillId="0" borderId="0">
      <alignment horizontal="center" vertical="center" readingOrder="2"/>
    </xf>
    <xf numFmtId="0" fontId="43" fillId="0" borderId="0">
      <alignment horizontal="center" vertical="center" readingOrder="2"/>
    </xf>
    <xf numFmtId="0" fontId="20" fillId="0" borderId="0">
      <alignment horizontal="left" vertical="center"/>
    </xf>
    <xf numFmtId="0" fontId="47" fillId="0" borderId="0"/>
    <xf numFmtId="0" fontId="21" fillId="0" borderId="0">
      <alignment horizontal="right" vertical="center"/>
    </xf>
    <xf numFmtId="0" fontId="22" fillId="0" borderId="0">
      <alignment horizontal="left" vertical="center"/>
    </xf>
    <xf numFmtId="9" fontId="43" fillId="0" borderId="0" applyFont="0" applyFill="0" applyBorder="0" applyAlignment="0" applyProtection="0"/>
    <xf numFmtId="0" fontId="16" fillId="0" borderId="0">
      <alignment horizontal="right" vertical="center"/>
    </xf>
    <xf numFmtId="0" fontId="8" fillId="0" borderId="0">
      <alignment horizontal="right" vertical="center"/>
    </xf>
    <xf numFmtId="0" fontId="4" fillId="0" borderId="0">
      <alignment horizontal="left" vertical="center"/>
    </xf>
    <xf numFmtId="0" fontId="43" fillId="0" borderId="0">
      <alignment horizontal="left" vertical="center"/>
    </xf>
    <xf numFmtId="0" fontId="23" fillId="2" borderId="3" applyAlignment="0">
      <alignment horizontal="center" vertical="center"/>
    </xf>
    <xf numFmtId="0" fontId="21" fillId="0" borderId="4">
      <alignment horizontal="right" vertical="center" indent="1"/>
    </xf>
    <xf numFmtId="0" fontId="16" fillId="2" borderId="4">
      <alignment horizontal="right" vertical="center" wrapText="1" indent="1" readingOrder="2"/>
    </xf>
    <xf numFmtId="0" fontId="28" fillId="2" borderId="4">
      <alignment horizontal="right" vertical="center" wrapText="1" indent="1" readingOrder="2"/>
    </xf>
    <xf numFmtId="0" fontId="8" fillId="2" borderId="4">
      <alignment horizontal="right" vertical="center" wrapText="1" indent="1" readingOrder="2"/>
    </xf>
    <xf numFmtId="0" fontId="8" fillId="2" borderId="4">
      <alignment horizontal="right" vertical="center" wrapText="1" indent="1" readingOrder="2"/>
    </xf>
    <xf numFmtId="0" fontId="24" fillId="0" borderId="4">
      <alignment horizontal="right" vertical="center" indent="1"/>
    </xf>
    <xf numFmtId="0" fontId="24" fillId="2" borderId="4">
      <alignment horizontal="left" vertical="center" wrapText="1" indent="1"/>
    </xf>
    <xf numFmtId="0" fontId="24" fillId="0" borderId="5">
      <alignment horizontal="left" vertical="center"/>
    </xf>
    <xf numFmtId="0" fontId="24" fillId="0" borderId="6">
      <alignment horizontal="left" vertical="center"/>
    </xf>
    <xf numFmtId="0" fontId="3" fillId="0" borderId="0"/>
    <xf numFmtId="0" fontId="4" fillId="0" borderId="0"/>
    <xf numFmtId="165" fontId="4" fillId="0" borderId="0" applyFont="0" applyFill="0" applyBorder="0" applyAlignment="0" applyProtection="0"/>
    <xf numFmtId="0" fontId="3" fillId="0" borderId="0"/>
    <xf numFmtId="0" fontId="2" fillId="0" borderId="0"/>
    <xf numFmtId="0" fontId="3" fillId="0" borderId="0"/>
    <xf numFmtId="164" fontId="3" fillId="0" borderId="0" applyFont="0" applyFill="0" applyBorder="0" applyAlignment="0" applyProtection="0"/>
    <xf numFmtId="9" fontId="3" fillId="0" borderId="0" applyFont="0" applyFill="0" applyBorder="0" applyAlignment="0" applyProtection="0"/>
    <xf numFmtId="0" fontId="4" fillId="0" borderId="0"/>
    <xf numFmtId="0" fontId="83" fillId="0" borderId="0"/>
    <xf numFmtId="0" fontId="3" fillId="0" borderId="0"/>
    <xf numFmtId="166" fontId="4" fillId="0" borderId="0" applyFont="0" applyFill="0" applyBorder="0" applyAlignment="0" applyProtection="0"/>
    <xf numFmtId="0" fontId="4" fillId="0" borderId="0"/>
    <xf numFmtId="165"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4" fontId="3" fillId="0" borderId="0" applyFont="0" applyFill="0" applyBorder="0" applyAlignment="0" applyProtection="0"/>
    <xf numFmtId="0" fontId="4" fillId="0" borderId="0">
      <alignment horizontal="center" vertical="center" readingOrder="2"/>
    </xf>
    <xf numFmtId="0" fontId="22" fillId="0" borderId="0">
      <alignment horizontal="left" vertical="center"/>
    </xf>
    <xf numFmtId="9" fontId="4" fillId="0" borderId="0" applyFont="0" applyFill="0" applyBorder="0" applyAlignment="0" applyProtection="0"/>
    <xf numFmtId="0" fontId="4" fillId="0" borderId="0">
      <alignment horizontal="left" vertical="center"/>
    </xf>
    <xf numFmtId="0" fontId="23" fillId="2" borderId="3" applyAlignment="0">
      <alignment horizontal="center" vertical="center"/>
    </xf>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2" fillId="0" borderId="0" applyFont="0" applyFill="0" applyBorder="0" applyAlignment="0" applyProtection="0"/>
    <xf numFmtId="166" fontId="4"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4"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6" fontId="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6" fontId="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164" fontId="84" fillId="0" borderId="0" applyFont="0" applyFill="0" applyBorder="0" applyAlignment="0" applyProtection="0"/>
    <xf numFmtId="0" fontId="15" fillId="0" borderId="0" applyAlignment="0">
      <alignment horizontal="centerContinuous" vertical="center"/>
    </xf>
    <xf numFmtId="0" fontId="85" fillId="2" borderId="3">
      <alignment horizontal="center" vertical="center" wrapText="1"/>
    </xf>
    <xf numFmtId="0" fontId="87" fillId="0" borderId="0" applyNumberFormat="0" applyFill="0" applyBorder="0" applyAlignment="0" applyProtection="0"/>
    <xf numFmtId="0" fontId="3" fillId="0" borderId="0"/>
    <xf numFmtId="0" fontId="4" fillId="0" borderId="0"/>
    <xf numFmtId="0" fontId="1" fillId="0" borderId="0"/>
    <xf numFmtId="0" fontId="4" fillId="0" borderId="0"/>
    <xf numFmtId="0" fontId="3" fillId="0" borderId="0"/>
    <xf numFmtId="0" fontId="4" fillId="0" borderId="0"/>
    <xf numFmtId="0" fontId="86" fillId="0" borderId="0"/>
    <xf numFmtId="0" fontId="4" fillId="0" borderId="0"/>
    <xf numFmtId="0" fontId="4" fillId="0" borderId="0">
      <alignment horizontal="left" vertical="center"/>
    </xf>
    <xf numFmtId="0" fontId="88" fillId="0" borderId="135" applyNumberFormat="0" applyFill="0" applyAlignment="0" applyProtection="0"/>
    <xf numFmtId="174" fontId="4" fillId="0" borderId="0" applyFont="0" applyFill="0" applyBorder="0" applyAlignment="0" applyProtection="0"/>
    <xf numFmtId="175" fontId="4" fillId="0" borderId="0" applyFont="0" applyFill="0" applyBorder="0" applyAlignment="0" applyProtection="0"/>
    <xf numFmtId="0" fontId="4" fillId="0" borderId="0"/>
    <xf numFmtId="0" fontId="3" fillId="0" borderId="0"/>
    <xf numFmtId="0" fontId="3" fillId="0" borderId="0"/>
    <xf numFmtId="0" fontId="3" fillId="0" borderId="0"/>
    <xf numFmtId="0" fontId="3" fillId="0" borderId="0"/>
    <xf numFmtId="9" fontId="1" fillId="0" borderId="0" applyFont="0" applyFill="0" applyBorder="0" applyAlignment="0" applyProtection="0"/>
    <xf numFmtId="166" fontId="4" fillId="0" borderId="0" applyFont="0" applyFill="0" applyBorder="0" applyAlignment="0" applyProtection="0"/>
    <xf numFmtId="164" fontId="8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1" fillId="0" borderId="0"/>
    <xf numFmtId="0" fontId="3" fillId="0" borderId="0"/>
    <xf numFmtId="0" fontId="4" fillId="0" borderId="0"/>
    <xf numFmtId="0" fontId="3" fillId="0" borderId="0"/>
    <xf numFmtId="0" fontId="1" fillId="0" borderId="0"/>
    <xf numFmtId="0" fontId="3" fillId="0" borderId="0"/>
    <xf numFmtId="0" fontId="4" fillId="0" borderId="0"/>
    <xf numFmtId="0" fontId="4" fillId="0" borderId="0"/>
    <xf numFmtId="0" fontId="3" fillId="0" borderId="0"/>
    <xf numFmtId="0" fontId="4" fillId="0" borderId="0"/>
    <xf numFmtId="0" fontId="3" fillId="0" borderId="0"/>
    <xf numFmtId="0" fontId="3" fillId="0" borderId="0"/>
    <xf numFmtId="0" fontId="3" fillId="0" borderId="0"/>
    <xf numFmtId="0" fontId="4" fillId="0" borderId="0">
      <alignment horizontal="left" vertical="center"/>
    </xf>
    <xf numFmtId="0" fontId="6" fillId="0" borderId="134"/>
    <xf numFmtId="0" fontId="4" fillId="0" borderId="0"/>
    <xf numFmtId="0" fontId="89" fillId="0" borderId="0" applyNumberFormat="0" applyFill="0" applyBorder="0" applyAlignment="0" applyProtection="0">
      <alignment vertical="top"/>
      <protection locked="0"/>
    </xf>
    <xf numFmtId="0" fontId="6" fillId="12" borderId="137"/>
    <xf numFmtId="0" fontId="90" fillId="13" borderId="138">
      <alignment horizontal="right" vertical="top" wrapText="1"/>
    </xf>
    <xf numFmtId="0" fontId="6" fillId="0" borderId="134"/>
    <xf numFmtId="0" fontId="6" fillId="0" borderId="137"/>
    <xf numFmtId="0" fontId="6" fillId="0" borderId="134"/>
    <xf numFmtId="0" fontId="6" fillId="0" borderId="134"/>
    <xf numFmtId="0" fontId="6" fillId="0" borderId="134"/>
    <xf numFmtId="0" fontId="6" fillId="0" borderId="137"/>
    <xf numFmtId="0" fontId="91" fillId="14" borderId="0">
      <alignment horizontal="center"/>
    </xf>
    <xf numFmtId="0" fontId="92" fillId="14" borderId="0">
      <alignment horizontal="center" vertical="center"/>
    </xf>
    <xf numFmtId="0" fontId="4" fillId="15" borderId="0">
      <alignment horizontal="center" wrapText="1"/>
    </xf>
    <xf numFmtId="0" fontId="93" fillId="14" borderId="0">
      <alignment horizontal="center"/>
    </xf>
    <xf numFmtId="43" fontId="4" fillId="0" borderId="0" applyFont="0" applyFill="0" applyBorder="0" applyAlignment="0" applyProtection="0"/>
    <xf numFmtId="43" fontId="4"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94" fillId="0" borderId="0" applyFont="0" applyFill="0" applyBorder="0" applyAlignment="0" applyProtection="0"/>
    <xf numFmtId="166" fontId="1" fillId="0" borderId="0" applyFont="0" applyFill="0" applyBorder="0" applyAlignment="0" applyProtection="0"/>
    <xf numFmtId="0" fontId="95" fillId="3" borderId="134">
      <protection locked="0"/>
    </xf>
    <xf numFmtId="0" fontId="95" fillId="3" borderId="137" applyBorder="0">
      <protection locked="0"/>
    </xf>
    <xf numFmtId="0" fontId="95" fillId="3" borderId="137" applyBorder="0">
      <protection locked="0"/>
    </xf>
    <xf numFmtId="0" fontId="95" fillId="3" borderId="137" applyBorder="0">
      <protection locked="0"/>
    </xf>
    <xf numFmtId="0" fontId="95" fillId="3" borderId="137" applyBorder="0">
      <protection locked="0"/>
    </xf>
    <xf numFmtId="0" fontId="96" fillId="3" borderId="137">
      <protection locked="0"/>
    </xf>
    <xf numFmtId="0" fontId="4" fillId="3" borderId="134"/>
    <xf numFmtId="0" fontId="4" fillId="3" borderId="134"/>
    <xf numFmtId="0" fontId="4" fillId="14" borderId="0"/>
    <xf numFmtId="0" fontId="97" fillId="14" borderId="134">
      <alignment horizontal="left"/>
    </xf>
    <xf numFmtId="0" fontId="97" fillId="14" borderId="134">
      <alignment horizontal="left"/>
    </xf>
    <xf numFmtId="0" fontId="45" fillId="14" borderId="0">
      <alignment horizontal="left"/>
    </xf>
    <xf numFmtId="0" fontId="90" fillId="16" borderId="0">
      <alignment horizontal="right" vertical="top" textRotation="90" wrapText="1"/>
    </xf>
    <xf numFmtId="0" fontId="90" fillId="16" borderId="0">
      <alignment horizontal="right" vertical="top" wrapText="1"/>
    </xf>
    <xf numFmtId="0" fontId="90" fillId="16" borderId="0">
      <alignment horizontal="right" vertical="top" wrapText="1"/>
    </xf>
    <xf numFmtId="0" fontId="90" fillId="16" borderId="0">
      <alignment horizontal="right" vertical="top" wrapText="1"/>
    </xf>
    <xf numFmtId="0" fontId="90" fillId="16" borderId="0">
      <alignment horizontal="right" vertical="top" textRotation="90" wrapText="1"/>
    </xf>
    <xf numFmtId="0" fontId="13" fillId="0" borderId="0" applyAlignment="0">
      <alignment horizontal="centerContinuous" vertical="center"/>
    </xf>
    <xf numFmtId="0" fontId="13" fillId="0" borderId="0" applyAlignment="0">
      <alignment horizontal="centerContinuous" vertical="center"/>
    </xf>
    <xf numFmtId="0" fontId="15" fillId="0" borderId="0" applyAlignment="0">
      <alignment horizontal="centerContinuous" vertical="center"/>
    </xf>
    <xf numFmtId="0" fontId="15" fillId="0" borderId="0" applyAlignment="0">
      <alignment horizontal="centerContinuous" vertical="center"/>
    </xf>
    <xf numFmtId="0" fontId="8" fillId="2" borderId="1">
      <alignment horizontal="right" vertical="center" wrapText="1"/>
    </xf>
    <xf numFmtId="0" fontId="19" fillId="2" borderId="3">
      <alignment horizontal="center" vertical="center" wrapText="1"/>
    </xf>
    <xf numFmtId="0" fontId="19" fillId="2" borderId="3">
      <alignment horizontal="center" vertical="center" wrapText="1"/>
    </xf>
    <xf numFmtId="0" fontId="87" fillId="0" borderId="0" applyNumberFormat="0" applyFill="0" applyBorder="0" applyAlignment="0" applyProtection="0"/>
    <xf numFmtId="0" fontId="5" fillId="15" borderId="0">
      <alignment horizontal="center"/>
    </xf>
    <xf numFmtId="0" fontId="5" fillId="15" borderId="0">
      <alignment horizontal="center"/>
    </xf>
    <xf numFmtId="0" fontId="4" fillId="14" borderId="134">
      <alignment horizontal="centerContinuous" wrapText="1"/>
    </xf>
    <xf numFmtId="0" fontId="4" fillId="14" borderId="134">
      <alignment horizontal="centerContinuous" wrapText="1"/>
    </xf>
    <xf numFmtId="0" fontId="98" fillId="17" borderId="0">
      <alignment horizontal="center" wrapText="1"/>
    </xf>
    <xf numFmtId="0" fontId="4" fillId="14" borderId="134">
      <alignment horizontal="centerContinuous" wrapText="1"/>
    </xf>
    <xf numFmtId="0" fontId="6" fillId="14" borderId="12">
      <alignment wrapText="1"/>
    </xf>
    <xf numFmtId="0" fontId="6" fillId="14" borderId="12">
      <alignment wrapText="1"/>
    </xf>
    <xf numFmtId="0" fontId="6" fillId="14" borderId="136"/>
    <xf numFmtId="0" fontId="6" fillId="14" borderId="136"/>
    <xf numFmtId="0" fontId="6" fillId="14" borderId="11"/>
    <xf numFmtId="0" fontId="6" fillId="14" borderId="11"/>
    <xf numFmtId="0" fontId="6" fillId="14" borderId="139">
      <alignment horizontal="center" wrapText="1"/>
    </xf>
    <xf numFmtId="0" fontId="6" fillId="14" borderId="139">
      <alignment horizontal="center" wrapText="1"/>
    </xf>
    <xf numFmtId="0" fontId="6" fillId="14" borderId="139">
      <alignment horizontal="center" wrapText="1"/>
    </xf>
    <xf numFmtId="0" fontId="6" fillId="14" borderId="139">
      <alignment horizontal="center" wrapText="1"/>
    </xf>
    <xf numFmtId="0" fontId="3" fillId="0" borderId="0"/>
    <xf numFmtId="0" fontId="3" fillId="0" borderId="0"/>
    <xf numFmtId="0" fontId="49" fillId="0" borderId="0"/>
    <xf numFmtId="0" fontId="49"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49" fillId="0" borderId="0"/>
    <xf numFmtId="0" fontId="1"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6" fillId="14" borderId="134"/>
    <xf numFmtId="0" fontId="6" fillId="14" borderId="134"/>
    <xf numFmtId="0" fontId="6" fillId="14" borderId="134"/>
    <xf numFmtId="0" fontId="6" fillId="14" borderId="134"/>
    <xf numFmtId="0" fontId="6" fillId="14" borderId="134"/>
    <xf numFmtId="0" fontId="6" fillId="14" borderId="134">
      <alignment wrapText="1"/>
    </xf>
    <xf numFmtId="0" fontId="92" fillId="14" borderId="0">
      <alignment horizontal="right"/>
    </xf>
    <xf numFmtId="0" fontId="100" fillId="17" borderId="0">
      <alignment horizontal="center"/>
    </xf>
    <xf numFmtId="0" fontId="101" fillId="16" borderId="134">
      <alignment horizontal="left" vertical="top" wrapText="1"/>
    </xf>
    <xf numFmtId="0" fontId="101" fillId="16" borderId="134">
      <alignment horizontal="left" vertical="top" wrapText="1"/>
    </xf>
    <xf numFmtId="0" fontId="98" fillId="15" borderId="0"/>
    <xf numFmtId="0" fontId="102" fillId="16" borderId="140">
      <alignment horizontal="left" vertical="top" wrapText="1"/>
    </xf>
    <xf numFmtId="0" fontId="102" fillId="16" borderId="140">
      <alignment horizontal="left" vertical="top" wrapText="1"/>
    </xf>
    <xf numFmtId="0" fontId="102" fillId="16" borderId="140">
      <alignment horizontal="left" vertical="top" wrapText="1"/>
    </xf>
    <xf numFmtId="0" fontId="102" fillId="16" borderId="140">
      <alignment horizontal="left" vertical="top" wrapText="1"/>
    </xf>
    <xf numFmtId="0" fontId="102" fillId="16" borderId="140">
      <alignment horizontal="left" vertical="top" wrapText="1"/>
    </xf>
    <xf numFmtId="0" fontId="102" fillId="16" borderId="140">
      <alignment horizontal="left" vertical="top" wrapText="1"/>
    </xf>
    <xf numFmtId="0" fontId="101" fillId="16" borderId="141">
      <alignment horizontal="left" vertical="top" wrapText="1"/>
    </xf>
    <xf numFmtId="0" fontId="101" fillId="16" borderId="141">
      <alignment horizontal="left" vertical="top" wrapText="1"/>
    </xf>
    <xf numFmtId="0" fontId="101" fillId="16" borderId="140">
      <alignment horizontal="left" vertical="top"/>
    </xf>
    <xf numFmtId="0" fontId="101" fillId="16" borderId="140">
      <alignment horizontal="left" vertical="top"/>
    </xf>
    <xf numFmtId="0" fontId="101" fillId="16" borderId="140">
      <alignment horizontal="left" vertical="top"/>
    </xf>
    <xf numFmtId="0" fontId="101" fillId="16" borderId="140">
      <alignment horizontal="left" vertical="top"/>
    </xf>
    <xf numFmtId="0" fontId="101" fillId="16" borderId="140">
      <alignment horizontal="left" vertical="top"/>
    </xf>
    <xf numFmtId="0" fontId="101" fillId="16" borderId="140">
      <alignment horizontal="left" vertical="top"/>
    </xf>
    <xf numFmtId="0" fontId="8" fillId="0" borderId="0">
      <alignment horizontal="right" vertical="center"/>
    </xf>
    <xf numFmtId="0" fontId="4" fillId="0" borderId="0">
      <alignment horizontal="left" vertical="center"/>
    </xf>
    <xf numFmtId="0" fontId="103" fillId="18" borderId="134"/>
    <xf numFmtId="0" fontId="103" fillId="18" borderId="134"/>
    <xf numFmtId="0" fontId="103" fillId="18" borderId="134"/>
    <xf numFmtId="0" fontId="103" fillId="18" borderId="134"/>
    <xf numFmtId="0" fontId="103" fillId="18" borderId="134"/>
    <xf numFmtId="0" fontId="4" fillId="0" borderId="0"/>
    <xf numFmtId="0" fontId="91" fillId="14" borderId="0">
      <alignment horizontal="center"/>
    </xf>
    <xf numFmtId="0" fontId="19" fillId="14" borderId="0"/>
    <xf numFmtId="0" fontId="21" fillId="0" borderId="4">
      <alignment horizontal="right" vertical="center" indent="1"/>
    </xf>
    <xf numFmtId="0" fontId="8" fillId="2" borderId="4">
      <alignment horizontal="right" vertical="center" wrapText="1" indent="1" readingOrder="2"/>
    </xf>
    <xf numFmtId="0" fontId="24" fillId="0" borderId="4">
      <alignment horizontal="right" vertical="center" indent="1"/>
    </xf>
    <xf numFmtId="0" fontId="24" fillId="2" borderId="4">
      <alignment horizontal="left" vertical="center" wrapText="1" indent="1"/>
    </xf>
  </cellStyleXfs>
  <cellXfs count="992">
    <xf numFmtId="0" fontId="0" fillId="0" borderId="0" xfId="0"/>
    <xf numFmtId="0" fontId="7" fillId="0" borderId="0" xfId="0" applyFont="1"/>
    <xf numFmtId="0" fontId="7" fillId="0" borderId="0" xfId="0" applyFont="1" applyAlignment="1">
      <alignment horizontal="center" vertical="center"/>
    </xf>
    <xf numFmtId="0" fontId="10" fillId="0" borderId="0" xfId="0" applyFont="1"/>
    <xf numFmtId="0" fontId="5" fillId="0" borderId="0" xfId="0" applyFont="1"/>
    <xf numFmtId="0" fontId="5" fillId="0" borderId="0" xfId="0" applyFont="1" applyAlignment="1">
      <alignment horizontal="center" vertical="center"/>
    </xf>
    <xf numFmtId="0" fontId="8" fillId="0" borderId="0" xfId="0" applyFont="1"/>
    <xf numFmtId="0" fontId="7" fillId="0" borderId="0" xfId="0" applyFont="1" applyAlignment="1">
      <alignment vertical="center"/>
    </xf>
    <xf numFmtId="0" fontId="7" fillId="0" borderId="0" xfId="0" applyFont="1" applyAlignment="1">
      <alignment horizontal="center" vertical="center" wrapText="1"/>
    </xf>
    <xf numFmtId="167" fontId="7" fillId="0" borderId="0" xfId="0" applyNumberFormat="1" applyFont="1" applyAlignment="1">
      <alignment horizontal="center" vertical="center"/>
    </xf>
    <xf numFmtId="0" fontId="7" fillId="3" borderId="0" xfId="0" applyFont="1" applyFill="1"/>
    <xf numFmtId="0" fontId="9" fillId="3" borderId="0" xfId="0" applyFont="1" applyFill="1"/>
    <xf numFmtId="0" fontId="5" fillId="3" borderId="0" xfId="0" applyFont="1" applyFill="1"/>
    <xf numFmtId="0" fontId="11" fillId="3" borderId="0" xfId="0" applyFont="1" applyFill="1"/>
    <xf numFmtId="0" fontId="5" fillId="3" borderId="0" xfId="0" applyFont="1" applyFill="1" applyAlignment="1">
      <alignment horizontal="center" vertical="center"/>
    </xf>
    <xf numFmtId="0" fontId="9" fillId="3" borderId="0" xfId="0" applyFont="1" applyFill="1" applyAlignment="1">
      <alignment horizontal="center" vertical="center"/>
    </xf>
    <xf numFmtId="0" fontId="7" fillId="3" borderId="0" xfId="0" applyFont="1" applyFill="1" applyAlignment="1">
      <alignment horizontal="center" vertical="center"/>
    </xf>
    <xf numFmtId="0" fontId="24" fillId="3" borderId="0" xfId="0" applyFont="1" applyFill="1" applyAlignment="1">
      <alignment horizontal="center" vertical="center"/>
    </xf>
    <xf numFmtId="0" fontId="5" fillId="0" borderId="7" xfId="0" applyFont="1" applyBorder="1" applyAlignment="1">
      <alignment horizontal="center" vertical="center" readingOrder="2"/>
    </xf>
    <xf numFmtId="0" fontId="5" fillId="0" borderId="8" xfId="0" applyFont="1" applyBorder="1" applyAlignment="1">
      <alignment horizontal="left" vertical="center" readingOrder="1"/>
    </xf>
    <xf numFmtId="0" fontId="8" fillId="0" borderId="9" xfId="0" applyFont="1" applyBorder="1" applyAlignment="1">
      <alignment horizontal="right" vertical="center" readingOrder="2"/>
    </xf>
    <xf numFmtId="0" fontId="24" fillId="0" borderId="16" xfId="32" applyFill="1" applyBorder="1">
      <alignment horizontal="left" vertical="center" wrapText="1" indent="1"/>
    </xf>
    <xf numFmtId="0" fontId="17" fillId="0" borderId="15" xfId="28" applyFont="1" applyFill="1" applyBorder="1">
      <alignment horizontal="right" vertical="center" wrapText="1" indent="1" readingOrder="2"/>
    </xf>
    <xf numFmtId="0" fontId="17" fillId="4" borderId="15" xfId="28" applyFont="1" applyFill="1" applyBorder="1">
      <alignment horizontal="right" vertical="center" wrapText="1" indent="1" readingOrder="2"/>
    </xf>
    <xf numFmtId="0" fontId="17" fillId="0" borderId="17" xfId="28" applyFont="1" applyFill="1" applyBorder="1">
      <alignment horizontal="right" vertical="center" wrapText="1" indent="1" readingOrder="2"/>
    </xf>
    <xf numFmtId="0" fontId="25" fillId="4" borderId="18" xfId="12" applyFont="1" applyFill="1" applyBorder="1">
      <alignment horizontal="center" vertical="center" wrapText="1"/>
    </xf>
    <xf numFmtId="0" fontId="24" fillId="0" borderId="0" xfId="0" applyFont="1" applyAlignment="1">
      <alignment horizontal="center" vertical="center"/>
    </xf>
    <xf numFmtId="0" fontId="20" fillId="4" borderId="19" xfId="12" applyFont="1" applyFill="1" applyBorder="1">
      <alignment horizontal="center" vertical="center" wrapText="1"/>
    </xf>
    <xf numFmtId="0" fontId="8" fillId="4" borderId="15" xfId="27" applyFont="1" applyFill="1" applyBorder="1">
      <alignment horizontal="right" vertical="center" wrapText="1" indent="1" readingOrder="2"/>
    </xf>
    <xf numFmtId="0" fontId="16" fillId="0" borderId="17" xfId="27" applyFill="1" applyBorder="1">
      <alignment horizontal="right" vertical="center" wrapText="1" indent="1" readingOrder="2"/>
    </xf>
    <xf numFmtId="1" fontId="8" fillId="4" borderId="20" xfId="11" applyFont="1" applyFill="1" applyBorder="1">
      <alignment horizontal="center" vertical="center"/>
    </xf>
    <xf numFmtId="0" fontId="16" fillId="4" borderId="15" xfId="27" applyFill="1" applyBorder="1">
      <alignment horizontal="right" vertical="center" wrapText="1" indent="1" readingOrder="2"/>
    </xf>
    <xf numFmtId="0" fontId="24" fillId="0" borderId="21" xfId="32" applyFill="1" applyBorder="1">
      <alignment horizontal="left" vertical="center" wrapText="1" indent="1"/>
    </xf>
    <xf numFmtId="0" fontId="25" fillId="4" borderId="18" xfId="25" applyFont="1" applyFill="1" applyBorder="1" applyAlignment="1">
      <alignment horizontal="center" wrapText="1" readingOrder="2"/>
    </xf>
    <xf numFmtId="0" fontId="24" fillId="4" borderId="16" xfId="32" applyFill="1" applyBorder="1">
      <alignment horizontal="left" vertical="center" wrapText="1" indent="1"/>
    </xf>
    <xf numFmtId="0" fontId="5" fillId="4" borderId="16" xfId="32" applyFont="1" applyFill="1" applyBorder="1" applyAlignment="1">
      <alignment horizontal="center" vertical="center" wrapText="1"/>
    </xf>
    <xf numFmtId="0" fontId="5" fillId="4" borderId="23" xfId="12" applyFont="1" applyFill="1" applyBorder="1">
      <alignment horizontal="center" vertical="center" wrapText="1"/>
    </xf>
    <xf numFmtId="0" fontId="7" fillId="0" borderId="21" xfId="32" applyFont="1" applyFill="1" applyBorder="1">
      <alignment horizontal="left" vertical="center" wrapText="1" indent="1"/>
    </xf>
    <xf numFmtId="0" fontId="7" fillId="4" borderId="16" xfId="32" applyFont="1" applyFill="1" applyBorder="1">
      <alignment horizontal="left" vertical="center" wrapText="1" indent="1"/>
    </xf>
    <xf numFmtId="0" fontId="7" fillId="0" borderId="16" xfId="32" applyFont="1" applyFill="1" applyBorder="1">
      <alignment horizontal="left" vertical="center" wrapText="1" indent="1"/>
    </xf>
    <xf numFmtId="0" fontId="6" fillId="4" borderId="19" xfId="25" applyFont="1" applyFill="1" applyBorder="1" applyAlignment="1">
      <alignment horizontal="center" vertical="top" wrapText="1" readingOrder="2"/>
    </xf>
    <xf numFmtId="0" fontId="6" fillId="4" borderId="19" xfId="12" applyFont="1" applyFill="1" applyBorder="1" applyAlignment="1">
      <alignment horizontal="center" vertical="top" wrapText="1"/>
    </xf>
    <xf numFmtId="0" fontId="25" fillId="4" borderId="18" xfId="12" applyFont="1" applyFill="1" applyBorder="1" applyAlignment="1">
      <alignment horizontal="center" wrapText="1"/>
    </xf>
    <xf numFmtId="0" fontId="8" fillId="0" borderId="25" xfId="0" applyFont="1" applyBorder="1" applyAlignment="1">
      <alignment horizontal="right" readingOrder="2"/>
    </xf>
    <xf numFmtId="0" fontId="5" fillId="0" borderId="26" xfId="0" applyFont="1" applyBorder="1" applyAlignment="1">
      <alignment readingOrder="2"/>
    </xf>
    <xf numFmtId="0" fontId="5" fillId="0" borderId="26" xfId="0" applyFont="1" applyBorder="1"/>
    <xf numFmtId="0" fontId="5" fillId="0" borderId="27" xfId="0" applyFont="1" applyBorder="1" applyAlignment="1">
      <alignment horizontal="left" readingOrder="1"/>
    </xf>
    <xf numFmtId="3" fontId="7" fillId="0" borderId="29" xfId="31" applyNumberFormat="1" applyFont="1" applyBorder="1">
      <alignment horizontal="right" vertical="center" indent="1"/>
    </xf>
    <xf numFmtId="0" fontId="7" fillId="4" borderId="30" xfId="31" applyFont="1" applyFill="1" applyBorder="1">
      <alignment horizontal="right" vertical="center" indent="1"/>
    </xf>
    <xf numFmtId="3" fontId="7" fillId="4" borderId="30" xfId="31" applyNumberFormat="1" applyFont="1" applyFill="1" applyBorder="1">
      <alignment horizontal="right" vertical="center" indent="1"/>
    </xf>
    <xf numFmtId="3" fontId="7" fillId="0" borderId="30" xfId="31" applyNumberFormat="1" applyFont="1" applyBorder="1">
      <alignment horizontal="right" vertical="center" indent="1"/>
    </xf>
    <xf numFmtId="0" fontId="17" fillId="0" borderId="32" xfId="28" applyFont="1" applyFill="1" applyBorder="1">
      <alignment horizontal="right" vertical="center" wrapText="1" indent="1" readingOrder="2"/>
    </xf>
    <xf numFmtId="4" fontId="49" fillId="0" borderId="29" xfId="0" applyNumberFormat="1" applyFont="1" applyBorder="1" applyAlignment="1">
      <alignment horizontal="right" vertical="center"/>
    </xf>
    <xf numFmtId="4" fontId="5" fillId="0" borderId="28" xfId="25" applyNumberFormat="1" applyFont="1" applyFill="1" applyBorder="1" applyAlignment="1">
      <alignment horizontal="right" vertical="center" readingOrder="1"/>
    </xf>
    <xf numFmtId="0" fontId="19" fillId="0" borderId="23" xfId="25" applyFont="1" applyFill="1" applyBorder="1" applyAlignment="1">
      <alignment horizontal="center" vertical="center" readingOrder="1"/>
    </xf>
    <xf numFmtId="0" fontId="19" fillId="0" borderId="21" xfId="32" applyFont="1" applyFill="1" applyBorder="1" applyAlignment="1">
      <alignment horizontal="left" vertical="center" indent="1"/>
    </xf>
    <xf numFmtId="0" fontId="8" fillId="5" borderId="9" xfId="0" applyFont="1" applyFill="1" applyBorder="1" applyAlignment="1">
      <alignment horizontal="right" vertical="center"/>
    </xf>
    <xf numFmtId="0" fontId="5" fillId="0" borderId="20" xfId="0" applyFont="1" applyBorder="1" applyAlignment="1">
      <alignment horizontal="center" vertical="center" wrapText="1"/>
    </xf>
    <xf numFmtId="0" fontId="5" fillId="0" borderId="17" xfId="0" applyFont="1" applyBorder="1" applyAlignment="1">
      <alignment horizontal="right" vertical="center" wrapText="1" indent="1"/>
    </xf>
    <xf numFmtId="0" fontId="5" fillId="4" borderId="28" xfId="12" applyFont="1" applyFill="1" applyBorder="1">
      <alignment horizontal="center" vertical="center" wrapText="1"/>
    </xf>
    <xf numFmtId="0" fontId="7" fillId="5" borderId="0" xfId="0" applyFont="1" applyFill="1" applyAlignment="1">
      <alignment vertical="center"/>
    </xf>
    <xf numFmtId="0" fontId="5" fillId="5" borderId="8" xfId="0" applyFont="1" applyFill="1" applyBorder="1" applyAlignment="1">
      <alignment horizontal="left" vertical="center" readingOrder="1"/>
    </xf>
    <xf numFmtId="0" fontId="8" fillId="5" borderId="0" xfId="21" applyFont="1" applyFill="1">
      <alignment horizontal="right" vertical="center"/>
    </xf>
    <xf numFmtId="0" fontId="7" fillId="5" borderId="0" xfId="0" applyFont="1" applyFill="1" applyAlignment="1">
      <alignment horizontal="center" vertical="center"/>
    </xf>
    <xf numFmtId="0" fontId="5" fillId="5" borderId="0" xfId="21" applyFont="1" applyFill="1" applyAlignment="1">
      <alignment horizontal="left" vertical="center"/>
    </xf>
    <xf numFmtId="3" fontId="7" fillId="0" borderId="33" xfId="31" applyNumberFormat="1" applyFont="1" applyBorder="1">
      <alignment horizontal="right" vertical="center" indent="1"/>
    </xf>
    <xf numFmtId="0" fontId="0" fillId="5" borderId="0" xfId="0" applyFill="1"/>
    <xf numFmtId="3" fontId="24" fillId="4" borderId="30" xfId="25" applyNumberFormat="1" applyFont="1" applyFill="1" applyBorder="1" applyAlignment="1">
      <alignment horizontal="right" vertical="center" indent="1"/>
    </xf>
    <xf numFmtId="3" fontId="24" fillId="0" borderId="30" xfId="25" applyNumberFormat="1" applyFont="1" applyFill="1" applyBorder="1" applyAlignment="1">
      <alignment horizontal="right" vertical="center" indent="1"/>
    </xf>
    <xf numFmtId="0" fontId="38" fillId="0" borderId="21" xfId="32" applyFont="1" applyFill="1" applyBorder="1">
      <alignment horizontal="left" vertical="center" wrapText="1" indent="1"/>
    </xf>
    <xf numFmtId="0" fontId="38" fillId="4" borderId="16" xfId="32" applyFont="1" applyFill="1" applyBorder="1">
      <alignment horizontal="left" vertical="center" wrapText="1" indent="1"/>
    </xf>
    <xf numFmtId="0" fontId="38" fillId="4" borderId="24" xfId="32" applyFont="1" applyFill="1" applyBorder="1">
      <alignment horizontal="left" vertical="center" wrapText="1" indent="1"/>
    </xf>
    <xf numFmtId="0" fontId="8" fillId="0" borderId="40" xfId="27" applyFont="1" applyFill="1" applyBorder="1">
      <alignment horizontal="right" vertical="center" wrapText="1" indent="1" readingOrder="2"/>
    </xf>
    <xf numFmtId="1" fontId="8" fillId="4" borderId="20" xfId="11" applyFont="1" applyFill="1" applyBorder="1" applyAlignment="1">
      <alignment horizontal="center" vertical="center" wrapText="1"/>
    </xf>
    <xf numFmtId="0" fontId="8" fillId="5" borderId="9" xfId="0" applyFont="1" applyFill="1" applyBorder="1" applyAlignment="1">
      <alignment horizontal="right"/>
    </xf>
    <xf numFmtId="0" fontId="5" fillId="5" borderId="7" xfId="0" applyFont="1" applyFill="1" applyBorder="1" applyAlignment="1">
      <alignment horizontal="center"/>
    </xf>
    <xf numFmtId="0" fontId="5" fillId="5" borderId="0" xfId="0" applyFont="1" applyFill="1"/>
    <xf numFmtId="0" fontId="5" fillId="5" borderId="8" xfId="0" applyFont="1" applyFill="1" applyBorder="1" applyAlignment="1">
      <alignment horizontal="left"/>
    </xf>
    <xf numFmtId="169" fontId="24" fillId="4" borderId="30" xfId="1" applyNumberFormat="1" applyFont="1" applyFill="1" applyBorder="1" applyAlignment="1">
      <alignment horizontal="right" vertical="center"/>
    </xf>
    <xf numFmtId="0" fontId="5" fillId="4" borderId="42" xfId="32" applyFont="1" applyFill="1" applyBorder="1" applyAlignment="1">
      <alignment horizontal="center" vertical="center" wrapText="1"/>
    </xf>
    <xf numFmtId="4" fontId="7" fillId="0" borderId="36" xfId="32" applyNumberFormat="1" applyFont="1" applyFill="1" applyBorder="1" applyAlignment="1">
      <alignment horizontal="right" vertical="center" wrapText="1" indent="1"/>
    </xf>
    <xf numFmtId="4" fontId="38" fillId="0" borderId="21" xfId="32" applyNumberFormat="1" applyFont="1" applyFill="1" applyBorder="1" applyAlignment="1">
      <alignment horizontal="right" vertical="center" wrapText="1" indent="1"/>
    </xf>
    <xf numFmtId="4" fontId="38" fillId="4" borderId="24" xfId="32" applyNumberFormat="1" applyFont="1" applyFill="1" applyBorder="1" applyAlignment="1">
      <alignment horizontal="right" vertical="center" wrapText="1" indent="1"/>
    </xf>
    <xf numFmtId="4" fontId="38" fillId="4" borderId="16" xfId="32" applyNumberFormat="1" applyFont="1" applyFill="1" applyBorder="1" applyAlignment="1">
      <alignment horizontal="right" vertical="center" wrapText="1" indent="1"/>
    </xf>
    <xf numFmtId="0" fontId="5" fillId="0" borderId="44" xfId="0" applyFont="1" applyBorder="1" applyAlignment="1">
      <alignment horizontal="center" vertical="center" readingOrder="1"/>
    </xf>
    <xf numFmtId="0" fontId="8" fillId="0" borderId="45" xfId="0" applyFont="1" applyBorder="1" applyAlignment="1">
      <alignment horizontal="right" vertical="center"/>
    </xf>
    <xf numFmtId="0" fontId="7" fillId="6" borderId="0" xfId="0" applyFont="1" applyFill="1"/>
    <xf numFmtId="1" fontId="17" fillId="7" borderId="46" xfId="11" applyFill="1" applyBorder="1">
      <alignment horizontal="center" vertical="center"/>
    </xf>
    <xf numFmtId="0" fontId="25" fillId="7" borderId="47" xfId="12" applyFont="1" applyFill="1" applyBorder="1">
      <alignment horizontal="center" vertical="center" wrapText="1"/>
    </xf>
    <xf numFmtId="0" fontId="25" fillId="7" borderId="48" xfId="12" applyFont="1" applyFill="1" applyBorder="1">
      <alignment horizontal="center" vertical="center" wrapText="1"/>
    </xf>
    <xf numFmtId="0" fontId="8" fillId="0" borderId="49" xfId="27" applyFont="1" applyFill="1" applyBorder="1">
      <alignment horizontal="right" vertical="center" wrapText="1" indent="1" readingOrder="2"/>
    </xf>
    <xf numFmtId="165" fontId="7" fillId="0" borderId="50" xfId="4" applyNumberFormat="1" applyFont="1" applyFill="1" applyBorder="1" applyAlignment="1">
      <alignment horizontal="right" vertical="center" indent="1"/>
    </xf>
    <xf numFmtId="0" fontId="8" fillId="7" borderId="52" xfId="27" applyFont="1" applyFill="1" applyBorder="1">
      <alignment horizontal="right" vertical="center" wrapText="1" indent="1" readingOrder="2"/>
    </xf>
    <xf numFmtId="165" fontId="7" fillId="7" borderId="53" xfId="4" applyNumberFormat="1" applyFont="1" applyFill="1" applyBorder="1" applyAlignment="1">
      <alignment horizontal="right" vertical="center" indent="1"/>
    </xf>
    <xf numFmtId="0" fontId="7" fillId="0" borderId="55" xfId="32" applyFont="1" applyFill="1" applyBorder="1">
      <alignment horizontal="left" vertical="center" wrapText="1" indent="1"/>
    </xf>
    <xf numFmtId="0" fontId="7" fillId="7" borderId="0" xfId="32" applyFont="1" applyFill="1" applyBorder="1">
      <alignment horizontal="left" vertical="center" wrapText="1" indent="1"/>
    </xf>
    <xf numFmtId="4" fontId="38" fillId="0" borderId="31" xfId="32" applyNumberFormat="1" applyFont="1" applyFill="1" applyBorder="1" applyAlignment="1">
      <alignment horizontal="right" vertical="center" wrapText="1" indent="1"/>
    </xf>
    <xf numFmtId="0" fontId="38" fillId="0" borderId="31" xfId="32" applyFont="1" applyFill="1" applyBorder="1">
      <alignment horizontal="left" vertical="center" wrapText="1" indent="1"/>
    </xf>
    <xf numFmtId="4" fontId="38" fillId="4" borderId="0" xfId="32" applyNumberFormat="1" applyFont="1" applyFill="1" applyBorder="1" applyAlignment="1">
      <alignment horizontal="right" vertical="center" wrapText="1" indent="1"/>
    </xf>
    <xf numFmtId="0" fontId="38" fillId="4" borderId="0" xfId="32" applyFont="1" applyFill="1" applyBorder="1">
      <alignment horizontal="left" vertical="center" wrapText="1" indent="1"/>
    </xf>
    <xf numFmtId="4" fontId="38" fillId="0" borderId="38" xfId="32" applyNumberFormat="1" applyFont="1" applyFill="1" applyBorder="1" applyAlignment="1">
      <alignment horizontal="right" vertical="center" wrapText="1" indent="1"/>
    </xf>
    <xf numFmtId="2" fontId="7" fillId="0" borderId="50" xfId="31" applyNumberFormat="1" applyFont="1" applyBorder="1">
      <alignment horizontal="right" vertical="center" indent="1"/>
    </xf>
    <xf numFmtId="2" fontId="7" fillId="7" borderId="61" xfId="31" applyNumberFormat="1" applyFont="1" applyFill="1" applyBorder="1">
      <alignment horizontal="right" vertical="center" indent="1"/>
    </xf>
    <xf numFmtId="0" fontId="7" fillId="7" borderId="62" xfId="32" applyFont="1" applyFill="1" applyBorder="1">
      <alignment horizontal="left" vertical="center" wrapText="1" indent="1"/>
    </xf>
    <xf numFmtId="2" fontId="7" fillId="0" borderId="61" xfId="31" applyNumberFormat="1" applyFont="1" applyBorder="1">
      <alignment horizontal="right" vertical="center" indent="1"/>
    </xf>
    <xf numFmtId="0" fontId="7" fillId="0" borderId="62" xfId="32" applyFont="1" applyFill="1" applyBorder="1">
      <alignment horizontal="left" vertical="center" wrapText="1" indent="1"/>
    </xf>
    <xf numFmtId="0" fontId="5" fillId="6" borderId="0" xfId="0" applyFont="1" applyFill="1" applyAlignment="1">
      <alignment horizontal="center" vertical="center"/>
    </xf>
    <xf numFmtId="0" fontId="9" fillId="6" borderId="0" xfId="0" applyFont="1" applyFill="1" applyAlignment="1">
      <alignment horizontal="center" vertical="center"/>
    </xf>
    <xf numFmtId="0" fontId="27" fillId="7" borderId="70" xfId="0" applyFont="1" applyFill="1" applyBorder="1" applyAlignment="1">
      <alignment horizontal="center" vertical="center" wrapText="1"/>
    </xf>
    <xf numFmtId="0" fontId="27" fillId="7" borderId="70" xfId="0" applyFont="1" applyFill="1" applyBorder="1" applyAlignment="1">
      <alignment horizontal="center" wrapText="1"/>
    </xf>
    <xf numFmtId="0" fontId="5" fillId="7" borderId="69" xfId="0" applyFont="1" applyFill="1" applyBorder="1" applyAlignment="1">
      <alignment horizontal="center" vertical="center" wrapText="1"/>
    </xf>
    <xf numFmtId="0" fontId="5" fillId="7" borderId="69" xfId="0" applyFont="1" applyFill="1" applyBorder="1" applyAlignment="1">
      <alignment horizontal="center" vertical="top" wrapText="1"/>
    </xf>
    <xf numFmtId="0" fontId="5" fillId="0" borderId="47" xfId="0" quotePrefix="1" applyFont="1" applyBorder="1" applyAlignment="1">
      <alignment horizontal="right" vertical="center" indent="1"/>
    </xf>
    <xf numFmtId="0" fontId="5" fillId="7" borderId="61" xfId="0" applyFont="1" applyFill="1" applyBorder="1" applyAlignment="1">
      <alignment horizontal="right" vertical="center" indent="1"/>
    </xf>
    <xf numFmtId="0" fontId="5" fillId="7" borderId="50" xfId="0" applyFont="1" applyFill="1" applyBorder="1" applyAlignment="1">
      <alignment horizontal="right" vertical="center" indent="1"/>
    </xf>
    <xf numFmtId="0" fontId="6" fillId="7" borderId="61" xfId="0" applyFont="1" applyFill="1" applyBorder="1" applyAlignment="1">
      <alignment horizontal="left" vertical="center" indent="1"/>
    </xf>
    <xf numFmtId="0" fontId="5" fillId="0" borderId="61" xfId="0" applyFont="1" applyBorder="1" applyAlignment="1">
      <alignment horizontal="right" vertical="center" indent="1"/>
    </xf>
    <xf numFmtId="0" fontId="6" fillId="0" borderId="61" xfId="0" applyFont="1" applyBorder="1" applyAlignment="1">
      <alignment horizontal="left" vertical="center" indent="1"/>
    </xf>
    <xf numFmtId="0" fontId="5" fillId="7" borderId="53" xfId="0" applyFont="1" applyFill="1" applyBorder="1" applyAlignment="1">
      <alignment horizontal="right" vertical="center" indent="1"/>
    </xf>
    <xf numFmtId="0" fontId="6" fillId="7" borderId="53" xfId="0" applyFont="1" applyFill="1" applyBorder="1" applyAlignment="1">
      <alignment horizontal="left" vertical="center" indent="1"/>
    </xf>
    <xf numFmtId="0" fontId="5" fillId="7" borderId="67" xfId="0" applyFont="1" applyFill="1" applyBorder="1" applyAlignment="1">
      <alignment horizontal="right" vertical="center" indent="1"/>
    </xf>
    <xf numFmtId="0" fontId="6" fillId="7" borderId="67" xfId="0" applyFont="1" applyFill="1" applyBorder="1" applyAlignment="1">
      <alignment horizontal="left" vertical="center" indent="1"/>
    </xf>
    <xf numFmtId="0" fontId="5" fillId="0" borderId="71" xfId="0" quotePrefix="1" applyFont="1" applyBorder="1" applyAlignment="1">
      <alignment horizontal="right" vertical="center" indent="1"/>
    </xf>
    <xf numFmtId="0" fontId="11" fillId="6" borderId="0" xfId="0" applyFont="1" applyFill="1"/>
    <xf numFmtId="0" fontId="8" fillId="0" borderId="0" xfId="0" applyFont="1" applyAlignment="1">
      <alignment horizontal="right" vertical="center"/>
    </xf>
    <xf numFmtId="0" fontId="5" fillId="0" borderId="0" xfId="0" applyFont="1" applyAlignment="1">
      <alignment horizontal="left" vertical="center"/>
    </xf>
    <xf numFmtId="1" fontId="8" fillId="7" borderId="46" xfId="11" applyFont="1" applyFill="1" applyBorder="1">
      <alignment horizontal="center" vertical="center"/>
    </xf>
    <xf numFmtId="1" fontId="5" fillId="7" borderId="47" xfId="11" applyFont="1" applyFill="1" applyBorder="1" applyAlignment="1">
      <alignment horizontal="center" vertical="center" wrapText="1"/>
    </xf>
    <xf numFmtId="0" fontId="5" fillId="7" borderId="48" xfId="12" applyFont="1" applyFill="1" applyBorder="1">
      <alignment horizontal="center" vertical="center" wrapText="1"/>
    </xf>
    <xf numFmtId="1" fontId="24" fillId="0" borderId="50" xfId="31" applyNumberFormat="1" applyBorder="1">
      <alignment horizontal="right" vertical="center" indent="1"/>
    </xf>
    <xf numFmtId="168" fontId="24" fillId="0" borderId="50" xfId="31" quotePrefix="1" applyNumberFormat="1" applyBorder="1">
      <alignment horizontal="right" vertical="center" indent="1"/>
    </xf>
    <xf numFmtId="0" fontId="7" fillId="0" borderId="51" xfId="32" applyFont="1" applyFill="1" applyBorder="1" applyAlignment="1">
      <alignment vertical="center" wrapText="1"/>
    </xf>
    <xf numFmtId="0" fontId="8" fillId="7" borderId="60" xfId="27" applyFont="1" applyFill="1" applyBorder="1">
      <alignment horizontal="right" vertical="center" wrapText="1" indent="1" readingOrder="2"/>
    </xf>
    <xf numFmtId="1" fontId="24" fillId="7" borderId="61" xfId="31" applyNumberFormat="1" applyFill="1" applyBorder="1">
      <alignment horizontal="right" vertical="center" indent="1"/>
    </xf>
    <xf numFmtId="168" fontId="24" fillId="7" borderId="61" xfId="31" applyNumberFormat="1" applyFill="1" applyBorder="1">
      <alignment horizontal="right" vertical="center" indent="1"/>
    </xf>
    <xf numFmtId="0" fontId="7" fillId="7" borderId="62" xfId="32" applyFont="1" applyFill="1" applyBorder="1" applyAlignment="1">
      <alignment vertical="center" wrapText="1"/>
    </xf>
    <xf numFmtId="0" fontId="8" fillId="0" borderId="60" xfId="27" applyFont="1" applyFill="1" applyBorder="1">
      <alignment horizontal="right" vertical="center" wrapText="1" indent="1" readingOrder="2"/>
    </xf>
    <xf numFmtId="1" fontId="24" fillId="0" borderId="61" xfId="31" applyNumberFormat="1" applyBorder="1">
      <alignment horizontal="right" vertical="center" indent="1"/>
    </xf>
    <xf numFmtId="168" fontId="24" fillId="0" borderId="61" xfId="31" applyNumberFormat="1" applyBorder="1">
      <alignment horizontal="right" vertical="center" indent="1"/>
    </xf>
    <xf numFmtId="0" fontId="7" fillId="0" borderId="62" xfId="32" applyFont="1" applyFill="1" applyBorder="1" applyAlignment="1">
      <alignment vertical="center" wrapText="1"/>
    </xf>
    <xf numFmtId="0" fontId="8" fillId="0" borderId="66" xfId="27" applyFont="1" applyFill="1" applyBorder="1">
      <alignment horizontal="right" vertical="center" wrapText="1" indent="1" readingOrder="2"/>
    </xf>
    <xf numFmtId="1" fontId="24" fillId="0" borderId="67" xfId="31" applyNumberFormat="1" applyBorder="1">
      <alignment horizontal="right" vertical="center" indent="1"/>
    </xf>
    <xf numFmtId="168" fontId="24" fillId="0" borderId="67" xfId="31" applyNumberFormat="1" applyBorder="1">
      <alignment horizontal="right" vertical="center" indent="1"/>
    </xf>
    <xf numFmtId="0" fontId="7" fillId="0" borderId="68" xfId="32" applyFont="1" applyFill="1" applyBorder="1" applyAlignment="1">
      <alignment vertical="center" wrapText="1"/>
    </xf>
    <xf numFmtId="0" fontId="24" fillId="6" borderId="0" xfId="34" applyFill="1" applyBorder="1" applyAlignment="1">
      <alignment vertical="center"/>
    </xf>
    <xf numFmtId="0" fontId="25" fillId="6" borderId="0" xfId="0" applyFont="1" applyFill="1"/>
    <xf numFmtId="0" fontId="24" fillId="6" borderId="0" xfId="0" applyFont="1" applyFill="1"/>
    <xf numFmtId="0" fontId="24" fillId="0" borderId="0" xfId="34" applyBorder="1" applyAlignment="1">
      <alignment vertical="center"/>
    </xf>
    <xf numFmtId="0" fontId="24" fillId="6" borderId="0" xfId="0" applyFont="1" applyFill="1" applyAlignment="1">
      <alignment horizontal="right" readingOrder="2"/>
    </xf>
    <xf numFmtId="0" fontId="25" fillId="6" borderId="0" xfId="0" applyFont="1" applyFill="1" applyAlignment="1">
      <alignment horizontal="left"/>
    </xf>
    <xf numFmtId="0" fontId="24" fillId="6" borderId="0" xfId="0" applyFont="1" applyFill="1" applyAlignment="1">
      <alignment horizontal="left"/>
    </xf>
    <xf numFmtId="0" fontId="9" fillId="6" borderId="0" xfId="0" applyFont="1" applyFill="1" applyAlignment="1">
      <alignment readingOrder="2"/>
    </xf>
    <xf numFmtId="0" fontId="54" fillId="6" borderId="0" xfId="0" applyFont="1" applyFill="1" applyAlignment="1">
      <alignment readingOrder="2"/>
    </xf>
    <xf numFmtId="0" fontId="55" fillId="6" borderId="0" xfId="0" applyFont="1" applyFill="1"/>
    <xf numFmtId="0" fontId="56" fillId="6" borderId="0" xfId="0" applyFont="1" applyFill="1"/>
    <xf numFmtId="0" fontId="57" fillId="6" borderId="0" xfId="0" applyFont="1" applyFill="1" applyAlignment="1">
      <alignment readingOrder="2"/>
    </xf>
    <xf numFmtId="49" fontId="57" fillId="6" borderId="0" xfId="0" applyNumberFormat="1" applyFont="1" applyFill="1" applyAlignment="1">
      <alignment readingOrder="1"/>
    </xf>
    <xf numFmtId="168" fontId="7" fillId="0" borderId="50" xfId="31" applyNumberFormat="1" applyFont="1" applyBorder="1">
      <alignment horizontal="right" vertical="center" indent="1"/>
    </xf>
    <xf numFmtId="168" fontId="7" fillId="0" borderId="50" xfId="32" applyNumberFormat="1" applyFont="1" applyFill="1" applyBorder="1" applyAlignment="1">
      <alignment horizontal="right" vertical="center" indent="1"/>
    </xf>
    <xf numFmtId="0" fontId="7" fillId="0" borderId="51" xfId="32" applyFont="1" applyFill="1" applyBorder="1">
      <alignment horizontal="left" vertical="center" wrapText="1" indent="1"/>
    </xf>
    <xf numFmtId="168" fontId="7" fillId="7" borderId="61" xfId="31" applyNumberFormat="1" applyFont="1" applyFill="1" applyBorder="1">
      <alignment horizontal="right" vertical="center" indent="1"/>
    </xf>
    <xf numFmtId="168" fontId="7" fillId="7" borderId="61" xfId="32" applyNumberFormat="1" applyFont="1" applyFill="1" applyBorder="1" applyAlignment="1">
      <alignment horizontal="right" vertical="center" indent="1"/>
    </xf>
    <xf numFmtId="168" fontId="7" fillId="0" borderId="61" xfId="31" applyNumberFormat="1" applyFont="1" applyBorder="1">
      <alignment horizontal="right" vertical="center" indent="1"/>
    </xf>
    <xf numFmtId="168" fontId="7" fillId="0" borderId="61" xfId="32" applyNumberFormat="1" applyFont="1" applyFill="1" applyBorder="1" applyAlignment="1">
      <alignment horizontal="right" vertical="center" indent="1"/>
    </xf>
    <xf numFmtId="168" fontId="7" fillId="7" borderId="61" xfId="32" quotePrefix="1" applyNumberFormat="1" applyFont="1" applyFill="1" applyBorder="1" applyAlignment="1">
      <alignment horizontal="right" vertical="center" indent="1"/>
    </xf>
    <xf numFmtId="168" fontId="7" fillId="0" borderId="61" xfId="32" quotePrefix="1" applyNumberFormat="1" applyFont="1" applyFill="1" applyBorder="1" applyAlignment="1">
      <alignment horizontal="right" vertical="center" indent="1"/>
    </xf>
    <xf numFmtId="2" fontId="7" fillId="0" borderId="67" xfId="31" applyNumberFormat="1" applyFont="1" applyBorder="1">
      <alignment horizontal="right" vertical="center" indent="1"/>
    </xf>
    <xf numFmtId="168" fontId="7" fillId="0" borderId="67" xfId="31" applyNumberFormat="1" applyFont="1" applyBorder="1">
      <alignment horizontal="right" vertical="center" indent="1"/>
    </xf>
    <xf numFmtId="168" fontId="7" fillId="0" borderId="67" xfId="32" applyNumberFormat="1" applyFont="1" applyFill="1" applyBorder="1" applyAlignment="1">
      <alignment horizontal="right" vertical="center" indent="1"/>
    </xf>
    <xf numFmtId="0" fontId="7" fillId="0" borderId="68" xfId="32" applyFont="1" applyFill="1" applyBorder="1">
      <alignment horizontal="left" vertical="center" wrapText="1" indent="1"/>
    </xf>
    <xf numFmtId="0" fontId="7" fillId="0" borderId="72" xfId="0" applyFont="1" applyBorder="1"/>
    <xf numFmtId="0" fontId="7" fillId="0" borderId="73" xfId="0" applyFont="1" applyBorder="1"/>
    <xf numFmtId="4" fontId="24" fillId="0" borderId="50" xfId="31" applyNumberFormat="1" applyBorder="1">
      <alignment horizontal="right" vertical="center" indent="1"/>
    </xf>
    <xf numFmtId="4" fontId="24" fillId="7" borderId="61" xfId="31" applyNumberFormat="1" applyFill="1" applyBorder="1">
      <alignment horizontal="right" vertical="center" indent="1"/>
    </xf>
    <xf numFmtId="4" fontId="24" fillId="0" borderId="61" xfId="31" applyNumberFormat="1" applyBorder="1">
      <alignment horizontal="right" vertical="center" indent="1"/>
    </xf>
    <xf numFmtId="4" fontId="24" fillId="0" borderId="61" xfId="31" quotePrefix="1" applyNumberFormat="1" applyBorder="1">
      <alignment horizontal="right" vertical="center" indent="1"/>
    </xf>
    <xf numFmtId="4" fontId="24" fillId="7" borderId="61" xfId="31" quotePrefix="1" applyNumberFormat="1" applyFill="1" applyBorder="1">
      <alignment horizontal="right" vertical="center" indent="1"/>
    </xf>
    <xf numFmtId="4" fontId="24" fillId="0" borderId="67" xfId="31" quotePrefix="1" applyNumberFormat="1" applyBorder="1">
      <alignment horizontal="right" vertical="center" indent="1"/>
    </xf>
    <xf numFmtId="4" fontId="7" fillId="0" borderId="0" xfId="0" applyNumberFormat="1" applyFont="1"/>
    <xf numFmtId="0" fontId="47" fillId="0" borderId="0" xfId="17"/>
    <xf numFmtId="0" fontId="16" fillId="0" borderId="56" xfId="27" applyFill="1" applyBorder="1">
      <alignment horizontal="right" vertical="center" wrapText="1" indent="1" readingOrder="2"/>
    </xf>
    <xf numFmtId="0" fontId="7" fillId="0" borderId="31" xfId="32" applyFont="1" applyFill="1" applyBorder="1">
      <alignment horizontal="left" vertical="center" wrapText="1" indent="1"/>
    </xf>
    <xf numFmtId="1" fontId="17" fillId="4" borderId="20" xfId="11" applyFill="1" applyBorder="1">
      <alignment horizontal="center" vertical="center"/>
    </xf>
    <xf numFmtId="0" fontId="31" fillId="4" borderId="23" xfId="12" applyFont="1" applyFill="1" applyBorder="1">
      <alignment horizontal="center" vertical="center" wrapText="1"/>
    </xf>
    <xf numFmtId="0" fontId="7" fillId="5" borderId="0" xfId="0" applyFont="1" applyFill="1"/>
    <xf numFmtId="0" fontId="24" fillId="5" borderId="0" xfId="0" applyFont="1" applyFill="1" applyAlignment="1">
      <alignment horizontal="center" vertical="center"/>
    </xf>
    <xf numFmtId="0" fontId="7" fillId="5" borderId="0" xfId="0" applyFont="1" applyFill="1" applyAlignment="1">
      <alignment readingOrder="1"/>
    </xf>
    <xf numFmtId="0" fontId="5" fillId="5" borderId="0" xfId="0" applyFont="1" applyFill="1" applyAlignment="1">
      <alignment horizontal="right" vertical="center" readingOrder="2"/>
    </xf>
    <xf numFmtId="0" fontId="5" fillId="5" borderId="0" xfId="0" applyFont="1" applyFill="1" applyAlignment="1">
      <alignment horizontal="center" vertical="center"/>
    </xf>
    <xf numFmtId="0" fontId="5" fillId="5" borderId="0" xfId="0" applyFont="1" applyFill="1" applyAlignment="1">
      <alignment horizontal="left" vertical="center"/>
    </xf>
    <xf numFmtId="0" fontId="24" fillId="5" borderId="0" xfId="0" applyFont="1" applyFill="1" applyAlignment="1">
      <alignment vertical="center" readingOrder="2"/>
    </xf>
    <xf numFmtId="0" fontId="24" fillId="5" borderId="0" xfId="0" applyFont="1" applyFill="1" applyAlignment="1">
      <alignment vertical="center" readingOrder="1"/>
    </xf>
    <xf numFmtId="0" fontId="17" fillId="5" borderId="58" xfId="27" applyFont="1" applyFill="1" applyBorder="1">
      <alignment horizontal="right" vertical="center" wrapText="1" indent="1" readingOrder="2"/>
    </xf>
    <xf numFmtId="165" fontId="24" fillId="9" borderId="67" xfId="4" applyNumberFormat="1" applyFont="1" applyFill="1" applyBorder="1" applyAlignment="1">
      <alignment horizontal="right" vertical="center" indent="1"/>
    </xf>
    <xf numFmtId="0" fontId="24" fillId="5" borderId="59" xfId="32" applyFill="1" applyBorder="1">
      <alignment horizontal="left" vertical="center" wrapText="1" indent="1"/>
    </xf>
    <xf numFmtId="0" fontId="8" fillId="4" borderId="46" xfId="25" applyFont="1" applyFill="1" applyBorder="1" applyAlignment="1">
      <alignment horizontal="center" vertical="center" wrapText="1" readingOrder="2"/>
    </xf>
    <xf numFmtId="0" fontId="27" fillId="4" borderId="12" xfId="25" applyFont="1" applyFill="1" applyBorder="1" applyAlignment="1">
      <alignment horizontal="center" vertical="center" wrapText="1" readingOrder="2"/>
    </xf>
    <xf numFmtId="0" fontId="8" fillId="5" borderId="0" xfId="0" applyFont="1" applyFill="1" applyAlignment="1">
      <alignment vertical="center" readingOrder="2"/>
    </xf>
    <xf numFmtId="0" fontId="5" fillId="5" borderId="0" xfId="0" applyFont="1" applyFill="1" applyAlignment="1">
      <alignment horizontal="center" vertical="center" readingOrder="2"/>
    </xf>
    <xf numFmtId="0" fontId="5" fillId="5" borderId="0" xfId="0" applyFont="1" applyFill="1" applyAlignment="1">
      <alignment vertical="center" readingOrder="1"/>
    </xf>
    <xf numFmtId="1" fontId="7" fillId="5" borderId="0" xfId="0" applyNumberFormat="1" applyFont="1" applyFill="1"/>
    <xf numFmtId="0" fontId="7" fillId="0" borderId="74" xfId="18" applyFont="1" applyBorder="1" applyAlignment="1">
      <alignment horizontal="right" vertical="center" readingOrder="2"/>
    </xf>
    <xf numFmtId="0" fontId="7" fillId="0" borderId="75" xfId="19" applyFont="1" applyBorder="1">
      <alignment horizontal="left" vertical="center"/>
    </xf>
    <xf numFmtId="0" fontId="7" fillId="0" borderId="76" xfId="18" applyFont="1" applyBorder="1" applyAlignment="1">
      <alignment horizontal="right" vertical="center" readingOrder="2"/>
    </xf>
    <xf numFmtId="0" fontId="7" fillId="0" borderId="77" xfId="19" applyFont="1" applyBorder="1">
      <alignment horizontal="left" vertical="center"/>
    </xf>
    <xf numFmtId="0" fontId="8" fillId="5" borderId="0" xfId="0" applyFont="1" applyFill="1" applyAlignment="1">
      <alignment horizontal="right" vertical="center"/>
    </xf>
    <xf numFmtId="0" fontId="8" fillId="5" borderId="0" xfId="0" applyFont="1" applyFill="1" applyAlignment="1">
      <alignment vertical="center"/>
    </xf>
    <xf numFmtId="3" fontId="24" fillId="0" borderId="29" xfId="25" applyNumberFormat="1" applyFont="1" applyFill="1" applyBorder="1" applyAlignment="1">
      <alignment horizontal="right" vertical="center" indent="1"/>
    </xf>
    <xf numFmtId="1" fontId="25" fillId="4" borderId="28" xfId="11" applyFont="1" applyFill="1" applyBorder="1">
      <alignment horizontal="center" vertical="center"/>
    </xf>
    <xf numFmtId="0" fontId="17" fillId="5" borderId="0" xfId="0" applyFont="1" applyFill="1" applyAlignment="1">
      <alignment horizontal="right" vertical="center" readingOrder="2"/>
    </xf>
    <xf numFmtId="0" fontId="25" fillId="5" borderId="0" xfId="0" applyFont="1" applyFill="1" applyAlignment="1">
      <alignment horizontal="left" vertical="center"/>
    </xf>
    <xf numFmtId="0" fontId="10" fillId="5" borderId="0" xfId="0" applyFont="1" applyFill="1"/>
    <xf numFmtId="0" fontId="13" fillId="5" borderId="0" xfId="0" applyFont="1" applyFill="1" applyAlignment="1">
      <alignment horizontal="center" vertical="center" wrapText="1" readingOrder="1"/>
    </xf>
    <xf numFmtId="0" fontId="8" fillId="5" borderId="0" xfId="0" applyFont="1" applyFill="1" applyAlignment="1">
      <alignment horizontal="justify" vertical="top" wrapText="1" readingOrder="1"/>
    </xf>
    <xf numFmtId="0" fontId="8" fillId="3" borderId="0" xfId="0" applyFont="1" applyFill="1" applyAlignment="1">
      <alignment horizontal="center" vertical="center" readingOrder="1"/>
    </xf>
    <xf numFmtId="0" fontId="7" fillId="4" borderId="0" xfId="0" applyFont="1" applyFill="1"/>
    <xf numFmtId="0" fontId="5" fillId="5" borderId="11" xfId="0" applyFont="1" applyFill="1" applyBorder="1" applyAlignment="1">
      <alignment vertical="center" readingOrder="2"/>
    </xf>
    <xf numFmtId="0" fontId="8" fillId="0" borderId="11" xfId="0" applyFont="1" applyBorder="1" applyAlignment="1">
      <alignment vertical="center"/>
    </xf>
    <xf numFmtId="0" fontId="8" fillId="5" borderId="11" xfId="0" applyFont="1" applyFill="1" applyBorder="1" applyAlignment="1">
      <alignment vertical="center"/>
    </xf>
    <xf numFmtId="0" fontId="7" fillId="5" borderId="0" xfId="0" applyFont="1" applyFill="1" applyAlignment="1">
      <alignment horizontal="left"/>
    </xf>
    <xf numFmtId="0" fontId="7" fillId="5" borderId="0" xfId="0" applyFont="1" applyFill="1" applyAlignment="1">
      <alignment horizontal="right"/>
    </xf>
    <xf numFmtId="0" fontId="51" fillId="5" borderId="0" xfId="17" applyFont="1" applyFill="1" applyAlignment="1">
      <alignment horizontal="center" vertical="center"/>
    </xf>
    <xf numFmtId="3" fontId="7" fillId="5" borderId="0" xfId="31" applyNumberFormat="1" applyFont="1" applyFill="1" applyBorder="1" applyAlignment="1">
      <alignment horizontal="center" vertical="center"/>
    </xf>
    <xf numFmtId="0" fontId="52" fillId="8" borderId="20" xfId="17" applyFont="1" applyFill="1" applyBorder="1" applyAlignment="1">
      <alignment horizontal="center" vertical="center" readingOrder="2"/>
    </xf>
    <xf numFmtId="0" fontId="60" fillId="8" borderId="23" xfId="17" applyFont="1" applyFill="1" applyBorder="1" applyAlignment="1">
      <alignment horizontal="center" vertical="center" wrapText="1"/>
    </xf>
    <xf numFmtId="0" fontId="8" fillId="5" borderId="20" xfId="17" applyFont="1" applyFill="1" applyBorder="1" applyAlignment="1">
      <alignment horizontal="center" vertical="center" wrapText="1" readingOrder="2"/>
    </xf>
    <xf numFmtId="0" fontId="50" fillId="8" borderId="28" xfId="17" applyFont="1" applyFill="1" applyBorder="1" applyAlignment="1">
      <alignment horizontal="center" vertical="center"/>
    </xf>
    <xf numFmtId="0" fontId="5" fillId="5" borderId="28" xfId="17" applyFont="1" applyFill="1" applyBorder="1" applyAlignment="1">
      <alignment horizontal="right" vertical="center" indent="1"/>
    </xf>
    <xf numFmtId="0" fontId="52" fillId="0" borderId="17" xfId="17" applyFont="1" applyBorder="1" applyAlignment="1">
      <alignment horizontal="right" vertical="center" wrapText="1" indent="1" readingOrder="2"/>
    </xf>
    <xf numFmtId="0" fontId="52" fillId="8" borderId="15" xfId="17" applyFont="1" applyFill="1" applyBorder="1" applyAlignment="1">
      <alignment horizontal="right" vertical="center" wrapText="1" indent="1" readingOrder="2"/>
    </xf>
    <xf numFmtId="0" fontId="52" fillId="0" borderId="15" xfId="17" applyFont="1" applyBorder="1" applyAlignment="1">
      <alignment horizontal="right" vertical="center" wrapText="1" indent="1" readingOrder="2"/>
    </xf>
    <xf numFmtId="0" fontId="49" fillId="0" borderId="21" xfId="17" applyFont="1" applyBorder="1" applyAlignment="1">
      <alignment horizontal="left" vertical="center" wrapText="1" indent="1"/>
    </xf>
    <xf numFmtId="0" fontId="49" fillId="8" borderId="16" xfId="17" applyFont="1" applyFill="1" applyBorder="1" applyAlignment="1">
      <alignment horizontal="left" vertical="center" wrapText="1" indent="1"/>
    </xf>
    <xf numFmtId="0" fontId="49" fillId="0" borderId="16" xfId="17" applyFont="1" applyBorder="1" applyAlignment="1">
      <alignment horizontal="left" vertical="center" wrapText="1" indent="1"/>
    </xf>
    <xf numFmtId="169" fontId="5" fillId="4" borderId="30" xfId="1" applyNumberFormat="1" applyFont="1" applyFill="1" applyBorder="1" applyAlignment="1">
      <alignment horizontal="right" vertical="center"/>
    </xf>
    <xf numFmtId="0" fontId="16" fillId="0" borderId="40" xfId="27" applyFill="1" applyBorder="1">
      <alignment horizontal="right" vertical="center" wrapText="1" indent="1" readingOrder="2"/>
    </xf>
    <xf numFmtId="169" fontId="24" fillId="0" borderId="41" xfId="1" applyNumberFormat="1" applyFont="1" applyFill="1" applyBorder="1" applyAlignment="1">
      <alignment horizontal="right" vertical="center"/>
    </xf>
    <xf numFmtId="169" fontId="5" fillId="0" borderId="41" xfId="1" applyNumberFormat="1" applyFont="1" applyFill="1" applyBorder="1" applyAlignment="1">
      <alignment horizontal="right" vertical="center"/>
    </xf>
    <xf numFmtId="0" fontId="24" fillId="0" borderId="36" xfId="32" applyFill="1" applyBorder="1">
      <alignment horizontal="left" vertical="center" wrapText="1" indent="1"/>
    </xf>
    <xf numFmtId="0" fontId="8" fillId="4" borderId="32" xfId="27" applyFont="1" applyFill="1" applyBorder="1">
      <alignment horizontal="right" vertical="center" wrapText="1" indent="1" readingOrder="2"/>
    </xf>
    <xf numFmtId="0" fontId="25" fillId="4" borderId="57" xfId="25" applyFont="1" applyFill="1" applyBorder="1" applyAlignment="1">
      <alignment horizontal="center" wrapText="1" readingOrder="2"/>
    </xf>
    <xf numFmtId="0" fontId="6" fillId="4" borderId="38" xfId="25" applyFont="1" applyFill="1" applyBorder="1" applyAlignment="1">
      <alignment horizontal="center" vertical="top" wrapText="1" readingOrder="2"/>
    </xf>
    <xf numFmtId="0" fontId="5" fillId="5" borderId="0" xfId="0" applyFont="1" applyFill="1" applyAlignment="1">
      <alignment horizontal="right" vertical="center"/>
    </xf>
    <xf numFmtId="0" fontId="18" fillId="4" borderId="18" xfId="12" applyFill="1" applyBorder="1" applyAlignment="1">
      <alignment horizontal="center" wrapText="1"/>
    </xf>
    <xf numFmtId="0" fontId="18" fillId="4" borderId="57" xfId="12" applyFill="1" applyBorder="1" applyAlignment="1">
      <alignment horizontal="center" wrapText="1"/>
    </xf>
    <xf numFmtId="0" fontId="62" fillId="5" borderId="0" xfId="0" applyFont="1" applyFill="1" applyAlignment="1">
      <alignment horizontal="left" vertical="center"/>
    </xf>
    <xf numFmtId="0" fontId="63" fillId="5" borderId="0" xfId="0" applyFont="1" applyFill="1"/>
    <xf numFmtId="0" fontId="64" fillId="0" borderId="0" xfId="0" applyFont="1" applyAlignment="1">
      <alignment readingOrder="2"/>
    </xf>
    <xf numFmtId="0" fontId="65" fillId="5" borderId="0" xfId="0" applyFont="1" applyFill="1" applyAlignment="1">
      <alignment horizontal="center" vertical="center"/>
    </xf>
    <xf numFmtId="0" fontId="67" fillId="5" borderId="0" xfId="0" applyFont="1" applyFill="1" applyAlignment="1">
      <alignment horizontal="center" vertical="center" wrapText="1" readingOrder="2"/>
    </xf>
    <xf numFmtId="0" fontId="67" fillId="5" borderId="0" xfId="0" applyFont="1" applyFill="1" applyAlignment="1">
      <alignment horizontal="center" vertical="center"/>
    </xf>
    <xf numFmtId="0" fontId="66" fillId="5" borderId="0" xfId="0" applyFont="1" applyFill="1" applyAlignment="1">
      <alignment horizontal="right" vertical="top" wrapText="1" readingOrder="2"/>
    </xf>
    <xf numFmtId="0" fontId="66" fillId="5" borderId="0" xfId="0" applyFont="1" applyFill="1"/>
    <xf numFmtId="0" fontId="68" fillId="5" borderId="0" xfId="0" applyFont="1" applyFill="1"/>
    <xf numFmtId="0" fontId="68" fillId="0" borderId="0" xfId="0" applyFont="1"/>
    <xf numFmtId="0" fontId="66" fillId="0" borderId="0" xfId="0" applyFont="1"/>
    <xf numFmtId="0" fontId="63" fillId="0" borderId="0" xfId="0" applyFont="1"/>
    <xf numFmtId="0" fontId="9" fillId="5" borderId="0" xfId="0" applyFont="1" applyFill="1" applyAlignment="1">
      <alignment horizontal="center" vertical="center" wrapText="1" readingOrder="1"/>
    </xf>
    <xf numFmtId="0" fontId="5" fillId="5" borderId="0" xfId="0" applyFont="1" applyFill="1" applyAlignment="1">
      <alignment vertical="center"/>
    </xf>
    <xf numFmtId="0" fontId="5" fillId="5" borderId="23" xfId="17" applyFont="1" applyFill="1" applyBorder="1" applyAlignment="1">
      <alignment horizontal="center" vertical="center" wrapText="1" readingOrder="2"/>
    </xf>
    <xf numFmtId="0" fontId="70" fillId="5" borderId="0" xfId="0" applyFont="1" applyFill="1" applyAlignment="1">
      <alignment horizontal="center" vertical="center" wrapText="1" readingOrder="2"/>
    </xf>
    <xf numFmtId="0" fontId="69" fillId="5" borderId="0" xfId="0" applyFont="1" applyFill="1" applyAlignment="1">
      <alignment horizontal="right" vertical="top" wrapText="1" indent="1" readingOrder="2"/>
    </xf>
    <xf numFmtId="0" fontId="7" fillId="5" borderId="0" xfId="0" applyFont="1" applyFill="1" applyAlignment="1">
      <alignment horizontal="left" vertical="top" wrapText="1" indent="1" readingOrder="1"/>
    </xf>
    <xf numFmtId="0" fontId="8" fillId="8" borderId="32" xfId="17" applyFont="1" applyFill="1" applyBorder="1" applyAlignment="1">
      <alignment horizontal="right" vertical="center" indent="1"/>
    </xf>
    <xf numFmtId="0" fontId="26" fillId="8" borderId="22" xfId="17" applyFont="1" applyFill="1" applyBorder="1" applyAlignment="1">
      <alignment horizontal="left" vertical="center" indent="1"/>
    </xf>
    <xf numFmtId="0" fontId="7" fillId="5" borderId="0" xfId="0" applyFont="1" applyFill="1" applyAlignment="1">
      <alignment horizontal="left" vertical="center"/>
    </xf>
    <xf numFmtId="0" fontId="59" fillId="7" borderId="47" xfId="11" applyNumberFormat="1" applyFont="1" applyFill="1" applyBorder="1">
      <alignment horizontal="center" vertical="center"/>
    </xf>
    <xf numFmtId="0" fontId="72" fillId="0" borderId="0" xfId="35" applyFont="1"/>
    <xf numFmtId="0" fontId="5" fillId="0" borderId="15" xfId="35" applyFont="1" applyBorder="1" applyAlignment="1">
      <alignment horizontal="right" vertical="center" indent="1"/>
    </xf>
    <xf numFmtId="0" fontId="5" fillId="0" borderId="34" xfId="35" applyFont="1" applyBorder="1" applyAlignment="1">
      <alignment horizontal="right" vertical="center" indent="1"/>
    </xf>
    <xf numFmtId="0" fontId="5" fillId="0" borderId="17" xfId="35" applyFont="1" applyBorder="1" applyAlignment="1">
      <alignment horizontal="right" vertical="center" indent="1"/>
    </xf>
    <xf numFmtId="0" fontId="5" fillId="4" borderId="15" xfId="35" applyFont="1" applyFill="1" applyBorder="1" applyAlignment="1">
      <alignment horizontal="right" vertical="center" indent="1"/>
    </xf>
    <xf numFmtId="0" fontId="71" fillId="4" borderId="18" xfId="35" applyFont="1" applyFill="1" applyBorder="1" applyAlignment="1">
      <alignment horizontal="center"/>
    </xf>
    <xf numFmtId="0" fontId="7" fillId="4" borderId="19" xfId="35" applyFont="1" applyFill="1" applyBorder="1" applyAlignment="1">
      <alignment horizontal="center" vertical="top" wrapText="1"/>
    </xf>
    <xf numFmtId="0" fontId="12" fillId="0" borderId="21" xfId="32" applyFont="1" applyFill="1" applyBorder="1" applyAlignment="1">
      <alignment horizontal="left" vertical="center" indent="1"/>
    </xf>
    <xf numFmtId="0" fontId="12" fillId="4" borderId="16" xfId="32" applyFont="1" applyFill="1" applyBorder="1" applyAlignment="1">
      <alignment horizontal="left" vertical="center" indent="1"/>
    </xf>
    <xf numFmtId="0" fontId="12" fillId="0" borderId="16" xfId="32" applyFont="1" applyFill="1" applyBorder="1" applyAlignment="1">
      <alignment horizontal="left" vertical="center" indent="1"/>
    </xf>
    <xf numFmtId="0" fontId="12" fillId="0" borderId="24" xfId="32" applyFont="1" applyFill="1" applyBorder="1" applyAlignment="1">
      <alignment horizontal="left" vertical="center" indent="1"/>
    </xf>
    <xf numFmtId="171" fontId="49" fillId="0" borderId="29" xfId="35" applyNumberFormat="1" applyFont="1" applyBorder="1" applyAlignment="1">
      <alignment horizontal="right" vertical="center" indent="1"/>
    </xf>
    <xf numFmtId="171" fontId="49" fillId="4" borderId="30" xfId="35" applyNumberFormat="1" applyFont="1" applyFill="1" applyBorder="1" applyAlignment="1">
      <alignment horizontal="right" vertical="center" indent="1"/>
    </xf>
    <xf numFmtId="171" fontId="49" fillId="0" borderId="30" xfId="35" applyNumberFormat="1" applyFont="1" applyBorder="1" applyAlignment="1">
      <alignment horizontal="right" vertical="center" indent="1"/>
    </xf>
    <xf numFmtId="171" fontId="49" fillId="0" borderId="35" xfId="35" applyNumberFormat="1" applyFont="1" applyBorder="1" applyAlignment="1">
      <alignment horizontal="right" vertical="center" indent="1"/>
    </xf>
    <xf numFmtId="0" fontId="5" fillId="5" borderId="0" xfId="0" applyFont="1" applyFill="1" applyAlignment="1">
      <alignment horizontal="right"/>
    </xf>
    <xf numFmtId="0" fontId="5" fillId="5" borderId="0" xfId="0" applyFont="1" applyFill="1" applyAlignment="1">
      <alignment horizontal="left"/>
    </xf>
    <xf numFmtId="0" fontId="24" fillId="7" borderId="68" xfId="32" applyFill="1" applyBorder="1">
      <alignment horizontal="left" vertical="center" wrapText="1" indent="1"/>
    </xf>
    <xf numFmtId="0" fontId="8" fillId="7" borderId="66" xfId="29" applyFill="1" applyBorder="1">
      <alignment horizontal="right" vertical="center" wrapText="1" indent="1" readingOrder="2"/>
    </xf>
    <xf numFmtId="0" fontId="24" fillId="0" borderId="62" xfId="32" applyFill="1" applyBorder="1">
      <alignment horizontal="left" vertical="center" wrapText="1" indent="1"/>
    </xf>
    <xf numFmtId="0" fontId="8" fillId="0" borderId="60" xfId="29" applyFill="1" applyBorder="1">
      <alignment horizontal="right" vertical="center" wrapText="1" indent="1" readingOrder="2"/>
    </xf>
    <xf numFmtId="0" fontId="24" fillId="7" borderId="62" xfId="32" applyFill="1" applyBorder="1">
      <alignment horizontal="left" vertical="center" wrapText="1" indent="1"/>
    </xf>
    <xf numFmtId="0" fontId="8" fillId="7" borderId="60" xfId="29" applyFill="1" applyBorder="1">
      <alignment horizontal="right" vertical="center" wrapText="1" indent="1" readingOrder="2"/>
    </xf>
    <xf numFmtId="0" fontId="24" fillId="0" borderId="65" xfId="32" applyFill="1" applyBorder="1">
      <alignment horizontal="left" vertical="center" wrapText="1" indent="1"/>
    </xf>
    <xf numFmtId="0" fontId="8" fillId="0" borderId="63" xfId="29" applyFill="1" applyBorder="1">
      <alignment horizontal="right" vertical="center" wrapText="1" indent="1" readingOrder="2"/>
    </xf>
    <xf numFmtId="0" fontId="5" fillId="6" borderId="59" xfId="0" applyFont="1" applyFill="1" applyBorder="1" applyAlignment="1">
      <alignment horizontal="left" vertical="center"/>
    </xf>
    <xf numFmtId="0" fontId="5" fillId="6" borderId="79" xfId="0" applyFont="1" applyFill="1" applyBorder="1" applyAlignment="1">
      <alignment vertical="center"/>
    </xf>
    <xf numFmtId="0" fontId="5" fillId="6" borderId="11" xfId="0" applyFont="1" applyFill="1" applyBorder="1" applyAlignment="1">
      <alignment vertical="center"/>
    </xf>
    <xf numFmtId="0" fontId="5" fillId="6" borderId="78" xfId="0" applyFont="1" applyFill="1" applyBorder="1" applyAlignment="1">
      <alignment vertical="center"/>
    </xf>
    <xf numFmtId="0" fontId="8" fillId="6" borderId="58" xfId="0" applyFont="1" applyFill="1" applyBorder="1" applyAlignment="1">
      <alignment horizontal="right" vertical="center"/>
    </xf>
    <xf numFmtId="0" fontId="5" fillId="0" borderId="0" xfId="0" applyFont="1" applyAlignment="1">
      <alignment vertical="center"/>
    </xf>
    <xf numFmtId="0" fontId="9" fillId="0" borderId="0" xfId="0" applyFont="1"/>
    <xf numFmtId="1" fontId="5" fillId="7" borderId="92" xfId="10" applyFont="1" applyFill="1" applyBorder="1">
      <alignment horizontal="left" vertical="center" wrapText="1"/>
    </xf>
    <xf numFmtId="0" fontId="8" fillId="7" borderId="95" xfId="9" applyFill="1" applyBorder="1">
      <alignment horizontal="right" vertical="center" wrapText="1"/>
    </xf>
    <xf numFmtId="0" fontId="5" fillId="5" borderId="59" xfId="0" applyFont="1" applyFill="1" applyBorder="1" applyAlignment="1">
      <alignment horizontal="left"/>
    </xf>
    <xf numFmtId="0" fontId="5" fillId="5" borderId="84" xfId="0" applyFont="1" applyFill="1" applyBorder="1"/>
    <xf numFmtId="0" fontId="5" fillId="5" borderId="96" xfId="0" applyFont="1" applyFill="1" applyBorder="1"/>
    <xf numFmtId="0" fontId="5" fillId="5" borderId="97" xfId="0" applyFont="1" applyFill="1" applyBorder="1"/>
    <xf numFmtId="0" fontId="8" fillId="5" borderId="58" xfId="0" applyFont="1" applyFill="1" applyBorder="1"/>
    <xf numFmtId="0" fontId="5" fillId="6" borderId="0" xfId="0" applyFont="1" applyFill="1"/>
    <xf numFmtId="0" fontId="9" fillId="6" borderId="0" xfId="0" applyFont="1" applyFill="1"/>
    <xf numFmtId="0" fontId="7" fillId="0" borderId="0" xfId="18" applyFont="1" applyAlignment="1">
      <alignment horizontal="right" vertical="center" readingOrder="2"/>
    </xf>
    <xf numFmtId="0" fontId="7" fillId="0" borderId="0" xfId="19" applyFont="1">
      <alignment horizontal="left" vertical="center"/>
    </xf>
    <xf numFmtId="167" fontId="7" fillId="0" borderId="50" xfId="31" applyNumberFormat="1" applyFont="1" applyBorder="1">
      <alignment horizontal="right" vertical="center" indent="1"/>
    </xf>
    <xf numFmtId="2" fontId="7" fillId="0" borderId="50" xfId="32" applyNumberFormat="1" applyFont="1" applyFill="1" applyBorder="1" applyAlignment="1">
      <alignment horizontal="right" vertical="center" indent="1"/>
    </xf>
    <xf numFmtId="2" fontId="7" fillId="7" borderId="61" xfId="32" applyNumberFormat="1" applyFont="1" applyFill="1" applyBorder="1" applyAlignment="1">
      <alignment horizontal="right" vertical="center" indent="1"/>
    </xf>
    <xf numFmtId="2" fontId="7" fillId="0" borderId="61" xfId="32" applyNumberFormat="1" applyFont="1" applyFill="1" applyBorder="1" applyAlignment="1">
      <alignment horizontal="right" vertical="center" indent="1"/>
    </xf>
    <xf numFmtId="2" fontId="7" fillId="7" borderId="61" xfId="32" quotePrefix="1" applyNumberFormat="1" applyFont="1" applyFill="1" applyBorder="1" applyAlignment="1">
      <alignment horizontal="right" vertical="center" indent="1"/>
    </xf>
    <xf numFmtId="2" fontId="7" fillId="0" borderId="61" xfId="32" quotePrefix="1" applyNumberFormat="1" applyFont="1" applyFill="1" applyBorder="1" applyAlignment="1">
      <alignment horizontal="right" vertical="center" indent="1"/>
    </xf>
    <xf numFmtId="2" fontId="7" fillId="0" borderId="67" xfId="32" applyNumberFormat="1" applyFont="1" applyFill="1" applyBorder="1" applyAlignment="1">
      <alignment horizontal="right" vertical="center" indent="1"/>
    </xf>
    <xf numFmtId="167" fontId="7" fillId="7" borderId="61" xfId="31" applyNumberFormat="1" applyFont="1" applyFill="1" applyBorder="1">
      <alignment horizontal="right" vertical="center" indent="1"/>
    </xf>
    <xf numFmtId="167" fontId="7" fillId="0" borderId="61" xfId="31" applyNumberFormat="1" applyFont="1" applyBorder="1">
      <alignment horizontal="right" vertical="center" indent="1"/>
    </xf>
    <xf numFmtId="167" fontId="7" fillId="7" borderId="61" xfId="32" quotePrefix="1" applyNumberFormat="1" applyFont="1" applyFill="1" applyBorder="1" applyAlignment="1">
      <alignment horizontal="right" vertical="center" indent="1"/>
    </xf>
    <xf numFmtId="167" fontId="7" fillId="0" borderId="61" xfId="32" quotePrefix="1" applyNumberFormat="1" applyFont="1" applyFill="1" applyBorder="1" applyAlignment="1">
      <alignment horizontal="right" vertical="center" indent="1"/>
    </xf>
    <xf numFmtId="167" fontId="7" fillId="0" borderId="67" xfId="31" applyNumberFormat="1" applyFont="1" applyBorder="1">
      <alignment horizontal="right" vertical="center" indent="1"/>
    </xf>
    <xf numFmtId="0" fontId="7" fillId="4" borderId="0" xfId="0" applyFont="1" applyFill="1" applyAlignment="1">
      <alignment horizontal="center" vertical="center"/>
    </xf>
    <xf numFmtId="0" fontId="49" fillId="5" borderId="0" xfId="35" applyFont="1" applyFill="1" applyAlignment="1">
      <alignment vertical="center"/>
    </xf>
    <xf numFmtId="0" fontId="72" fillId="5" borderId="0" xfId="35" applyFont="1" applyFill="1"/>
    <xf numFmtId="0" fontId="53" fillId="5" borderId="0" xfId="35" applyFont="1" applyFill="1" applyAlignment="1">
      <alignment vertical="center"/>
    </xf>
    <xf numFmtId="0" fontId="4" fillId="0" borderId="0" xfId="0" applyFont="1"/>
    <xf numFmtId="0" fontId="7" fillId="5" borderId="73" xfId="0" applyFont="1" applyFill="1" applyBorder="1"/>
    <xf numFmtId="3" fontId="4" fillId="0" borderId="29" xfId="31" applyNumberFormat="1" applyFont="1" applyBorder="1" applyAlignment="1">
      <alignment horizontal="center" vertical="center"/>
    </xf>
    <xf numFmtId="0" fontId="8" fillId="5" borderId="12" xfId="27" applyFont="1" applyFill="1" applyBorder="1">
      <alignment horizontal="right" vertical="center" wrapText="1" indent="1" readingOrder="2"/>
    </xf>
    <xf numFmtId="0" fontId="4" fillId="4" borderId="22" xfId="32" applyFont="1" applyFill="1" applyBorder="1">
      <alignment horizontal="left" vertical="center" wrapText="1" indent="1"/>
    </xf>
    <xf numFmtId="0" fontId="8" fillId="5" borderId="58" xfId="0" applyFont="1" applyFill="1" applyBorder="1" applyAlignment="1">
      <alignment vertical="center" readingOrder="2"/>
    </xf>
    <xf numFmtId="0" fontId="5" fillId="5" borderId="69" xfId="0" applyFont="1" applyFill="1" applyBorder="1" applyAlignment="1">
      <alignment horizontal="center" vertical="center" readingOrder="1"/>
    </xf>
    <xf numFmtId="0" fontId="5" fillId="5" borderId="59" xfId="23" applyFont="1" applyFill="1" applyBorder="1">
      <alignment horizontal="left" vertical="center"/>
    </xf>
    <xf numFmtId="0" fontId="11" fillId="6" borderId="0" xfId="36" applyFont="1" applyFill="1"/>
    <xf numFmtId="0" fontId="4" fillId="6" borderId="0" xfId="36" applyFill="1"/>
    <xf numFmtId="0" fontId="8" fillId="5" borderId="0" xfId="36" applyFont="1" applyFill="1" applyAlignment="1">
      <alignment horizontal="right" vertical="center"/>
    </xf>
    <xf numFmtId="0" fontId="8" fillId="5" borderId="0" xfId="36" applyFont="1" applyFill="1" applyAlignment="1">
      <alignment vertical="center"/>
    </xf>
    <xf numFmtId="0" fontId="5" fillId="5" borderId="0" xfId="36" applyFont="1" applyFill="1" applyAlignment="1">
      <alignment horizontal="left" vertical="center"/>
    </xf>
    <xf numFmtId="0" fontId="4" fillId="5" borderId="0" xfId="36" applyFill="1" applyAlignment="1">
      <alignment vertical="center"/>
    </xf>
    <xf numFmtId="0" fontId="4" fillId="0" borderId="0" xfId="36"/>
    <xf numFmtId="0" fontId="8" fillId="0" borderId="49" xfId="29" applyFill="1" applyBorder="1">
      <alignment horizontal="right" vertical="center" wrapText="1" indent="1" readingOrder="2"/>
    </xf>
    <xf numFmtId="0" fontId="4" fillId="0" borderId="51" xfId="32" applyFont="1" applyFill="1" applyBorder="1" applyAlignment="1">
      <alignment vertical="center" wrapText="1"/>
    </xf>
    <xf numFmtId="0" fontId="4" fillId="7" borderId="62" xfId="32" applyFont="1" applyFill="1" applyBorder="1" applyAlignment="1">
      <alignment vertical="center" wrapText="1"/>
    </xf>
    <xf numFmtId="0" fontId="4" fillId="0" borderId="62" xfId="32" applyFont="1" applyFill="1" applyBorder="1" applyAlignment="1">
      <alignment vertical="center" wrapText="1"/>
    </xf>
    <xf numFmtId="0" fontId="8" fillId="0" borderId="66" xfId="29" applyFill="1" applyBorder="1">
      <alignment horizontal="right" vertical="center" wrapText="1" indent="1" readingOrder="2"/>
    </xf>
    <xf numFmtId="0" fontId="4" fillId="0" borderId="68" xfId="32" applyFont="1" applyFill="1" applyBorder="1" applyAlignment="1">
      <alignment vertical="center" wrapText="1"/>
    </xf>
    <xf numFmtId="0" fontId="25" fillId="6" borderId="0" xfId="36" applyFont="1" applyFill="1"/>
    <xf numFmtId="0" fontId="24" fillId="6" borderId="0" xfId="36" applyFont="1" applyFill="1"/>
    <xf numFmtId="0" fontId="24" fillId="6" borderId="0" xfId="36" applyFont="1" applyFill="1" applyAlignment="1">
      <alignment horizontal="right" readingOrder="2"/>
    </xf>
    <xf numFmtId="0" fontId="4" fillId="5" borderId="0" xfId="36" applyFill="1"/>
    <xf numFmtId="0" fontId="4" fillId="5" borderId="0" xfId="36" applyFill="1" applyAlignment="1">
      <alignment readingOrder="1"/>
    </xf>
    <xf numFmtId="1" fontId="4" fillId="5" borderId="0" xfId="36" applyNumberFormat="1" applyFill="1"/>
    <xf numFmtId="0" fontId="4" fillId="5" borderId="0" xfId="36" applyFill="1" applyAlignment="1">
      <alignment horizontal="center" vertical="center"/>
    </xf>
    <xf numFmtId="0" fontId="4" fillId="5" borderId="0" xfId="36" applyFill="1" applyAlignment="1">
      <alignment vertical="center" wrapText="1"/>
    </xf>
    <xf numFmtId="0" fontId="56" fillId="6" borderId="0" xfId="36" applyFont="1" applyFill="1"/>
    <xf numFmtId="0" fontId="44" fillId="0" borderId="0" xfId="36" applyFont="1" applyAlignment="1">
      <alignment horizontal="right" vertical="center"/>
    </xf>
    <xf numFmtId="0" fontId="58" fillId="0" borderId="0" xfId="36" applyFont="1" applyAlignment="1">
      <alignment horizontal="center" vertical="center"/>
    </xf>
    <xf numFmtId="0" fontId="59" fillId="0" borderId="0" xfId="36" applyFont="1" applyAlignment="1">
      <alignment horizontal="left" vertical="center"/>
    </xf>
    <xf numFmtId="0" fontId="56" fillId="0" borderId="0" xfId="36" applyFont="1" applyAlignment="1">
      <alignment vertical="center"/>
    </xf>
    <xf numFmtId="0" fontId="4" fillId="0" borderId="51" xfId="32" applyFont="1" applyFill="1" applyBorder="1">
      <alignment horizontal="left" vertical="center" wrapText="1" indent="1"/>
    </xf>
    <xf numFmtId="0" fontId="4" fillId="7" borderId="62" xfId="32" applyFont="1" applyFill="1" applyBorder="1">
      <alignment horizontal="left" vertical="center" wrapText="1" indent="1"/>
    </xf>
    <xf numFmtId="0" fontId="4" fillId="0" borderId="62" xfId="32" applyFont="1" applyFill="1" applyBorder="1">
      <alignment horizontal="left" vertical="center" wrapText="1" indent="1"/>
    </xf>
    <xf numFmtId="0" fontId="4" fillId="0" borderId="68" xfId="32" applyFont="1" applyFill="1" applyBorder="1">
      <alignment horizontal="left" vertical="center" wrapText="1" indent="1"/>
    </xf>
    <xf numFmtId="0" fontId="4" fillId="9" borderId="0" xfId="36" applyFill="1" applyAlignment="1">
      <alignment horizontal="right" vertical="center" readingOrder="2"/>
    </xf>
    <xf numFmtId="0" fontId="4" fillId="9" borderId="0" xfId="36" applyFill="1" applyAlignment="1">
      <alignment vertical="center"/>
    </xf>
    <xf numFmtId="4" fontId="7" fillId="4" borderId="16" xfId="32" applyNumberFormat="1" applyFont="1" applyFill="1" applyBorder="1" applyAlignment="1">
      <alignment horizontal="right" vertical="center" indent="1"/>
    </xf>
    <xf numFmtId="4" fontId="7" fillId="0" borderId="21" xfId="32" applyNumberFormat="1" applyFont="1" applyFill="1" applyBorder="1" applyAlignment="1">
      <alignment horizontal="right" vertical="center" indent="1"/>
    </xf>
    <xf numFmtId="4" fontId="7" fillId="4" borderId="24" xfId="32" applyNumberFormat="1" applyFont="1" applyFill="1" applyBorder="1" applyAlignment="1">
      <alignment horizontal="right" vertical="center" indent="1"/>
    </xf>
    <xf numFmtId="0" fontId="5" fillId="5" borderId="56" xfId="0" applyFont="1" applyFill="1" applyBorder="1" applyAlignment="1">
      <alignment horizontal="right" vertical="center" wrapText="1" indent="1"/>
    </xf>
    <xf numFmtId="4" fontId="49" fillId="5" borderId="39" xfId="0" applyNumberFormat="1" applyFont="1" applyFill="1" applyBorder="1" applyAlignment="1">
      <alignment horizontal="right" vertical="center"/>
    </xf>
    <xf numFmtId="0" fontId="19" fillId="5" borderId="31" xfId="32" applyFont="1" applyFill="1" applyBorder="1" applyAlignment="1">
      <alignment horizontal="left" vertical="center" indent="1"/>
    </xf>
    <xf numFmtId="2" fontId="4" fillId="7" borderId="61" xfId="31" applyNumberFormat="1" applyFont="1" applyFill="1" applyBorder="1">
      <alignment horizontal="right" vertical="center" indent="1"/>
    </xf>
    <xf numFmtId="2" fontId="4" fillId="0" borderId="61" xfId="31" applyNumberFormat="1" applyFont="1" applyBorder="1">
      <alignment horizontal="right" vertical="center" indent="1"/>
    </xf>
    <xf numFmtId="2" fontId="4" fillId="0" borderId="50" xfId="31" applyNumberFormat="1" applyFont="1" applyBorder="1">
      <alignment horizontal="right" vertical="center" indent="1"/>
    </xf>
    <xf numFmtId="0" fontId="4" fillId="5" borderId="0" xfId="0" applyFont="1" applyFill="1" applyAlignment="1">
      <alignment horizontal="right"/>
    </xf>
    <xf numFmtId="2" fontId="4" fillId="7" borderId="67" xfId="31" applyNumberFormat="1" applyFont="1" applyFill="1" applyBorder="1">
      <alignment horizontal="right" vertical="center" indent="1"/>
    </xf>
    <xf numFmtId="0" fontId="4" fillId="5" borderId="0" xfId="0" applyFont="1" applyFill="1"/>
    <xf numFmtId="168" fontId="5" fillId="0" borderId="0" xfId="0" applyNumberFormat="1" applyFont="1"/>
    <xf numFmtId="0" fontId="7" fillId="5" borderId="10" xfId="0" applyFont="1" applyFill="1" applyBorder="1" applyAlignment="1">
      <alignment horizontal="left" vertical="center" wrapText="1"/>
    </xf>
    <xf numFmtId="0" fontId="17" fillId="4" borderId="32" xfId="28" applyFont="1" applyFill="1" applyBorder="1">
      <alignment horizontal="right" vertical="center" wrapText="1" indent="1" readingOrder="2"/>
    </xf>
    <xf numFmtId="3" fontId="7" fillId="4" borderId="33" xfId="31" applyNumberFormat="1" applyFont="1" applyFill="1" applyBorder="1">
      <alignment horizontal="right" vertical="center" indent="1"/>
    </xf>
    <xf numFmtId="0" fontId="7" fillId="4" borderId="22" xfId="32" applyFont="1" applyFill="1" applyBorder="1">
      <alignment horizontal="left" vertical="center" wrapText="1" indent="1"/>
    </xf>
    <xf numFmtId="0" fontId="17" fillId="5" borderId="98" xfId="25" applyFont="1" applyFill="1" applyBorder="1" applyAlignment="1">
      <alignment horizontal="center" vertical="center" wrapText="1" readingOrder="2"/>
    </xf>
    <xf numFmtId="3" fontId="25" fillId="5" borderId="99" xfId="31" applyNumberFormat="1" applyFont="1" applyFill="1" applyBorder="1">
      <alignment horizontal="right" vertical="center" indent="1"/>
    </xf>
    <xf numFmtId="0" fontId="25" fillId="5" borderId="100" xfId="25" applyFont="1" applyFill="1" applyBorder="1" applyAlignment="1">
      <alignment horizontal="center" vertical="center" wrapText="1" readingOrder="2"/>
    </xf>
    <xf numFmtId="3" fontId="5" fillId="5" borderId="12" xfId="31" applyNumberFormat="1" applyFont="1" applyFill="1" applyBorder="1" applyAlignment="1">
      <alignment horizontal="center" vertical="center"/>
    </xf>
    <xf numFmtId="0" fontId="5" fillId="5" borderId="12" xfId="32" applyFont="1" applyFill="1" applyBorder="1">
      <alignment horizontal="left" vertical="center" wrapText="1" indent="1"/>
    </xf>
    <xf numFmtId="0" fontId="49" fillId="0" borderId="29" xfId="17" applyFont="1" applyBorder="1" applyAlignment="1">
      <alignment horizontal="right" vertical="center" indent="1"/>
    </xf>
    <xf numFmtId="0" fontId="49" fillId="8" borderId="30" xfId="17" applyFont="1" applyFill="1" applyBorder="1" applyAlignment="1">
      <alignment horizontal="right" vertical="center" indent="1"/>
    </xf>
    <xf numFmtId="0" fontId="49" fillId="0" borderId="30" xfId="17" applyFont="1" applyBorder="1" applyAlignment="1">
      <alignment horizontal="right" vertical="center" indent="1"/>
    </xf>
    <xf numFmtId="0" fontId="4" fillId="8" borderId="33" xfId="17" applyFont="1" applyFill="1" applyBorder="1" applyAlignment="1">
      <alignment horizontal="right" vertical="center" indent="1"/>
    </xf>
    <xf numFmtId="0" fontId="5" fillId="7" borderId="60" xfId="29" applyFont="1" applyFill="1" applyBorder="1">
      <alignment horizontal="right" vertical="center" wrapText="1" indent="1" readingOrder="2"/>
    </xf>
    <xf numFmtId="0" fontId="5" fillId="0" borderId="60" xfId="29" applyFont="1" applyFill="1" applyBorder="1">
      <alignment horizontal="right" vertical="center" wrapText="1" indent="1" readingOrder="2"/>
    </xf>
    <xf numFmtId="0" fontId="4" fillId="5" borderId="10" xfId="0" applyFont="1" applyFill="1" applyBorder="1" applyAlignment="1">
      <alignment horizontal="right" vertical="center" readingOrder="2"/>
    </xf>
    <xf numFmtId="0" fontId="7" fillId="5" borderId="10" xfId="0" applyFont="1" applyFill="1" applyBorder="1" applyAlignment="1">
      <alignment horizontal="right" vertical="center" wrapText="1" readingOrder="2"/>
    </xf>
    <xf numFmtId="0" fontId="33" fillId="0" borderId="10" xfId="0" applyFont="1" applyBorder="1" applyAlignment="1">
      <alignment readingOrder="2"/>
    </xf>
    <xf numFmtId="0" fontId="4" fillId="5" borderId="10" xfId="0" applyFont="1" applyFill="1" applyBorder="1" applyAlignment="1">
      <alignment horizontal="left" vertical="center"/>
    </xf>
    <xf numFmtId="0" fontId="4" fillId="4" borderId="19" xfId="35" applyFont="1" applyFill="1" applyBorder="1" applyAlignment="1">
      <alignment horizontal="center" vertical="top" wrapText="1"/>
    </xf>
    <xf numFmtId="171" fontId="50" fillId="0" borderId="29" xfId="35" applyNumberFormat="1" applyFont="1" applyBorder="1" applyAlignment="1">
      <alignment horizontal="right" vertical="center" indent="1"/>
    </xf>
    <xf numFmtId="0" fontId="8" fillId="0" borderId="63" xfId="27" applyFont="1" applyFill="1" applyBorder="1">
      <alignment horizontal="right" vertical="center" wrapText="1" indent="1" readingOrder="2"/>
    </xf>
    <xf numFmtId="0" fontId="7" fillId="0" borderId="65" xfId="32" applyFont="1" applyFill="1" applyBorder="1">
      <alignment horizontal="left" vertical="center" wrapText="1" indent="1"/>
    </xf>
    <xf numFmtId="0" fontId="4" fillId="5" borderId="0" xfId="0" applyFont="1" applyFill="1" applyAlignment="1">
      <alignment readingOrder="1"/>
    </xf>
    <xf numFmtId="0" fontId="4" fillId="0" borderId="75" xfId="19" applyFont="1" applyBorder="1">
      <alignment horizontal="left" vertical="center"/>
    </xf>
    <xf numFmtId="0" fontId="8" fillId="6" borderId="58" xfId="0" applyFont="1" applyFill="1" applyBorder="1" applyAlignment="1">
      <alignment vertical="top" readingOrder="2"/>
    </xf>
    <xf numFmtId="0" fontId="8" fillId="6" borderId="78" xfId="0" applyFont="1" applyFill="1" applyBorder="1" applyAlignment="1">
      <alignment vertical="center"/>
    </xf>
    <xf numFmtId="0" fontId="4" fillId="6" borderId="0" xfId="0" applyFont="1" applyFill="1" applyAlignment="1">
      <alignment vertical="center"/>
    </xf>
    <xf numFmtId="0" fontId="5" fillId="6" borderId="0" xfId="0" applyFont="1" applyFill="1" applyAlignment="1">
      <alignment horizontal="center" vertical="center" readingOrder="1"/>
    </xf>
    <xf numFmtId="0" fontId="5" fillId="6" borderId="0" xfId="0" applyFont="1" applyFill="1" applyAlignment="1">
      <alignment horizontal="left" vertical="center" readingOrder="1"/>
    </xf>
    <xf numFmtId="0" fontId="8" fillId="0" borderId="46" xfId="29" applyFill="1" applyBorder="1">
      <alignment horizontal="right" vertical="center" wrapText="1" indent="1" readingOrder="2"/>
    </xf>
    <xf numFmtId="4" fontId="4" fillId="0" borderId="47" xfId="29" applyNumberFormat="1" applyFont="1" applyFill="1" applyBorder="1" applyAlignment="1">
      <alignment horizontal="right" vertical="center" indent="1"/>
    </xf>
    <xf numFmtId="4" fontId="4" fillId="0" borderId="47" xfId="29" applyNumberFormat="1" applyFont="1" applyFill="1" applyBorder="1" applyAlignment="1">
      <alignment horizontal="right" vertical="center"/>
    </xf>
    <xf numFmtId="0" fontId="4" fillId="0" borderId="48" xfId="32" applyFont="1" applyFill="1" applyBorder="1">
      <alignment horizontal="left" vertical="center" wrapText="1" indent="1"/>
    </xf>
    <xf numFmtId="4" fontId="4" fillId="0" borderId="61" xfId="29" applyNumberFormat="1" applyFont="1" applyFill="1" applyBorder="1" applyAlignment="1">
      <alignment horizontal="right" vertical="center" indent="1"/>
    </xf>
    <xf numFmtId="2" fontId="4" fillId="0" borderId="61" xfId="29" applyNumberFormat="1" applyFont="1" applyFill="1" applyBorder="1" applyAlignment="1">
      <alignment horizontal="right" vertical="center" indent="1"/>
    </xf>
    <xf numFmtId="0" fontId="8" fillId="6" borderId="0" xfId="0" applyFont="1" applyFill="1" applyAlignment="1">
      <alignment horizontal="right" vertical="center"/>
    </xf>
    <xf numFmtId="0" fontId="8" fillId="6" borderId="0" xfId="0" applyFont="1" applyFill="1" applyAlignment="1">
      <alignment vertical="center"/>
    </xf>
    <xf numFmtId="0" fontId="5" fillId="6" borderId="0" xfId="0" applyFont="1" applyFill="1" applyAlignment="1">
      <alignment horizontal="left" vertical="center"/>
    </xf>
    <xf numFmtId="3" fontId="58" fillId="7" borderId="101" xfId="2" applyNumberFormat="1" applyFont="1" applyFill="1" applyBorder="1" applyAlignment="1">
      <alignment horizontal="center" vertical="center" wrapText="1"/>
    </xf>
    <xf numFmtId="0" fontId="8" fillId="7" borderId="102" xfId="29" applyFill="1" applyBorder="1" applyAlignment="1">
      <alignment horizontal="center" vertical="center" wrapText="1" readingOrder="2"/>
    </xf>
    <xf numFmtId="0" fontId="5" fillId="7" borderId="102" xfId="32" applyFont="1" applyFill="1" applyBorder="1" applyAlignment="1">
      <alignment horizontal="center" vertical="center" wrapText="1"/>
    </xf>
    <xf numFmtId="3" fontId="59" fillId="7" borderId="102" xfId="2" applyNumberFormat="1" applyFont="1" applyFill="1" applyBorder="1" applyAlignment="1">
      <alignment horizontal="center" vertical="center" wrapText="1"/>
    </xf>
    <xf numFmtId="3" fontId="59" fillId="7" borderId="101" xfId="2" applyNumberFormat="1" applyFont="1" applyFill="1" applyBorder="1" applyAlignment="1">
      <alignment horizontal="center" vertical="center" wrapText="1"/>
    </xf>
    <xf numFmtId="0" fontId="5" fillId="7" borderId="103" xfId="29" applyFont="1" applyFill="1" applyBorder="1">
      <alignment horizontal="right" vertical="center" wrapText="1" indent="1" readingOrder="2"/>
    </xf>
    <xf numFmtId="3" fontId="4" fillId="7" borderId="103" xfId="32" applyNumberFormat="1" applyFont="1" applyFill="1" applyBorder="1" applyAlignment="1">
      <alignment vertical="center"/>
    </xf>
    <xf numFmtId="3" fontId="78" fillId="7" borderId="103" xfId="2" applyNumberFormat="1" applyFont="1" applyFill="1" applyBorder="1" applyAlignment="1">
      <alignment horizontal="left" vertical="center"/>
    </xf>
    <xf numFmtId="3" fontId="59" fillId="7" borderId="102" xfId="2" applyNumberFormat="1" applyFont="1" applyFill="1" applyBorder="1" applyAlignment="1">
      <alignment vertical="center"/>
    </xf>
    <xf numFmtId="0" fontId="4" fillId="6" borderId="0" xfId="0" applyFont="1" applyFill="1"/>
    <xf numFmtId="0" fontId="4" fillId="6" borderId="0" xfId="0" applyFont="1" applyFill="1" applyAlignment="1">
      <alignment horizontal="right" readingOrder="2"/>
    </xf>
    <xf numFmtId="0" fontId="4" fillId="6" borderId="0" xfId="0" applyFont="1" applyFill="1" applyAlignment="1">
      <alignment readingOrder="1"/>
    </xf>
    <xf numFmtId="0" fontId="4" fillId="3" borderId="0" xfId="0" applyFont="1" applyFill="1"/>
    <xf numFmtId="0" fontId="17" fillId="4" borderId="15" xfId="29" applyFont="1" applyFill="1" applyBorder="1">
      <alignment horizontal="right" vertical="center" wrapText="1" indent="1" readingOrder="2"/>
    </xf>
    <xf numFmtId="0" fontId="17" fillId="0" borderId="15" xfId="29" applyFont="1" applyFill="1" applyBorder="1">
      <alignment horizontal="right" vertical="center" wrapText="1" indent="1" readingOrder="2"/>
    </xf>
    <xf numFmtId="3" fontId="4" fillId="0" borderId="0" xfId="0" applyNumberFormat="1" applyFont="1"/>
    <xf numFmtId="3" fontId="4" fillId="4" borderId="30" xfId="25" applyNumberFormat="1" applyFont="1" applyFill="1" applyBorder="1" applyAlignment="1">
      <alignment horizontal="right" vertical="center" indent="1"/>
    </xf>
    <xf numFmtId="0" fontId="4" fillId="4" borderId="16" xfId="32" applyFont="1" applyFill="1" applyBorder="1">
      <alignment horizontal="left" vertical="center" wrapText="1" indent="1"/>
    </xf>
    <xf numFmtId="0" fontId="54" fillId="6" borderId="0" xfId="0" applyFont="1" applyFill="1"/>
    <xf numFmtId="0" fontId="59" fillId="6" borderId="0" xfId="0" applyFont="1" applyFill="1"/>
    <xf numFmtId="0" fontId="8" fillId="0" borderId="106" xfId="0" applyFont="1" applyBorder="1" applyAlignment="1">
      <alignment readingOrder="2"/>
    </xf>
    <xf numFmtId="0" fontId="5" fillId="0" borderId="104" xfId="0" applyFont="1" applyBorder="1" applyAlignment="1">
      <alignment horizontal="center" readingOrder="2"/>
    </xf>
    <xf numFmtId="0" fontId="5" fillId="0" borderId="104" xfId="0" applyFont="1" applyBorder="1" applyAlignment="1">
      <alignment horizontal="center"/>
    </xf>
    <xf numFmtId="0" fontId="5" fillId="0" borderId="107" xfId="0" applyFont="1" applyBorder="1" applyAlignment="1">
      <alignment horizontal="left" readingOrder="1"/>
    </xf>
    <xf numFmtId="0" fontId="4" fillId="7" borderId="0" xfId="0" applyFont="1" applyFill="1"/>
    <xf numFmtId="0" fontId="4" fillId="6" borderId="0" xfId="31" applyFont="1" applyFill="1" applyBorder="1" applyAlignment="1">
      <alignment horizontal="center" vertical="center"/>
    </xf>
    <xf numFmtId="3" fontId="4" fillId="6" borderId="0" xfId="31" applyNumberFormat="1" applyFont="1" applyFill="1" applyBorder="1" applyAlignment="1">
      <alignment horizontal="center" vertical="center"/>
    </xf>
    <xf numFmtId="3" fontId="4" fillId="6" borderId="0" xfId="31" applyNumberFormat="1" applyFont="1" applyFill="1" applyBorder="1" applyAlignment="1">
      <alignment vertical="center"/>
    </xf>
    <xf numFmtId="0" fontId="5" fillId="0" borderId="0" xfId="0" applyFont="1" applyAlignment="1">
      <alignment horizontal="center"/>
    </xf>
    <xf numFmtId="0" fontId="8" fillId="0" borderId="108" xfId="0" applyFont="1" applyBorder="1" applyAlignment="1">
      <alignment horizontal="right" readingOrder="2"/>
    </xf>
    <xf numFmtId="0" fontId="5" fillId="0" borderId="103" xfId="0" applyFont="1" applyBorder="1" applyAlignment="1">
      <alignment horizontal="center" readingOrder="2"/>
    </xf>
    <xf numFmtId="0" fontId="5" fillId="0" borderId="103" xfId="0" applyFont="1" applyBorder="1" applyAlignment="1">
      <alignment horizontal="center"/>
    </xf>
    <xf numFmtId="0" fontId="5" fillId="0" borderId="109" xfId="0" applyFont="1" applyBorder="1" applyAlignment="1">
      <alignment horizontal="left" readingOrder="1"/>
    </xf>
    <xf numFmtId="0" fontId="5" fillId="0" borderId="0" xfId="0" applyFont="1" applyAlignment="1">
      <alignment horizontal="right"/>
    </xf>
    <xf numFmtId="0" fontId="5" fillId="5" borderId="0" xfId="0" applyFont="1" applyFill="1" applyAlignment="1">
      <alignment horizontal="center"/>
    </xf>
    <xf numFmtId="0" fontId="49" fillId="0" borderId="21" xfId="17" applyFont="1" applyBorder="1" applyAlignment="1">
      <alignment horizontal="right" vertical="center" indent="1"/>
    </xf>
    <xf numFmtId="0" fontId="49" fillId="8" borderId="16" xfId="17" applyFont="1" applyFill="1" applyBorder="1" applyAlignment="1">
      <alignment horizontal="right" vertical="center" indent="1"/>
    </xf>
    <xf numFmtId="0" fontId="49" fillId="0" borderId="16" xfId="17" applyFont="1" applyBorder="1" applyAlignment="1">
      <alignment horizontal="right" vertical="center" indent="1"/>
    </xf>
    <xf numFmtId="0" fontId="4" fillId="8" borderId="22" xfId="17" applyFont="1" applyFill="1" applyBorder="1" applyAlignment="1">
      <alignment horizontal="right" vertical="center" indent="1"/>
    </xf>
    <xf numFmtId="169" fontId="5" fillId="0" borderId="36" xfId="1" applyNumberFormat="1" applyFont="1" applyFill="1" applyBorder="1" applyAlignment="1">
      <alignment horizontal="right" vertical="center"/>
    </xf>
    <xf numFmtId="169" fontId="5" fillId="4" borderId="16" xfId="1" applyNumberFormat="1" applyFont="1" applyFill="1" applyBorder="1" applyAlignment="1">
      <alignment horizontal="right" vertical="center"/>
    </xf>
    <xf numFmtId="0" fontId="8" fillId="5" borderId="20" xfId="27" applyFont="1" applyFill="1" applyBorder="1">
      <alignment horizontal="right" vertical="center" wrapText="1" indent="1" readingOrder="2"/>
    </xf>
    <xf numFmtId="169" fontId="5" fillId="5" borderId="28" xfId="1" applyNumberFormat="1" applyFont="1" applyFill="1" applyBorder="1" applyAlignment="1">
      <alignment horizontal="right" vertical="center"/>
    </xf>
    <xf numFmtId="0" fontId="24" fillId="5" borderId="23" xfId="32" applyFill="1" applyBorder="1">
      <alignment horizontal="left" vertical="center" wrapText="1" indent="1"/>
    </xf>
    <xf numFmtId="169" fontId="24" fillId="4" borderId="33" xfId="1" applyNumberFormat="1" applyFont="1" applyFill="1" applyBorder="1" applyAlignment="1">
      <alignment horizontal="right" vertical="center"/>
    </xf>
    <xf numFmtId="169" fontId="5" fillId="4" borderId="33" xfId="1" applyNumberFormat="1" applyFont="1" applyFill="1" applyBorder="1" applyAlignment="1">
      <alignment horizontal="right" vertical="center"/>
    </xf>
    <xf numFmtId="169" fontId="5" fillId="4" borderId="22" xfId="1" applyNumberFormat="1" applyFont="1" applyFill="1" applyBorder="1" applyAlignment="1">
      <alignment horizontal="right" vertical="center"/>
    </xf>
    <xf numFmtId="0" fontId="24" fillId="4" borderId="22" xfId="32" applyFill="1" applyBorder="1">
      <alignment horizontal="left" vertical="center" wrapText="1" indent="1"/>
    </xf>
    <xf numFmtId="172" fontId="5" fillId="4" borderId="47" xfId="1" applyNumberFormat="1" applyFont="1" applyFill="1" applyBorder="1" applyAlignment="1">
      <alignment horizontal="right" vertical="center" indent="1"/>
    </xf>
    <xf numFmtId="0" fontId="4" fillId="7" borderId="50" xfId="0" applyFont="1" applyFill="1" applyBorder="1" applyAlignment="1">
      <alignment horizontal="right" vertical="center" indent="1"/>
    </xf>
    <xf numFmtId="0" fontId="4" fillId="7" borderId="50" xfId="0" quotePrefix="1" applyFont="1" applyFill="1" applyBorder="1" applyAlignment="1">
      <alignment horizontal="right" vertical="center" indent="1"/>
    </xf>
    <xf numFmtId="0" fontId="4" fillId="0" borderId="61" xfId="0" applyFont="1" applyBorder="1" applyAlignment="1">
      <alignment horizontal="right" vertical="center" indent="1"/>
    </xf>
    <xf numFmtId="0" fontId="4" fillId="0" borderId="61" xfId="0" quotePrefix="1" applyFont="1" applyBorder="1" applyAlignment="1">
      <alignment horizontal="right" vertical="center" indent="1"/>
    </xf>
    <xf numFmtId="0" fontId="4" fillId="7" borderId="61" xfId="0" applyFont="1" applyFill="1" applyBorder="1" applyAlignment="1">
      <alignment horizontal="right" vertical="center" indent="1"/>
    </xf>
    <xf numFmtId="0" fontId="4" fillId="7" borderId="61" xfId="0" quotePrefix="1" applyFont="1" applyFill="1" applyBorder="1" applyAlignment="1">
      <alignment horizontal="right" vertical="center" indent="1"/>
    </xf>
    <xf numFmtId="0" fontId="4" fillId="7" borderId="53" xfId="0" applyFont="1" applyFill="1" applyBorder="1" applyAlignment="1">
      <alignment horizontal="right" vertical="center" indent="1"/>
    </xf>
    <xf numFmtId="0" fontId="4" fillId="7" borderId="53" xfId="0" quotePrefix="1" applyFont="1" applyFill="1" applyBorder="1" applyAlignment="1">
      <alignment horizontal="right" vertical="center" indent="1"/>
    </xf>
    <xf numFmtId="0" fontId="4" fillId="7" borderId="67" xfId="0" applyFont="1" applyFill="1" applyBorder="1" applyAlignment="1">
      <alignment horizontal="right" vertical="center" indent="1"/>
    </xf>
    <xf numFmtId="0" fontId="4" fillId="7" borderId="67" xfId="0" quotePrefix="1" applyFont="1" applyFill="1" applyBorder="1" applyAlignment="1">
      <alignment horizontal="right" vertical="center" indent="1"/>
    </xf>
    <xf numFmtId="0" fontId="4" fillId="5" borderId="0" xfId="0" applyFont="1" applyFill="1" applyAlignment="1">
      <alignment horizontal="left" vertical="center"/>
    </xf>
    <xf numFmtId="0" fontId="5" fillId="0" borderId="30" xfId="31" applyFont="1" applyBorder="1" applyAlignment="1">
      <alignment horizontal="center" vertical="center"/>
    </xf>
    <xf numFmtId="0" fontId="5" fillId="7" borderId="30" xfId="31" applyFont="1" applyFill="1" applyBorder="1" applyAlignment="1">
      <alignment horizontal="center" vertical="center"/>
    </xf>
    <xf numFmtId="2" fontId="5" fillId="7" borderId="30" xfId="31" applyNumberFormat="1" applyFont="1" applyFill="1" applyBorder="1" applyAlignment="1">
      <alignment horizontal="center" vertical="center"/>
    </xf>
    <xf numFmtId="0" fontId="8" fillId="0" borderId="30" xfId="27" applyFont="1" applyFill="1" applyBorder="1" applyAlignment="1">
      <alignment horizontal="right" vertical="center" wrapText="1" readingOrder="2"/>
    </xf>
    <xf numFmtId="3" fontId="4" fillId="0" borderId="30" xfId="31" applyNumberFormat="1" applyFont="1" applyBorder="1" applyAlignment="1">
      <alignment horizontal="center" vertical="center"/>
    </xf>
    <xf numFmtId="0" fontId="4" fillId="0" borderId="30" xfId="32" applyFont="1" applyFill="1" applyBorder="1" applyAlignment="1">
      <alignment vertical="center" wrapText="1"/>
    </xf>
    <xf numFmtId="0" fontId="8" fillId="7" borderId="30" xfId="27" applyFont="1" applyFill="1" applyBorder="1" applyAlignment="1">
      <alignment horizontal="right" vertical="center" wrapText="1" readingOrder="2"/>
    </xf>
    <xf numFmtId="3" fontId="4" fillId="7" borderId="30" xfId="31" applyNumberFormat="1" applyFont="1" applyFill="1" applyBorder="1" applyAlignment="1">
      <alignment horizontal="center" vertical="center"/>
    </xf>
    <xf numFmtId="0" fontId="4" fillId="7" borderId="30" xfId="32" applyFont="1" applyFill="1" applyBorder="1" applyAlignment="1">
      <alignment vertical="center" wrapText="1"/>
    </xf>
    <xf numFmtId="0" fontId="8" fillId="0" borderId="29" xfId="27" applyFont="1" applyFill="1" applyBorder="1" applyAlignment="1">
      <alignment horizontal="right" vertical="center" wrapText="1" readingOrder="2"/>
    </xf>
    <xf numFmtId="0" fontId="5" fillId="0" borderId="29" xfId="31" applyFont="1" applyBorder="1" applyAlignment="1">
      <alignment horizontal="center" vertical="center"/>
    </xf>
    <xf numFmtId="0" fontId="4" fillId="0" borderId="29" xfId="32" applyFont="1" applyFill="1" applyBorder="1" applyAlignment="1">
      <alignment vertical="center" wrapText="1"/>
    </xf>
    <xf numFmtId="0" fontId="8" fillId="7" borderId="33" xfId="27" applyFont="1" applyFill="1" applyBorder="1" applyAlignment="1">
      <alignment horizontal="right" vertical="center" wrapText="1" readingOrder="2"/>
    </xf>
    <xf numFmtId="2" fontId="5" fillId="7" borderId="33" xfId="31" applyNumberFormat="1" applyFont="1" applyFill="1" applyBorder="1" applyAlignment="1">
      <alignment horizontal="center" vertical="center"/>
    </xf>
    <xf numFmtId="3" fontId="4" fillId="7" borderId="33" xfId="31" applyNumberFormat="1" applyFont="1" applyFill="1" applyBorder="1" applyAlignment="1">
      <alignment horizontal="center" vertical="center"/>
    </xf>
    <xf numFmtId="0" fontId="5" fillId="7" borderId="33" xfId="31" applyFont="1" applyFill="1" applyBorder="1" applyAlignment="1">
      <alignment horizontal="center" vertical="center"/>
    </xf>
    <xf numFmtId="0" fontId="4" fillId="7" borderId="33" xfId="32" applyFont="1" applyFill="1" applyBorder="1" applyAlignment="1">
      <alignment vertical="center" wrapText="1"/>
    </xf>
    <xf numFmtId="0" fontId="24" fillId="5" borderId="0" xfId="0" applyFont="1" applyFill="1" applyAlignment="1">
      <alignment horizontal="right" vertical="center"/>
    </xf>
    <xf numFmtId="0" fontId="24" fillId="5" borderId="0" xfId="0" applyFont="1" applyFill="1" applyAlignment="1">
      <alignment horizontal="left" vertical="center"/>
    </xf>
    <xf numFmtId="0" fontId="48" fillId="5" borderId="0" xfId="0" applyFont="1" applyFill="1"/>
    <xf numFmtId="0" fontId="4" fillId="5" borderId="0" xfId="0" applyFont="1" applyFill="1" applyAlignment="1">
      <alignment horizontal="left" vertical="top" wrapText="1" indent="1" readingOrder="1"/>
    </xf>
    <xf numFmtId="0" fontId="0" fillId="5" borderId="0" xfId="0" applyFill="1" applyAlignment="1">
      <alignment vertical="center"/>
    </xf>
    <xf numFmtId="0" fontId="4" fillId="5" borderId="77" xfId="19" applyFont="1" applyFill="1" applyBorder="1">
      <alignment horizontal="left" vertical="center"/>
    </xf>
    <xf numFmtId="0" fontId="4" fillId="5" borderId="76" xfId="18" applyFont="1" applyFill="1" applyBorder="1" applyAlignment="1">
      <alignment horizontal="right" vertical="center" readingOrder="2"/>
    </xf>
    <xf numFmtId="1" fontId="5" fillId="11" borderId="70" xfId="11" applyFont="1" applyFill="1" applyBorder="1" applyAlignment="1">
      <alignment horizontal="center" vertical="center" wrapText="1" readingOrder="1"/>
    </xf>
    <xf numFmtId="0" fontId="59" fillId="11" borderId="70" xfId="0" applyFont="1" applyFill="1" applyBorder="1" applyAlignment="1">
      <alignment horizontal="center" vertical="center" wrapText="1"/>
    </xf>
    <xf numFmtId="1" fontId="5" fillId="11" borderId="47" xfId="11" applyFont="1" applyFill="1" applyBorder="1" applyAlignment="1">
      <alignment horizontal="center" vertical="center" readingOrder="1"/>
    </xf>
    <xf numFmtId="0" fontId="8" fillId="11" borderId="49" xfId="29" applyFill="1" applyBorder="1">
      <alignment horizontal="right" vertical="center" wrapText="1" indent="1" readingOrder="2"/>
    </xf>
    <xf numFmtId="4" fontId="4" fillId="11" borderId="50" xfId="29" applyNumberFormat="1" applyFont="1" applyFill="1" applyBorder="1" applyAlignment="1">
      <alignment horizontal="right" vertical="center" indent="1"/>
    </xf>
    <xf numFmtId="2" fontId="4" fillId="11" borderId="50" xfId="29" applyNumberFormat="1" applyFont="1" applyFill="1" applyBorder="1" applyAlignment="1">
      <alignment horizontal="right" vertical="center" indent="1"/>
    </xf>
    <xf numFmtId="0" fontId="4" fillId="11" borderId="51" xfId="32" applyFont="1" applyFill="1" applyBorder="1">
      <alignment horizontal="left" vertical="center" wrapText="1" indent="1"/>
    </xf>
    <xf numFmtId="0" fontId="8" fillId="11" borderId="60" xfId="29" applyFill="1" applyBorder="1">
      <alignment horizontal="right" vertical="center" wrapText="1" indent="1" readingOrder="2"/>
    </xf>
    <xf numFmtId="4" fontId="4" fillId="11" borderId="61" xfId="29" applyNumberFormat="1" applyFont="1" applyFill="1" applyBorder="1" applyAlignment="1">
      <alignment horizontal="right" vertical="center" indent="1"/>
    </xf>
    <xf numFmtId="2" fontId="4" fillId="11" borderId="61" xfId="29" applyNumberFormat="1" applyFont="1" applyFill="1" applyBorder="1" applyAlignment="1">
      <alignment horizontal="right" vertical="center" indent="1"/>
    </xf>
    <xf numFmtId="0" fontId="4" fillId="11" borderId="62" xfId="32" applyFont="1" applyFill="1" applyBorder="1">
      <alignment horizontal="left" vertical="center" wrapText="1" indent="1"/>
    </xf>
    <xf numFmtId="0" fontId="8" fillId="11" borderId="52" xfId="29" applyFill="1" applyBorder="1">
      <alignment horizontal="right" vertical="center" wrapText="1" indent="1" readingOrder="2"/>
    </xf>
    <xf numFmtId="4" fontId="4" fillId="11" borderId="53" xfId="29" applyNumberFormat="1" applyFont="1" applyFill="1" applyBorder="1" applyAlignment="1">
      <alignment horizontal="right" vertical="center" indent="1"/>
    </xf>
    <xf numFmtId="2" fontId="4" fillId="11" borderId="53" xfId="29" applyNumberFormat="1" applyFont="1" applyFill="1" applyBorder="1" applyAlignment="1">
      <alignment horizontal="right" vertical="center" indent="1"/>
    </xf>
    <xf numFmtId="0" fontId="4" fillId="11" borderId="54" xfId="32" applyFont="1" applyFill="1" applyBorder="1">
      <alignment horizontal="left" vertical="center" wrapText="1" indent="1"/>
    </xf>
    <xf numFmtId="0" fontId="8" fillId="11" borderId="46" xfId="29" applyFill="1" applyBorder="1">
      <alignment horizontal="right" vertical="center" wrapText="1" indent="1" readingOrder="2"/>
    </xf>
    <xf numFmtId="4" fontId="5" fillId="11" borderId="47" xfId="29" applyNumberFormat="1" applyFont="1" applyFill="1" applyBorder="1" applyAlignment="1">
      <alignment horizontal="right" vertical="center" indent="1"/>
    </xf>
    <xf numFmtId="0" fontId="5" fillId="11" borderId="48" xfId="32" applyFont="1" applyFill="1" applyBorder="1">
      <alignment horizontal="left" vertical="center" wrapText="1" indent="1"/>
    </xf>
    <xf numFmtId="0" fontId="4" fillId="0" borderId="22" xfId="32" applyFont="1" applyFill="1" applyBorder="1">
      <alignment horizontal="left" vertical="center" wrapText="1" indent="1"/>
    </xf>
    <xf numFmtId="0" fontId="80" fillId="5" borderId="0" xfId="0" applyFont="1" applyFill="1" applyAlignment="1">
      <alignment horizontal="right" vertical="top" wrapText="1" indent="1" readingOrder="2"/>
    </xf>
    <xf numFmtId="0" fontId="81" fillId="5" borderId="0" xfId="0" applyFont="1" applyFill="1"/>
    <xf numFmtId="0" fontId="82" fillId="5" borderId="0" xfId="0" applyFont="1" applyFill="1" applyAlignment="1">
      <alignment horizontal="left" vertical="top" wrapText="1" indent="1" readingOrder="1"/>
    </xf>
    <xf numFmtId="4" fontId="7" fillId="7" borderId="61" xfId="0" quotePrefix="1" applyNumberFormat="1" applyFont="1" applyFill="1" applyBorder="1" applyAlignment="1">
      <alignment horizontal="right" vertical="center" wrapText="1" indent="1"/>
    </xf>
    <xf numFmtId="4" fontId="7" fillId="0" borderId="61" xfId="0" quotePrefix="1" applyNumberFormat="1" applyFont="1" applyBorder="1" applyAlignment="1">
      <alignment horizontal="right" vertical="center" wrapText="1" indent="1"/>
    </xf>
    <xf numFmtId="4" fontId="7" fillId="7" borderId="67" xfId="0" quotePrefix="1" applyNumberFormat="1" applyFont="1" applyFill="1" applyBorder="1" applyAlignment="1">
      <alignment horizontal="right" vertical="center" wrapText="1" indent="1"/>
    </xf>
    <xf numFmtId="4" fontId="4" fillId="7" borderId="61" xfId="0" quotePrefix="1" applyNumberFormat="1" applyFont="1" applyFill="1" applyBorder="1" applyAlignment="1">
      <alignment horizontal="right" vertical="center" wrapText="1" indent="1"/>
    </xf>
    <xf numFmtId="4" fontId="4" fillId="0" borderId="61" xfId="0" quotePrefix="1" applyNumberFormat="1" applyFont="1" applyBorder="1" applyAlignment="1">
      <alignment horizontal="right" vertical="center" wrapText="1" indent="1"/>
    </xf>
    <xf numFmtId="4" fontId="4" fillId="7" borderId="67" xfId="0" quotePrefix="1" applyNumberFormat="1" applyFont="1" applyFill="1" applyBorder="1" applyAlignment="1">
      <alignment horizontal="right" vertical="center" wrapText="1" indent="1"/>
    </xf>
    <xf numFmtId="0" fontId="4" fillId="5" borderId="0" xfId="0" applyFont="1" applyFill="1" applyAlignment="1">
      <alignment vertical="center"/>
    </xf>
    <xf numFmtId="0" fontId="4" fillId="5" borderId="0" xfId="0" applyFont="1" applyFill="1" applyAlignment="1">
      <alignment horizontal="right" vertical="center" readingOrder="2"/>
    </xf>
    <xf numFmtId="0" fontId="7" fillId="5" borderId="0" xfId="0" applyFont="1" applyFill="1" applyAlignment="1">
      <alignment horizontal="right" vertical="center" wrapText="1" readingOrder="2"/>
    </xf>
    <xf numFmtId="0" fontId="4" fillId="6" borderId="0" xfId="0" applyFont="1" applyFill="1" applyAlignment="1">
      <alignment horizontal="center"/>
    </xf>
    <xf numFmtId="2" fontId="4" fillId="7" borderId="61" xfId="31" applyNumberFormat="1" applyFont="1" applyFill="1" applyBorder="1" applyAlignment="1">
      <alignment horizontal="left" vertical="center" wrapText="1"/>
    </xf>
    <xf numFmtId="2" fontId="4" fillId="0" borderId="61" xfId="31" applyNumberFormat="1" applyFont="1" applyBorder="1" applyAlignment="1">
      <alignment horizontal="left" vertical="center" wrapText="1"/>
    </xf>
    <xf numFmtId="2" fontId="7" fillId="7" borderId="61" xfId="31" applyNumberFormat="1" applyFont="1" applyFill="1" applyBorder="1" applyAlignment="1">
      <alignment horizontal="right" vertical="center" wrapText="1" readingOrder="1"/>
    </xf>
    <xf numFmtId="167" fontId="7" fillId="0" borderId="61" xfId="31" applyNumberFormat="1" applyFont="1" applyBorder="1" applyAlignment="1">
      <alignment horizontal="right" vertical="center" wrapText="1" readingOrder="1"/>
    </xf>
    <xf numFmtId="167" fontId="7" fillId="7" borderId="61" xfId="31" applyNumberFormat="1" applyFont="1" applyFill="1" applyBorder="1" applyAlignment="1">
      <alignment horizontal="right" vertical="center" wrapText="1" readingOrder="1"/>
    </xf>
    <xf numFmtId="167" fontId="4" fillId="0" borderId="50" xfId="31" applyNumberFormat="1" applyFont="1" applyBorder="1" applyAlignment="1">
      <alignment horizontal="right" vertical="center" readingOrder="1"/>
    </xf>
    <xf numFmtId="2" fontId="7" fillId="7" borderId="61" xfId="31" applyNumberFormat="1" applyFont="1" applyFill="1" applyBorder="1" applyAlignment="1">
      <alignment horizontal="right" vertical="center" readingOrder="1"/>
    </xf>
    <xf numFmtId="2" fontId="7" fillId="7" borderId="67" xfId="31" applyNumberFormat="1" applyFont="1" applyFill="1" applyBorder="1" applyAlignment="1">
      <alignment horizontal="right" vertical="center" readingOrder="1"/>
    </xf>
    <xf numFmtId="167" fontId="7" fillId="0" borderId="50" xfId="31" applyNumberFormat="1" applyFont="1" applyBorder="1" applyAlignment="1">
      <alignment horizontal="right" vertical="center" readingOrder="1"/>
    </xf>
    <xf numFmtId="0" fontId="4" fillId="5" borderId="0" xfId="29" applyFont="1" applyFill="1" applyBorder="1">
      <alignment horizontal="right" vertical="center" wrapText="1" indent="1" readingOrder="2"/>
    </xf>
    <xf numFmtId="2" fontId="4" fillId="5" borderId="0" xfId="31" applyNumberFormat="1" applyFont="1" applyFill="1" applyBorder="1">
      <alignment horizontal="right" vertical="center" indent="1"/>
    </xf>
    <xf numFmtId="2" fontId="4" fillId="5" borderId="0" xfId="31" applyNumberFormat="1" applyFont="1" applyFill="1" applyBorder="1" applyAlignment="1">
      <alignment horizontal="left" vertical="center" indent="1" readingOrder="1"/>
    </xf>
    <xf numFmtId="167" fontId="4" fillId="5" borderId="0" xfId="31" applyNumberFormat="1" applyFont="1" applyFill="1" applyBorder="1" applyAlignment="1">
      <alignment horizontal="left" vertical="center" wrapText="1" readingOrder="1"/>
    </xf>
    <xf numFmtId="0" fontId="4" fillId="5" borderId="0" xfId="32" applyFont="1" applyFill="1" applyBorder="1">
      <alignment horizontal="left" vertical="center" wrapText="1" indent="1"/>
    </xf>
    <xf numFmtId="165" fontId="7" fillId="0" borderId="59" xfId="4" applyNumberFormat="1" applyFont="1" applyFill="1" applyBorder="1" applyAlignment="1">
      <alignment horizontal="right" vertical="center" indent="1"/>
    </xf>
    <xf numFmtId="165" fontId="7" fillId="7" borderId="0" xfId="4" applyNumberFormat="1" applyFont="1" applyFill="1" applyBorder="1" applyAlignment="1">
      <alignment horizontal="right" vertical="center" indent="1"/>
    </xf>
    <xf numFmtId="165" fontId="24" fillId="9" borderId="59" xfId="4" applyNumberFormat="1" applyFont="1" applyFill="1" applyBorder="1" applyAlignment="1">
      <alignment horizontal="right" vertical="center" indent="1"/>
    </xf>
    <xf numFmtId="4" fontId="4" fillId="0" borderId="21" xfId="32" applyNumberFormat="1" applyFont="1" applyFill="1" applyBorder="1" applyAlignment="1">
      <alignment horizontal="right" vertical="center" indent="1"/>
    </xf>
    <xf numFmtId="0" fontId="5" fillId="0" borderId="8" xfId="0" applyFont="1" applyBorder="1" applyAlignment="1">
      <alignment horizontal="center" vertical="center" readingOrder="2"/>
    </xf>
    <xf numFmtId="1" fontId="25" fillId="4" borderId="23" xfId="11" applyFont="1" applyFill="1" applyBorder="1">
      <alignment horizontal="center" vertical="center"/>
    </xf>
    <xf numFmtId="3" fontId="24" fillId="0" borderId="21" xfId="25" applyNumberFormat="1" applyFont="1" applyFill="1" applyBorder="1" applyAlignment="1">
      <alignment horizontal="right" vertical="center" indent="1"/>
    </xf>
    <xf numFmtId="3" fontId="24" fillId="4" borderId="16" xfId="25" applyNumberFormat="1" applyFont="1" applyFill="1" applyBorder="1" applyAlignment="1">
      <alignment horizontal="right" vertical="center" indent="1"/>
    </xf>
    <xf numFmtId="3" fontId="24" fillId="0" borderId="16" xfId="25" applyNumberFormat="1" applyFont="1" applyFill="1" applyBorder="1" applyAlignment="1">
      <alignment horizontal="right" vertical="center" indent="1"/>
    </xf>
    <xf numFmtId="3" fontId="4" fillId="4" borderId="16" xfId="25" applyNumberFormat="1" applyFont="1" applyFill="1" applyBorder="1" applyAlignment="1">
      <alignment horizontal="right" vertical="center" indent="1"/>
    </xf>
    <xf numFmtId="3" fontId="4" fillId="0" borderId="21" xfId="31" applyNumberFormat="1" applyFont="1" applyBorder="1" applyAlignment="1">
      <alignment horizontal="center" vertical="center"/>
    </xf>
    <xf numFmtId="3" fontId="4" fillId="4" borderId="16" xfId="31" applyNumberFormat="1" applyFont="1" applyFill="1" applyBorder="1" applyAlignment="1">
      <alignment horizontal="center" vertical="center"/>
    </xf>
    <xf numFmtId="3" fontId="4" fillId="0" borderId="31" xfId="31" applyNumberFormat="1" applyFont="1" applyBorder="1" applyAlignment="1">
      <alignment horizontal="center" vertical="center"/>
    </xf>
    <xf numFmtId="3" fontId="4" fillId="4" borderId="22" xfId="31" applyNumberFormat="1" applyFont="1" applyFill="1" applyBorder="1" applyAlignment="1">
      <alignment horizontal="center" vertical="center"/>
    </xf>
    <xf numFmtId="0" fontId="50" fillId="8" borderId="23" xfId="17" applyFont="1" applyFill="1" applyBorder="1" applyAlignment="1">
      <alignment horizontal="center" vertical="center"/>
    </xf>
    <xf numFmtId="3" fontId="59" fillId="7" borderId="101" xfId="2" applyNumberFormat="1" applyFont="1" applyFill="1" applyBorder="1" applyAlignment="1">
      <alignment vertical="center"/>
    </xf>
    <xf numFmtId="167" fontId="7" fillId="7" borderId="61" xfId="31" applyNumberFormat="1" applyFont="1" applyFill="1" applyBorder="1" applyAlignment="1">
      <alignment horizontal="right" vertical="center" readingOrder="1"/>
    </xf>
    <xf numFmtId="2" fontId="4" fillId="0" borderId="64" xfId="0" quotePrefix="1" applyNumberFormat="1" applyFont="1" applyBorder="1" applyAlignment="1">
      <alignment horizontal="right" vertical="center" wrapText="1" indent="1"/>
    </xf>
    <xf numFmtId="167" fontId="7" fillId="0" borderId="64" xfId="0" quotePrefix="1" applyNumberFormat="1" applyFont="1" applyBorder="1" applyAlignment="1">
      <alignment horizontal="right" vertical="center" wrapText="1" indent="1"/>
    </xf>
    <xf numFmtId="2" fontId="4" fillId="7" borderId="61" xfId="0" quotePrefix="1" applyNumberFormat="1" applyFont="1" applyFill="1" applyBorder="1" applyAlignment="1">
      <alignment horizontal="right" vertical="center" wrapText="1" indent="1"/>
    </xf>
    <xf numFmtId="167" fontId="7" fillId="7" borderId="61" xfId="0" quotePrefix="1" applyNumberFormat="1" applyFont="1" applyFill="1" applyBorder="1" applyAlignment="1">
      <alignment horizontal="right" vertical="center" wrapText="1" indent="1"/>
    </xf>
    <xf numFmtId="0" fontId="49" fillId="0" borderId="21" xfId="0" applyFont="1" applyBorder="1" applyAlignment="1">
      <alignment horizontal="right" vertical="center"/>
    </xf>
    <xf numFmtId="0" fontId="49" fillId="5" borderId="31" xfId="0" applyFont="1" applyFill="1" applyBorder="1" applyAlignment="1">
      <alignment horizontal="right" vertical="center"/>
    </xf>
    <xf numFmtId="0" fontId="8" fillId="5" borderId="0" xfId="0" applyFont="1" applyFill="1"/>
    <xf numFmtId="0" fontId="5" fillId="0" borderId="40" xfId="35" applyFont="1" applyBorder="1" applyAlignment="1">
      <alignment horizontal="right" vertical="center" indent="1"/>
    </xf>
    <xf numFmtId="171" fontId="49" fillId="0" borderId="41" xfId="35" applyNumberFormat="1" applyFont="1" applyBorder="1" applyAlignment="1">
      <alignment horizontal="right" vertical="center" indent="1"/>
    </xf>
    <xf numFmtId="0" fontId="12" fillId="0" borderId="36" xfId="32" applyFont="1" applyFill="1" applyBorder="1" applyAlignment="1">
      <alignment horizontal="left" vertical="center" indent="1"/>
    </xf>
    <xf numFmtId="0" fontId="31" fillId="4" borderId="39" xfId="12" applyFont="1" applyFill="1" applyBorder="1" applyAlignment="1">
      <alignment horizontal="center" vertical="top" wrapText="1"/>
    </xf>
    <xf numFmtId="0" fontId="31" fillId="4" borderId="31" xfId="12" applyFont="1" applyFill="1" applyBorder="1" applyAlignment="1">
      <alignment horizontal="center" vertical="top" wrapText="1"/>
    </xf>
    <xf numFmtId="0" fontId="5" fillId="0" borderId="112" xfId="32" applyFont="1" applyFill="1" applyBorder="1" applyAlignment="1">
      <alignment horizontal="center" vertical="center" wrapText="1"/>
    </xf>
    <xf numFmtId="170" fontId="7" fillId="0" borderId="41" xfId="31" applyNumberFormat="1" applyFont="1" applyBorder="1">
      <alignment horizontal="right" vertical="center" indent="1"/>
    </xf>
    <xf numFmtId="0" fontId="7" fillId="0" borderId="41" xfId="31" applyFont="1" applyBorder="1">
      <alignment horizontal="right" vertical="center" indent="1"/>
    </xf>
    <xf numFmtId="3" fontId="7" fillId="0" borderId="41" xfId="31" applyNumberFormat="1" applyFont="1" applyBorder="1">
      <alignment horizontal="right" vertical="center" indent="1"/>
    </xf>
    <xf numFmtId="0" fontId="5" fillId="0" borderId="36" xfId="32" applyFont="1" applyFill="1" applyBorder="1" applyAlignment="1">
      <alignment horizontal="center" vertical="center" wrapText="1"/>
    </xf>
    <xf numFmtId="0" fontId="4" fillId="9" borderId="0" xfId="0" applyFont="1" applyFill="1" applyAlignment="1">
      <alignment horizontal="right" readingOrder="2"/>
    </xf>
    <xf numFmtId="0" fontId="5" fillId="0" borderId="82" xfId="29" applyFont="1" applyFill="1" applyBorder="1">
      <alignment horizontal="right" vertical="center" wrapText="1" indent="1" readingOrder="2"/>
    </xf>
    <xf numFmtId="2" fontId="4" fillId="0" borderId="113" xfId="31" applyNumberFormat="1" applyFont="1" applyBorder="1" applyAlignment="1">
      <alignment horizontal="left" vertical="center" wrapText="1"/>
    </xf>
    <xf numFmtId="167" fontId="7" fillId="0" borderId="113" xfId="31" applyNumberFormat="1" applyFont="1" applyBorder="1" applyAlignment="1">
      <alignment horizontal="right" vertical="center" wrapText="1" readingOrder="1"/>
    </xf>
    <xf numFmtId="167" fontId="4" fillId="0" borderId="113" xfId="31" applyNumberFormat="1" applyFont="1" applyBorder="1" applyAlignment="1">
      <alignment horizontal="right" vertical="center" wrapText="1" readingOrder="1"/>
    </xf>
    <xf numFmtId="0" fontId="7" fillId="0" borderId="83" xfId="32" applyFont="1" applyFill="1" applyBorder="1">
      <alignment horizontal="left" vertical="center" wrapText="1" indent="1"/>
    </xf>
    <xf numFmtId="0" fontId="5" fillId="9" borderId="114" xfId="29" applyFont="1" applyFill="1" applyBorder="1">
      <alignment horizontal="right" vertical="center" wrapText="1" indent="1" readingOrder="2"/>
    </xf>
    <xf numFmtId="2" fontId="4" fillId="0" borderId="115" xfId="31" applyNumberFormat="1" applyFont="1" applyBorder="1" applyAlignment="1">
      <alignment horizontal="left" vertical="center" wrapText="1"/>
    </xf>
    <xf numFmtId="167" fontId="7" fillId="0" borderId="115" xfId="31" applyNumberFormat="1" applyFont="1" applyBorder="1" applyAlignment="1">
      <alignment horizontal="right" vertical="center" wrapText="1" readingOrder="1"/>
    </xf>
    <xf numFmtId="2" fontId="4" fillId="9" borderId="115" xfId="31" applyNumberFormat="1" applyFont="1" applyFill="1" applyBorder="1" applyAlignment="1">
      <alignment horizontal="left" vertical="center" wrapText="1"/>
    </xf>
    <xf numFmtId="167" fontId="4" fillId="9" borderId="115" xfId="31" applyNumberFormat="1" applyFont="1" applyFill="1" applyBorder="1" applyAlignment="1">
      <alignment horizontal="right" vertical="center" wrapText="1" readingOrder="1"/>
    </xf>
    <xf numFmtId="0" fontId="7" fillId="9" borderId="116" xfId="32" applyFont="1" applyFill="1" applyBorder="1">
      <alignment horizontal="left" vertical="center" wrapText="1" indent="1"/>
    </xf>
    <xf numFmtId="171" fontId="50" fillId="4" borderId="29" xfId="35" applyNumberFormat="1" applyFont="1" applyFill="1" applyBorder="1" applyAlignment="1">
      <alignment horizontal="right" vertical="center" indent="1"/>
    </xf>
    <xf numFmtId="171" fontId="5" fillId="0" borderId="35" xfId="35" applyNumberFormat="1" applyFont="1" applyBorder="1" applyAlignment="1">
      <alignment horizontal="right" vertical="center" indent="1"/>
    </xf>
    <xf numFmtId="0" fontId="4" fillId="5" borderId="0" xfId="0" applyFont="1" applyFill="1" applyAlignment="1">
      <alignment horizontal="right" readingOrder="2"/>
    </xf>
    <xf numFmtId="171" fontId="45" fillId="0" borderId="35" xfId="38" applyNumberFormat="1" applyFont="1" applyBorder="1" applyAlignment="1">
      <alignment horizontal="right" vertical="center" indent="1"/>
    </xf>
    <xf numFmtId="171" fontId="50" fillId="0" borderId="35" xfId="38" applyNumberFormat="1" applyFont="1" applyBorder="1" applyAlignment="1">
      <alignment horizontal="right" vertical="center" indent="1"/>
    </xf>
    <xf numFmtId="3" fontId="4" fillId="0" borderId="0" xfId="32" applyNumberFormat="1" applyFont="1" applyFill="1" applyBorder="1" applyAlignment="1">
      <alignment vertical="center"/>
    </xf>
    <xf numFmtId="3" fontId="4" fillId="4" borderId="0" xfId="32" applyNumberFormat="1" applyFont="1" applyFill="1" applyBorder="1" applyAlignment="1">
      <alignment vertical="center"/>
    </xf>
    <xf numFmtId="169" fontId="5" fillId="0" borderId="117" xfId="1" applyNumberFormat="1" applyFont="1" applyFill="1" applyBorder="1" applyAlignment="1">
      <alignment horizontal="right" vertical="center"/>
    </xf>
    <xf numFmtId="169" fontId="4" fillId="0" borderId="118" xfId="1" applyNumberFormat="1" applyFont="1" applyFill="1" applyBorder="1" applyAlignment="1">
      <alignment horizontal="right" vertical="center"/>
    </xf>
    <xf numFmtId="169" fontId="5" fillId="0" borderId="118" xfId="1" applyNumberFormat="1" applyFont="1" applyFill="1" applyBorder="1" applyAlignment="1">
      <alignment horizontal="right" vertical="center"/>
    </xf>
    <xf numFmtId="167" fontId="4" fillId="7" borderId="61" xfId="31" applyNumberFormat="1" applyFont="1" applyFill="1" applyBorder="1" applyAlignment="1">
      <alignment horizontal="right" vertical="center" readingOrder="1"/>
    </xf>
    <xf numFmtId="167" fontId="4" fillId="0" borderId="61" xfId="31" applyNumberFormat="1" applyFont="1" applyBorder="1">
      <alignment horizontal="right" vertical="center" indent="1"/>
    </xf>
    <xf numFmtId="4" fontId="4" fillId="0" borderId="61" xfId="31" applyNumberFormat="1" applyFont="1" applyBorder="1" applyAlignment="1">
      <alignment horizontal="right" vertical="center" wrapText="1" indent="1"/>
    </xf>
    <xf numFmtId="167" fontId="7" fillId="7" borderId="67" xfId="31" applyNumberFormat="1" applyFont="1" applyFill="1" applyBorder="1" applyAlignment="1">
      <alignment horizontal="right" vertical="center" readingOrder="1"/>
    </xf>
    <xf numFmtId="4" fontId="24" fillId="0" borderId="50" xfId="31" quotePrefix="1" applyNumberFormat="1" applyBorder="1">
      <alignment horizontal="right" vertical="center" indent="1"/>
    </xf>
    <xf numFmtId="4" fontId="24" fillId="0" borderId="67" xfId="31" applyNumberFormat="1" applyBorder="1">
      <alignment horizontal="right" vertical="center" indent="1"/>
    </xf>
    <xf numFmtId="4" fontId="7" fillId="0" borderId="64" xfId="31" applyNumberFormat="1" applyFont="1" applyBorder="1">
      <alignment horizontal="right" vertical="center" indent="1"/>
    </xf>
    <xf numFmtId="4" fontId="7" fillId="7" borderId="61" xfId="31" applyNumberFormat="1" applyFont="1" applyFill="1" applyBorder="1">
      <alignment horizontal="right" vertical="center" indent="1"/>
    </xf>
    <xf numFmtId="4" fontId="7" fillId="0" borderId="61" xfId="31" applyNumberFormat="1" applyFont="1" applyBorder="1">
      <alignment horizontal="right" vertical="center" indent="1"/>
    </xf>
    <xf numFmtId="4" fontId="7" fillId="7" borderId="61" xfId="32" quotePrefix="1" applyNumberFormat="1" applyFont="1" applyFill="1" applyBorder="1" applyAlignment="1">
      <alignment horizontal="right" vertical="center" indent="1"/>
    </xf>
    <xf numFmtId="4" fontId="7" fillId="0" borderId="61" xfId="32" quotePrefix="1" applyNumberFormat="1" applyFont="1" applyFill="1" applyBorder="1" applyAlignment="1">
      <alignment horizontal="right" vertical="center" indent="1"/>
    </xf>
    <xf numFmtId="4" fontId="7" fillId="0" borderId="67" xfId="31" applyNumberFormat="1" applyFont="1" applyBorder="1">
      <alignment horizontal="right" vertical="center" indent="1"/>
    </xf>
    <xf numFmtId="4" fontId="7" fillId="0" borderId="64" xfId="32" applyNumberFormat="1" applyFont="1" applyFill="1" applyBorder="1" applyAlignment="1">
      <alignment horizontal="right" vertical="center" indent="1"/>
    </xf>
    <xf numFmtId="4" fontId="7" fillId="7" borderId="61" xfId="32" applyNumberFormat="1" applyFont="1" applyFill="1" applyBorder="1" applyAlignment="1">
      <alignment horizontal="right" vertical="center" indent="1"/>
    </xf>
    <xf numFmtId="4" fontId="7" fillId="0" borderId="61" xfId="32" applyNumberFormat="1" applyFont="1" applyFill="1" applyBorder="1" applyAlignment="1">
      <alignment horizontal="right" vertical="center" indent="1"/>
    </xf>
    <xf numFmtId="4" fontId="4" fillId="0" borderId="61" xfId="32" applyNumberFormat="1" applyFont="1" applyFill="1" applyBorder="1" applyAlignment="1">
      <alignment horizontal="right" vertical="center" indent="1"/>
    </xf>
    <xf numFmtId="4" fontId="7" fillId="0" borderId="67" xfId="32" applyNumberFormat="1" applyFont="1" applyFill="1" applyBorder="1" applyAlignment="1">
      <alignment horizontal="right" vertical="center" indent="1"/>
    </xf>
    <xf numFmtId="4" fontId="4" fillId="0" borderId="61" xfId="31" applyNumberFormat="1" applyFont="1" applyBorder="1">
      <alignment horizontal="right" vertical="center" indent="1"/>
    </xf>
    <xf numFmtId="4" fontId="4" fillId="7" borderId="61" xfId="32" quotePrefix="1" applyNumberFormat="1" applyFont="1" applyFill="1" applyBorder="1" applyAlignment="1">
      <alignment horizontal="right" vertical="center" indent="1"/>
    </xf>
    <xf numFmtId="2" fontId="4" fillId="0" borderId="64" xfId="32" applyNumberFormat="1" applyFont="1" applyFill="1" applyBorder="1" applyAlignment="1">
      <alignment horizontal="right" vertical="center" indent="1"/>
    </xf>
    <xf numFmtId="2" fontId="4" fillId="3" borderId="0" xfId="31" applyNumberFormat="1" applyFont="1" applyFill="1" applyBorder="1">
      <alignment horizontal="right" vertical="center" indent="1"/>
    </xf>
    <xf numFmtId="2" fontId="4" fillId="3" borderId="0" xfId="31" applyNumberFormat="1" applyFont="1" applyFill="1" applyBorder="1" applyAlignment="1">
      <alignment horizontal="left" vertical="center" indent="1" readingOrder="1"/>
    </xf>
    <xf numFmtId="167" fontId="4" fillId="3" borderId="0" xfId="31" applyNumberFormat="1" applyFont="1" applyFill="1" applyBorder="1" applyAlignment="1">
      <alignment horizontal="left" vertical="center" wrapText="1" readingOrder="1"/>
    </xf>
    <xf numFmtId="0" fontId="4" fillId="3" borderId="0" xfId="32" applyFont="1" applyFill="1" applyBorder="1">
      <alignment horizontal="left" vertical="center" wrapText="1" indent="1"/>
    </xf>
    <xf numFmtId="0" fontId="5" fillId="3" borderId="0" xfId="17" applyFont="1" applyFill="1"/>
    <xf numFmtId="2" fontId="4" fillId="3" borderId="0" xfId="31" applyNumberFormat="1" applyFont="1" applyFill="1" applyBorder="1" applyAlignment="1">
      <alignment horizontal="right" vertical="center" readingOrder="1"/>
    </xf>
    <xf numFmtId="167" fontId="4" fillId="3" borderId="0" xfId="31" applyNumberFormat="1" applyFont="1" applyFill="1" applyBorder="1" applyAlignment="1">
      <alignment horizontal="right" vertical="center" wrapText="1" readingOrder="1"/>
    </xf>
    <xf numFmtId="0" fontId="4" fillId="3" borderId="0" xfId="32" applyFont="1" applyFill="1" applyBorder="1" applyAlignment="1">
      <alignment horizontal="right" vertical="center" wrapText="1" readingOrder="1"/>
    </xf>
    <xf numFmtId="0" fontId="5" fillId="3" borderId="0" xfId="17" applyFont="1" applyFill="1" applyAlignment="1">
      <alignment horizontal="right" readingOrder="1"/>
    </xf>
    <xf numFmtId="4" fontId="7" fillId="0" borderId="31" xfId="32" applyNumberFormat="1" applyFont="1" applyFill="1" applyBorder="1" applyAlignment="1">
      <alignment horizontal="right" vertical="center" indent="1"/>
    </xf>
    <xf numFmtId="4" fontId="7" fillId="4" borderId="0" xfId="32" applyNumberFormat="1" applyFont="1" applyFill="1" applyBorder="1" applyAlignment="1">
      <alignment horizontal="right" vertical="center" indent="1"/>
    </xf>
    <xf numFmtId="2" fontId="4" fillId="0" borderId="64" xfId="31" applyNumberFormat="1" applyFont="1" applyBorder="1">
      <alignment horizontal="right" vertical="center" indent="1"/>
    </xf>
    <xf numFmtId="2" fontId="7" fillId="0" borderId="64" xfId="31" applyNumberFormat="1" applyFont="1" applyBorder="1" applyAlignment="1">
      <alignment horizontal="right" vertical="center" readingOrder="1"/>
    </xf>
    <xf numFmtId="0" fontId="8" fillId="0" borderId="63" xfId="29" applyFill="1" applyBorder="1" applyAlignment="1">
      <alignment horizontal="center" vertical="center" wrapText="1" readingOrder="2"/>
    </xf>
    <xf numFmtId="0" fontId="8" fillId="7" borderId="60" xfId="29" applyFill="1" applyBorder="1" applyAlignment="1">
      <alignment horizontal="center" vertical="center" wrapText="1" readingOrder="2"/>
    </xf>
    <xf numFmtId="0" fontId="8" fillId="0" borderId="60" xfId="29" applyFill="1" applyBorder="1" applyAlignment="1">
      <alignment horizontal="center" vertical="center" wrapText="1" readingOrder="2"/>
    </xf>
    <xf numFmtId="0" fontId="8" fillId="7" borderId="66" xfId="29" applyFill="1" applyBorder="1" applyAlignment="1">
      <alignment horizontal="center" vertical="center" wrapText="1" readingOrder="2"/>
    </xf>
    <xf numFmtId="4" fontId="4" fillId="0" borderId="50" xfId="0" quotePrefix="1" applyNumberFormat="1" applyFont="1" applyBorder="1" applyAlignment="1">
      <alignment horizontal="right" vertical="center" wrapText="1" indent="1"/>
    </xf>
    <xf numFmtId="4" fontId="7" fillId="0" borderId="50" xfId="0" quotePrefix="1" applyNumberFormat="1" applyFont="1" applyBorder="1" applyAlignment="1">
      <alignment horizontal="right" vertical="center" wrapText="1" indent="1"/>
    </xf>
    <xf numFmtId="0" fontId="24" fillId="0" borderId="51" xfId="32" applyFill="1" applyBorder="1">
      <alignment horizontal="left" vertical="center" wrapText="1" indent="1"/>
    </xf>
    <xf numFmtId="0" fontId="17" fillId="0" borderId="17" xfId="29" applyFont="1" applyFill="1" applyBorder="1">
      <alignment horizontal="right" vertical="center" wrapText="1" indent="1" readingOrder="2"/>
    </xf>
    <xf numFmtId="0" fontId="6" fillId="7" borderId="64" xfId="0" applyFont="1" applyFill="1" applyBorder="1" applyAlignment="1">
      <alignment horizontal="left" vertical="center" indent="1"/>
    </xf>
    <xf numFmtId="0" fontId="5" fillId="7" borderId="64" xfId="0" applyFont="1" applyFill="1" applyBorder="1" applyAlignment="1">
      <alignment horizontal="right" vertical="center" indent="1"/>
    </xf>
    <xf numFmtId="169" fontId="5" fillId="4" borderId="41" xfId="1" applyNumberFormat="1" applyFont="1" applyFill="1" applyBorder="1" applyAlignment="1">
      <alignment horizontal="right" vertical="center"/>
    </xf>
    <xf numFmtId="169" fontId="5" fillId="4" borderId="117" xfId="1" applyNumberFormat="1" applyFont="1" applyFill="1" applyBorder="1" applyAlignment="1">
      <alignment horizontal="right" vertical="center"/>
    </xf>
    <xf numFmtId="169" fontId="5" fillId="4" borderId="118" xfId="1" applyNumberFormat="1" applyFont="1" applyFill="1" applyBorder="1" applyAlignment="1">
      <alignment horizontal="right" vertical="center"/>
    </xf>
    <xf numFmtId="169" fontId="5" fillId="4" borderId="36" xfId="1" applyNumberFormat="1" applyFont="1" applyFill="1" applyBorder="1" applyAlignment="1">
      <alignment horizontal="right" vertical="center"/>
    </xf>
    <xf numFmtId="0" fontId="16" fillId="4" borderId="32" xfId="27" applyFill="1" applyBorder="1">
      <alignment horizontal="right" vertical="center" wrapText="1" indent="1" readingOrder="2"/>
    </xf>
    <xf numFmtId="169" fontId="5" fillId="4" borderId="18" xfId="1" applyNumberFormat="1" applyFont="1" applyFill="1" applyBorder="1" applyAlignment="1">
      <alignment horizontal="right" vertical="center"/>
    </xf>
    <xf numFmtId="169" fontId="5" fillId="4" borderId="57" xfId="1" applyNumberFormat="1" applyFont="1" applyFill="1" applyBorder="1" applyAlignment="1">
      <alignment horizontal="right" vertical="center"/>
    </xf>
    <xf numFmtId="0" fontId="5" fillId="0" borderId="12" xfId="32" applyFont="1" applyFill="1" applyBorder="1" applyAlignment="1">
      <alignment horizontal="center" vertical="center" wrapText="1"/>
    </xf>
    <xf numFmtId="0" fontId="7" fillId="0" borderId="28" xfId="31" applyFont="1" applyBorder="1">
      <alignment horizontal="right" vertical="center" indent="1"/>
    </xf>
    <xf numFmtId="3" fontId="7" fillId="0" borderId="28" xfId="31" applyNumberFormat="1" applyFont="1" applyBorder="1">
      <alignment horizontal="right" vertical="center" indent="1"/>
    </xf>
    <xf numFmtId="0" fontId="5" fillId="0" borderId="23" xfId="32" applyFont="1" applyFill="1" applyBorder="1" applyAlignment="1">
      <alignment horizontal="center" vertical="center" wrapText="1"/>
    </xf>
    <xf numFmtId="0" fontId="42" fillId="0" borderId="17" xfId="27" applyFont="1" applyFill="1" applyBorder="1" applyAlignment="1">
      <alignment horizontal="right" vertical="center" wrapText="1" indent="3" readingOrder="2"/>
    </xf>
    <xf numFmtId="0" fontId="42" fillId="4" borderId="34" xfId="27" applyFont="1" applyFill="1" applyBorder="1" applyAlignment="1">
      <alignment horizontal="right" vertical="center" wrapText="1" indent="3" readingOrder="2"/>
    </xf>
    <xf numFmtId="4" fontId="5" fillId="4" borderId="16" xfId="32" applyNumberFormat="1" applyFont="1" applyFill="1" applyBorder="1" applyAlignment="1">
      <alignment horizontal="right" vertical="center" wrapText="1" indent="1"/>
    </xf>
    <xf numFmtId="4" fontId="5" fillId="4" borderId="16" xfId="32" applyNumberFormat="1" applyFont="1" applyFill="1" applyBorder="1" applyAlignment="1">
      <alignment horizontal="right" vertical="center" indent="1"/>
    </xf>
    <xf numFmtId="0" fontId="5" fillId="4" borderId="16" xfId="32" applyFont="1" applyFill="1" applyBorder="1">
      <alignment horizontal="left" vertical="center" wrapText="1" indent="1"/>
    </xf>
    <xf numFmtId="4" fontId="5" fillId="0" borderId="36" xfId="32" applyNumberFormat="1" applyFont="1" applyFill="1" applyBorder="1" applyAlignment="1">
      <alignment horizontal="right" vertical="center" wrapText="1" indent="1"/>
    </xf>
    <xf numFmtId="4" fontId="5" fillId="0" borderId="36" xfId="32" applyNumberFormat="1" applyFont="1" applyFill="1" applyBorder="1" applyAlignment="1">
      <alignment horizontal="right" vertical="center" indent="1"/>
    </xf>
    <xf numFmtId="0" fontId="5" fillId="0" borderId="36" xfId="32" applyFont="1" applyFill="1" applyBorder="1">
      <alignment horizontal="left" vertical="center" wrapText="1" indent="1"/>
    </xf>
    <xf numFmtId="0" fontId="42" fillId="4" borderId="15" xfId="27" applyFont="1" applyFill="1" applyBorder="1" applyAlignment="1">
      <alignment horizontal="right" vertical="center" wrapText="1" indent="3" readingOrder="2"/>
    </xf>
    <xf numFmtId="0" fontId="42" fillId="0" borderId="56" xfId="27" applyFont="1" applyFill="1" applyBorder="1" applyAlignment="1">
      <alignment horizontal="right" vertical="center" wrapText="1" indent="3" readingOrder="2"/>
    </xf>
    <xf numFmtId="0" fontId="42" fillId="4" borderId="0" xfId="27" applyFont="1" applyFill="1" applyBorder="1" applyAlignment="1">
      <alignment horizontal="right" vertical="center" wrapText="1" indent="3" readingOrder="2"/>
    </xf>
    <xf numFmtId="0" fontId="8" fillId="0" borderId="37" xfId="27" applyFont="1" applyFill="1" applyBorder="1">
      <alignment horizontal="right" vertical="center" wrapText="1" indent="1" readingOrder="2"/>
    </xf>
    <xf numFmtId="0" fontId="5" fillId="0" borderId="38" xfId="32" applyFont="1" applyFill="1" applyBorder="1">
      <alignment horizontal="left" vertical="center" wrapText="1" indent="1"/>
    </xf>
    <xf numFmtId="173" fontId="5" fillId="0" borderId="36" xfId="32" applyNumberFormat="1" applyFont="1" applyFill="1" applyBorder="1" applyAlignment="1">
      <alignment horizontal="right" vertical="center" indent="1"/>
    </xf>
    <xf numFmtId="4" fontId="5" fillId="0" borderId="38" xfId="32" applyNumberFormat="1" applyFont="1" applyFill="1" applyBorder="1" applyAlignment="1">
      <alignment horizontal="right" vertical="center" indent="1"/>
    </xf>
    <xf numFmtId="0" fontId="17" fillId="0" borderId="32" xfId="29" applyFont="1" applyFill="1" applyBorder="1">
      <alignment horizontal="right" vertical="center" wrapText="1" indent="1" readingOrder="2"/>
    </xf>
    <xf numFmtId="3" fontId="4" fillId="0" borderId="33" xfId="25" applyNumberFormat="1" applyFont="1" applyFill="1" applyBorder="1" applyAlignment="1">
      <alignment horizontal="right" vertical="center" indent="1"/>
    </xf>
    <xf numFmtId="3" fontId="4" fillId="0" borderId="22" xfId="25" applyNumberFormat="1" applyFont="1" applyFill="1" applyBorder="1" applyAlignment="1">
      <alignment horizontal="right" vertical="center" indent="1"/>
    </xf>
    <xf numFmtId="0" fontId="17" fillId="4" borderId="20" xfId="25" applyFont="1" applyFill="1" applyBorder="1" applyAlignment="1">
      <alignment horizontal="center" vertical="center" wrapText="1" readingOrder="2"/>
    </xf>
    <xf numFmtId="3" fontId="25" fillId="4" borderId="28" xfId="25" applyNumberFormat="1" applyFont="1" applyFill="1" applyBorder="1" applyAlignment="1">
      <alignment horizontal="right" vertical="center" indent="1"/>
    </xf>
    <xf numFmtId="0" fontId="18" fillId="4" borderId="23" xfId="25" applyFont="1" applyFill="1" applyBorder="1" applyAlignment="1">
      <alignment horizontal="center" vertical="center" wrapText="1" readingOrder="2"/>
    </xf>
    <xf numFmtId="0" fontId="5" fillId="0" borderId="124" xfId="29" applyFont="1" applyFill="1" applyBorder="1">
      <alignment horizontal="right" vertical="center" wrapText="1" indent="1" readingOrder="2"/>
    </xf>
    <xf numFmtId="3" fontId="4" fillId="0" borderId="124" xfId="32" applyNumberFormat="1" applyFont="1" applyFill="1" applyBorder="1" applyAlignment="1">
      <alignment vertical="center"/>
    </xf>
    <xf numFmtId="3" fontId="4" fillId="0" borderId="125" xfId="32" applyNumberFormat="1" applyFont="1" applyFill="1" applyBorder="1" applyAlignment="1">
      <alignment vertical="center"/>
    </xf>
    <xf numFmtId="3" fontId="4" fillId="0" borderId="10" xfId="32" applyNumberFormat="1" applyFont="1" applyFill="1" applyBorder="1" applyAlignment="1">
      <alignment vertical="center"/>
    </xf>
    <xf numFmtId="3" fontId="78" fillId="0" borderId="124" xfId="2" applyNumberFormat="1" applyFont="1" applyFill="1" applyBorder="1" applyAlignment="1">
      <alignment horizontal="left" vertical="center"/>
    </xf>
    <xf numFmtId="0" fontId="5" fillId="0" borderId="103" xfId="29" applyFont="1" applyFill="1" applyBorder="1">
      <alignment horizontal="right" vertical="center" wrapText="1" indent="1" readingOrder="2"/>
    </xf>
    <xf numFmtId="3" fontId="4" fillId="0" borderId="103" xfId="32" applyNumberFormat="1" applyFont="1" applyFill="1" applyBorder="1" applyAlignment="1">
      <alignment vertical="center"/>
    </xf>
    <xf numFmtId="3" fontId="4" fillId="0" borderId="126" xfId="32" applyNumberFormat="1" applyFont="1" applyFill="1" applyBorder="1" applyAlignment="1">
      <alignment vertical="center"/>
    </xf>
    <xf numFmtId="3" fontId="78" fillId="0" borderId="103" xfId="2" applyNumberFormat="1" applyFont="1" applyFill="1" applyBorder="1" applyAlignment="1">
      <alignment horizontal="left" vertical="center"/>
    </xf>
    <xf numFmtId="3" fontId="5" fillId="0" borderId="103" xfId="32" applyNumberFormat="1" applyFont="1" applyFill="1" applyBorder="1" applyAlignment="1">
      <alignment vertical="center"/>
    </xf>
    <xf numFmtId="3" fontId="77" fillId="0" borderId="103" xfId="2" applyNumberFormat="1" applyFont="1" applyFill="1" applyBorder="1" applyAlignment="1">
      <alignment horizontal="left" vertical="center"/>
    </xf>
    <xf numFmtId="3" fontId="4" fillId="7" borderId="103" xfId="2" applyNumberFormat="1" applyFont="1" applyFill="1" applyBorder="1" applyAlignment="1">
      <alignment vertical="center"/>
    </xf>
    <xf numFmtId="3" fontId="77" fillId="7" borderId="103" xfId="2" applyNumberFormat="1" applyFont="1" applyFill="1" applyBorder="1" applyAlignment="1">
      <alignment horizontal="left" vertical="center"/>
    </xf>
    <xf numFmtId="3" fontId="5" fillId="7" borderId="103" xfId="32" applyNumberFormat="1" applyFont="1" applyFill="1" applyBorder="1" applyAlignment="1">
      <alignment vertical="center"/>
    </xf>
    <xf numFmtId="3" fontId="5" fillId="0" borderId="126" xfId="32" applyNumberFormat="1" applyFont="1" applyFill="1" applyBorder="1" applyAlignment="1">
      <alignment vertical="center"/>
    </xf>
    <xf numFmtId="3" fontId="5" fillId="0" borderId="0" xfId="32" applyNumberFormat="1" applyFont="1" applyFill="1" applyBorder="1" applyAlignment="1">
      <alignment vertical="center"/>
    </xf>
    <xf numFmtId="3" fontId="4" fillId="4" borderId="126" xfId="32" applyNumberFormat="1" applyFont="1" applyFill="1" applyBorder="1" applyAlignment="1">
      <alignment vertical="center"/>
    </xf>
    <xf numFmtId="3" fontId="5" fillId="4" borderId="126" xfId="32" applyNumberFormat="1" applyFont="1" applyFill="1" applyBorder="1" applyAlignment="1">
      <alignment vertical="center"/>
    </xf>
    <xf numFmtId="3" fontId="5" fillId="4" borderId="0" xfId="32" applyNumberFormat="1" applyFont="1" applyFill="1" applyBorder="1" applyAlignment="1">
      <alignment vertical="center"/>
    </xf>
    <xf numFmtId="3" fontId="5" fillId="7" borderId="103" xfId="2" applyNumberFormat="1" applyFont="1" applyFill="1" applyBorder="1" applyAlignment="1">
      <alignment vertical="center"/>
    </xf>
    <xf numFmtId="3" fontId="5" fillId="4" borderId="126" xfId="37" applyNumberFormat="1" applyFont="1" applyFill="1" applyBorder="1" applyAlignment="1">
      <alignment vertical="center"/>
    </xf>
    <xf numFmtId="3" fontId="5" fillId="4" borderId="0" xfId="37" applyNumberFormat="1" applyFont="1" applyFill="1" applyBorder="1" applyAlignment="1">
      <alignment vertical="center"/>
    </xf>
    <xf numFmtId="0" fontId="5" fillId="0" borderId="104" xfId="29" applyFont="1" applyFill="1" applyBorder="1">
      <alignment horizontal="right" vertical="center" wrapText="1" indent="1" readingOrder="2"/>
    </xf>
    <xf numFmtId="3" fontId="5" fillId="0" borderId="104" xfId="32" applyNumberFormat="1" applyFont="1" applyFill="1" applyBorder="1" applyAlignment="1">
      <alignment vertical="center"/>
    </xf>
    <xf numFmtId="3" fontId="77" fillId="0" borderId="104" xfId="2" applyNumberFormat="1" applyFont="1" applyFill="1" applyBorder="1" applyAlignment="1">
      <alignment horizontal="left" vertical="center"/>
    </xf>
    <xf numFmtId="1" fontId="8" fillId="4" borderId="127" xfId="11" applyFont="1" applyFill="1" applyBorder="1" applyAlignment="1">
      <alignment horizontal="center" vertical="center" wrapText="1"/>
    </xf>
    <xf numFmtId="0" fontId="5" fillId="4" borderId="111" xfId="12" applyFont="1" applyFill="1" applyBorder="1">
      <alignment horizontal="center" vertical="center" wrapText="1"/>
    </xf>
    <xf numFmtId="0" fontId="5" fillId="4" borderId="128" xfId="12" applyFont="1" applyFill="1" applyBorder="1">
      <alignment horizontal="center" vertical="center" wrapText="1"/>
    </xf>
    <xf numFmtId="0" fontId="26" fillId="0" borderId="129" xfId="27" applyFont="1" applyFill="1" applyBorder="1">
      <alignment horizontal="right" vertical="center" wrapText="1" indent="1" readingOrder="2"/>
    </xf>
    <xf numFmtId="4" fontId="7" fillId="0" borderId="125" xfId="31" applyNumberFormat="1" applyFont="1" applyBorder="1">
      <alignment horizontal="right" vertical="center" indent="1"/>
    </xf>
    <xf numFmtId="0" fontId="7" fillId="0" borderId="130" xfId="32" applyFont="1" applyFill="1" applyBorder="1">
      <alignment horizontal="left" vertical="center" wrapText="1" indent="1"/>
    </xf>
    <xf numFmtId="0" fontId="10" fillId="4" borderId="131" xfId="27" applyFont="1" applyFill="1" applyBorder="1">
      <alignment horizontal="right" vertical="center" wrapText="1" indent="1" readingOrder="2"/>
    </xf>
    <xf numFmtId="4" fontId="7" fillId="4" borderId="126" xfId="31" applyNumberFormat="1" applyFont="1" applyFill="1" applyBorder="1">
      <alignment horizontal="right" vertical="center" indent="1"/>
    </xf>
    <xf numFmtId="4" fontId="4" fillId="4" borderId="126" xfId="31" applyNumberFormat="1" applyFont="1" applyFill="1" applyBorder="1">
      <alignment horizontal="right" vertical="center" indent="1"/>
    </xf>
    <xf numFmtId="0" fontId="4" fillId="4" borderId="132" xfId="32" applyFont="1" applyFill="1" applyBorder="1">
      <alignment horizontal="left" vertical="center" wrapText="1" indent="1"/>
    </xf>
    <xf numFmtId="0" fontId="8" fillId="5" borderId="131" xfId="27" applyFont="1" applyFill="1" applyBorder="1">
      <alignment horizontal="right" vertical="center" wrapText="1" indent="1" readingOrder="2"/>
    </xf>
    <xf numFmtId="4" fontId="5" fillId="5" borderId="126" xfId="31" applyNumberFormat="1" applyFont="1" applyFill="1" applyBorder="1">
      <alignment horizontal="right" vertical="center" indent="1"/>
    </xf>
    <xf numFmtId="0" fontId="5" fillId="5" borderId="132" xfId="32" applyFont="1" applyFill="1" applyBorder="1">
      <alignment horizontal="left" vertical="center" wrapText="1" indent="1"/>
    </xf>
    <xf numFmtId="0" fontId="8" fillId="4" borderId="131" xfId="27" applyFont="1" applyFill="1" applyBorder="1">
      <alignment horizontal="right" vertical="center" wrapText="1" indent="1" readingOrder="2"/>
    </xf>
    <xf numFmtId="4" fontId="5" fillId="4" borderId="126" xfId="31" applyNumberFormat="1" applyFont="1" applyFill="1" applyBorder="1">
      <alignment horizontal="right" vertical="center" indent="1"/>
    </xf>
    <xf numFmtId="0" fontId="5" fillId="4" borderId="132" xfId="32" applyFont="1" applyFill="1" applyBorder="1">
      <alignment horizontal="left" vertical="center" wrapText="1" indent="1"/>
    </xf>
    <xf numFmtId="0" fontId="42" fillId="4" borderId="131" xfId="27" applyFont="1" applyFill="1" applyBorder="1">
      <alignment horizontal="right" vertical="center" wrapText="1" indent="1" readingOrder="2"/>
    </xf>
    <xf numFmtId="4" fontId="38" fillId="4" borderId="126" xfId="31" applyNumberFormat="1" applyFont="1" applyFill="1" applyBorder="1">
      <alignment horizontal="right" vertical="center" indent="1"/>
    </xf>
    <xf numFmtId="3" fontId="38" fillId="4" borderId="132" xfId="31" applyNumberFormat="1" applyFont="1" applyFill="1" applyBorder="1" applyAlignment="1">
      <alignment horizontal="left" vertical="center" wrapText="1" indent="1"/>
    </xf>
    <xf numFmtId="0" fontId="42" fillId="5" borderId="131" xfId="27" applyFont="1" applyFill="1" applyBorder="1">
      <alignment horizontal="right" vertical="center" wrapText="1" indent="1" readingOrder="2"/>
    </xf>
    <xf numFmtId="4" fontId="38" fillId="5" borderId="126" xfId="31" applyNumberFormat="1" applyFont="1" applyFill="1" applyBorder="1">
      <alignment horizontal="right" vertical="center" indent="1"/>
    </xf>
    <xf numFmtId="3" fontId="38" fillId="5" borderId="132" xfId="31" applyNumberFormat="1" applyFont="1" applyFill="1" applyBorder="1" applyAlignment="1">
      <alignment horizontal="left" vertical="center" wrapText="1" indent="1"/>
    </xf>
    <xf numFmtId="0" fontId="42" fillId="5" borderId="25" xfId="27" applyFont="1" applyFill="1" applyBorder="1">
      <alignment horizontal="right" vertical="center" wrapText="1" indent="1" readingOrder="2"/>
    </xf>
    <xf numFmtId="3" fontId="38" fillId="5" borderId="27" xfId="31" applyNumberFormat="1" applyFont="1" applyFill="1" applyBorder="1" applyAlignment="1">
      <alignment horizontal="left" vertical="center" wrapText="1" indent="1"/>
    </xf>
    <xf numFmtId="0" fontId="8" fillId="4" borderId="127" xfId="27" applyFont="1" applyFill="1" applyBorder="1">
      <alignment horizontal="right" vertical="center" wrapText="1" indent="1" readingOrder="2"/>
    </xf>
    <xf numFmtId="4" fontId="5" fillId="4" borderId="111" xfId="31" applyNumberFormat="1" applyFont="1" applyFill="1" applyBorder="1">
      <alignment horizontal="right" vertical="center" indent="1"/>
    </xf>
    <xf numFmtId="0" fontId="5" fillId="4" borderId="128" xfId="32" applyFont="1" applyFill="1" applyBorder="1">
      <alignment horizontal="left" vertical="center" wrapText="1" indent="1"/>
    </xf>
    <xf numFmtId="4" fontId="7" fillId="5" borderId="133" xfId="32" applyNumberFormat="1" applyFont="1" applyFill="1" applyBorder="1" applyAlignment="1">
      <alignment horizontal="right" vertical="center" indent="1"/>
    </xf>
    <xf numFmtId="4" fontId="7" fillId="5" borderId="126" xfId="32" applyNumberFormat="1" applyFont="1" applyFill="1" applyBorder="1" applyAlignment="1">
      <alignment horizontal="right" vertical="center" indent="1"/>
    </xf>
    <xf numFmtId="4" fontId="7" fillId="4" borderId="133" xfId="32" applyNumberFormat="1" applyFont="1" applyFill="1" applyBorder="1" applyAlignment="1">
      <alignment horizontal="right" vertical="center" indent="1"/>
    </xf>
    <xf numFmtId="4" fontId="7" fillId="4" borderId="126" xfId="32" applyNumberFormat="1" applyFont="1" applyFill="1" applyBorder="1" applyAlignment="1">
      <alignment horizontal="right" vertical="center" indent="1"/>
    </xf>
    <xf numFmtId="3" fontId="25" fillId="4" borderId="23" xfId="25" applyNumberFormat="1" applyFont="1" applyFill="1" applyBorder="1" applyAlignment="1">
      <alignment horizontal="right" vertical="center" indent="1"/>
    </xf>
    <xf numFmtId="0" fontId="24" fillId="6" borderId="0" xfId="34" applyFill="1" applyBorder="1" applyAlignment="1">
      <alignment horizontal="right" vertical="top" wrapText="1" readingOrder="2"/>
    </xf>
    <xf numFmtId="0" fontId="4" fillId="5" borderId="0" xfId="0" applyFont="1" applyFill="1" applyAlignment="1">
      <alignment vertical="center" readingOrder="1"/>
    </xf>
    <xf numFmtId="0" fontId="4" fillId="5" borderId="0" xfId="0" applyFont="1" applyFill="1" applyAlignment="1">
      <alignment wrapText="1" readingOrder="1"/>
    </xf>
    <xf numFmtId="0" fontId="4" fillId="5" borderId="0" xfId="0" applyFont="1" applyFill="1" applyAlignment="1">
      <alignment vertical="center" wrapText="1"/>
    </xf>
    <xf numFmtId="0" fontId="49" fillId="5" borderId="0" xfId="35" applyFont="1" applyFill="1" applyAlignment="1">
      <alignment horizontal="right" vertical="center" wrapText="1"/>
    </xf>
    <xf numFmtId="2" fontId="5" fillId="0" borderId="30" xfId="31" applyNumberFormat="1" applyFont="1" applyBorder="1" applyAlignment="1">
      <alignment horizontal="center" vertical="center"/>
    </xf>
    <xf numFmtId="0" fontId="24" fillId="6" borderId="0" xfId="36" applyFont="1" applyFill="1" applyAlignment="1">
      <alignment vertical="center"/>
    </xf>
    <xf numFmtId="0" fontId="104" fillId="0" borderId="0" xfId="0" applyFont="1" applyAlignment="1">
      <alignment horizontal="right" vertical="center" wrapText="1" readingOrder="2"/>
    </xf>
    <xf numFmtId="0" fontId="104" fillId="0" borderId="0" xfId="0" applyFont="1" applyAlignment="1">
      <alignment horizontal="left" vertical="center" wrapText="1" readingOrder="1"/>
    </xf>
    <xf numFmtId="169" fontId="5" fillId="5" borderId="0" xfId="1" applyNumberFormat="1" applyFont="1" applyFill="1" applyBorder="1" applyAlignment="1">
      <alignment horizontal="right" vertical="center"/>
    </xf>
    <xf numFmtId="0" fontId="5" fillId="4" borderId="43" xfId="32" applyFont="1" applyFill="1" applyBorder="1" applyAlignment="1">
      <alignment horizontal="center" vertical="center" wrapText="1"/>
    </xf>
    <xf numFmtId="3" fontId="7" fillId="4" borderId="35" xfId="31" applyNumberFormat="1" applyFont="1" applyFill="1" applyBorder="1">
      <alignment horizontal="right" vertical="center" indent="1"/>
    </xf>
    <xf numFmtId="0" fontId="7" fillId="4" borderId="35" xfId="31" applyFont="1" applyFill="1" applyBorder="1">
      <alignment horizontal="right" vertical="center" indent="1"/>
    </xf>
    <xf numFmtId="0" fontId="5" fillId="4" borderId="24" xfId="32" applyFont="1" applyFill="1" applyBorder="1" applyAlignment="1">
      <alignment horizontal="center" vertical="center" wrapText="1"/>
    </xf>
    <xf numFmtId="2" fontId="5" fillId="9" borderId="19" xfId="31" applyNumberFormat="1" applyFont="1" applyFill="1" applyBorder="1" applyAlignment="1">
      <alignment horizontal="center" vertical="center"/>
    </xf>
    <xf numFmtId="3" fontId="4" fillId="9" borderId="19" xfId="31" applyNumberFormat="1" applyFont="1" applyFill="1" applyBorder="1" applyAlignment="1">
      <alignment horizontal="center" vertical="center"/>
    </xf>
    <xf numFmtId="0" fontId="5" fillId="9" borderId="19" xfId="31" applyFont="1" applyFill="1" applyBorder="1" applyAlignment="1">
      <alignment horizontal="center" vertical="center"/>
    </xf>
    <xf numFmtId="0" fontId="5" fillId="5" borderId="28" xfId="31" applyFont="1" applyFill="1" applyBorder="1" applyAlignment="1">
      <alignment horizontal="center" vertical="center"/>
    </xf>
    <xf numFmtId="3" fontId="4" fillId="5" borderId="28" xfId="31" applyNumberFormat="1" applyFont="1" applyFill="1" applyBorder="1" applyAlignment="1">
      <alignment horizontal="center" vertical="center"/>
    </xf>
    <xf numFmtId="2" fontId="5" fillId="0" borderId="19" xfId="31" applyNumberFormat="1" applyFont="1" applyBorder="1" applyAlignment="1">
      <alignment horizontal="center" vertical="center"/>
    </xf>
    <xf numFmtId="3" fontId="5" fillId="0" borderId="19" xfId="31" applyNumberFormat="1" applyFont="1" applyBorder="1" applyAlignment="1">
      <alignment horizontal="center" vertical="center"/>
    </xf>
    <xf numFmtId="0" fontId="5" fillId="0" borderId="19" xfId="31" applyFont="1" applyBorder="1" applyAlignment="1">
      <alignment horizontal="center" vertical="center"/>
    </xf>
    <xf numFmtId="0" fontId="5" fillId="19" borderId="0" xfId="0" applyFont="1" applyFill="1" applyAlignment="1">
      <alignment horizontal="right" vertical="center"/>
    </xf>
    <xf numFmtId="4" fontId="5" fillId="19" borderId="0" xfId="25" applyNumberFormat="1" applyFont="1" applyFill="1" applyBorder="1" applyAlignment="1">
      <alignment horizontal="right" vertical="center" readingOrder="1"/>
    </xf>
    <xf numFmtId="4" fontId="5" fillId="19" borderId="10" xfId="25" applyNumberFormat="1" applyFont="1" applyFill="1" applyBorder="1" applyAlignment="1">
      <alignment horizontal="right" vertical="center" readingOrder="1"/>
    </xf>
    <xf numFmtId="0" fontId="4" fillId="19" borderId="10" xfId="0" applyFont="1" applyFill="1" applyBorder="1" applyAlignment="1">
      <alignment horizontal="left" vertical="center"/>
    </xf>
    <xf numFmtId="0" fontId="4" fillId="19" borderId="0" xfId="0" applyFont="1" applyFill="1" applyAlignment="1">
      <alignment vertical="center"/>
    </xf>
    <xf numFmtId="0" fontId="7" fillId="19" borderId="0" xfId="0" applyFont="1" applyFill="1" applyAlignment="1">
      <alignment vertical="center"/>
    </xf>
    <xf numFmtId="172" fontId="4" fillId="0" borderId="47" xfId="1" applyNumberFormat="1" applyFont="1" applyFill="1" applyBorder="1" applyAlignment="1">
      <alignment horizontal="right" vertical="center"/>
    </xf>
    <xf numFmtId="0" fontId="5" fillId="0" borderId="28" xfId="31" applyFont="1" applyBorder="1" applyAlignment="1">
      <alignment horizontal="center" vertical="center"/>
    </xf>
    <xf numFmtId="3" fontId="5" fillId="0" borderId="28" xfId="31" applyNumberFormat="1" applyFont="1" applyBorder="1" applyAlignment="1">
      <alignment horizontal="center" vertical="center"/>
    </xf>
    <xf numFmtId="0" fontId="49" fillId="0" borderId="0" xfId="17" applyFont="1" applyFill="1" applyBorder="1" applyAlignment="1">
      <alignment horizontal="right" vertical="center" indent="1"/>
    </xf>
    <xf numFmtId="0" fontId="49" fillId="8" borderId="31" xfId="0" applyFont="1" applyFill="1" applyBorder="1" applyAlignment="1">
      <alignment horizontal="right" vertical="center"/>
    </xf>
    <xf numFmtId="0" fontId="5" fillId="20" borderId="143" xfId="43" applyFont="1" applyFill="1" applyBorder="1" applyAlignment="1">
      <alignment horizontal="right" vertical="center" wrapText="1" indent="1"/>
    </xf>
    <xf numFmtId="2" fontId="4" fillId="20" borderId="142" xfId="43" applyNumberFormat="1" applyFill="1" applyBorder="1" applyAlignment="1">
      <alignment horizontal="right" vertical="center" indent="1"/>
    </xf>
    <xf numFmtId="0" fontId="19" fillId="20" borderId="142" xfId="32" applyFont="1" applyFill="1" applyBorder="1" applyAlignment="1">
      <alignment horizontal="left" vertical="center" indent="1"/>
    </xf>
    <xf numFmtId="0" fontId="5" fillId="8" borderId="56" xfId="0" applyFont="1" applyFill="1" applyBorder="1" applyAlignment="1">
      <alignment horizontal="right" vertical="center" wrapText="1" indent="1"/>
    </xf>
    <xf numFmtId="4" fontId="49" fillId="8" borderId="39" xfId="0" applyNumberFormat="1" applyFont="1" applyFill="1" applyBorder="1" applyAlignment="1">
      <alignment horizontal="right" vertical="center"/>
    </xf>
    <xf numFmtId="0" fontId="19" fillId="8" borderId="31" xfId="32" applyFont="1" applyFill="1" applyBorder="1" applyAlignment="1">
      <alignment horizontal="left" vertical="center" indent="1"/>
    </xf>
    <xf numFmtId="2" fontId="49" fillId="20" borderId="142" xfId="43" applyNumberFormat="1" applyFont="1" applyFill="1" applyBorder="1" applyAlignment="1">
      <alignment horizontal="right" vertical="center" indent="1"/>
    </xf>
    <xf numFmtId="2" fontId="4" fillId="20" borderId="142" xfId="43" applyNumberFormat="1" applyFont="1" applyFill="1" applyBorder="1" applyAlignment="1">
      <alignment horizontal="right" vertical="center" indent="1"/>
    </xf>
    <xf numFmtId="2" fontId="49" fillId="5" borderId="31" xfId="0" applyNumberFormat="1" applyFont="1" applyFill="1" applyBorder="1" applyAlignment="1">
      <alignment horizontal="right" vertical="center"/>
    </xf>
    <xf numFmtId="169" fontId="5" fillId="4" borderId="31" xfId="1" applyNumberFormat="1" applyFont="1" applyFill="1" applyBorder="1" applyAlignment="1">
      <alignment horizontal="right" vertical="center"/>
    </xf>
    <xf numFmtId="169" fontId="5" fillId="0" borderId="30" xfId="1" applyNumberFormat="1" applyFont="1" applyFill="1" applyBorder="1" applyAlignment="1">
      <alignment horizontal="right" vertical="center"/>
    </xf>
    <xf numFmtId="0" fontId="105" fillId="0" borderId="30" xfId="43" applyFont="1" applyBorder="1" applyAlignment="1">
      <alignment horizontal="center" vertical="center" readingOrder="2"/>
    </xf>
    <xf numFmtId="0" fontId="105" fillId="8" borderId="30" xfId="43" applyFont="1" applyFill="1" applyBorder="1" applyAlignment="1">
      <alignment horizontal="center" vertical="center" readingOrder="2"/>
    </xf>
    <xf numFmtId="169" fontId="5" fillId="0" borderId="29" xfId="1" applyNumberFormat="1" applyFont="1" applyFill="1" applyBorder="1" applyAlignment="1">
      <alignment horizontal="right" vertical="center"/>
    </xf>
    <xf numFmtId="0" fontId="25" fillId="4" borderId="144" xfId="12" applyFont="1" applyFill="1" applyBorder="1" applyAlignment="1">
      <alignment horizontal="center" wrapText="1"/>
    </xf>
    <xf numFmtId="0" fontId="25" fillId="4" borderId="144" xfId="25" applyFont="1" applyFill="1" applyBorder="1" applyAlignment="1">
      <alignment horizontal="center" wrapText="1" readingOrder="2"/>
    </xf>
    <xf numFmtId="0" fontId="6" fillId="4" borderId="145" xfId="12" applyFont="1" applyFill="1" applyBorder="1" applyAlignment="1">
      <alignment horizontal="center" vertical="top" wrapText="1"/>
    </xf>
    <xf numFmtId="0" fontId="6" fillId="4" borderId="145" xfId="25" applyFont="1" applyFill="1" applyBorder="1" applyAlignment="1">
      <alignment horizontal="center" vertical="top" wrapText="1" readingOrder="2"/>
    </xf>
    <xf numFmtId="1" fontId="17" fillId="4" borderId="20" xfId="11" applyFill="1" applyBorder="1">
      <alignment horizontal="center" vertical="center"/>
    </xf>
    <xf numFmtId="0" fontId="18" fillId="4" borderId="18" xfId="0" applyFont="1" applyFill="1" applyBorder="1" applyAlignment="1">
      <alignment horizontal="center" vertical="center" wrapText="1"/>
    </xf>
    <xf numFmtId="0" fontId="30" fillId="3" borderId="0" xfId="0" applyFont="1" applyFill="1" applyAlignment="1">
      <alignment horizontal="center" vertical="center" wrapText="1"/>
    </xf>
    <xf numFmtId="0" fontId="17" fillId="3" borderId="0" xfId="0" applyFont="1" applyFill="1" applyAlignment="1">
      <alignment horizontal="center" vertical="center" wrapText="1" readingOrder="2"/>
    </xf>
    <xf numFmtId="0" fontId="17" fillId="3" borderId="0" xfId="0" applyFont="1" applyFill="1" applyAlignment="1">
      <alignment horizontal="center" vertical="center" readingOrder="2"/>
    </xf>
    <xf numFmtId="0" fontId="36" fillId="3" borderId="0" xfId="0" applyFont="1" applyFill="1" applyAlignment="1">
      <alignment horizontal="center" vertical="center" wrapText="1"/>
    </xf>
    <xf numFmtId="0" fontId="24" fillId="5" borderId="0" xfId="0" applyFont="1" applyFill="1" applyAlignment="1">
      <alignment horizontal="center" vertical="center"/>
    </xf>
    <xf numFmtId="0" fontId="18" fillId="4" borderId="18" xfId="12" applyFill="1" applyBorder="1">
      <alignment horizontal="center" vertical="center" wrapText="1"/>
    </xf>
    <xf numFmtId="0" fontId="31" fillId="4" borderId="23" xfId="12" applyFont="1" applyFill="1" applyBorder="1">
      <alignment horizontal="center" vertical="center" wrapText="1"/>
    </xf>
    <xf numFmtId="1" fontId="17" fillId="4" borderId="18" xfId="11" applyFill="1" applyBorder="1" applyAlignment="1">
      <alignment horizontal="center" wrapText="1"/>
    </xf>
    <xf numFmtId="1" fontId="17" fillId="4" borderId="39" xfId="11" applyFill="1" applyBorder="1" applyAlignment="1">
      <alignment horizontal="center" wrapText="1"/>
    </xf>
    <xf numFmtId="1" fontId="24" fillId="4" borderId="39" xfId="11" applyFont="1" applyFill="1" applyBorder="1" applyAlignment="1">
      <alignment horizontal="center" vertical="top" wrapText="1"/>
    </xf>
    <xf numFmtId="1" fontId="24" fillId="4" borderId="19" xfId="11" applyFont="1" applyFill="1" applyBorder="1" applyAlignment="1">
      <alignment horizontal="center" vertical="top" wrapText="1"/>
    </xf>
    <xf numFmtId="0" fontId="32" fillId="4" borderId="19" xfId="12" applyFont="1" applyFill="1" applyBorder="1">
      <alignment horizontal="center" vertical="center" wrapText="1"/>
    </xf>
    <xf numFmtId="0" fontId="4" fillId="19" borderId="0" xfId="0" applyFont="1" applyFill="1" applyAlignment="1">
      <alignment horizontal="center" vertical="center"/>
    </xf>
    <xf numFmtId="0" fontId="9" fillId="5" borderId="0" xfId="0" applyFont="1" applyFill="1" applyAlignment="1">
      <alignment horizontal="center" vertical="center" readingOrder="1"/>
    </xf>
    <xf numFmtId="0" fontId="8" fillId="5" borderId="0" xfId="0" applyFont="1" applyFill="1" applyAlignment="1">
      <alignment horizontal="center" vertical="center" readingOrder="1"/>
    </xf>
    <xf numFmtId="0" fontId="9" fillId="5" borderId="0" xfId="0" applyFont="1" applyFill="1" applyAlignment="1">
      <alignment horizontal="center" vertical="center" readingOrder="2"/>
    </xf>
    <xf numFmtId="0" fontId="5" fillId="4" borderId="36" xfId="12" applyFont="1" applyFill="1" applyBorder="1" applyAlignment="1">
      <alignment horizontal="center" vertical="center"/>
    </xf>
    <xf numFmtId="0" fontId="5" fillId="4" borderId="31" xfId="12" applyFont="1" applyFill="1" applyBorder="1" applyAlignment="1">
      <alignment horizontal="center" vertical="center"/>
    </xf>
    <xf numFmtId="0" fontId="5" fillId="4" borderId="24" xfId="12" applyFont="1" applyFill="1" applyBorder="1" applyAlignment="1">
      <alignment horizontal="center" vertical="center"/>
    </xf>
    <xf numFmtId="0" fontId="8" fillId="4" borderId="40" xfId="0" applyFont="1" applyFill="1" applyBorder="1" applyAlignment="1">
      <alignment horizontal="center" vertical="center"/>
    </xf>
    <xf numFmtId="0" fontId="8" fillId="4" borderId="56" xfId="0" applyFont="1" applyFill="1" applyBorder="1" applyAlignment="1">
      <alignment horizontal="center" vertical="center"/>
    </xf>
    <xf numFmtId="0" fontId="8" fillId="4" borderId="34" xfId="0" applyFont="1" applyFill="1" applyBorder="1" applyAlignment="1">
      <alignment horizontal="center" vertical="center"/>
    </xf>
    <xf numFmtId="0" fontId="50" fillId="4" borderId="57" xfId="0" applyFont="1" applyFill="1" applyBorder="1" applyAlignment="1">
      <alignment horizontal="center" readingOrder="2"/>
    </xf>
    <xf numFmtId="0" fontId="50" fillId="4" borderId="10" xfId="0" applyFont="1" applyFill="1" applyBorder="1" applyAlignment="1">
      <alignment horizontal="center" readingOrder="2"/>
    </xf>
    <xf numFmtId="0" fontId="50" fillId="4" borderId="121" xfId="0" applyFont="1" applyFill="1" applyBorder="1" applyAlignment="1">
      <alignment horizontal="center" readingOrder="2"/>
    </xf>
    <xf numFmtId="0" fontId="50" fillId="4" borderId="31" xfId="0" applyFont="1" applyFill="1" applyBorder="1" applyAlignment="1">
      <alignment horizontal="center" vertical="top" wrapText="1" readingOrder="1"/>
    </xf>
    <xf numFmtId="0" fontId="50" fillId="4" borderId="0" xfId="0" applyFont="1" applyFill="1" applyAlignment="1">
      <alignment horizontal="center" vertical="top" wrapText="1" readingOrder="1"/>
    </xf>
    <xf numFmtId="0" fontId="50" fillId="4" borderId="56" xfId="0" applyFont="1" applyFill="1" applyBorder="1" applyAlignment="1">
      <alignment horizontal="center" vertical="top" wrapText="1" readingOrder="1"/>
    </xf>
    <xf numFmtId="0" fontId="50" fillId="4" borderId="57" xfId="0" applyFont="1" applyFill="1" applyBorder="1" applyAlignment="1">
      <alignment horizontal="center" wrapText="1" readingOrder="2"/>
    </xf>
    <xf numFmtId="0" fontId="50" fillId="4" borderId="10" xfId="0" applyFont="1" applyFill="1" applyBorder="1" applyAlignment="1">
      <alignment horizontal="center" wrapText="1" readingOrder="2"/>
    </xf>
    <xf numFmtId="0" fontId="50" fillId="4" borderId="121" xfId="0" applyFont="1" applyFill="1" applyBorder="1" applyAlignment="1">
      <alignment horizontal="center" wrapText="1" readingOrder="2"/>
    </xf>
    <xf numFmtId="0" fontId="50" fillId="4" borderId="38" xfId="0" applyFont="1" applyFill="1" applyBorder="1" applyAlignment="1">
      <alignment horizontal="center" vertical="top" wrapText="1" readingOrder="1"/>
    </xf>
    <xf numFmtId="0" fontId="50" fillId="4" borderId="11" xfId="0" applyFont="1" applyFill="1" applyBorder="1" applyAlignment="1">
      <alignment horizontal="center" vertical="top" wrapText="1" readingOrder="1"/>
    </xf>
    <xf numFmtId="0" fontId="50" fillId="4" borderId="37" xfId="0" applyFont="1" applyFill="1" applyBorder="1" applyAlignment="1">
      <alignment horizontal="center" vertical="top" wrapText="1" readingOrder="1"/>
    </xf>
    <xf numFmtId="0" fontId="9" fillId="9" borderId="0" xfId="0" applyFont="1" applyFill="1" applyAlignment="1">
      <alignment horizontal="center" vertical="center" readingOrder="1"/>
    </xf>
    <xf numFmtId="0" fontId="9" fillId="9" borderId="0" xfId="0" applyFont="1" applyFill="1" applyAlignment="1">
      <alignment horizontal="center" vertical="center" readingOrder="2"/>
    </xf>
    <xf numFmtId="0" fontId="8" fillId="9" borderId="0" xfId="0" applyFont="1" applyFill="1" applyAlignment="1">
      <alignment horizontal="center" vertical="center" wrapText="1" readingOrder="1"/>
    </xf>
    <xf numFmtId="0" fontId="8" fillId="9" borderId="0" xfId="0" applyFont="1" applyFill="1" applyAlignment="1">
      <alignment horizontal="center" vertical="center" readingOrder="1"/>
    </xf>
    <xf numFmtId="0" fontId="27" fillId="7" borderId="94" xfId="12" applyFont="1" applyFill="1" applyBorder="1">
      <alignment horizontal="center" vertical="center" wrapText="1"/>
    </xf>
    <xf numFmtId="0" fontId="27" fillId="7" borderId="93" xfId="12" applyFont="1" applyFill="1" applyBorder="1">
      <alignment horizontal="center" vertical="center" wrapText="1"/>
    </xf>
    <xf numFmtId="0" fontId="4" fillId="5" borderId="0" xfId="0" applyFont="1" applyFill="1" applyAlignment="1">
      <alignment horizontal="right" wrapText="1"/>
    </xf>
    <xf numFmtId="0" fontId="7" fillId="5" borderId="0" xfId="0" applyFont="1" applyFill="1" applyAlignment="1">
      <alignment horizontal="right" wrapText="1"/>
    </xf>
    <xf numFmtId="0" fontId="8" fillId="6" borderId="0" xfId="0" applyFont="1" applyFill="1" applyAlignment="1">
      <alignment horizontal="center"/>
    </xf>
    <xf numFmtId="0" fontId="5" fillId="7" borderId="78" xfId="32" applyFont="1" applyFill="1" applyBorder="1" applyAlignment="1">
      <alignment horizontal="center" vertical="top" wrapText="1"/>
    </xf>
    <xf numFmtId="0" fontId="5" fillId="7" borderId="79" xfId="32" applyFont="1" applyFill="1" applyBorder="1" applyAlignment="1">
      <alignment horizontal="center" vertical="top" wrapText="1"/>
    </xf>
    <xf numFmtId="0" fontId="17" fillId="7" borderId="70" xfId="32" applyFont="1" applyFill="1" applyBorder="1" applyAlignment="1">
      <alignment horizontal="center" vertical="center" wrapText="1"/>
    </xf>
    <xf numFmtId="0" fontId="17" fillId="7" borderId="71" xfId="32" applyFont="1" applyFill="1" applyBorder="1" applyAlignment="1">
      <alignment horizontal="center" vertical="center" wrapText="1"/>
    </xf>
    <xf numFmtId="0" fontId="5" fillId="7" borderId="55" xfId="32" applyFont="1" applyFill="1" applyBorder="1" applyAlignment="1">
      <alignment horizontal="center" wrapText="1"/>
    </xf>
    <xf numFmtId="0" fontId="5" fillId="7" borderId="91" xfId="32" applyFont="1" applyFill="1" applyBorder="1" applyAlignment="1">
      <alignment horizontal="center" wrapText="1"/>
    </xf>
    <xf numFmtId="0" fontId="25" fillId="7" borderId="55" xfId="32" applyFont="1" applyFill="1" applyBorder="1" applyAlignment="1">
      <alignment horizontal="center" vertical="center" wrapText="1"/>
    </xf>
    <xf numFmtId="0" fontId="25" fillId="7" borderId="78" xfId="32" applyFont="1" applyFill="1" applyBorder="1" applyAlignment="1">
      <alignment horizontal="center" vertical="center" wrapText="1"/>
    </xf>
    <xf numFmtId="0" fontId="9" fillId="6" borderId="0" xfId="0" applyFont="1" applyFill="1" applyAlignment="1">
      <alignment horizontal="center"/>
    </xf>
    <xf numFmtId="0" fontId="74" fillId="6" borderId="0" xfId="0" applyFont="1" applyFill="1" applyAlignment="1">
      <alignment horizontal="center"/>
    </xf>
    <xf numFmtId="0" fontId="9" fillId="6" borderId="0" xfId="0" applyFont="1" applyFill="1" applyAlignment="1">
      <alignment horizontal="center" readingOrder="2"/>
    </xf>
    <xf numFmtId="0" fontId="8" fillId="5" borderId="0" xfId="0" applyFont="1" applyFill="1" applyAlignment="1">
      <alignment horizontal="center"/>
    </xf>
    <xf numFmtId="0" fontId="7" fillId="5" borderId="10" xfId="0" applyFont="1" applyFill="1" applyBorder="1" applyAlignment="1">
      <alignment horizontal="left" vertical="center" wrapText="1"/>
    </xf>
    <xf numFmtId="0" fontId="4" fillId="5" borderId="0" xfId="0" applyFont="1" applyFill="1" applyAlignment="1">
      <alignment horizontal="left" wrapText="1"/>
    </xf>
    <xf numFmtId="0" fontId="4" fillId="5" borderId="10" xfId="0" applyFont="1" applyFill="1" applyBorder="1" applyAlignment="1">
      <alignment horizontal="left" readingOrder="1"/>
    </xf>
    <xf numFmtId="0" fontId="51" fillId="5" borderId="0" xfId="35" applyFont="1" applyFill="1" applyAlignment="1">
      <alignment horizontal="center"/>
    </xf>
    <xf numFmtId="0" fontId="52" fillId="5" borderId="0" xfId="35" applyFont="1" applyFill="1" applyAlignment="1">
      <alignment horizontal="center"/>
    </xf>
    <xf numFmtId="0" fontId="71" fillId="4" borderId="89" xfId="35" applyFont="1" applyFill="1" applyBorder="1" applyAlignment="1">
      <alignment horizontal="right" vertical="center" wrapText="1" indent="1"/>
    </xf>
    <xf numFmtId="0" fontId="71" fillId="4" borderId="90" xfId="35" applyFont="1" applyFill="1" applyBorder="1" applyAlignment="1">
      <alignment horizontal="right" vertical="center" wrapText="1" indent="1"/>
    </xf>
    <xf numFmtId="0" fontId="50" fillId="4" borderId="87" xfId="35" applyFont="1" applyFill="1" applyBorder="1" applyAlignment="1">
      <alignment horizontal="left" vertical="center" wrapText="1" indent="1"/>
    </xf>
    <xf numFmtId="0" fontId="50" fillId="4" borderId="88" xfId="35" applyFont="1" applyFill="1" applyBorder="1" applyAlignment="1">
      <alignment horizontal="left" vertical="center" wrapText="1" indent="1"/>
    </xf>
    <xf numFmtId="0" fontId="51" fillId="5" borderId="0" xfId="35" applyFont="1" applyFill="1" applyAlignment="1">
      <alignment horizontal="center" readingOrder="2"/>
    </xf>
    <xf numFmtId="0" fontId="9" fillId="3" borderId="13" xfId="0" applyFont="1" applyFill="1" applyBorder="1" applyAlignment="1">
      <alignment horizontal="center" vertical="center" readingOrder="2"/>
    </xf>
    <xf numFmtId="0" fontId="9" fillId="3" borderId="0" xfId="0" applyFont="1" applyFill="1" applyAlignment="1">
      <alignment horizontal="center" vertical="center" readingOrder="2"/>
    </xf>
    <xf numFmtId="0" fontId="9" fillId="3" borderId="14" xfId="0" applyFont="1" applyFill="1" applyBorder="1" applyAlignment="1">
      <alignment horizontal="center" vertical="center" readingOrder="2"/>
    </xf>
    <xf numFmtId="0" fontId="8" fillId="3" borderId="13" xfId="0" applyFont="1" applyFill="1" applyBorder="1" applyAlignment="1">
      <alignment horizontal="center" vertical="center" readingOrder="2"/>
    </xf>
    <xf numFmtId="0" fontId="8" fillId="3" borderId="0" xfId="0" applyFont="1" applyFill="1" applyAlignment="1">
      <alignment horizontal="center" vertical="center" readingOrder="2"/>
    </xf>
    <xf numFmtId="0" fontId="8" fillId="3" borderId="14" xfId="0" applyFont="1" applyFill="1" applyBorder="1" applyAlignment="1">
      <alignment horizontal="center" vertical="center" readingOrder="2"/>
    </xf>
    <xf numFmtId="0" fontId="8" fillId="3" borderId="13" xfId="0" applyFont="1" applyFill="1" applyBorder="1" applyAlignment="1">
      <alignment horizontal="center" vertical="center" readingOrder="1"/>
    </xf>
    <xf numFmtId="0" fontId="8" fillId="3" borderId="0" xfId="0" applyFont="1" applyFill="1" applyAlignment="1">
      <alignment horizontal="center" vertical="center" readingOrder="1"/>
    </xf>
    <xf numFmtId="0" fontId="8" fillId="3" borderId="14" xfId="0" applyFont="1" applyFill="1" applyBorder="1" applyAlignment="1">
      <alignment horizontal="center" vertical="center" readingOrder="1"/>
    </xf>
    <xf numFmtId="1" fontId="18" fillId="7" borderId="41" xfId="11" applyFont="1" applyFill="1" applyBorder="1">
      <alignment horizontal="center" vertical="center"/>
    </xf>
    <xf numFmtId="1" fontId="18" fillId="7" borderId="30" xfId="11" applyFont="1" applyFill="1" applyBorder="1">
      <alignment horizontal="center" vertical="center"/>
    </xf>
    <xf numFmtId="1" fontId="18" fillId="7" borderId="35" xfId="11" applyFont="1" applyFill="1" applyBorder="1">
      <alignment horizontal="center" vertical="center"/>
    </xf>
    <xf numFmtId="1" fontId="25" fillId="7" borderId="18" xfId="11" applyFont="1" applyFill="1" applyBorder="1">
      <alignment horizontal="center" vertical="center"/>
    </xf>
    <xf numFmtId="1" fontId="25" fillId="7" borderId="39" xfId="11" applyFont="1" applyFill="1" applyBorder="1">
      <alignment horizontal="center" vertical="center"/>
    </xf>
    <xf numFmtId="1" fontId="25" fillId="7" borderId="19" xfId="11" applyFont="1" applyFill="1" applyBorder="1">
      <alignment horizontal="center" vertical="center"/>
    </xf>
    <xf numFmtId="0" fontId="27" fillId="0" borderId="10" xfId="27" applyFont="1" applyFill="1" applyBorder="1" applyAlignment="1">
      <alignment horizontal="right" vertical="center" wrapText="1" readingOrder="2"/>
    </xf>
    <xf numFmtId="0" fontId="5" fillId="0" borderId="41" xfId="32" applyFont="1" applyFill="1" applyBorder="1" applyAlignment="1">
      <alignment horizontal="center" vertical="center" wrapText="1"/>
    </xf>
    <xf numFmtId="0" fontId="5" fillId="0" borderId="35" xfId="32" applyFont="1" applyFill="1" applyBorder="1" applyAlignment="1">
      <alignment horizontal="center" vertical="center" wrapText="1"/>
    </xf>
    <xf numFmtId="0" fontId="9" fillId="0" borderId="41" xfId="27" applyFont="1" applyFill="1" applyBorder="1" applyAlignment="1">
      <alignment horizontal="right" vertical="center" wrapText="1" readingOrder="2"/>
    </xf>
    <xf numFmtId="0" fontId="9" fillId="0" borderId="35" xfId="27" applyFont="1" applyFill="1" applyBorder="1" applyAlignment="1">
      <alignment horizontal="right" vertical="center" wrapText="1" readingOrder="2"/>
    </xf>
    <xf numFmtId="0" fontId="54" fillId="6" borderId="0" xfId="0" applyFont="1" applyFill="1" applyAlignment="1">
      <alignment horizontal="center" wrapText="1" readingOrder="2"/>
    </xf>
    <xf numFmtId="0" fontId="54" fillId="6" borderId="0" xfId="0" applyFont="1" applyFill="1" applyAlignment="1">
      <alignment horizontal="center" readingOrder="2"/>
    </xf>
    <xf numFmtId="0" fontId="58" fillId="6" borderId="0" xfId="0" applyFont="1" applyFill="1" applyAlignment="1">
      <alignment horizontal="center" wrapText="1" readingOrder="1"/>
    </xf>
    <xf numFmtId="0" fontId="58" fillId="6" borderId="0" xfId="0" applyFont="1" applyFill="1" applyAlignment="1">
      <alignment horizontal="center" readingOrder="1"/>
    </xf>
    <xf numFmtId="0" fontId="25" fillId="7" borderId="41" xfId="12" applyFont="1" applyFill="1" applyBorder="1">
      <alignment horizontal="center" vertical="center" wrapText="1"/>
    </xf>
    <xf numFmtId="0" fontId="25" fillId="7" borderId="30" xfId="12" applyFont="1" applyFill="1" applyBorder="1">
      <alignment horizontal="center" vertical="center" wrapText="1"/>
    </xf>
    <xf numFmtId="0" fontId="25" fillId="7" borderId="35" xfId="12" applyFont="1" applyFill="1" applyBorder="1">
      <alignment horizontal="center" vertical="center" wrapText="1"/>
    </xf>
    <xf numFmtId="1" fontId="25" fillId="7" borderId="41" xfId="11" applyFont="1" applyFill="1" applyBorder="1">
      <alignment horizontal="center" vertical="center"/>
    </xf>
    <xf numFmtId="1" fontId="25" fillId="7" borderId="30" xfId="11" applyFont="1" applyFill="1" applyBorder="1">
      <alignment horizontal="center" vertical="center"/>
    </xf>
    <xf numFmtId="1" fontId="25" fillId="7" borderId="35" xfId="11" applyFont="1" applyFill="1" applyBorder="1">
      <alignment horizontal="center" vertical="center"/>
    </xf>
    <xf numFmtId="0" fontId="18" fillId="7" borderId="41" xfId="12" applyFill="1" applyBorder="1">
      <alignment horizontal="center" vertical="center" wrapText="1"/>
    </xf>
    <xf numFmtId="0" fontId="18" fillId="7" borderId="30" xfId="12" applyFill="1" applyBorder="1">
      <alignment horizontal="center" vertical="center" wrapText="1"/>
    </xf>
    <xf numFmtId="0" fontId="18" fillId="7" borderId="35" xfId="12" applyFill="1" applyBorder="1">
      <alignment horizontal="center" vertical="center" wrapText="1"/>
    </xf>
    <xf numFmtId="0" fontId="58" fillId="6" borderId="0" xfId="0" applyFont="1" applyFill="1" applyAlignment="1">
      <alignment horizontal="center" vertical="center" wrapText="1" readingOrder="1"/>
    </xf>
    <xf numFmtId="0" fontId="9" fillId="9" borderId="41" xfId="27" applyFont="1" applyFill="1" applyBorder="1" applyAlignment="1">
      <alignment horizontal="right" vertical="center" wrapText="1" readingOrder="2"/>
    </xf>
    <xf numFmtId="0" fontId="9" fillId="9" borderId="35" xfId="27" applyFont="1" applyFill="1" applyBorder="1" applyAlignment="1">
      <alignment horizontal="right" vertical="center" wrapText="1" readingOrder="2"/>
    </xf>
    <xf numFmtId="0" fontId="5" fillId="9" borderId="41" xfId="32" applyFont="1" applyFill="1" applyBorder="1" applyAlignment="1">
      <alignment horizontal="center" vertical="center" wrapText="1"/>
    </xf>
    <xf numFmtId="0" fontId="5" fillId="9" borderId="35" xfId="32" applyFont="1" applyFill="1" applyBorder="1" applyAlignment="1">
      <alignment horizontal="center" vertical="center" wrapText="1"/>
    </xf>
    <xf numFmtId="0" fontId="8" fillId="5" borderId="0" xfId="0" applyFont="1" applyFill="1" applyAlignment="1">
      <alignment horizontal="center" wrapText="1" readingOrder="1"/>
    </xf>
    <xf numFmtId="0" fontId="9" fillId="5" borderId="0" xfId="0" applyFont="1" applyFill="1" applyAlignment="1">
      <alignment horizontal="center" wrapText="1" readingOrder="2"/>
    </xf>
    <xf numFmtId="0" fontId="8" fillId="5" borderId="0" xfId="0" applyFont="1" applyFill="1" applyAlignment="1">
      <alignment horizontal="center" readingOrder="1"/>
    </xf>
    <xf numFmtId="0" fontId="51" fillId="10" borderId="0" xfId="17" applyFont="1" applyFill="1" applyAlignment="1">
      <alignment horizontal="center" vertical="center" readingOrder="2"/>
    </xf>
    <xf numFmtId="0" fontId="52" fillId="10" borderId="0" xfId="17" applyFont="1" applyFill="1" applyAlignment="1">
      <alignment horizontal="center" vertical="center" wrapText="1" readingOrder="1"/>
    </xf>
    <xf numFmtId="0" fontId="52" fillId="10" borderId="0" xfId="17" applyFont="1" applyFill="1" applyAlignment="1">
      <alignment horizontal="center" vertical="center"/>
    </xf>
    <xf numFmtId="0" fontId="8" fillId="0" borderId="52" xfId="0" applyFont="1" applyBorder="1" applyAlignment="1">
      <alignment horizontal="center" vertical="center"/>
    </xf>
    <xf numFmtId="0" fontId="8" fillId="0" borderId="58" xfId="0" applyFont="1" applyBorder="1" applyAlignment="1">
      <alignment horizontal="center" vertical="center"/>
    </xf>
    <xf numFmtId="0" fontId="8" fillId="0" borderId="79" xfId="0" applyFont="1" applyBorder="1" applyAlignment="1">
      <alignment horizontal="center" vertical="center"/>
    </xf>
    <xf numFmtId="0" fontId="5" fillId="0" borderId="54" xfId="0" applyFont="1" applyBorder="1" applyAlignment="1">
      <alignment horizontal="center" vertical="center"/>
    </xf>
    <xf numFmtId="0" fontId="5" fillId="0" borderId="59" xfId="0" applyFont="1" applyBorder="1" applyAlignment="1">
      <alignment horizontal="center" vertical="center"/>
    </xf>
    <xf numFmtId="0" fontId="5" fillId="0" borderId="78" xfId="0" applyFont="1" applyBorder="1" applyAlignment="1">
      <alignment horizontal="center" vertical="center"/>
    </xf>
    <xf numFmtId="0" fontId="8" fillId="0" borderId="12" xfId="0" applyFont="1" applyBorder="1" applyAlignment="1">
      <alignment horizontal="center" vertical="center"/>
    </xf>
    <xf numFmtId="0" fontId="8" fillId="0" borderId="46" xfId="0" applyFont="1" applyBorder="1" applyAlignment="1">
      <alignment horizontal="center" vertical="center"/>
    </xf>
    <xf numFmtId="0" fontId="59" fillId="0" borderId="48" xfId="0" applyFont="1" applyBorder="1" applyAlignment="1">
      <alignment horizontal="left" vertical="center"/>
    </xf>
    <xf numFmtId="0" fontId="59" fillId="0" borderId="12" xfId="0" applyFont="1" applyBorder="1" applyAlignment="1">
      <alignment horizontal="left" vertical="center"/>
    </xf>
    <xf numFmtId="0" fontId="8" fillId="0" borderId="80" xfId="0" applyFont="1" applyBorder="1" applyAlignment="1">
      <alignment horizontal="right" vertical="center" indent="1"/>
    </xf>
    <xf numFmtId="0" fontId="8" fillId="0" borderId="91" xfId="0" applyFont="1" applyBorder="1" applyAlignment="1">
      <alignment horizontal="right" vertical="center" indent="1"/>
    </xf>
    <xf numFmtId="0" fontId="59" fillId="0" borderId="55" xfId="0" applyFont="1" applyBorder="1" applyAlignment="1">
      <alignment horizontal="left" vertical="center" indent="1"/>
    </xf>
    <xf numFmtId="0" fontId="59" fillId="0" borderId="80" xfId="0" applyFont="1" applyBorder="1" applyAlignment="1">
      <alignment horizontal="left" vertical="center" indent="1"/>
    </xf>
    <xf numFmtId="0" fontId="4" fillId="0" borderId="58" xfId="0" applyFont="1" applyBorder="1"/>
    <xf numFmtId="0" fontId="4" fillId="0" borderId="84" xfId="0" applyFont="1" applyBorder="1"/>
    <xf numFmtId="0" fontId="8" fillId="0" borderId="81" xfId="0" applyFont="1" applyBorder="1" applyAlignment="1">
      <alignment horizontal="right" vertical="center" indent="1"/>
    </xf>
    <xf numFmtId="0" fontId="10" fillId="0" borderId="119" xfId="0" applyFont="1" applyBorder="1" applyAlignment="1">
      <alignment horizontal="right" vertical="center" indent="1"/>
    </xf>
    <xf numFmtId="0" fontId="59" fillId="0" borderId="120" xfId="0" applyFont="1" applyBorder="1" applyAlignment="1">
      <alignment horizontal="left" vertical="center" indent="1"/>
    </xf>
    <xf numFmtId="0" fontId="4" fillId="0" borderId="81" xfId="0" applyFont="1" applyBorder="1" applyAlignment="1">
      <alignment horizontal="left" vertical="center" indent="1"/>
    </xf>
    <xf numFmtId="0" fontId="9" fillId="6" borderId="0" xfId="0" applyFont="1" applyFill="1" applyAlignment="1">
      <alignment horizontal="center" vertical="center" readingOrder="2"/>
    </xf>
    <xf numFmtId="0" fontId="8" fillId="6" borderId="0" xfId="0" applyFont="1" applyFill="1" applyAlignment="1">
      <alignment horizontal="center" vertical="center" readingOrder="1"/>
    </xf>
    <xf numFmtId="0" fontId="61" fillId="7" borderId="63" xfId="0" applyFont="1" applyFill="1" applyBorder="1" applyAlignment="1">
      <alignment horizontal="center" vertical="center" wrapText="1"/>
    </xf>
    <xf numFmtId="0" fontId="61" fillId="7" borderId="64" xfId="0" applyFont="1" applyFill="1" applyBorder="1" applyAlignment="1">
      <alignment horizontal="center" vertical="center" wrapText="1"/>
    </xf>
    <xf numFmtId="0" fontId="61" fillId="7" borderId="52" xfId="0" applyFont="1" applyFill="1" applyBorder="1" applyAlignment="1">
      <alignment horizontal="center" vertical="center" wrapText="1"/>
    </xf>
    <xf numFmtId="0" fontId="61" fillId="7" borderId="53" xfId="0" applyFont="1" applyFill="1" applyBorder="1" applyAlignment="1">
      <alignment horizontal="center" vertical="center" wrapText="1"/>
    </xf>
    <xf numFmtId="0" fontId="59" fillId="7" borderId="64" xfId="0" applyFont="1" applyFill="1" applyBorder="1" applyAlignment="1">
      <alignment horizontal="center" vertical="center"/>
    </xf>
    <xf numFmtId="0" fontId="59" fillId="7" borderId="65" xfId="0" applyFont="1" applyFill="1" applyBorder="1" applyAlignment="1">
      <alignment horizontal="center" vertical="center"/>
    </xf>
    <xf numFmtId="0" fontId="59" fillId="7" borderId="53" xfId="0" applyFont="1" applyFill="1" applyBorder="1" applyAlignment="1">
      <alignment horizontal="center" vertical="center"/>
    </xf>
    <xf numFmtId="0" fontId="59" fillId="7" borderId="54" xfId="0" applyFont="1" applyFill="1" applyBorder="1" applyAlignment="1">
      <alignment horizontal="center" vertical="center"/>
    </xf>
    <xf numFmtId="1" fontId="25" fillId="4" borderId="18" xfId="11" applyFont="1" applyFill="1" applyBorder="1">
      <alignment horizontal="center" vertical="center"/>
    </xf>
    <xf numFmtId="0" fontId="9" fillId="5" borderId="0" xfId="5" applyFont="1" applyFill="1" applyAlignment="1">
      <alignment horizontal="center" vertical="center" readingOrder="2"/>
    </xf>
    <xf numFmtId="0" fontId="8" fillId="5" borderId="0" xfId="7" applyFont="1" applyFill="1" applyAlignment="1">
      <alignment horizontal="center" vertical="center" wrapText="1"/>
    </xf>
    <xf numFmtId="0" fontId="31" fillId="4" borderId="57" xfId="12" applyFont="1" applyFill="1" applyBorder="1">
      <alignment horizontal="center" vertical="center" wrapText="1"/>
    </xf>
    <xf numFmtId="0" fontId="31" fillId="4" borderId="31" xfId="12" applyFont="1" applyFill="1" applyBorder="1">
      <alignment horizontal="center" vertical="center" wrapText="1"/>
    </xf>
    <xf numFmtId="0" fontId="31" fillId="4" borderId="38" xfId="12" applyFont="1" applyFill="1" applyBorder="1">
      <alignment horizontal="center" vertical="center" wrapText="1"/>
    </xf>
    <xf numFmtId="1" fontId="17" fillId="4" borderId="40" xfId="11" applyFill="1" applyBorder="1">
      <alignment horizontal="center" vertical="center"/>
    </xf>
    <xf numFmtId="1" fontId="17" fillId="4" borderId="42" xfId="11" applyFill="1" applyBorder="1">
      <alignment horizontal="center" vertical="center"/>
    </xf>
    <xf numFmtId="1" fontId="17" fillId="4" borderId="43" xfId="11" applyFill="1" applyBorder="1">
      <alignment horizontal="center" vertical="center"/>
    </xf>
    <xf numFmtId="0" fontId="31" fillId="4" borderId="36" xfId="12" applyFont="1" applyFill="1" applyBorder="1">
      <alignment horizontal="center" vertical="center" wrapText="1"/>
    </xf>
    <xf numFmtId="0" fontId="31" fillId="4" borderId="22" xfId="12" applyFont="1" applyFill="1" applyBorder="1">
      <alignment horizontal="center" vertical="center" wrapText="1"/>
    </xf>
    <xf numFmtId="1" fontId="17" fillId="4" borderId="32" xfId="11" applyFill="1" applyBorder="1">
      <alignment horizontal="center" vertical="center"/>
    </xf>
    <xf numFmtId="0" fontId="8" fillId="3" borderId="0" xfId="0" applyFont="1" applyFill="1" applyAlignment="1">
      <alignment horizontal="center" vertical="center" wrapText="1" readingOrder="2"/>
    </xf>
    <xf numFmtId="0" fontId="5" fillId="0" borderId="44" xfId="0" applyFont="1" applyBorder="1" applyAlignment="1">
      <alignment horizontal="left" vertical="center"/>
    </xf>
    <xf numFmtId="0" fontId="5" fillId="0" borderId="85" xfId="0" applyFont="1" applyBorder="1" applyAlignment="1">
      <alignment horizontal="left" vertical="center"/>
    </xf>
    <xf numFmtId="0" fontId="5" fillId="0" borderId="86" xfId="0" applyFont="1" applyBorder="1" applyAlignment="1">
      <alignment horizontal="left" vertical="center"/>
    </xf>
    <xf numFmtId="0" fontId="8" fillId="6" borderId="0" xfId="0" applyFont="1" applyFill="1" applyAlignment="1">
      <alignment horizontal="center" wrapText="1" readingOrder="1"/>
    </xf>
    <xf numFmtId="0" fontId="8" fillId="6" borderId="0" xfId="0" applyFont="1" applyFill="1" applyAlignment="1">
      <alignment horizontal="center" readingOrder="1"/>
    </xf>
    <xf numFmtId="0" fontId="9" fillId="6" borderId="0" xfId="0" applyFont="1" applyFill="1" applyAlignment="1">
      <alignment horizontal="center" wrapText="1" readingOrder="2"/>
    </xf>
    <xf numFmtId="0" fontId="58" fillId="6" borderId="0" xfId="0" applyFont="1" applyFill="1" applyAlignment="1">
      <alignment horizontal="center" wrapText="1" readingOrder="2"/>
    </xf>
    <xf numFmtId="49" fontId="58" fillId="6" borderId="0" xfId="0" applyNumberFormat="1" applyFont="1" applyFill="1" applyAlignment="1">
      <alignment horizontal="center" readingOrder="1"/>
    </xf>
    <xf numFmtId="0" fontId="7" fillId="5" borderId="0" xfId="0" applyFont="1" applyFill="1" applyAlignment="1">
      <alignment horizontal="right" vertical="center" readingOrder="2"/>
    </xf>
    <xf numFmtId="0" fontId="9" fillId="6" borderId="0" xfId="36" applyFont="1" applyFill="1" applyAlignment="1">
      <alignment horizontal="center" wrapText="1" readingOrder="2"/>
    </xf>
    <xf numFmtId="0" fontId="8" fillId="6" borderId="0" xfId="36" applyFont="1" applyFill="1" applyAlignment="1">
      <alignment horizontal="center" wrapText="1" readingOrder="2"/>
    </xf>
    <xf numFmtId="0" fontId="8" fillId="6" borderId="0" xfId="36" applyFont="1" applyFill="1" applyAlignment="1">
      <alignment horizontal="center" readingOrder="1"/>
    </xf>
    <xf numFmtId="0" fontId="24" fillId="6" borderId="0" xfId="34" applyFill="1" applyBorder="1" applyAlignment="1">
      <alignment horizontal="right" vertical="top" wrapText="1" readingOrder="2"/>
    </xf>
    <xf numFmtId="0" fontId="24" fillId="6" borderId="110" xfId="36" applyFont="1" applyFill="1" applyBorder="1" applyAlignment="1">
      <alignment horizontal="left"/>
    </xf>
    <xf numFmtId="0" fontId="9" fillId="6" borderId="0" xfId="36" applyFont="1" applyFill="1" applyAlignment="1">
      <alignment horizontal="center" readingOrder="2"/>
    </xf>
    <xf numFmtId="0" fontId="54" fillId="6" borderId="0" xfId="36" applyFont="1" applyFill="1" applyAlignment="1">
      <alignment horizontal="center" wrapText="1" readingOrder="2"/>
    </xf>
    <xf numFmtId="0" fontId="54" fillId="6" borderId="0" xfId="36" applyFont="1" applyFill="1" applyAlignment="1">
      <alignment horizontal="center" readingOrder="2"/>
    </xf>
    <xf numFmtId="0" fontId="58" fillId="6" borderId="0" xfId="36" applyFont="1" applyFill="1" applyAlignment="1">
      <alignment horizontal="center" wrapText="1" readingOrder="1"/>
    </xf>
    <xf numFmtId="0" fontId="57" fillId="6" borderId="0" xfId="36" applyFont="1" applyFill="1" applyAlignment="1">
      <alignment horizontal="center" readingOrder="1"/>
    </xf>
    <xf numFmtId="49" fontId="58" fillId="6" borderId="0" xfId="36" applyNumberFormat="1" applyFont="1" applyFill="1" applyAlignment="1">
      <alignment horizontal="center" readingOrder="1"/>
    </xf>
    <xf numFmtId="49" fontId="57" fillId="6" borderId="0" xfId="36" applyNumberFormat="1" applyFont="1" applyFill="1" applyAlignment="1">
      <alignment horizontal="center" readingOrder="1"/>
    </xf>
    <xf numFmtId="0" fontId="9" fillId="6" borderId="0" xfId="0" applyFont="1" applyFill="1" applyAlignment="1">
      <alignment horizontal="center" vertical="center" wrapText="1" readingOrder="2"/>
    </xf>
    <xf numFmtId="0" fontId="8" fillId="6" borderId="0" xfId="0" applyFont="1" applyFill="1" applyAlignment="1">
      <alignment horizontal="center" wrapText="1" readingOrder="2"/>
    </xf>
    <xf numFmtId="0" fontId="8" fillId="0" borderId="122" xfId="0" applyFont="1" applyBorder="1" applyAlignment="1">
      <alignment horizontal="center" vertical="center"/>
    </xf>
    <xf numFmtId="0" fontId="8" fillId="0" borderId="108" xfId="0" applyFont="1" applyBorder="1" applyAlignment="1">
      <alignment horizontal="center" vertical="center"/>
    </xf>
    <xf numFmtId="0" fontId="59" fillId="0" borderId="123" xfId="0" applyFont="1" applyBorder="1" applyAlignment="1">
      <alignment horizontal="center" vertical="center" wrapText="1"/>
    </xf>
    <xf numFmtId="0" fontId="59" fillId="0" borderId="109" xfId="0" applyFont="1" applyBorder="1" applyAlignment="1">
      <alignment horizontal="center" vertical="center" wrapText="1"/>
    </xf>
    <xf numFmtId="0" fontId="8" fillId="7" borderId="105" xfId="29" applyFill="1" applyBorder="1" applyAlignment="1">
      <alignment horizontal="center" vertical="center" wrapText="1" readingOrder="2"/>
    </xf>
    <xf numFmtId="0" fontId="8" fillId="7" borderId="102" xfId="29" applyFill="1" applyBorder="1" applyAlignment="1">
      <alignment horizontal="center" vertical="center" wrapText="1" readingOrder="2"/>
    </xf>
    <xf numFmtId="0" fontId="59" fillId="7" borderId="101" xfId="29" applyFont="1" applyFill="1" applyBorder="1" applyAlignment="1">
      <alignment horizontal="center" vertical="center" wrapText="1" readingOrder="1"/>
    </xf>
    <xf numFmtId="0" fontId="59" fillId="7" borderId="12" xfId="29" applyFont="1" applyFill="1" applyBorder="1" applyAlignment="1">
      <alignment horizontal="center" vertical="center" wrapText="1" readingOrder="1"/>
    </xf>
    <xf numFmtId="3" fontId="58" fillId="7" borderId="108" xfId="2" applyNumberFormat="1" applyFont="1" applyFill="1" applyBorder="1" applyAlignment="1">
      <alignment horizontal="center" vertical="center"/>
    </xf>
    <xf numFmtId="3" fontId="59" fillId="7" borderId="109" xfId="2" applyNumberFormat="1" applyFont="1" applyFill="1" applyBorder="1" applyAlignment="1">
      <alignment horizontal="center" vertical="center"/>
    </xf>
    <xf numFmtId="0" fontId="8" fillId="5" borderId="108" xfId="0" applyFont="1" applyFill="1" applyBorder="1" applyAlignment="1">
      <alignment horizontal="center" vertical="center"/>
    </xf>
    <xf numFmtId="0" fontId="8" fillId="5" borderId="106" xfId="0" applyFont="1" applyFill="1" applyBorder="1" applyAlignment="1">
      <alignment horizontal="center" vertical="center"/>
    </xf>
    <xf numFmtId="0" fontId="59" fillId="0" borderId="107" xfId="0" applyFont="1" applyBorder="1" applyAlignment="1">
      <alignment horizontal="center" vertical="center" wrapText="1"/>
    </xf>
    <xf numFmtId="0" fontId="41" fillId="5" borderId="0" xfId="0" applyFont="1" applyFill="1" applyAlignment="1">
      <alignment horizontal="center" wrapText="1" readingOrder="2"/>
    </xf>
    <xf numFmtId="0" fontId="8" fillId="5" borderId="0" xfId="0" applyFont="1" applyFill="1" applyAlignment="1">
      <alignment horizontal="center" wrapText="1" readingOrder="2"/>
    </xf>
    <xf numFmtId="0" fontId="4" fillId="5" borderId="0" xfId="0" applyFont="1" applyFill="1" applyAlignment="1">
      <alignment horizontal="right" vertical="center" readingOrder="2"/>
    </xf>
    <xf numFmtId="0" fontId="4" fillId="0" borderId="0" xfId="0" applyFont="1" applyAlignment="1">
      <alignment horizontal="left"/>
    </xf>
    <xf numFmtId="4" fontId="38" fillId="5" borderId="132" xfId="31" applyNumberFormat="1" applyFont="1" applyFill="1" applyBorder="1" applyAlignment="1">
      <alignment horizontal="center" vertical="center" wrapText="1"/>
    </xf>
    <xf numFmtId="4" fontId="38" fillId="5" borderId="27" xfId="31" applyNumberFormat="1" applyFont="1" applyFill="1" applyBorder="1" applyAlignment="1">
      <alignment horizontal="center" vertical="center" wrapText="1"/>
    </xf>
    <xf numFmtId="0" fontId="8" fillId="11" borderId="63" xfId="32" applyFont="1" applyFill="1" applyBorder="1" applyAlignment="1">
      <alignment horizontal="center" vertical="center" wrapText="1"/>
    </xf>
    <xf numFmtId="0" fontId="8" fillId="11" borderId="66" xfId="32" applyFont="1" applyFill="1" applyBorder="1" applyAlignment="1">
      <alignment horizontal="center" vertical="center" wrapText="1"/>
    </xf>
    <xf numFmtId="49" fontId="8" fillId="6" borderId="0" xfId="0" applyNumberFormat="1" applyFont="1" applyFill="1" applyAlignment="1">
      <alignment horizontal="center" readingOrder="1"/>
    </xf>
    <xf numFmtId="0" fontId="5" fillId="11" borderId="55" xfId="12" applyFont="1" applyFill="1" applyBorder="1">
      <alignment horizontal="center" vertical="center" wrapText="1"/>
    </xf>
    <xf numFmtId="0" fontId="5" fillId="11" borderId="78" xfId="12" applyFont="1" applyFill="1" applyBorder="1">
      <alignment horizontal="center" vertical="center" wrapText="1"/>
    </xf>
    <xf numFmtId="0" fontId="5" fillId="5" borderId="0" xfId="0" applyFont="1" applyFill="1" applyAlignment="1">
      <alignment horizontal="center"/>
    </xf>
    <xf numFmtId="0" fontId="16" fillId="0" borderId="30" xfId="27" applyFill="1" applyBorder="1">
      <alignment horizontal="right" vertical="center" wrapText="1" indent="1" readingOrder="2"/>
    </xf>
    <xf numFmtId="0" fontId="16" fillId="4" borderId="30" xfId="27" applyFill="1" applyBorder="1">
      <alignment horizontal="right" vertical="center" wrapText="1" indent="1" readingOrder="2"/>
    </xf>
    <xf numFmtId="0" fontId="8" fillId="0" borderId="30" xfId="27" applyFont="1" applyFill="1" applyBorder="1">
      <alignment horizontal="right" vertical="center" wrapText="1" indent="1" readingOrder="2"/>
    </xf>
  </cellXfs>
  <cellStyles count="617">
    <cellStyle name="bin" xfId="470" xr:uid="{00000000-0005-0000-0000-000000000000}"/>
    <cellStyle name="blue" xfId="471" xr:uid="{00000000-0005-0000-0000-000001000000}"/>
    <cellStyle name="cell" xfId="467" xr:uid="{00000000-0005-0000-0000-000002000000}"/>
    <cellStyle name="cell 2" xfId="472" xr:uid="{00000000-0005-0000-0000-000003000000}"/>
    <cellStyle name="cell 2 2" xfId="473" xr:uid="{00000000-0005-0000-0000-000004000000}"/>
    <cellStyle name="cell 3" xfId="474" xr:uid="{00000000-0005-0000-0000-000005000000}"/>
    <cellStyle name="cell 3 2" xfId="475" xr:uid="{00000000-0005-0000-0000-000006000000}"/>
    <cellStyle name="cell 4" xfId="476" xr:uid="{00000000-0005-0000-0000-000007000000}"/>
    <cellStyle name="cell_06entr" xfId="477" xr:uid="{00000000-0005-0000-0000-000008000000}"/>
    <cellStyle name="Col&amp;RowHeadings" xfId="478" xr:uid="{00000000-0005-0000-0000-000009000000}"/>
    <cellStyle name="ColCodes" xfId="479" xr:uid="{00000000-0005-0000-0000-00000A000000}"/>
    <cellStyle name="ColTitles" xfId="480" xr:uid="{00000000-0005-0000-0000-00000B000000}"/>
    <cellStyle name="column" xfId="481" xr:uid="{00000000-0005-0000-0000-00000C000000}"/>
    <cellStyle name="Comma" xfId="1" builtinId="3"/>
    <cellStyle name="Comma [0]" xfId="2" builtinId="6"/>
    <cellStyle name="Comma [0] 2" xfId="3" xr:uid="{00000000-0005-0000-0000-00000F000000}"/>
    <cellStyle name="Comma [0] 2 2" xfId="50" xr:uid="{00000000-0005-0000-0000-000010000000}"/>
    <cellStyle name="Comma [0] 3" xfId="37" xr:uid="{00000000-0005-0000-0000-000011000000}"/>
    <cellStyle name="Comma [0] 4" xfId="48" xr:uid="{00000000-0005-0000-0000-000012000000}"/>
    <cellStyle name="Comma 10" xfId="68" xr:uid="{00000000-0005-0000-0000-000013000000}"/>
    <cellStyle name="Comma 10 2" xfId="76" xr:uid="{00000000-0005-0000-0000-000014000000}"/>
    <cellStyle name="Comma 10 3" xfId="75" xr:uid="{00000000-0005-0000-0000-000015000000}"/>
    <cellStyle name="Comma 100" xfId="77" xr:uid="{00000000-0005-0000-0000-000016000000}"/>
    <cellStyle name="Comma 100 2" xfId="78" xr:uid="{00000000-0005-0000-0000-000017000000}"/>
    <cellStyle name="Comma 101" xfId="79" xr:uid="{00000000-0005-0000-0000-000018000000}"/>
    <cellStyle name="Comma 101 2" xfId="80" xr:uid="{00000000-0005-0000-0000-000019000000}"/>
    <cellStyle name="Comma 102" xfId="81" xr:uid="{00000000-0005-0000-0000-00001A000000}"/>
    <cellStyle name="Comma 102 2" xfId="82" xr:uid="{00000000-0005-0000-0000-00001B000000}"/>
    <cellStyle name="Comma 103" xfId="83" xr:uid="{00000000-0005-0000-0000-00001C000000}"/>
    <cellStyle name="Comma 103 2" xfId="84" xr:uid="{00000000-0005-0000-0000-00001D000000}"/>
    <cellStyle name="Comma 104" xfId="85" xr:uid="{00000000-0005-0000-0000-00001E000000}"/>
    <cellStyle name="Comma 104 2" xfId="86" xr:uid="{00000000-0005-0000-0000-00001F000000}"/>
    <cellStyle name="Comma 105" xfId="87" xr:uid="{00000000-0005-0000-0000-000020000000}"/>
    <cellStyle name="Comma 105 2" xfId="88" xr:uid="{00000000-0005-0000-0000-000021000000}"/>
    <cellStyle name="Comma 106" xfId="89" xr:uid="{00000000-0005-0000-0000-000022000000}"/>
    <cellStyle name="Comma 106 2" xfId="90" xr:uid="{00000000-0005-0000-0000-000023000000}"/>
    <cellStyle name="Comma 107" xfId="91" xr:uid="{00000000-0005-0000-0000-000024000000}"/>
    <cellStyle name="Comma 107 2" xfId="92" xr:uid="{00000000-0005-0000-0000-000025000000}"/>
    <cellStyle name="Comma 108" xfId="93" xr:uid="{00000000-0005-0000-0000-000026000000}"/>
    <cellStyle name="Comma 108 2" xfId="94" xr:uid="{00000000-0005-0000-0000-000027000000}"/>
    <cellStyle name="Comma 109" xfId="95" xr:uid="{00000000-0005-0000-0000-000028000000}"/>
    <cellStyle name="Comma 109 2" xfId="96" xr:uid="{00000000-0005-0000-0000-000029000000}"/>
    <cellStyle name="Comma 11" xfId="69" xr:uid="{00000000-0005-0000-0000-00002A000000}"/>
    <cellStyle name="Comma 11 2" xfId="98" xr:uid="{00000000-0005-0000-0000-00002B000000}"/>
    <cellStyle name="Comma 11 3" xfId="97" xr:uid="{00000000-0005-0000-0000-00002C000000}"/>
    <cellStyle name="Comma 110" xfId="99" xr:uid="{00000000-0005-0000-0000-00002D000000}"/>
    <cellStyle name="Comma 110 2" xfId="100" xr:uid="{00000000-0005-0000-0000-00002E000000}"/>
    <cellStyle name="Comma 111" xfId="101" xr:uid="{00000000-0005-0000-0000-00002F000000}"/>
    <cellStyle name="Comma 111 2" xfId="102" xr:uid="{00000000-0005-0000-0000-000030000000}"/>
    <cellStyle name="Comma 112" xfId="103" xr:uid="{00000000-0005-0000-0000-000031000000}"/>
    <cellStyle name="Comma 112 2" xfId="104" xr:uid="{00000000-0005-0000-0000-000032000000}"/>
    <cellStyle name="Comma 113" xfId="105" xr:uid="{00000000-0005-0000-0000-000033000000}"/>
    <cellStyle name="Comma 113 2" xfId="106" xr:uid="{00000000-0005-0000-0000-000034000000}"/>
    <cellStyle name="Comma 114" xfId="107" xr:uid="{00000000-0005-0000-0000-000035000000}"/>
    <cellStyle name="Comma 114 2" xfId="108" xr:uid="{00000000-0005-0000-0000-000036000000}"/>
    <cellStyle name="Comma 115" xfId="109" xr:uid="{00000000-0005-0000-0000-000037000000}"/>
    <cellStyle name="Comma 115 2" xfId="110" xr:uid="{00000000-0005-0000-0000-000038000000}"/>
    <cellStyle name="Comma 116" xfId="111" xr:uid="{00000000-0005-0000-0000-000039000000}"/>
    <cellStyle name="Comma 116 2" xfId="112" xr:uid="{00000000-0005-0000-0000-00003A000000}"/>
    <cellStyle name="Comma 117" xfId="113" xr:uid="{00000000-0005-0000-0000-00003B000000}"/>
    <cellStyle name="Comma 117 2" xfId="114" xr:uid="{00000000-0005-0000-0000-00003C000000}"/>
    <cellStyle name="Comma 118" xfId="115" xr:uid="{00000000-0005-0000-0000-00003D000000}"/>
    <cellStyle name="Comma 118 2" xfId="116" xr:uid="{00000000-0005-0000-0000-00003E000000}"/>
    <cellStyle name="Comma 119" xfId="117" xr:uid="{00000000-0005-0000-0000-00003F000000}"/>
    <cellStyle name="Comma 119 2" xfId="118" xr:uid="{00000000-0005-0000-0000-000040000000}"/>
    <cellStyle name="Comma 12" xfId="70" xr:uid="{00000000-0005-0000-0000-000041000000}"/>
    <cellStyle name="Comma 12 2" xfId="120" xr:uid="{00000000-0005-0000-0000-000042000000}"/>
    <cellStyle name="Comma 12 3" xfId="119" xr:uid="{00000000-0005-0000-0000-000043000000}"/>
    <cellStyle name="Comma 120" xfId="121" xr:uid="{00000000-0005-0000-0000-000044000000}"/>
    <cellStyle name="Comma 120 2" xfId="122" xr:uid="{00000000-0005-0000-0000-000045000000}"/>
    <cellStyle name="Comma 121" xfId="123" xr:uid="{00000000-0005-0000-0000-000046000000}"/>
    <cellStyle name="Comma 121 2" xfId="124" xr:uid="{00000000-0005-0000-0000-000047000000}"/>
    <cellStyle name="Comma 122" xfId="125" xr:uid="{00000000-0005-0000-0000-000048000000}"/>
    <cellStyle name="Comma 122 2" xfId="126" xr:uid="{00000000-0005-0000-0000-000049000000}"/>
    <cellStyle name="Comma 123" xfId="127" xr:uid="{00000000-0005-0000-0000-00004A000000}"/>
    <cellStyle name="Comma 123 2" xfId="128" xr:uid="{00000000-0005-0000-0000-00004B000000}"/>
    <cellStyle name="Comma 124" xfId="129" xr:uid="{00000000-0005-0000-0000-00004C000000}"/>
    <cellStyle name="Comma 124 2" xfId="130" xr:uid="{00000000-0005-0000-0000-00004D000000}"/>
    <cellStyle name="Comma 125" xfId="131" xr:uid="{00000000-0005-0000-0000-00004E000000}"/>
    <cellStyle name="Comma 125 2" xfId="132" xr:uid="{00000000-0005-0000-0000-00004F000000}"/>
    <cellStyle name="Comma 126" xfId="133" xr:uid="{00000000-0005-0000-0000-000050000000}"/>
    <cellStyle name="Comma 126 2" xfId="134" xr:uid="{00000000-0005-0000-0000-000051000000}"/>
    <cellStyle name="Comma 127" xfId="135" xr:uid="{00000000-0005-0000-0000-000052000000}"/>
    <cellStyle name="Comma 127 2" xfId="136" xr:uid="{00000000-0005-0000-0000-000053000000}"/>
    <cellStyle name="Comma 128" xfId="137" xr:uid="{00000000-0005-0000-0000-000054000000}"/>
    <cellStyle name="Comma 128 2" xfId="138" xr:uid="{00000000-0005-0000-0000-000055000000}"/>
    <cellStyle name="Comma 129" xfId="139" xr:uid="{00000000-0005-0000-0000-000056000000}"/>
    <cellStyle name="Comma 129 2" xfId="140" xr:uid="{00000000-0005-0000-0000-000057000000}"/>
    <cellStyle name="Comma 13" xfId="58" xr:uid="{00000000-0005-0000-0000-000058000000}"/>
    <cellStyle name="Comma 13 2" xfId="72" xr:uid="{00000000-0005-0000-0000-000059000000}"/>
    <cellStyle name="Comma 13 2 2" xfId="142" xr:uid="{00000000-0005-0000-0000-00005A000000}"/>
    <cellStyle name="Comma 13 3" xfId="141" xr:uid="{00000000-0005-0000-0000-00005B000000}"/>
    <cellStyle name="Comma 130" xfId="143" xr:uid="{00000000-0005-0000-0000-00005C000000}"/>
    <cellStyle name="Comma 130 2" xfId="144" xr:uid="{00000000-0005-0000-0000-00005D000000}"/>
    <cellStyle name="Comma 131" xfId="145" xr:uid="{00000000-0005-0000-0000-00005E000000}"/>
    <cellStyle name="Comma 131 2" xfId="146" xr:uid="{00000000-0005-0000-0000-00005F000000}"/>
    <cellStyle name="Comma 132" xfId="147" xr:uid="{00000000-0005-0000-0000-000060000000}"/>
    <cellStyle name="Comma 132 2" xfId="148" xr:uid="{00000000-0005-0000-0000-000061000000}"/>
    <cellStyle name="Comma 133" xfId="149" xr:uid="{00000000-0005-0000-0000-000062000000}"/>
    <cellStyle name="Comma 133 2" xfId="150" xr:uid="{00000000-0005-0000-0000-000063000000}"/>
    <cellStyle name="Comma 134" xfId="151" xr:uid="{00000000-0005-0000-0000-000064000000}"/>
    <cellStyle name="Comma 134 2" xfId="152" xr:uid="{00000000-0005-0000-0000-000065000000}"/>
    <cellStyle name="Comma 135" xfId="153" xr:uid="{00000000-0005-0000-0000-000066000000}"/>
    <cellStyle name="Comma 135 2" xfId="154" xr:uid="{00000000-0005-0000-0000-000067000000}"/>
    <cellStyle name="Comma 136" xfId="155" xr:uid="{00000000-0005-0000-0000-000068000000}"/>
    <cellStyle name="Comma 136 2" xfId="156" xr:uid="{00000000-0005-0000-0000-000069000000}"/>
    <cellStyle name="Comma 137" xfId="157" xr:uid="{00000000-0005-0000-0000-00006A000000}"/>
    <cellStyle name="Comma 137 2" xfId="158" xr:uid="{00000000-0005-0000-0000-00006B000000}"/>
    <cellStyle name="Comma 138" xfId="159" xr:uid="{00000000-0005-0000-0000-00006C000000}"/>
    <cellStyle name="Comma 138 2" xfId="160" xr:uid="{00000000-0005-0000-0000-00006D000000}"/>
    <cellStyle name="Comma 139" xfId="161" xr:uid="{00000000-0005-0000-0000-00006E000000}"/>
    <cellStyle name="Comma 139 2" xfId="162" xr:uid="{00000000-0005-0000-0000-00006F000000}"/>
    <cellStyle name="Comma 14" xfId="71" xr:uid="{00000000-0005-0000-0000-000070000000}"/>
    <cellStyle name="Comma 14 2" xfId="164" xr:uid="{00000000-0005-0000-0000-000071000000}"/>
    <cellStyle name="Comma 14 3" xfId="163" xr:uid="{00000000-0005-0000-0000-000072000000}"/>
    <cellStyle name="Comma 140" xfId="165" xr:uid="{00000000-0005-0000-0000-000073000000}"/>
    <cellStyle name="Comma 140 2" xfId="166" xr:uid="{00000000-0005-0000-0000-000074000000}"/>
    <cellStyle name="Comma 141" xfId="167" xr:uid="{00000000-0005-0000-0000-000075000000}"/>
    <cellStyle name="Comma 141 2" xfId="168" xr:uid="{00000000-0005-0000-0000-000076000000}"/>
    <cellStyle name="Comma 142" xfId="169" xr:uid="{00000000-0005-0000-0000-000077000000}"/>
    <cellStyle name="Comma 142 2" xfId="170" xr:uid="{00000000-0005-0000-0000-000078000000}"/>
    <cellStyle name="Comma 143" xfId="171" xr:uid="{00000000-0005-0000-0000-000079000000}"/>
    <cellStyle name="Comma 143 2" xfId="172" xr:uid="{00000000-0005-0000-0000-00007A000000}"/>
    <cellStyle name="Comma 144" xfId="173" xr:uid="{00000000-0005-0000-0000-00007B000000}"/>
    <cellStyle name="Comma 144 2" xfId="174" xr:uid="{00000000-0005-0000-0000-00007C000000}"/>
    <cellStyle name="Comma 145" xfId="175" xr:uid="{00000000-0005-0000-0000-00007D000000}"/>
    <cellStyle name="Comma 145 2" xfId="176" xr:uid="{00000000-0005-0000-0000-00007E000000}"/>
    <cellStyle name="Comma 146" xfId="177" xr:uid="{00000000-0005-0000-0000-00007F000000}"/>
    <cellStyle name="Comma 146 2" xfId="178" xr:uid="{00000000-0005-0000-0000-000080000000}"/>
    <cellStyle name="Comma 147" xfId="179" xr:uid="{00000000-0005-0000-0000-000081000000}"/>
    <cellStyle name="Comma 147 2" xfId="180" xr:uid="{00000000-0005-0000-0000-000082000000}"/>
    <cellStyle name="Comma 148" xfId="181" xr:uid="{00000000-0005-0000-0000-000083000000}"/>
    <cellStyle name="Comma 148 2" xfId="182" xr:uid="{00000000-0005-0000-0000-000084000000}"/>
    <cellStyle name="Comma 149" xfId="183" xr:uid="{00000000-0005-0000-0000-000085000000}"/>
    <cellStyle name="Comma 149 2" xfId="184" xr:uid="{00000000-0005-0000-0000-000086000000}"/>
    <cellStyle name="Comma 15" xfId="57" xr:uid="{00000000-0005-0000-0000-000087000000}"/>
    <cellStyle name="Comma 15 2" xfId="73" xr:uid="{00000000-0005-0000-0000-000088000000}"/>
    <cellStyle name="Comma 15 2 2" xfId="186" xr:uid="{00000000-0005-0000-0000-000089000000}"/>
    <cellStyle name="Comma 15 3" xfId="185" xr:uid="{00000000-0005-0000-0000-00008A000000}"/>
    <cellStyle name="Comma 150" xfId="187" xr:uid="{00000000-0005-0000-0000-00008B000000}"/>
    <cellStyle name="Comma 150 2" xfId="188" xr:uid="{00000000-0005-0000-0000-00008C000000}"/>
    <cellStyle name="Comma 151" xfId="189" xr:uid="{00000000-0005-0000-0000-00008D000000}"/>
    <cellStyle name="Comma 151 2" xfId="190" xr:uid="{00000000-0005-0000-0000-00008E000000}"/>
    <cellStyle name="Comma 152" xfId="191" xr:uid="{00000000-0005-0000-0000-00008F000000}"/>
    <cellStyle name="Comma 152 2" xfId="192" xr:uid="{00000000-0005-0000-0000-000090000000}"/>
    <cellStyle name="Comma 153" xfId="193" xr:uid="{00000000-0005-0000-0000-000091000000}"/>
    <cellStyle name="Comma 153 2" xfId="194" xr:uid="{00000000-0005-0000-0000-000092000000}"/>
    <cellStyle name="Comma 154" xfId="195" xr:uid="{00000000-0005-0000-0000-000093000000}"/>
    <cellStyle name="Comma 154 2" xfId="196" xr:uid="{00000000-0005-0000-0000-000094000000}"/>
    <cellStyle name="Comma 155" xfId="197" xr:uid="{00000000-0005-0000-0000-000095000000}"/>
    <cellStyle name="Comma 155 2" xfId="198" xr:uid="{00000000-0005-0000-0000-000096000000}"/>
    <cellStyle name="Comma 156" xfId="199" xr:uid="{00000000-0005-0000-0000-000097000000}"/>
    <cellStyle name="Comma 156 2" xfId="200" xr:uid="{00000000-0005-0000-0000-000098000000}"/>
    <cellStyle name="Comma 157" xfId="201" xr:uid="{00000000-0005-0000-0000-000099000000}"/>
    <cellStyle name="Comma 157 2" xfId="202" xr:uid="{00000000-0005-0000-0000-00009A000000}"/>
    <cellStyle name="Comma 158" xfId="203" xr:uid="{00000000-0005-0000-0000-00009B000000}"/>
    <cellStyle name="Comma 158 2" xfId="204" xr:uid="{00000000-0005-0000-0000-00009C000000}"/>
    <cellStyle name="Comma 159" xfId="205" xr:uid="{00000000-0005-0000-0000-00009D000000}"/>
    <cellStyle name="Comma 159 2" xfId="206" xr:uid="{00000000-0005-0000-0000-00009E000000}"/>
    <cellStyle name="Comma 16" xfId="64" xr:uid="{00000000-0005-0000-0000-00009F000000}"/>
    <cellStyle name="Comma 16 2" xfId="208" xr:uid="{00000000-0005-0000-0000-0000A0000000}"/>
    <cellStyle name="Comma 16 3" xfId="207" xr:uid="{00000000-0005-0000-0000-0000A1000000}"/>
    <cellStyle name="Comma 160" xfId="209" xr:uid="{00000000-0005-0000-0000-0000A2000000}"/>
    <cellStyle name="Comma 160 2" xfId="210" xr:uid="{00000000-0005-0000-0000-0000A3000000}"/>
    <cellStyle name="Comma 161" xfId="211" xr:uid="{00000000-0005-0000-0000-0000A4000000}"/>
    <cellStyle name="Comma 161 2" xfId="212" xr:uid="{00000000-0005-0000-0000-0000A5000000}"/>
    <cellStyle name="Comma 162" xfId="213" xr:uid="{00000000-0005-0000-0000-0000A6000000}"/>
    <cellStyle name="Comma 162 2" xfId="214" xr:uid="{00000000-0005-0000-0000-0000A7000000}"/>
    <cellStyle name="Comma 163" xfId="215" xr:uid="{00000000-0005-0000-0000-0000A8000000}"/>
    <cellStyle name="Comma 163 2" xfId="216" xr:uid="{00000000-0005-0000-0000-0000A9000000}"/>
    <cellStyle name="Comma 164" xfId="217" xr:uid="{00000000-0005-0000-0000-0000AA000000}"/>
    <cellStyle name="Comma 164 2" xfId="218" xr:uid="{00000000-0005-0000-0000-0000AB000000}"/>
    <cellStyle name="Comma 165" xfId="219" xr:uid="{00000000-0005-0000-0000-0000AC000000}"/>
    <cellStyle name="Comma 165 2" xfId="220" xr:uid="{00000000-0005-0000-0000-0000AD000000}"/>
    <cellStyle name="Comma 166" xfId="221" xr:uid="{00000000-0005-0000-0000-0000AE000000}"/>
    <cellStyle name="Comma 166 2" xfId="222" xr:uid="{00000000-0005-0000-0000-0000AF000000}"/>
    <cellStyle name="Comma 167" xfId="223" xr:uid="{00000000-0005-0000-0000-0000B0000000}"/>
    <cellStyle name="Comma 167 2" xfId="224" xr:uid="{00000000-0005-0000-0000-0000B1000000}"/>
    <cellStyle name="Comma 168" xfId="225" xr:uid="{00000000-0005-0000-0000-0000B2000000}"/>
    <cellStyle name="Comma 168 2" xfId="226" xr:uid="{00000000-0005-0000-0000-0000B3000000}"/>
    <cellStyle name="Comma 169" xfId="227" xr:uid="{00000000-0005-0000-0000-0000B4000000}"/>
    <cellStyle name="Comma 169 2" xfId="228" xr:uid="{00000000-0005-0000-0000-0000B5000000}"/>
    <cellStyle name="Comma 17" xfId="62" xr:uid="{00000000-0005-0000-0000-0000B6000000}"/>
    <cellStyle name="Comma 17 2" xfId="74" xr:uid="{00000000-0005-0000-0000-0000B7000000}"/>
    <cellStyle name="Comma 17 2 2" xfId="230" xr:uid="{00000000-0005-0000-0000-0000B8000000}"/>
    <cellStyle name="Comma 17 3" xfId="229" xr:uid="{00000000-0005-0000-0000-0000B9000000}"/>
    <cellStyle name="Comma 170" xfId="231" xr:uid="{00000000-0005-0000-0000-0000BA000000}"/>
    <cellStyle name="Comma 170 2" xfId="232" xr:uid="{00000000-0005-0000-0000-0000BB000000}"/>
    <cellStyle name="Comma 171" xfId="233" xr:uid="{00000000-0005-0000-0000-0000BC000000}"/>
    <cellStyle name="Comma 171 2" xfId="234" xr:uid="{00000000-0005-0000-0000-0000BD000000}"/>
    <cellStyle name="Comma 172" xfId="235" xr:uid="{00000000-0005-0000-0000-0000BE000000}"/>
    <cellStyle name="Comma 172 2" xfId="236" xr:uid="{00000000-0005-0000-0000-0000BF000000}"/>
    <cellStyle name="Comma 173" xfId="237" xr:uid="{00000000-0005-0000-0000-0000C0000000}"/>
    <cellStyle name="Comma 173 2" xfId="238" xr:uid="{00000000-0005-0000-0000-0000C1000000}"/>
    <cellStyle name="Comma 174" xfId="239" xr:uid="{00000000-0005-0000-0000-0000C2000000}"/>
    <cellStyle name="Comma 174 2" xfId="240" xr:uid="{00000000-0005-0000-0000-0000C3000000}"/>
    <cellStyle name="Comma 175" xfId="241" xr:uid="{00000000-0005-0000-0000-0000C4000000}"/>
    <cellStyle name="Comma 175 2" xfId="242" xr:uid="{00000000-0005-0000-0000-0000C5000000}"/>
    <cellStyle name="Comma 176" xfId="243" xr:uid="{00000000-0005-0000-0000-0000C6000000}"/>
    <cellStyle name="Comma 176 2" xfId="244" xr:uid="{00000000-0005-0000-0000-0000C7000000}"/>
    <cellStyle name="Comma 177" xfId="245" xr:uid="{00000000-0005-0000-0000-0000C8000000}"/>
    <cellStyle name="Comma 177 2" xfId="246" xr:uid="{00000000-0005-0000-0000-0000C9000000}"/>
    <cellStyle name="Comma 178" xfId="247" xr:uid="{00000000-0005-0000-0000-0000CA000000}"/>
    <cellStyle name="Comma 178 2" xfId="248" xr:uid="{00000000-0005-0000-0000-0000CB000000}"/>
    <cellStyle name="Comma 179" xfId="249" xr:uid="{00000000-0005-0000-0000-0000CC000000}"/>
    <cellStyle name="Comma 179 2" xfId="250" xr:uid="{00000000-0005-0000-0000-0000CD000000}"/>
    <cellStyle name="Comma 18" xfId="59" xr:uid="{00000000-0005-0000-0000-0000CE000000}"/>
    <cellStyle name="Comma 18 2" xfId="252" xr:uid="{00000000-0005-0000-0000-0000CF000000}"/>
    <cellStyle name="Comma 18 3" xfId="251" xr:uid="{00000000-0005-0000-0000-0000D0000000}"/>
    <cellStyle name="Comma 19" xfId="253" xr:uid="{00000000-0005-0000-0000-0000D1000000}"/>
    <cellStyle name="Comma 19 2" xfId="254" xr:uid="{00000000-0005-0000-0000-0000D2000000}"/>
    <cellStyle name="Comma 2" xfId="4" xr:uid="{00000000-0005-0000-0000-0000D3000000}"/>
    <cellStyle name="Comma 2 2" xfId="46" xr:uid="{00000000-0005-0000-0000-0000D4000000}"/>
    <cellStyle name="Comma 2 2 2" xfId="256" xr:uid="{00000000-0005-0000-0000-0000D5000000}"/>
    <cellStyle name="Comma 2 2 2 2" xfId="482" xr:uid="{00000000-0005-0000-0000-0000D6000000}"/>
    <cellStyle name="Comma 2 2 3" xfId="483" xr:uid="{00000000-0005-0000-0000-0000D7000000}"/>
    <cellStyle name="Comma 2 2 4" xfId="255" xr:uid="{00000000-0005-0000-0000-0000D8000000}"/>
    <cellStyle name="Comma 2 3" xfId="41" xr:uid="{00000000-0005-0000-0000-0000D9000000}"/>
    <cellStyle name="Comma 2 3 2" xfId="258" xr:uid="{00000000-0005-0000-0000-0000DA000000}"/>
    <cellStyle name="Comma 2 3 3" xfId="257" xr:uid="{00000000-0005-0000-0000-0000DB000000}"/>
    <cellStyle name="Comma 2 4" xfId="445" xr:uid="{00000000-0005-0000-0000-0000DC000000}"/>
    <cellStyle name="Comma 20" xfId="259" xr:uid="{00000000-0005-0000-0000-0000DD000000}"/>
    <cellStyle name="Comma 20 2" xfId="260" xr:uid="{00000000-0005-0000-0000-0000DE000000}"/>
    <cellStyle name="Comma 21" xfId="261" xr:uid="{00000000-0005-0000-0000-0000DF000000}"/>
    <cellStyle name="Comma 21 2" xfId="262" xr:uid="{00000000-0005-0000-0000-0000E0000000}"/>
    <cellStyle name="Comma 211" xfId="263" xr:uid="{00000000-0005-0000-0000-0000E1000000}"/>
    <cellStyle name="Comma 211 2" xfId="446" xr:uid="{00000000-0005-0000-0000-0000E2000000}"/>
    <cellStyle name="Comma 22" xfId="264" xr:uid="{00000000-0005-0000-0000-0000E3000000}"/>
    <cellStyle name="Comma 22 2" xfId="265" xr:uid="{00000000-0005-0000-0000-0000E4000000}"/>
    <cellStyle name="Comma 23" xfId="266" xr:uid="{00000000-0005-0000-0000-0000E5000000}"/>
    <cellStyle name="Comma 23 2" xfId="267" xr:uid="{00000000-0005-0000-0000-0000E6000000}"/>
    <cellStyle name="Comma 24" xfId="268" xr:uid="{00000000-0005-0000-0000-0000E7000000}"/>
    <cellStyle name="Comma 24 2" xfId="269" xr:uid="{00000000-0005-0000-0000-0000E8000000}"/>
    <cellStyle name="Comma 25" xfId="270" xr:uid="{00000000-0005-0000-0000-0000E9000000}"/>
    <cellStyle name="Comma 25 2" xfId="271" xr:uid="{00000000-0005-0000-0000-0000EA000000}"/>
    <cellStyle name="Comma 26" xfId="272" xr:uid="{00000000-0005-0000-0000-0000EB000000}"/>
    <cellStyle name="Comma 26 2" xfId="273" xr:uid="{00000000-0005-0000-0000-0000EC000000}"/>
    <cellStyle name="Comma 27" xfId="274" xr:uid="{00000000-0005-0000-0000-0000ED000000}"/>
    <cellStyle name="Comma 27 2" xfId="275" xr:uid="{00000000-0005-0000-0000-0000EE000000}"/>
    <cellStyle name="Comma 28" xfId="276" xr:uid="{00000000-0005-0000-0000-0000EF000000}"/>
    <cellStyle name="Comma 28 2" xfId="277" xr:uid="{00000000-0005-0000-0000-0000F0000000}"/>
    <cellStyle name="Comma 29" xfId="278" xr:uid="{00000000-0005-0000-0000-0000F1000000}"/>
    <cellStyle name="Comma 29 2" xfId="279" xr:uid="{00000000-0005-0000-0000-0000F2000000}"/>
    <cellStyle name="Comma 3" xfId="49" xr:uid="{00000000-0005-0000-0000-0000F3000000}"/>
    <cellStyle name="Comma 3 2" xfId="447" xr:uid="{00000000-0005-0000-0000-0000F4000000}"/>
    <cellStyle name="Comma 3 2 2" xfId="484" xr:uid="{00000000-0005-0000-0000-0000F5000000}"/>
    <cellStyle name="Comma 3 2 2 2" xfId="485" xr:uid="{00000000-0005-0000-0000-0000F6000000}"/>
    <cellStyle name="Comma 3 2 3" xfId="486" xr:uid="{00000000-0005-0000-0000-0000F7000000}"/>
    <cellStyle name="Comma 3 3" xfId="487" xr:uid="{00000000-0005-0000-0000-0000F8000000}"/>
    <cellStyle name="Comma 3 4" xfId="488" xr:uid="{00000000-0005-0000-0000-0000F9000000}"/>
    <cellStyle name="Comma 30" xfId="280" xr:uid="{00000000-0005-0000-0000-0000FA000000}"/>
    <cellStyle name="Comma 30 2" xfId="281" xr:uid="{00000000-0005-0000-0000-0000FB000000}"/>
    <cellStyle name="Comma 31" xfId="282" xr:uid="{00000000-0005-0000-0000-0000FC000000}"/>
    <cellStyle name="Comma 31 2" xfId="283" xr:uid="{00000000-0005-0000-0000-0000FD000000}"/>
    <cellStyle name="Comma 32" xfId="284" xr:uid="{00000000-0005-0000-0000-0000FE000000}"/>
    <cellStyle name="Comma 32 2" xfId="285" xr:uid="{00000000-0005-0000-0000-0000FF000000}"/>
    <cellStyle name="Comma 33" xfId="286" xr:uid="{00000000-0005-0000-0000-000000010000}"/>
    <cellStyle name="Comma 33 2" xfId="287" xr:uid="{00000000-0005-0000-0000-000001010000}"/>
    <cellStyle name="Comma 34" xfId="288" xr:uid="{00000000-0005-0000-0000-000002010000}"/>
    <cellStyle name="Comma 34 2" xfId="289" xr:uid="{00000000-0005-0000-0000-000003010000}"/>
    <cellStyle name="Comma 35" xfId="290" xr:uid="{00000000-0005-0000-0000-000004010000}"/>
    <cellStyle name="Comma 35 2" xfId="291" xr:uid="{00000000-0005-0000-0000-000005010000}"/>
    <cellStyle name="Comma 36" xfId="292" xr:uid="{00000000-0005-0000-0000-000006010000}"/>
    <cellStyle name="Comma 36 2" xfId="293" xr:uid="{00000000-0005-0000-0000-000007010000}"/>
    <cellStyle name="Comma 37" xfId="294" xr:uid="{00000000-0005-0000-0000-000008010000}"/>
    <cellStyle name="Comma 37 2" xfId="295" xr:uid="{00000000-0005-0000-0000-000009010000}"/>
    <cellStyle name="Comma 38" xfId="296" xr:uid="{00000000-0005-0000-0000-00000A010000}"/>
    <cellStyle name="Comma 38 2" xfId="297" xr:uid="{00000000-0005-0000-0000-00000B010000}"/>
    <cellStyle name="Comma 39" xfId="298" xr:uid="{00000000-0005-0000-0000-00000C010000}"/>
    <cellStyle name="Comma 39 2" xfId="299" xr:uid="{00000000-0005-0000-0000-00000D010000}"/>
    <cellStyle name="Comma 4" xfId="60" xr:uid="{00000000-0005-0000-0000-00000E010000}"/>
    <cellStyle name="Comma 4 2" xfId="448" xr:uid="{00000000-0005-0000-0000-00000F010000}"/>
    <cellStyle name="Comma 40" xfId="300" xr:uid="{00000000-0005-0000-0000-000010010000}"/>
    <cellStyle name="Comma 40 2" xfId="301" xr:uid="{00000000-0005-0000-0000-000011010000}"/>
    <cellStyle name="Comma 41" xfId="302" xr:uid="{00000000-0005-0000-0000-000012010000}"/>
    <cellStyle name="Comma 41 2" xfId="303" xr:uid="{00000000-0005-0000-0000-000013010000}"/>
    <cellStyle name="Comma 42" xfId="304" xr:uid="{00000000-0005-0000-0000-000014010000}"/>
    <cellStyle name="Comma 42 2" xfId="305" xr:uid="{00000000-0005-0000-0000-000015010000}"/>
    <cellStyle name="Comma 43" xfId="306" xr:uid="{00000000-0005-0000-0000-000016010000}"/>
    <cellStyle name="Comma 43 2" xfId="307" xr:uid="{00000000-0005-0000-0000-000017010000}"/>
    <cellStyle name="Comma 44" xfId="308" xr:uid="{00000000-0005-0000-0000-000018010000}"/>
    <cellStyle name="Comma 44 2" xfId="309" xr:uid="{00000000-0005-0000-0000-000019010000}"/>
    <cellStyle name="Comma 45" xfId="310" xr:uid="{00000000-0005-0000-0000-00001A010000}"/>
    <cellStyle name="Comma 45 2" xfId="311" xr:uid="{00000000-0005-0000-0000-00001B010000}"/>
    <cellStyle name="Comma 46" xfId="312" xr:uid="{00000000-0005-0000-0000-00001C010000}"/>
    <cellStyle name="Comma 46 2" xfId="313" xr:uid="{00000000-0005-0000-0000-00001D010000}"/>
    <cellStyle name="Comma 47" xfId="314" xr:uid="{00000000-0005-0000-0000-00001E010000}"/>
    <cellStyle name="Comma 47 2" xfId="315" xr:uid="{00000000-0005-0000-0000-00001F010000}"/>
    <cellStyle name="Comma 48" xfId="316" xr:uid="{00000000-0005-0000-0000-000020010000}"/>
    <cellStyle name="Comma 48 2" xfId="317" xr:uid="{00000000-0005-0000-0000-000021010000}"/>
    <cellStyle name="Comma 49" xfId="318" xr:uid="{00000000-0005-0000-0000-000022010000}"/>
    <cellStyle name="Comma 49 2" xfId="319" xr:uid="{00000000-0005-0000-0000-000023010000}"/>
    <cellStyle name="Comma 5" xfId="63" xr:uid="{00000000-0005-0000-0000-000024010000}"/>
    <cellStyle name="Comma 5 2" xfId="449" xr:uid="{00000000-0005-0000-0000-000025010000}"/>
    <cellStyle name="Comma 50" xfId="320" xr:uid="{00000000-0005-0000-0000-000026010000}"/>
    <cellStyle name="Comma 50 2" xfId="321" xr:uid="{00000000-0005-0000-0000-000027010000}"/>
    <cellStyle name="Comma 51" xfId="322" xr:uid="{00000000-0005-0000-0000-000028010000}"/>
    <cellStyle name="Comma 51 2" xfId="323" xr:uid="{00000000-0005-0000-0000-000029010000}"/>
    <cellStyle name="Comma 52" xfId="324" xr:uid="{00000000-0005-0000-0000-00002A010000}"/>
    <cellStyle name="Comma 52 2" xfId="325" xr:uid="{00000000-0005-0000-0000-00002B010000}"/>
    <cellStyle name="Comma 53" xfId="326" xr:uid="{00000000-0005-0000-0000-00002C010000}"/>
    <cellStyle name="Comma 53 2" xfId="327" xr:uid="{00000000-0005-0000-0000-00002D010000}"/>
    <cellStyle name="Comma 54" xfId="328" xr:uid="{00000000-0005-0000-0000-00002E010000}"/>
    <cellStyle name="Comma 54 2" xfId="329" xr:uid="{00000000-0005-0000-0000-00002F010000}"/>
    <cellStyle name="Comma 55" xfId="330" xr:uid="{00000000-0005-0000-0000-000030010000}"/>
    <cellStyle name="Comma 55 2" xfId="331" xr:uid="{00000000-0005-0000-0000-000031010000}"/>
    <cellStyle name="Comma 56" xfId="332" xr:uid="{00000000-0005-0000-0000-000032010000}"/>
    <cellStyle name="Comma 56 2" xfId="333" xr:uid="{00000000-0005-0000-0000-000033010000}"/>
    <cellStyle name="Comma 57" xfId="334" xr:uid="{00000000-0005-0000-0000-000034010000}"/>
    <cellStyle name="Comma 57 2" xfId="335" xr:uid="{00000000-0005-0000-0000-000035010000}"/>
    <cellStyle name="Comma 58" xfId="336" xr:uid="{00000000-0005-0000-0000-000036010000}"/>
    <cellStyle name="Comma 58 2" xfId="337" xr:uid="{00000000-0005-0000-0000-000037010000}"/>
    <cellStyle name="Comma 59" xfId="338" xr:uid="{00000000-0005-0000-0000-000038010000}"/>
    <cellStyle name="Comma 59 2" xfId="339" xr:uid="{00000000-0005-0000-0000-000039010000}"/>
    <cellStyle name="Comma 6" xfId="61" xr:uid="{00000000-0005-0000-0000-00003A010000}"/>
    <cellStyle name="Comma 6 2" xfId="450" xr:uid="{00000000-0005-0000-0000-00003B010000}"/>
    <cellStyle name="Comma 60" xfId="340" xr:uid="{00000000-0005-0000-0000-00003C010000}"/>
    <cellStyle name="Comma 60 2" xfId="341" xr:uid="{00000000-0005-0000-0000-00003D010000}"/>
    <cellStyle name="Comma 61" xfId="342" xr:uid="{00000000-0005-0000-0000-00003E010000}"/>
    <cellStyle name="Comma 61 2" xfId="343" xr:uid="{00000000-0005-0000-0000-00003F010000}"/>
    <cellStyle name="Comma 62" xfId="344" xr:uid="{00000000-0005-0000-0000-000040010000}"/>
    <cellStyle name="Comma 62 2" xfId="345" xr:uid="{00000000-0005-0000-0000-000041010000}"/>
    <cellStyle name="Comma 63" xfId="346" xr:uid="{00000000-0005-0000-0000-000042010000}"/>
    <cellStyle name="Comma 63 2" xfId="347" xr:uid="{00000000-0005-0000-0000-000043010000}"/>
    <cellStyle name="Comma 64" xfId="348" xr:uid="{00000000-0005-0000-0000-000044010000}"/>
    <cellStyle name="Comma 64 2" xfId="349" xr:uid="{00000000-0005-0000-0000-000045010000}"/>
    <cellStyle name="Comma 65" xfId="350" xr:uid="{00000000-0005-0000-0000-000046010000}"/>
    <cellStyle name="Comma 65 2" xfId="351" xr:uid="{00000000-0005-0000-0000-000047010000}"/>
    <cellStyle name="Comma 66" xfId="352" xr:uid="{00000000-0005-0000-0000-000048010000}"/>
    <cellStyle name="Comma 66 2" xfId="353" xr:uid="{00000000-0005-0000-0000-000049010000}"/>
    <cellStyle name="Comma 67" xfId="354" xr:uid="{00000000-0005-0000-0000-00004A010000}"/>
    <cellStyle name="Comma 67 2" xfId="355" xr:uid="{00000000-0005-0000-0000-00004B010000}"/>
    <cellStyle name="Comma 68" xfId="356" xr:uid="{00000000-0005-0000-0000-00004C010000}"/>
    <cellStyle name="Comma 68 2" xfId="357" xr:uid="{00000000-0005-0000-0000-00004D010000}"/>
    <cellStyle name="Comma 69" xfId="358" xr:uid="{00000000-0005-0000-0000-00004E010000}"/>
    <cellStyle name="Comma 69 2" xfId="359" xr:uid="{00000000-0005-0000-0000-00004F010000}"/>
    <cellStyle name="Comma 7" xfId="67" xr:uid="{00000000-0005-0000-0000-000050010000}"/>
    <cellStyle name="Comma 7 2" xfId="451" xr:uid="{00000000-0005-0000-0000-000051010000}"/>
    <cellStyle name="Comma 7 3" xfId="360" xr:uid="{00000000-0005-0000-0000-000052010000}"/>
    <cellStyle name="Comma 70" xfId="361" xr:uid="{00000000-0005-0000-0000-000053010000}"/>
    <cellStyle name="Comma 70 2" xfId="362" xr:uid="{00000000-0005-0000-0000-000054010000}"/>
    <cellStyle name="Comma 71" xfId="363" xr:uid="{00000000-0005-0000-0000-000055010000}"/>
    <cellStyle name="Comma 71 2" xfId="364" xr:uid="{00000000-0005-0000-0000-000056010000}"/>
    <cellStyle name="Comma 72" xfId="365" xr:uid="{00000000-0005-0000-0000-000057010000}"/>
    <cellStyle name="Comma 72 2" xfId="366" xr:uid="{00000000-0005-0000-0000-000058010000}"/>
    <cellStyle name="Comma 73" xfId="367" xr:uid="{00000000-0005-0000-0000-000059010000}"/>
    <cellStyle name="Comma 73 2" xfId="368" xr:uid="{00000000-0005-0000-0000-00005A010000}"/>
    <cellStyle name="Comma 74" xfId="369" xr:uid="{00000000-0005-0000-0000-00005B010000}"/>
    <cellStyle name="Comma 74 2" xfId="370" xr:uid="{00000000-0005-0000-0000-00005C010000}"/>
    <cellStyle name="Comma 75" xfId="371" xr:uid="{00000000-0005-0000-0000-00005D010000}"/>
    <cellStyle name="Comma 75 2" xfId="372" xr:uid="{00000000-0005-0000-0000-00005E010000}"/>
    <cellStyle name="Comma 76" xfId="373" xr:uid="{00000000-0005-0000-0000-00005F010000}"/>
    <cellStyle name="Comma 76 2" xfId="374" xr:uid="{00000000-0005-0000-0000-000060010000}"/>
    <cellStyle name="Comma 77" xfId="375" xr:uid="{00000000-0005-0000-0000-000061010000}"/>
    <cellStyle name="Comma 77 2" xfId="376" xr:uid="{00000000-0005-0000-0000-000062010000}"/>
    <cellStyle name="Comma 78" xfId="377" xr:uid="{00000000-0005-0000-0000-000063010000}"/>
    <cellStyle name="Comma 78 2" xfId="378" xr:uid="{00000000-0005-0000-0000-000064010000}"/>
    <cellStyle name="Comma 79" xfId="379" xr:uid="{00000000-0005-0000-0000-000065010000}"/>
    <cellStyle name="Comma 79 2" xfId="380" xr:uid="{00000000-0005-0000-0000-000066010000}"/>
    <cellStyle name="Comma 8" xfId="51" xr:uid="{00000000-0005-0000-0000-000067010000}"/>
    <cellStyle name="Comma 8 2" xfId="452" xr:uid="{00000000-0005-0000-0000-000068010000}"/>
    <cellStyle name="Comma 8 3" xfId="381" xr:uid="{00000000-0005-0000-0000-000069010000}"/>
    <cellStyle name="Comma 80" xfId="382" xr:uid="{00000000-0005-0000-0000-00006A010000}"/>
    <cellStyle name="Comma 80 2" xfId="383" xr:uid="{00000000-0005-0000-0000-00006B010000}"/>
    <cellStyle name="Comma 81" xfId="384" xr:uid="{00000000-0005-0000-0000-00006C010000}"/>
    <cellStyle name="Comma 81 2" xfId="385" xr:uid="{00000000-0005-0000-0000-00006D010000}"/>
    <cellStyle name="Comma 82" xfId="386" xr:uid="{00000000-0005-0000-0000-00006E010000}"/>
    <cellStyle name="Comma 82 2" xfId="387" xr:uid="{00000000-0005-0000-0000-00006F010000}"/>
    <cellStyle name="Comma 83" xfId="388" xr:uid="{00000000-0005-0000-0000-000070010000}"/>
    <cellStyle name="Comma 83 2" xfId="389" xr:uid="{00000000-0005-0000-0000-000071010000}"/>
    <cellStyle name="Comma 84" xfId="390" xr:uid="{00000000-0005-0000-0000-000072010000}"/>
    <cellStyle name="Comma 84 2" xfId="391" xr:uid="{00000000-0005-0000-0000-000073010000}"/>
    <cellStyle name="Comma 85" xfId="392" xr:uid="{00000000-0005-0000-0000-000074010000}"/>
    <cellStyle name="Comma 85 2" xfId="393" xr:uid="{00000000-0005-0000-0000-000075010000}"/>
    <cellStyle name="Comma 86" xfId="394" xr:uid="{00000000-0005-0000-0000-000076010000}"/>
    <cellStyle name="Comma 86 2" xfId="395" xr:uid="{00000000-0005-0000-0000-000077010000}"/>
    <cellStyle name="Comma 87" xfId="396" xr:uid="{00000000-0005-0000-0000-000078010000}"/>
    <cellStyle name="Comma 87 2" xfId="397" xr:uid="{00000000-0005-0000-0000-000079010000}"/>
    <cellStyle name="Comma 88" xfId="398" xr:uid="{00000000-0005-0000-0000-00007A010000}"/>
    <cellStyle name="Comma 88 2" xfId="399" xr:uid="{00000000-0005-0000-0000-00007B010000}"/>
    <cellStyle name="Comma 89" xfId="400" xr:uid="{00000000-0005-0000-0000-00007C010000}"/>
    <cellStyle name="Comma 89 2" xfId="401" xr:uid="{00000000-0005-0000-0000-00007D010000}"/>
    <cellStyle name="Comma 9" xfId="65" xr:uid="{00000000-0005-0000-0000-00007E010000}"/>
    <cellStyle name="Comma 9 2" xfId="403" xr:uid="{00000000-0005-0000-0000-00007F010000}"/>
    <cellStyle name="Comma 9 3" xfId="402" xr:uid="{00000000-0005-0000-0000-000080010000}"/>
    <cellStyle name="Comma 90" xfId="404" xr:uid="{00000000-0005-0000-0000-000081010000}"/>
    <cellStyle name="Comma 90 2" xfId="405" xr:uid="{00000000-0005-0000-0000-000082010000}"/>
    <cellStyle name="Comma 91" xfId="406" xr:uid="{00000000-0005-0000-0000-000083010000}"/>
    <cellStyle name="Comma 91 2" xfId="407" xr:uid="{00000000-0005-0000-0000-000084010000}"/>
    <cellStyle name="Comma 92" xfId="408" xr:uid="{00000000-0005-0000-0000-000085010000}"/>
    <cellStyle name="Comma 92 2" xfId="409" xr:uid="{00000000-0005-0000-0000-000086010000}"/>
    <cellStyle name="Comma 93" xfId="410" xr:uid="{00000000-0005-0000-0000-000087010000}"/>
    <cellStyle name="Comma 93 2" xfId="411" xr:uid="{00000000-0005-0000-0000-000088010000}"/>
    <cellStyle name="Comma 94" xfId="412" xr:uid="{00000000-0005-0000-0000-000089010000}"/>
    <cellStyle name="Comma 94 2" xfId="413" xr:uid="{00000000-0005-0000-0000-00008A010000}"/>
    <cellStyle name="Comma 95" xfId="414" xr:uid="{00000000-0005-0000-0000-00008B010000}"/>
    <cellStyle name="Comma 95 2" xfId="415" xr:uid="{00000000-0005-0000-0000-00008C010000}"/>
    <cellStyle name="Comma 96" xfId="416" xr:uid="{00000000-0005-0000-0000-00008D010000}"/>
    <cellStyle name="Comma 96 2" xfId="417" xr:uid="{00000000-0005-0000-0000-00008E010000}"/>
    <cellStyle name="Comma 97" xfId="418" xr:uid="{00000000-0005-0000-0000-00008F010000}"/>
    <cellStyle name="Comma 97 2" xfId="419" xr:uid="{00000000-0005-0000-0000-000090010000}"/>
    <cellStyle name="Comma 98" xfId="420" xr:uid="{00000000-0005-0000-0000-000091010000}"/>
    <cellStyle name="Comma 98 2" xfId="421" xr:uid="{00000000-0005-0000-0000-000092010000}"/>
    <cellStyle name="Comma 99" xfId="422" xr:uid="{00000000-0005-0000-0000-000093010000}"/>
    <cellStyle name="Comma 99 2" xfId="423" xr:uid="{00000000-0005-0000-0000-000094010000}"/>
    <cellStyle name="DataEntryCells" xfId="489" xr:uid="{00000000-0005-0000-0000-000095010000}"/>
    <cellStyle name="DataEntryCells 2" xfId="490" xr:uid="{00000000-0005-0000-0000-000096010000}"/>
    <cellStyle name="DataEntryCells 2 2" xfId="491" xr:uid="{00000000-0005-0000-0000-000097010000}"/>
    <cellStyle name="DataEntryCells 2_08pers" xfId="492" xr:uid="{00000000-0005-0000-0000-000098010000}"/>
    <cellStyle name="DataEntryCells_05entr" xfId="493" xr:uid="{00000000-0005-0000-0000-000099010000}"/>
    <cellStyle name="ErrRpt_DataEntryCells" xfId="494" xr:uid="{00000000-0005-0000-0000-00009A010000}"/>
    <cellStyle name="ErrRpt-DataEntryCells" xfId="495" xr:uid="{00000000-0005-0000-0000-00009B010000}"/>
    <cellStyle name="ErrRpt-DataEntryCells 2" xfId="496" xr:uid="{00000000-0005-0000-0000-00009C010000}"/>
    <cellStyle name="ErrRpt-GreyBackground" xfId="497" xr:uid="{00000000-0005-0000-0000-00009D010000}"/>
    <cellStyle name="formula" xfId="498" xr:uid="{00000000-0005-0000-0000-00009E010000}"/>
    <cellStyle name="formula 2" xfId="499" xr:uid="{00000000-0005-0000-0000-00009F010000}"/>
    <cellStyle name="gap" xfId="500" xr:uid="{00000000-0005-0000-0000-0000A0010000}"/>
    <cellStyle name="GreyBackground" xfId="501" xr:uid="{00000000-0005-0000-0000-0000A1010000}"/>
    <cellStyle name="GreyBackground 2" xfId="502" xr:uid="{00000000-0005-0000-0000-0000A2010000}"/>
    <cellStyle name="GreyBackground 2 2" xfId="503" xr:uid="{00000000-0005-0000-0000-0000A3010000}"/>
    <cellStyle name="GreyBackground 2_08pers" xfId="504" xr:uid="{00000000-0005-0000-0000-0000A4010000}"/>
    <cellStyle name="GreyBackground_00enrl" xfId="505" xr:uid="{00000000-0005-0000-0000-0000A5010000}"/>
    <cellStyle name="H1" xfId="5" xr:uid="{00000000-0005-0000-0000-0000A6010000}"/>
    <cellStyle name="H1 2" xfId="6" xr:uid="{00000000-0005-0000-0000-0000A7010000}"/>
    <cellStyle name="H1 2 2" xfId="506" xr:uid="{00000000-0005-0000-0000-0000A8010000}"/>
    <cellStyle name="H1_خدمات الانقاذ والإغاثة" xfId="507" xr:uid="{00000000-0005-0000-0000-0000A9010000}"/>
    <cellStyle name="H2" xfId="7" xr:uid="{00000000-0005-0000-0000-0000AA010000}"/>
    <cellStyle name="H2 2" xfId="424" xr:uid="{00000000-0005-0000-0000-0000AB010000}"/>
    <cellStyle name="H2 2 2" xfId="508" xr:uid="{00000000-0005-0000-0000-0000AC010000}"/>
    <cellStyle name="H2_خدمات الانقاذ والإغاثة" xfId="509" xr:uid="{00000000-0005-0000-0000-0000AD010000}"/>
    <cellStyle name="had" xfId="8" xr:uid="{00000000-0005-0000-0000-0000AE010000}"/>
    <cellStyle name="had 2" xfId="9" xr:uid="{00000000-0005-0000-0000-0000AF010000}"/>
    <cellStyle name="had 2 2" xfId="510" xr:uid="{00000000-0005-0000-0000-0000B0010000}"/>
    <cellStyle name="had0" xfId="10" xr:uid="{00000000-0005-0000-0000-0000B1010000}"/>
    <cellStyle name="Had1" xfId="11" xr:uid="{00000000-0005-0000-0000-0000B2010000}"/>
    <cellStyle name="Had2" xfId="12" xr:uid="{00000000-0005-0000-0000-0000B3010000}"/>
    <cellStyle name="Had2 2" xfId="425" xr:uid="{00000000-0005-0000-0000-0000B4010000}"/>
    <cellStyle name="Had3" xfId="13" xr:uid="{00000000-0005-0000-0000-0000B5010000}"/>
    <cellStyle name="Had3 2" xfId="511" xr:uid="{00000000-0005-0000-0000-0000B6010000}"/>
    <cellStyle name="Had3 2 2" xfId="512" xr:uid="{00000000-0005-0000-0000-0000B7010000}"/>
    <cellStyle name="Hyperlink 2" xfId="426" xr:uid="{00000000-0005-0000-0000-0000B8010000}"/>
    <cellStyle name="Hyperlink 3" xfId="513" xr:uid="{00000000-0005-0000-0000-0000B9010000}"/>
    <cellStyle name="Hyperlink 4" xfId="469" xr:uid="{00000000-0005-0000-0000-0000BA010000}"/>
    <cellStyle name="inxa" xfId="14" xr:uid="{00000000-0005-0000-0000-0000BB010000}"/>
    <cellStyle name="inxa 2" xfId="15" xr:uid="{00000000-0005-0000-0000-0000BC010000}"/>
    <cellStyle name="inxa 2 2" xfId="52" xr:uid="{00000000-0005-0000-0000-0000BD010000}"/>
    <cellStyle name="inxe" xfId="16" xr:uid="{00000000-0005-0000-0000-0000BE010000}"/>
    <cellStyle name="ISC" xfId="514" xr:uid="{00000000-0005-0000-0000-0000BF010000}"/>
    <cellStyle name="ISC 2" xfId="515" xr:uid="{00000000-0005-0000-0000-0000C0010000}"/>
    <cellStyle name="isced" xfId="516" xr:uid="{00000000-0005-0000-0000-0000C1010000}"/>
    <cellStyle name="isced 2" xfId="517" xr:uid="{00000000-0005-0000-0000-0000C2010000}"/>
    <cellStyle name="ISCED Titles" xfId="518" xr:uid="{00000000-0005-0000-0000-0000C3010000}"/>
    <cellStyle name="isced_06entr" xfId="519" xr:uid="{00000000-0005-0000-0000-0000C4010000}"/>
    <cellStyle name="level1a" xfId="520" xr:uid="{00000000-0005-0000-0000-0000C5010000}"/>
    <cellStyle name="level1a 2" xfId="521" xr:uid="{00000000-0005-0000-0000-0000C6010000}"/>
    <cellStyle name="level2" xfId="522" xr:uid="{00000000-0005-0000-0000-0000C7010000}"/>
    <cellStyle name="level2 2" xfId="523" xr:uid="{00000000-0005-0000-0000-0000C8010000}"/>
    <cellStyle name="level2a" xfId="524" xr:uid="{00000000-0005-0000-0000-0000C9010000}"/>
    <cellStyle name="level2a 2" xfId="525" xr:uid="{00000000-0005-0000-0000-0000CA010000}"/>
    <cellStyle name="level3" xfId="526" xr:uid="{00000000-0005-0000-0000-0000CB010000}"/>
    <cellStyle name="level3 2" xfId="527" xr:uid="{00000000-0005-0000-0000-0000CC010000}"/>
    <cellStyle name="level3 2 2" xfId="528" xr:uid="{00000000-0005-0000-0000-0000CD010000}"/>
    <cellStyle name="level3 3" xfId="529" xr:uid="{00000000-0005-0000-0000-0000CE010000}"/>
    <cellStyle name="Normal" xfId="0" builtinId="0"/>
    <cellStyle name="Normal 10" xfId="441" xr:uid="{00000000-0005-0000-0000-0000D0010000}"/>
    <cellStyle name="Normal 10 2" xfId="453" xr:uid="{00000000-0005-0000-0000-0000D1010000}"/>
    <cellStyle name="Normal 11" xfId="45" xr:uid="{00000000-0005-0000-0000-0000D2010000}"/>
    <cellStyle name="Normal 11 2" xfId="454" xr:uid="{00000000-0005-0000-0000-0000D3010000}"/>
    <cellStyle name="Normal 11 2 2" xfId="468" xr:uid="{00000000-0005-0000-0000-0000D4010000}"/>
    <cellStyle name="Normal 11 3" xfId="530" xr:uid="{00000000-0005-0000-0000-0000D5010000}"/>
    <cellStyle name="Normal 12" xfId="531" xr:uid="{00000000-0005-0000-0000-0000D6010000}"/>
    <cellStyle name="Normal 13" xfId="532" xr:uid="{00000000-0005-0000-0000-0000D7010000}"/>
    <cellStyle name="Normal 13 2 2" xfId="533" xr:uid="{00000000-0005-0000-0000-0000D8010000}"/>
    <cellStyle name="Normal 14" xfId="534" xr:uid="{00000000-0005-0000-0000-0000D9010000}"/>
    <cellStyle name="Normal 2" xfId="17" xr:uid="{00000000-0005-0000-0000-0000DA010000}"/>
    <cellStyle name="Normal 2 2" xfId="43" xr:uid="{00000000-0005-0000-0000-0000DB010000}"/>
    <cellStyle name="Normal 2 2 2" xfId="428" xr:uid="{00000000-0005-0000-0000-0000DC010000}"/>
    <cellStyle name="Normal 2 2 2 2" xfId="455" xr:uid="{00000000-0005-0000-0000-0000DD010000}"/>
    <cellStyle name="Normal 2 2 3" xfId="456" xr:uid="{00000000-0005-0000-0000-0000DE010000}"/>
    <cellStyle name="Normal 2 2 4" xfId="427" xr:uid="{00000000-0005-0000-0000-0000DF010000}"/>
    <cellStyle name="Normal 2 3" xfId="40" xr:uid="{00000000-0005-0000-0000-0000E0010000}"/>
    <cellStyle name="Normal 2 3 2" xfId="457" xr:uid="{00000000-0005-0000-0000-0000E1010000}"/>
    <cellStyle name="Normal 2 3 3" xfId="429" xr:uid="{00000000-0005-0000-0000-0000E2010000}"/>
    <cellStyle name="Normal 2 4" xfId="439" xr:uid="{00000000-0005-0000-0000-0000E3010000}"/>
    <cellStyle name="Normal 2 4 2" xfId="535" xr:uid="{00000000-0005-0000-0000-0000E4010000}"/>
    <cellStyle name="Normal 2 4 2 2" xfId="536" xr:uid="{00000000-0005-0000-0000-0000E5010000}"/>
    <cellStyle name="Normal 2 4 3" xfId="537" xr:uid="{00000000-0005-0000-0000-0000E6010000}"/>
    <cellStyle name="Normal 2 4 3 2" xfId="538" xr:uid="{00000000-0005-0000-0000-0000E7010000}"/>
    <cellStyle name="Normal 2 4 3 3" xfId="539" xr:uid="{00000000-0005-0000-0000-0000E8010000}"/>
    <cellStyle name="Normal 2 4 3 4" xfId="540" xr:uid="{00000000-0005-0000-0000-0000E9010000}"/>
    <cellStyle name="Normal 2 4 4" xfId="541" xr:uid="{00000000-0005-0000-0000-0000EA010000}"/>
    <cellStyle name="Normal 2 5" xfId="542" xr:uid="{00000000-0005-0000-0000-0000EB010000}"/>
    <cellStyle name="Normal 2 5 2" xfId="543" xr:uid="{00000000-0005-0000-0000-0000EC010000}"/>
    <cellStyle name="Normal 2 5 3" xfId="544" xr:uid="{00000000-0005-0000-0000-0000ED010000}"/>
    <cellStyle name="Normal 2 6" xfId="545" xr:uid="{00000000-0005-0000-0000-0000EE010000}"/>
    <cellStyle name="Normal 2 6 2" xfId="546" xr:uid="{00000000-0005-0000-0000-0000EF010000}"/>
    <cellStyle name="Normal 2 6 2 2" xfId="547" xr:uid="{00000000-0005-0000-0000-0000F0010000}"/>
    <cellStyle name="Normal 2 6 2 3" xfId="548" xr:uid="{00000000-0005-0000-0000-0000F1010000}"/>
    <cellStyle name="Normal 2 6 3" xfId="549" xr:uid="{00000000-0005-0000-0000-0000F2010000}"/>
    <cellStyle name="Normal 2 6 4" xfId="550" xr:uid="{00000000-0005-0000-0000-0000F3010000}"/>
    <cellStyle name="Normal 2 6 5" xfId="551" xr:uid="{00000000-0005-0000-0000-0000F4010000}"/>
    <cellStyle name="Normal 2 6 6" xfId="552" xr:uid="{00000000-0005-0000-0000-0000F5010000}"/>
    <cellStyle name="Normal 2 7" xfId="553" xr:uid="{00000000-0005-0000-0000-0000F6010000}"/>
    <cellStyle name="Normal 22" xfId="554" xr:uid="{00000000-0005-0000-0000-0000F7010000}"/>
    <cellStyle name="Normal 3" xfId="35" xr:uid="{00000000-0005-0000-0000-0000F8010000}"/>
    <cellStyle name="Normal 3 2" xfId="38" xr:uid="{00000000-0005-0000-0000-0000F9010000}"/>
    <cellStyle name="Normal 3 2 2" xfId="458" xr:uid="{00000000-0005-0000-0000-0000FA010000}"/>
    <cellStyle name="Normal 3 2 2 2" xfId="555" xr:uid="{00000000-0005-0000-0000-0000FB010000}"/>
    <cellStyle name="Normal 3 3" xfId="459" xr:uid="{00000000-0005-0000-0000-0000FC010000}"/>
    <cellStyle name="Normal 3 4" xfId="556" xr:uid="{00000000-0005-0000-0000-0000FD010000}"/>
    <cellStyle name="Normal 3 5" xfId="430" xr:uid="{00000000-0005-0000-0000-0000FE010000}"/>
    <cellStyle name="Normal 4" xfId="36" xr:uid="{00000000-0005-0000-0000-0000FF010000}"/>
    <cellStyle name="Normal 4 2" xfId="432" xr:uid="{00000000-0005-0000-0000-000000020000}"/>
    <cellStyle name="Normal 4 2 2" xfId="460" xr:uid="{00000000-0005-0000-0000-000001020000}"/>
    <cellStyle name="Normal 4 2 2 2" xfId="557" xr:uid="{00000000-0005-0000-0000-000002020000}"/>
    <cellStyle name="Normal 4 2 2 3" xfId="558" xr:uid="{00000000-0005-0000-0000-000003020000}"/>
    <cellStyle name="Normal 4 2 2 4" xfId="559" xr:uid="{00000000-0005-0000-0000-000004020000}"/>
    <cellStyle name="Normal 4 2 3" xfId="560" xr:uid="{00000000-0005-0000-0000-000005020000}"/>
    <cellStyle name="Normal 4 2 3 2" xfId="561" xr:uid="{00000000-0005-0000-0000-000006020000}"/>
    <cellStyle name="Normal 4 2 4" xfId="562" xr:uid="{00000000-0005-0000-0000-000007020000}"/>
    <cellStyle name="Normal 4 2 4 2" xfId="563" xr:uid="{00000000-0005-0000-0000-000008020000}"/>
    <cellStyle name="Normal 4 2 5" xfId="564" xr:uid="{00000000-0005-0000-0000-000009020000}"/>
    <cellStyle name="Normal 4 3" xfId="44" xr:uid="{00000000-0005-0000-0000-00000A020000}"/>
    <cellStyle name="Normal 4 3 2" xfId="565" xr:uid="{00000000-0005-0000-0000-00000B020000}"/>
    <cellStyle name="Normal 4 3 3" xfId="461" xr:uid="{00000000-0005-0000-0000-00000C020000}"/>
    <cellStyle name="Normal 4 4" xfId="566" xr:uid="{00000000-0005-0000-0000-00000D020000}"/>
    <cellStyle name="Normal 4 5" xfId="567" xr:uid="{00000000-0005-0000-0000-00000E020000}"/>
    <cellStyle name="Normal 4 6" xfId="431" xr:uid="{00000000-0005-0000-0000-00000F020000}"/>
    <cellStyle name="Normal 5" xfId="47" xr:uid="{00000000-0005-0000-0000-000010020000}"/>
    <cellStyle name="Normal 5 2" xfId="66" xr:uid="{00000000-0005-0000-0000-000011020000}"/>
    <cellStyle name="Normal 5 2 2" xfId="462" xr:uid="{00000000-0005-0000-0000-000012020000}"/>
    <cellStyle name="Normal 5 3" xfId="568" xr:uid="{00000000-0005-0000-0000-000013020000}"/>
    <cellStyle name="Normal 5 4" xfId="433" xr:uid="{00000000-0005-0000-0000-000014020000}"/>
    <cellStyle name="Normal 6" xfId="39" xr:uid="{00000000-0005-0000-0000-000015020000}"/>
    <cellStyle name="Normal 6 2" xfId="569" xr:uid="{00000000-0005-0000-0000-000016020000}"/>
    <cellStyle name="Normal 6 2 2" xfId="570" xr:uid="{00000000-0005-0000-0000-000017020000}"/>
    <cellStyle name="Normal 6 2 2 2" xfId="571" xr:uid="{00000000-0005-0000-0000-000018020000}"/>
    <cellStyle name="Normal 6 2 3" xfId="572" xr:uid="{00000000-0005-0000-0000-000019020000}"/>
    <cellStyle name="Normal 6 3" xfId="573" xr:uid="{00000000-0005-0000-0000-00001A020000}"/>
    <cellStyle name="Normal 6 4" xfId="434" xr:uid="{00000000-0005-0000-0000-00001B020000}"/>
    <cellStyle name="Normal 7" xfId="440" xr:uid="{00000000-0005-0000-0000-00001C020000}"/>
    <cellStyle name="Normal 7 2" xfId="463" xr:uid="{00000000-0005-0000-0000-00001D020000}"/>
    <cellStyle name="Normal 7 2 2" xfId="574" xr:uid="{00000000-0005-0000-0000-00001E020000}"/>
    <cellStyle name="Normal 7 3" xfId="575" xr:uid="{00000000-0005-0000-0000-00001F020000}"/>
    <cellStyle name="Normal 7 3 2" xfId="576" xr:uid="{00000000-0005-0000-0000-000020020000}"/>
    <cellStyle name="Normal 7 4" xfId="577" xr:uid="{00000000-0005-0000-0000-000021020000}"/>
    <cellStyle name="Normal 8" xfId="442" xr:uid="{00000000-0005-0000-0000-000022020000}"/>
    <cellStyle name="Normal 8 2" xfId="464" xr:uid="{00000000-0005-0000-0000-000023020000}"/>
    <cellStyle name="Normal 9" xfId="443" xr:uid="{00000000-0005-0000-0000-000024020000}"/>
    <cellStyle name="Normal 9 2" xfId="465" xr:uid="{00000000-0005-0000-0000-000025020000}"/>
    <cellStyle name="NotA" xfId="18" xr:uid="{00000000-0005-0000-0000-000026020000}"/>
    <cellStyle name="Note" xfId="19" builtinId="10" customBuiltin="1"/>
    <cellStyle name="Note 2" xfId="53" xr:uid="{00000000-0005-0000-0000-000028020000}"/>
    <cellStyle name="Percent 2" xfId="20" xr:uid="{00000000-0005-0000-0000-000029020000}"/>
    <cellStyle name="Percent 2 2" xfId="54" xr:uid="{00000000-0005-0000-0000-00002A020000}"/>
    <cellStyle name="Percent 2 2 2" xfId="444" xr:uid="{00000000-0005-0000-0000-00002B020000}"/>
    <cellStyle name="Percent 2 3" xfId="42" xr:uid="{00000000-0005-0000-0000-00002C020000}"/>
    <cellStyle name="row" xfId="578" xr:uid="{00000000-0005-0000-0000-00002D020000}"/>
    <cellStyle name="row 2" xfId="579" xr:uid="{00000000-0005-0000-0000-00002E020000}"/>
    <cellStyle name="row 2 2" xfId="580" xr:uid="{00000000-0005-0000-0000-00002F020000}"/>
    <cellStyle name="row 3" xfId="581" xr:uid="{00000000-0005-0000-0000-000030020000}"/>
    <cellStyle name="row 4" xfId="582" xr:uid="{00000000-0005-0000-0000-000031020000}"/>
    <cellStyle name="row_ENRLSUP5" xfId="583" xr:uid="{00000000-0005-0000-0000-000032020000}"/>
    <cellStyle name="RowCodes" xfId="584" xr:uid="{00000000-0005-0000-0000-000033020000}"/>
    <cellStyle name="Row-Col Headings" xfId="585" xr:uid="{00000000-0005-0000-0000-000034020000}"/>
    <cellStyle name="RowTitles" xfId="586" xr:uid="{00000000-0005-0000-0000-000035020000}"/>
    <cellStyle name="RowTitles 2" xfId="587" xr:uid="{00000000-0005-0000-0000-000036020000}"/>
    <cellStyle name="RowTitles_CENTRAL_GOVT" xfId="588" xr:uid="{00000000-0005-0000-0000-000037020000}"/>
    <cellStyle name="RowTitles1-Detail" xfId="589" xr:uid="{00000000-0005-0000-0000-000038020000}"/>
    <cellStyle name="RowTitles1-Detail 2" xfId="590" xr:uid="{00000000-0005-0000-0000-000039020000}"/>
    <cellStyle name="RowTitles1-Detail 2 2" xfId="591" xr:uid="{00000000-0005-0000-0000-00003A020000}"/>
    <cellStyle name="RowTitles1-Detail 3" xfId="592" xr:uid="{00000000-0005-0000-0000-00003B020000}"/>
    <cellStyle name="RowTitles1-Detail 4" xfId="593" xr:uid="{00000000-0005-0000-0000-00003C020000}"/>
    <cellStyle name="RowTitles1-Detail 5" xfId="594" xr:uid="{00000000-0005-0000-0000-00003D020000}"/>
    <cellStyle name="RowTitles-Col2" xfId="595" xr:uid="{00000000-0005-0000-0000-00003E020000}"/>
    <cellStyle name="RowTitles-Col2 2" xfId="596" xr:uid="{00000000-0005-0000-0000-00003F020000}"/>
    <cellStyle name="RowTitles-Detail" xfId="597" xr:uid="{00000000-0005-0000-0000-000040020000}"/>
    <cellStyle name="RowTitles-Detail 2" xfId="598" xr:uid="{00000000-0005-0000-0000-000041020000}"/>
    <cellStyle name="RowTitles-Detail 2 2" xfId="599" xr:uid="{00000000-0005-0000-0000-000042020000}"/>
    <cellStyle name="RowTitles-Detail 3" xfId="600" xr:uid="{00000000-0005-0000-0000-000043020000}"/>
    <cellStyle name="RowTitles-Detail 4" xfId="601" xr:uid="{00000000-0005-0000-0000-000044020000}"/>
    <cellStyle name="RowTitles-Detail 5" xfId="602" xr:uid="{00000000-0005-0000-0000-000045020000}"/>
    <cellStyle name="T1" xfId="21" xr:uid="{00000000-0005-0000-0000-000046020000}"/>
    <cellStyle name="T1 2" xfId="22" xr:uid="{00000000-0005-0000-0000-000047020000}"/>
    <cellStyle name="T1 2 2" xfId="603" xr:uid="{00000000-0005-0000-0000-000048020000}"/>
    <cellStyle name="T2" xfId="23" xr:uid="{00000000-0005-0000-0000-000049020000}"/>
    <cellStyle name="T2 2" xfId="24" xr:uid="{00000000-0005-0000-0000-00004A020000}"/>
    <cellStyle name="T2 2 2" xfId="55" xr:uid="{00000000-0005-0000-0000-00004B020000}"/>
    <cellStyle name="T2 3" xfId="435" xr:uid="{00000000-0005-0000-0000-00004C020000}"/>
    <cellStyle name="T2 3 2" xfId="466" xr:uid="{00000000-0005-0000-0000-00004D020000}"/>
    <cellStyle name="T2 4" xfId="604" xr:uid="{00000000-0005-0000-0000-00004E020000}"/>
    <cellStyle name="TableStyleLight1" xfId="605" xr:uid="{00000000-0005-0000-0000-00004F020000}"/>
    <cellStyle name="TableStyleLight1 2" xfId="606" xr:uid="{00000000-0005-0000-0000-000050020000}"/>
    <cellStyle name="TableStyleLight1 2 2" xfId="607" xr:uid="{00000000-0005-0000-0000-000051020000}"/>
    <cellStyle name="TableStyleLight1 3" xfId="608" xr:uid="{00000000-0005-0000-0000-000052020000}"/>
    <cellStyle name="TableStyleLight1 3 2" xfId="609" xr:uid="{00000000-0005-0000-0000-000053020000}"/>
    <cellStyle name="TableStyleLight1 4" xfId="610" xr:uid="{00000000-0005-0000-0000-000054020000}"/>
    <cellStyle name="temp" xfId="611" xr:uid="{00000000-0005-0000-0000-000055020000}"/>
    <cellStyle name="title1" xfId="612" xr:uid="{00000000-0005-0000-0000-000056020000}"/>
    <cellStyle name="Total" xfId="25" builtinId="25" customBuiltin="1"/>
    <cellStyle name="Total 2" xfId="56" xr:uid="{00000000-0005-0000-0000-000058020000}"/>
    <cellStyle name="Total 3" xfId="436" xr:uid="{00000000-0005-0000-0000-000059020000}"/>
    <cellStyle name="Total1" xfId="26" xr:uid="{00000000-0005-0000-0000-00005A020000}"/>
    <cellStyle name="Total1 2" xfId="613" xr:uid="{00000000-0005-0000-0000-00005B020000}"/>
    <cellStyle name="TXT1" xfId="27" xr:uid="{00000000-0005-0000-0000-00005C020000}"/>
    <cellStyle name="TXT1 2" xfId="28" xr:uid="{00000000-0005-0000-0000-00005D020000}"/>
    <cellStyle name="TXT1 2 2" xfId="29" xr:uid="{00000000-0005-0000-0000-00005E020000}"/>
    <cellStyle name="TXT1 3" xfId="30" xr:uid="{00000000-0005-0000-0000-00005F020000}"/>
    <cellStyle name="TXT1_ATT50328" xfId="614" xr:uid="{00000000-0005-0000-0000-000060020000}"/>
    <cellStyle name="TXT2" xfId="31" xr:uid="{00000000-0005-0000-0000-000061020000}"/>
    <cellStyle name="TXT2 2" xfId="615" xr:uid="{00000000-0005-0000-0000-000062020000}"/>
    <cellStyle name="TXT3" xfId="32" xr:uid="{00000000-0005-0000-0000-000063020000}"/>
    <cellStyle name="TXT3 2" xfId="616" xr:uid="{00000000-0005-0000-0000-000064020000}"/>
    <cellStyle name="TXT4" xfId="33" xr:uid="{00000000-0005-0000-0000-000065020000}"/>
    <cellStyle name="TXT5" xfId="34" xr:uid="{00000000-0005-0000-0000-000066020000}"/>
    <cellStyle name="عملة [0]_الفصل الأول الإحصاءات الزراعية" xfId="437" xr:uid="{00000000-0005-0000-0000-000067020000}"/>
    <cellStyle name="عملة_الفصل الأول الإحصاءات الزراعية" xfId="438" xr:uid="{00000000-0005-0000-0000-000068020000}"/>
  </cellStyles>
  <dxfs count="0"/>
  <tableStyles count="0" defaultTableStyle="TableStyleMedium9" defaultPivotStyle="PivotStyleLight16"/>
  <colors>
    <mruColors>
      <color rgb="FFEEEC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3.xml"/><Relationship Id="rId39" Type="http://schemas.openxmlformats.org/officeDocument/2006/relationships/customXml" Target="../customXml/item1.xml"/><Relationship Id="rId21" Type="http://schemas.openxmlformats.org/officeDocument/2006/relationships/chartsheet" Target="chartsheets/sheet2.xml"/><Relationship Id="rId34" Type="http://schemas.openxmlformats.org/officeDocument/2006/relationships/worksheet" Target="worksheets/sheet31.xml"/><Relationship Id="rId7" Type="http://schemas.openxmlformats.org/officeDocument/2006/relationships/worksheet" Target="worksheets/sheet6.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worksheet" Target="worksheets/sheet26.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chartsheet" Target="chartsheets/sheet3.xml"/><Relationship Id="rId28" Type="http://schemas.openxmlformats.org/officeDocument/2006/relationships/worksheet" Target="worksheets/sheet25.xml"/><Relationship Id="rId36" Type="http://schemas.openxmlformats.org/officeDocument/2006/relationships/styles" Target="styles.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worksheet" Target="worksheets/sheet28.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0.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theme" Target="theme/theme1.xml"/><Relationship Id="rId8" Type="http://schemas.openxmlformats.org/officeDocument/2006/relationships/worksheet" Target="worksheets/sheet7.xml"/><Relationship Id="rId3" Type="http://schemas.openxmlformats.org/officeDocument/2006/relationships/worksheet" Target="worksheets/sheet3.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2.xml"/><Relationship Id="rId33" Type="http://schemas.openxmlformats.org/officeDocument/2006/relationships/worksheet" Target="worksheets/sheet30.xml"/><Relationship Id="rId3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925" b="0" i="0" u="none" strike="noStrike" baseline="0">
                <a:solidFill>
                  <a:srgbClr val="000000"/>
                </a:solidFill>
                <a:latin typeface="Arial"/>
                <a:ea typeface="Arial"/>
                <a:cs typeface="Arial"/>
              </a:defRPr>
            </a:pPr>
            <a:r>
              <a:rPr lang="ar-QA" sz="1600" b="1" i="0" baseline="0">
                <a:effectLst/>
              </a:rPr>
              <a:t>كمية المواد المستنفدة لطبقة الأوزون</a:t>
            </a:r>
            <a:r>
              <a:rPr lang="ar-SA" sz="1600" b="1" i="0" baseline="0">
                <a:effectLst/>
              </a:rPr>
              <a:t> (طن </a:t>
            </a:r>
            <a:r>
              <a:rPr lang="ar-QA" sz="1600" b="1" i="0" baseline="0">
                <a:effectLst/>
              </a:rPr>
              <a:t>متري</a:t>
            </a:r>
            <a:r>
              <a:rPr lang="ar-SA" sz="1600" b="1" i="0" baseline="0">
                <a:effectLst/>
              </a:rPr>
              <a:t>)</a:t>
            </a:r>
            <a:r>
              <a:rPr lang="ar-QA" sz="1600" b="1" i="0" baseline="0">
                <a:effectLst/>
              </a:rPr>
              <a:t> </a:t>
            </a:r>
            <a:r>
              <a:rPr lang="ar-QA" sz="1600" b="1" i="0" baseline="0">
                <a:solidFill>
                  <a:schemeClr val="bg1"/>
                </a:solidFill>
                <a:effectLst/>
              </a:rPr>
              <a:t>1</a:t>
            </a:r>
            <a:endParaRPr lang="en-US" sz="1600">
              <a:solidFill>
                <a:schemeClr val="bg1"/>
              </a:solidFill>
              <a:effectLst/>
            </a:endParaRPr>
          </a:p>
          <a:p>
            <a:pPr algn="ctr" rtl="0">
              <a:defRPr sz="925" b="0" i="0" u="none" strike="noStrike" baseline="0">
                <a:solidFill>
                  <a:srgbClr val="000000"/>
                </a:solidFill>
                <a:latin typeface="Arial"/>
                <a:ea typeface="Arial"/>
                <a:cs typeface="Arial"/>
              </a:defRPr>
            </a:pPr>
            <a:r>
              <a:rPr lang="en-US" sz="1200" b="1" i="0" baseline="0">
                <a:effectLst/>
              </a:rPr>
              <a:t>CONSUMPTION OF OZONE DEPLETING SUBSTANCES  (metric tons) </a:t>
            </a:r>
            <a:endParaRPr lang="en-US" sz="1200">
              <a:effectLst/>
            </a:endParaRPr>
          </a:p>
          <a:p>
            <a:pPr algn="ctr" rtl="0">
              <a:defRPr sz="925" b="0" i="0" u="none" strike="noStrike" baseline="0">
                <a:solidFill>
                  <a:srgbClr val="000000"/>
                </a:solidFill>
                <a:latin typeface="Arial"/>
                <a:ea typeface="Arial"/>
                <a:cs typeface="Arial"/>
              </a:defRPr>
            </a:pPr>
            <a:r>
              <a:rPr lang="en-US" sz="1200" b="1" i="0" baseline="0">
                <a:effectLst/>
              </a:rPr>
              <a:t>2016-  2021</a:t>
            </a:r>
            <a:endParaRPr lang="en-US" sz="1200">
              <a:effectLst/>
            </a:endParaRPr>
          </a:p>
        </c:rich>
      </c:tx>
      <c:layout>
        <c:manualLayout>
          <c:xMode val="edge"/>
          <c:yMode val="edge"/>
          <c:x val="0.24151287390729051"/>
          <c:y val="2.7170038088673257E-2"/>
        </c:manualLayout>
      </c:layout>
      <c:overlay val="0"/>
      <c:spPr>
        <a:noFill/>
        <a:ln w="25400">
          <a:noFill/>
        </a:ln>
      </c:spPr>
    </c:title>
    <c:autoTitleDeleted val="0"/>
    <c:plotArea>
      <c:layout>
        <c:manualLayout>
          <c:layoutTarget val="inner"/>
          <c:xMode val="edge"/>
          <c:yMode val="edge"/>
          <c:x val="6.9765896636239999E-2"/>
          <c:y val="0.27147989480038398"/>
          <c:w val="0.88908261338066963"/>
          <c:h val="0.65137939317868954"/>
        </c:manualLayout>
      </c:layout>
      <c:lineChart>
        <c:grouping val="standard"/>
        <c:varyColors val="0"/>
        <c:ser>
          <c:idx val="0"/>
          <c:order val="0"/>
          <c:spPr>
            <a:ln>
              <a:headEnd type="oval" w="med" len="med"/>
              <a:tailEnd type="oval" w="med" len="med"/>
            </a:ln>
          </c:spPr>
          <c:marker>
            <c:symbol val="none"/>
          </c:marker>
          <c:dLbls>
            <c:dLbl>
              <c:idx val="1"/>
              <c:layout>
                <c:manualLayout>
                  <c:x val="-2.2773493456632037E-2"/>
                  <c:y val="4.30294440278191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4DA-4AFD-B0EB-6DDE743FE9D5}"/>
                </c:ext>
              </c:extLst>
            </c:dLbl>
            <c:spPr>
              <a:noFill/>
              <a:ln>
                <a:noFill/>
              </a:ln>
              <a:effectLst/>
            </c:spPr>
            <c:txPr>
              <a:bodyPr/>
              <a:lstStyle/>
              <a:p>
                <a:pPr>
                  <a:defRPr sz="1200"/>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'230'!$H$8:$M$8</c:f>
              <c:numCache>
                <c:formatCode>General</c:formatCode>
                <c:ptCount val="6"/>
                <c:pt idx="0">
                  <c:v>2016</c:v>
                </c:pt>
                <c:pt idx="1">
                  <c:v>2017</c:v>
                </c:pt>
                <c:pt idx="2">
                  <c:v>2018</c:v>
                </c:pt>
                <c:pt idx="3">
                  <c:v>2019</c:v>
                </c:pt>
                <c:pt idx="4">
                  <c:v>2020</c:v>
                </c:pt>
                <c:pt idx="5">
                  <c:v>2021</c:v>
                </c:pt>
              </c:numCache>
            </c:numRef>
          </c:cat>
          <c:val>
            <c:numRef>
              <c:f>'230'!$H$14:$M$14</c:f>
              <c:numCache>
                <c:formatCode>#,##0.00</c:formatCode>
                <c:ptCount val="6"/>
                <c:pt idx="0">
                  <c:v>63.5</c:v>
                </c:pt>
                <c:pt idx="1">
                  <c:v>68.53</c:v>
                </c:pt>
                <c:pt idx="2">
                  <c:v>68.805600000000013</c:v>
                </c:pt>
                <c:pt idx="3">
                  <c:v>69.53</c:v>
                </c:pt>
                <c:pt idx="4">
                  <c:v>56.604999999999997</c:v>
                </c:pt>
                <c:pt idx="5">
                  <c:v>56.49</c:v>
                </c:pt>
              </c:numCache>
            </c:numRef>
          </c:val>
          <c:smooth val="0"/>
          <c:extLst>
            <c:ext xmlns:c16="http://schemas.microsoft.com/office/drawing/2014/chart" uri="{C3380CC4-5D6E-409C-BE32-E72D297353CC}">
              <c16:uniqueId val="{00000000-56DE-E049-8F47-1328BAAEDA75}"/>
            </c:ext>
          </c:extLst>
        </c:ser>
        <c:dLbls>
          <c:showLegendKey val="0"/>
          <c:showVal val="0"/>
          <c:showCatName val="0"/>
          <c:showSerName val="0"/>
          <c:showPercent val="0"/>
          <c:showBubbleSize val="0"/>
        </c:dLbls>
        <c:smooth val="0"/>
        <c:axId val="110136704"/>
        <c:axId val="110138496"/>
      </c:lineChart>
      <c:catAx>
        <c:axId val="11013670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w="3175">
            <a:solidFill>
              <a:srgbClr val="000000"/>
            </a:solidFill>
            <a:prstDash val="solid"/>
          </a:ln>
        </c:spPr>
        <c:txPr>
          <a:bodyPr rot="0" vert="horz"/>
          <a:lstStyle/>
          <a:p>
            <a:pPr rtl="0">
              <a:defRPr sz="1000" b="1" i="0" u="none" strike="noStrike" baseline="0">
                <a:solidFill>
                  <a:srgbClr val="000000"/>
                </a:solidFill>
                <a:latin typeface="Arial"/>
                <a:ea typeface="Arial"/>
                <a:cs typeface="Arial"/>
              </a:defRPr>
            </a:pPr>
            <a:endParaRPr lang="en-US"/>
          </a:p>
        </c:txPr>
        <c:crossAx val="110138496"/>
        <c:crosses val="autoZero"/>
        <c:auto val="1"/>
        <c:lblAlgn val="ctr"/>
        <c:lblOffset val="100"/>
        <c:tickLblSkip val="1"/>
        <c:tickMarkSkip val="1"/>
        <c:noMultiLvlLbl val="0"/>
      </c:catAx>
      <c:valAx>
        <c:axId val="110138496"/>
        <c:scaling>
          <c:orientation val="minMax"/>
        </c:scaling>
        <c:delete val="0"/>
        <c:axPos val="l"/>
        <c:majorGridlines>
          <c:spPr>
            <a:ln w="3175">
              <a:solidFill>
                <a:schemeClr val="bg1">
                  <a:lumMod val="85000"/>
                </a:schemeClr>
              </a:solidFill>
              <a:prstDash val="solid"/>
            </a:ln>
          </c:spPr>
        </c:majorGridlines>
        <c:title>
          <c:tx>
            <c:rich>
              <a:bodyPr rot="0" vert="horz"/>
              <a:lstStyle/>
              <a:p>
                <a:pPr rtl="1">
                  <a:defRPr sz="925" b="0" i="0" u="none" strike="noStrike" baseline="0">
                    <a:solidFill>
                      <a:srgbClr val="000000"/>
                    </a:solidFill>
                    <a:latin typeface="Arial"/>
                    <a:ea typeface="Arial"/>
                    <a:cs typeface="Arial"/>
                  </a:defRPr>
                </a:pPr>
                <a:r>
                  <a:rPr lang="ar-QA" sz="1200" b="1" i="0" u="none" strike="noStrike" baseline="0">
                    <a:solidFill>
                      <a:srgbClr val="000000"/>
                    </a:solidFill>
                    <a:latin typeface="Arial"/>
                    <a:cs typeface="Arial"/>
                  </a:rPr>
                  <a:t>الوحدة (طن متري)</a:t>
                </a:r>
                <a:endParaRPr lang="en-US" sz="1200" b="1" i="0" u="none" strike="noStrike" baseline="0">
                  <a:solidFill>
                    <a:srgbClr val="000000"/>
                  </a:solidFill>
                  <a:latin typeface="Arial"/>
                  <a:cs typeface="Arial"/>
                </a:endParaRPr>
              </a:p>
              <a:p>
                <a:pPr rtl="1">
                  <a:defRPr sz="925"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 Unit (Metric Ton)</a:t>
                </a:r>
              </a:p>
            </c:rich>
          </c:tx>
          <c:layout>
            <c:manualLayout>
              <c:xMode val="edge"/>
              <c:yMode val="edge"/>
              <c:x val="6.4132107581691908E-4"/>
              <c:y val="0.1763190948649149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10136704"/>
        <c:crosses val="autoZero"/>
        <c:crossBetween val="between"/>
      </c:valAx>
      <c:spPr>
        <a:noFill/>
        <a:ln w="12700">
          <a:solidFill>
            <a:srgbClr val="808080"/>
          </a:solidFill>
          <a:prstDash val="solid"/>
        </a:ln>
      </c:spPr>
    </c:plotArea>
    <c:plotVisOnly val="1"/>
    <c:dispBlanksAs val="gap"/>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925" b="0" i="0" u="none" strike="noStrike" baseline="0">
                <a:solidFill>
                  <a:srgbClr val="000000"/>
                </a:solidFill>
                <a:latin typeface="Arial"/>
                <a:ea typeface="Arial"/>
                <a:cs typeface="Arial"/>
              </a:defRPr>
            </a:pPr>
            <a:r>
              <a:rPr lang="ar-QA" sz="1600" b="1" i="0" baseline="0">
                <a:effectLst/>
              </a:rPr>
              <a:t>أعداد المها العربي في المحميات المختلفة </a:t>
            </a:r>
            <a:endParaRPr lang="en-US" sz="1600" b="1" i="0" baseline="0">
              <a:effectLst/>
            </a:endParaRPr>
          </a:p>
          <a:p>
            <a:pPr algn="ctr" rtl="0">
              <a:defRPr sz="925" b="0" i="0" u="none" strike="noStrike" baseline="0">
                <a:solidFill>
                  <a:srgbClr val="000000"/>
                </a:solidFill>
                <a:latin typeface="Arial"/>
                <a:ea typeface="Arial"/>
                <a:cs typeface="Arial"/>
              </a:defRPr>
            </a:pPr>
            <a:r>
              <a:rPr lang="en-US" sz="1200" b="1" i="0" baseline="0">
                <a:effectLst/>
              </a:rPr>
              <a:t>NUMBER OF ARABIAN ORYX IN DIFFERENT PROTECTED AREAS</a:t>
            </a:r>
          </a:p>
          <a:p>
            <a:pPr algn="ctr" rtl="0">
              <a:defRPr sz="925" b="0" i="0" u="none" strike="noStrike" baseline="0">
                <a:solidFill>
                  <a:srgbClr val="000000"/>
                </a:solidFill>
                <a:latin typeface="Arial"/>
                <a:ea typeface="Arial"/>
                <a:cs typeface="Arial"/>
              </a:defRPr>
            </a:pPr>
            <a:r>
              <a:rPr lang="en-US" sz="1200" b="1" i="0" baseline="0">
                <a:effectLst/>
              </a:rPr>
              <a:t>2021</a:t>
            </a:r>
            <a:endParaRPr lang="en-US" sz="1200">
              <a:effectLst/>
            </a:endParaRPr>
          </a:p>
        </c:rich>
      </c:tx>
      <c:layout>
        <c:manualLayout>
          <c:xMode val="edge"/>
          <c:yMode val="edge"/>
          <c:x val="0.24151287390729051"/>
          <c:y val="2.7170038088673257E-2"/>
        </c:manualLayout>
      </c:layout>
      <c:overlay val="0"/>
      <c:spPr>
        <a:noFill/>
        <a:ln w="25400">
          <a:noFill/>
        </a:ln>
      </c:spPr>
    </c:title>
    <c:autoTitleDeleted val="0"/>
    <c:plotArea>
      <c:layout>
        <c:manualLayout>
          <c:layoutTarget val="inner"/>
          <c:xMode val="edge"/>
          <c:yMode val="edge"/>
          <c:x val="5.0582703646464104E-2"/>
          <c:y val="0.27147989480038398"/>
          <c:w val="0.94127541721329522"/>
          <c:h val="0.54572136057360743"/>
        </c:manualLayout>
      </c:layout>
      <c:barChart>
        <c:barDir val="col"/>
        <c:grouping val="clustered"/>
        <c:varyColors val="0"/>
        <c:ser>
          <c:idx val="5"/>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'244'!$A$31:$A$38</c:f>
              <c:strCache>
                <c:ptCount val="8"/>
                <c:pt idx="0">
                  <c:v>الشحانية</c:v>
                </c:pt>
                <c:pt idx="1">
                  <c:v>المسحبية</c:v>
                </c:pt>
                <c:pt idx="2">
                  <c:v>الوجبة</c:v>
                </c:pt>
                <c:pt idx="3">
                  <c:v>قطر الخضراء</c:v>
                </c:pt>
                <c:pt idx="4">
                  <c:v>مزرعة رقم (279)</c:v>
                </c:pt>
                <c:pt idx="5">
                  <c:v>أم العمد</c:v>
                </c:pt>
                <c:pt idx="6">
                  <c:v>عشيرج</c:v>
                </c:pt>
                <c:pt idx="7">
                  <c:v>بروق</c:v>
                </c:pt>
              </c:strCache>
            </c:strRef>
          </c:cat>
          <c:val>
            <c:numRef>
              <c:f>'244'!$B$31:$B$38</c:f>
              <c:numCache>
                <c:formatCode>#,##0_ ;\-#,##0\ </c:formatCode>
                <c:ptCount val="8"/>
                <c:pt idx="0">
                  <c:v>203</c:v>
                </c:pt>
                <c:pt idx="1">
                  <c:v>421</c:v>
                </c:pt>
                <c:pt idx="2">
                  <c:v>7</c:v>
                </c:pt>
                <c:pt idx="3">
                  <c:v>2</c:v>
                </c:pt>
                <c:pt idx="4">
                  <c:v>372</c:v>
                </c:pt>
                <c:pt idx="5">
                  <c:v>1</c:v>
                </c:pt>
                <c:pt idx="6">
                  <c:v>202</c:v>
                </c:pt>
                <c:pt idx="7">
                  <c:v>87</c:v>
                </c:pt>
              </c:numCache>
            </c:numRef>
          </c:val>
          <c:extLst>
            <c:ext xmlns:c16="http://schemas.microsoft.com/office/drawing/2014/chart" uri="{C3380CC4-5D6E-409C-BE32-E72D297353CC}">
              <c16:uniqueId val="{00000000-D8AC-D04E-8573-D4FE6EDDA89D}"/>
            </c:ext>
          </c:extLst>
        </c:ser>
        <c:dLbls>
          <c:showLegendKey val="0"/>
          <c:showVal val="0"/>
          <c:showCatName val="0"/>
          <c:showSerName val="0"/>
          <c:showPercent val="0"/>
          <c:showBubbleSize val="0"/>
        </c:dLbls>
        <c:gapWidth val="150"/>
        <c:axId val="111229952"/>
        <c:axId val="111231744"/>
      </c:barChart>
      <c:catAx>
        <c:axId val="111229952"/>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11231744"/>
        <c:crosses val="autoZero"/>
        <c:auto val="1"/>
        <c:lblAlgn val="ctr"/>
        <c:lblOffset val="100"/>
        <c:noMultiLvlLbl val="0"/>
      </c:catAx>
      <c:valAx>
        <c:axId val="111231744"/>
        <c:scaling>
          <c:orientation val="minMax"/>
        </c:scaling>
        <c:delete val="0"/>
        <c:axPos val="l"/>
        <c:majorGridlines>
          <c:spPr>
            <a:ln w="3175">
              <a:solidFill>
                <a:schemeClr val="bg1">
                  <a:lumMod val="85000"/>
                </a:schemeClr>
              </a:solidFill>
              <a:prstDash val="solid"/>
            </a:ln>
          </c:spPr>
        </c:majorGridlines>
        <c:title>
          <c:tx>
            <c:rich>
              <a:bodyPr rot="0" vert="horz"/>
              <a:lstStyle/>
              <a:p>
                <a:pPr rtl="0">
                  <a:defRPr sz="925" b="0" i="0" u="none" strike="noStrike" baseline="0">
                    <a:solidFill>
                      <a:srgbClr val="000000"/>
                    </a:solidFill>
                    <a:latin typeface="Arial"/>
                    <a:ea typeface="Arial"/>
                    <a:cs typeface="Arial"/>
                  </a:defRPr>
                </a:pPr>
                <a:r>
                  <a:rPr lang="ar-QA" sz="1200" b="1" i="0" u="none" strike="noStrike" baseline="0">
                    <a:solidFill>
                      <a:srgbClr val="000000"/>
                    </a:solidFill>
                    <a:latin typeface="Arial"/>
                    <a:cs typeface="Arial"/>
                  </a:rPr>
                  <a:t>العدد</a:t>
                </a:r>
                <a:endParaRPr lang="en-US" sz="1200" b="1" i="0" u="none" strike="noStrike" baseline="0">
                  <a:solidFill>
                    <a:srgbClr val="000000"/>
                  </a:solidFill>
                  <a:latin typeface="Arial"/>
                  <a:cs typeface="Arial"/>
                </a:endParaRPr>
              </a:p>
              <a:p>
                <a:pPr rtl="0">
                  <a:defRPr sz="925"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Number</a:t>
                </a:r>
              </a:p>
            </c:rich>
          </c:tx>
          <c:layout>
            <c:manualLayout>
              <c:xMode val="edge"/>
              <c:yMode val="edge"/>
              <c:x val="3.777727262044997E-2"/>
              <c:y val="0.16960864245346707"/>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11229952"/>
        <c:crosses val="autoZero"/>
        <c:crossBetween val="between"/>
      </c:valAx>
      <c:spPr>
        <a:noFill/>
        <a:ln w="12700">
          <a:solidFill>
            <a:srgbClr val="808080"/>
          </a:solidFill>
          <a:prstDash val="solid"/>
        </a:ln>
      </c:spPr>
    </c:plotArea>
    <c:plotVisOnly val="1"/>
    <c:dispBlanksAs val="gap"/>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rtl="0">
              <a:defRPr sz="1000" b="0" i="0" u="none" strike="noStrike" baseline="0">
                <a:solidFill>
                  <a:srgbClr val="000000"/>
                </a:solidFill>
                <a:latin typeface="Arial" panose="020B0604020202020204" pitchFamily="34" charset="0"/>
                <a:ea typeface="Calibri"/>
                <a:cs typeface="Arial" panose="020B0604020202020204" pitchFamily="34" charset="0"/>
              </a:defRPr>
            </a:pPr>
            <a:r>
              <a:rPr lang="ar-QA" sz="1400" b="1" i="0" u="none" strike="noStrike" baseline="0">
                <a:solidFill>
                  <a:srgbClr val="000000"/>
                </a:solidFill>
                <a:latin typeface="Arial" panose="020B0604020202020204" pitchFamily="34" charset="0"/>
                <a:cs typeface="Arial" panose="020B0604020202020204" pitchFamily="34" charset="0"/>
              </a:rPr>
              <a:t>كمية المصيد (طن متري)</a:t>
            </a:r>
            <a:r>
              <a:rPr lang="ar-QA" sz="1400" b="1" i="0" u="none" strike="noStrike" baseline="0">
                <a:solidFill>
                  <a:schemeClr val="bg1"/>
                </a:solidFill>
                <a:latin typeface="Arial" panose="020B0604020202020204" pitchFamily="34" charset="0"/>
                <a:cs typeface="Arial" panose="020B0604020202020204" pitchFamily="34" charset="0"/>
              </a:rPr>
              <a:t>0</a:t>
            </a:r>
            <a:endParaRPr lang="en-US" sz="1400" b="1" i="0" u="none" strike="noStrike" baseline="0">
              <a:solidFill>
                <a:schemeClr val="bg1"/>
              </a:solidFill>
              <a:latin typeface="Arial" panose="020B0604020202020204" pitchFamily="34" charset="0"/>
              <a:cs typeface="Arial" panose="020B0604020202020204" pitchFamily="34" charset="0"/>
            </a:endParaRPr>
          </a:p>
          <a:p>
            <a:pPr rtl="0">
              <a:defRPr sz="1000" b="0" i="0" u="none" strike="noStrike" baseline="0">
                <a:solidFill>
                  <a:srgbClr val="000000"/>
                </a:solidFill>
                <a:latin typeface="Arial" panose="020B0604020202020204" pitchFamily="34" charset="0"/>
                <a:ea typeface="Calibri"/>
                <a:cs typeface="Arial" panose="020B0604020202020204" pitchFamily="34" charset="0"/>
              </a:defRPr>
            </a:pPr>
            <a:r>
              <a:rPr lang="en-US" sz="1200" b="1" i="0" u="none" strike="noStrike" baseline="0">
                <a:effectLst/>
              </a:rPr>
              <a:t>QUANTITY OF LOCAL CATCH </a:t>
            </a:r>
            <a:r>
              <a:rPr lang="en-US" sz="1200" b="1" i="0" u="none" strike="noStrike" baseline="0">
                <a:solidFill>
                  <a:srgbClr val="000000"/>
                </a:solidFill>
                <a:latin typeface="Arial" panose="020B0604020202020204" pitchFamily="34" charset="0"/>
                <a:cs typeface="Arial" panose="020B0604020202020204" pitchFamily="34" charset="0"/>
              </a:rPr>
              <a:t>(metric tons)</a:t>
            </a:r>
          </a:p>
          <a:p>
            <a:pPr rtl="0">
              <a:defRPr sz="1000" b="0" i="0" u="none" strike="noStrike" baseline="0">
                <a:solidFill>
                  <a:srgbClr val="000000"/>
                </a:solidFill>
                <a:latin typeface="Arial" panose="020B0604020202020204" pitchFamily="34" charset="0"/>
                <a:ea typeface="Calibri"/>
                <a:cs typeface="Arial" panose="020B0604020202020204" pitchFamily="34" charset="0"/>
              </a:defRPr>
            </a:pPr>
            <a:r>
              <a:rPr lang="en-US" sz="1400" b="1" i="0" u="none" strike="noStrike" baseline="0">
                <a:solidFill>
                  <a:srgbClr val="000000"/>
                </a:solidFill>
                <a:latin typeface="Arial" panose="020B0604020202020204" pitchFamily="34" charset="0"/>
                <a:cs typeface="Arial" panose="020B0604020202020204" pitchFamily="34" charset="0"/>
              </a:rPr>
              <a:t>2016 - 2021</a:t>
            </a:r>
          </a:p>
        </c:rich>
      </c:tx>
      <c:layout>
        <c:manualLayout>
          <c:xMode val="edge"/>
          <c:yMode val="edge"/>
          <c:x val="0.35574010317675808"/>
          <c:y val="3.6116252322392288E-2"/>
        </c:manualLayout>
      </c:layout>
      <c:overlay val="1"/>
    </c:title>
    <c:autoTitleDeleted val="0"/>
    <c:plotArea>
      <c:layout>
        <c:manualLayout>
          <c:layoutTarget val="inner"/>
          <c:xMode val="edge"/>
          <c:yMode val="edge"/>
          <c:x val="0.10052326907412434"/>
          <c:y val="0.21875922039760984"/>
          <c:w val="0.85864828036391827"/>
          <c:h val="0.68121831120855225"/>
        </c:manualLayout>
      </c:layout>
      <c:lineChart>
        <c:grouping val="standard"/>
        <c:varyColors val="0"/>
        <c:ser>
          <c:idx val="0"/>
          <c:order val="0"/>
          <c:tx>
            <c:strRef>
              <c:f>'245'!$B$7:$B$8</c:f>
              <c:strCache>
                <c:ptCount val="2"/>
                <c:pt idx="0">
                  <c:v>    كمية المصيد     (طن متري)</c:v>
                </c:pt>
                <c:pt idx="1">
                  <c:v>Local catch (metric tons)</c:v>
                </c:pt>
              </c:strCache>
            </c:strRef>
          </c:tx>
          <c:dLbls>
            <c:spPr>
              <a:noFill/>
              <a:ln>
                <a:noFill/>
              </a:ln>
              <a:effectLst/>
            </c:spPr>
            <c:txPr>
              <a:bodyPr/>
              <a:lstStyle/>
              <a:p>
                <a:pPr>
                  <a:defRPr>
                    <a:latin typeface="Arial" panose="020B0604020202020204" pitchFamily="34" charset="0"/>
                    <a:cs typeface="Arial" panose="020B0604020202020204" pitchFamily="34" charset="0"/>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'245'!$A$9:$A$14</c:f>
              <c:numCache>
                <c:formatCode>General</c:formatCode>
                <c:ptCount val="6"/>
                <c:pt idx="0">
                  <c:v>2016</c:v>
                </c:pt>
                <c:pt idx="1">
                  <c:v>2017</c:v>
                </c:pt>
                <c:pt idx="2">
                  <c:v>2018</c:v>
                </c:pt>
                <c:pt idx="3">
                  <c:v>2019</c:v>
                </c:pt>
                <c:pt idx="4">
                  <c:v>2020</c:v>
                </c:pt>
                <c:pt idx="5">
                  <c:v>2021</c:v>
                </c:pt>
              </c:numCache>
            </c:numRef>
          </c:cat>
          <c:val>
            <c:numRef>
              <c:f>'245'!$B$9:$B$14</c:f>
              <c:numCache>
                <c:formatCode>#,##0</c:formatCode>
                <c:ptCount val="6"/>
                <c:pt idx="0" formatCode="#,##0.0">
                  <c:v>14513</c:v>
                </c:pt>
                <c:pt idx="1">
                  <c:v>15358</c:v>
                </c:pt>
                <c:pt idx="2">
                  <c:v>14665</c:v>
                </c:pt>
                <c:pt idx="3">
                  <c:v>17130</c:v>
                </c:pt>
                <c:pt idx="4">
                  <c:v>15087</c:v>
                </c:pt>
                <c:pt idx="5">
                  <c:v>16555</c:v>
                </c:pt>
              </c:numCache>
            </c:numRef>
          </c:val>
          <c:smooth val="0"/>
          <c:extLst>
            <c:ext xmlns:c16="http://schemas.microsoft.com/office/drawing/2014/chart" uri="{C3380CC4-5D6E-409C-BE32-E72D297353CC}">
              <c16:uniqueId val="{00000000-5F3C-AB40-BC09-5A9E91BDECC0}"/>
            </c:ext>
          </c:extLst>
        </c:ser>
        <c:dLbls>
          <c:showLegendKey val="0"/>
          <c:showVal val="0"/>
          <c:showCatName val="0"/>
          <c:showSerName val="0"/>
          <c:showPercent val="0"/>
          <c:showBubbleSize val="0"/>
        </c:dLbls>
        <c:marker val="1"/>
        <c:smooth val="0"/>
        <c:axId val="113904640"/>
        <c:axId val="113906432"/>
      </c:lineChart>
      <c:catAx>
        <c:axId val="113904640"/>
        <c:scaling>
          <c:orientation val="minMax"/>
        </c:scaling>
        <c:delete val="0"/>
        <c:axPos val="b"/>
        <c:numFmt formatCode="General" sourceLinked="1"/>
        <c:majorTickMark val="out"/>
        <c:minorTickMark val="none"/>
        <c:tickLblPos val="nextTo"/>
        <c:txPr>
          <a:bodyPr rot="0" vert="horz"/>
          <a:lstStyle/>
          <a:p>
            <a:pPr rtl="0">
              <a:defRPr sz="1100" b="0" i="0" u="none" strike="noStrike" baseline="0">
                <a:solidFill>
                  <a:srgbClr val="000000"/>
                </a:solidFill>
                <a:latin typeface="Arial"/>
                <a:ea typeface="Arial"/>
                <a:cs typeface="Arial"/>
              </a:defRPr>
            </a:pPr>
            <a:endParaRPr lang="en-US"/>
          </a:p>
        </c:txPr>
        <c:crossAx val="113906432"/>
        <c:crosses val="autoZero"/>
        <c:auto val="1"/>
        <c:lblAlgn val="ctr"/>
        <c:lblOffset val="100"/>
        <c:noMultiLvlLbl val="0"/>
      </c:catAx>
      <c:valAx>
        <c:axId val="113906432"/>
        <c:scaling>
          <c:orientation val="minMax"/>
        </c:scaling>
        <c:delete val="0"/>
        <c:axPos val="l"/>
        <c:majorGridlines>
          <c:spPr>
            <a:ln>
              <a:solidFill>
                <a:schemeClr val="bg1">
                  <a:lumMod val="85000"/>
                </a:schemeClr>
              </a:solidFill>
            </a:ln>
          </c:spPr>
        </c:majorGridlines>
        <c:title>
          <c:tx>
            <c:rich>
              <a:bodyPr rot="-5400000" vert="horz"/>
              <a:lstStyle/>
              <a:p>
                <a:pPr rtl="1">
                  <a:defRPr/>
                </a:pPr>
                <a:r>
                  <a:rPr lang="ar-QA"/>
                  <a:t>طن</a:t>
                </a:r>
                <a:r>
                  <a:rPr lang="ar-QA" baseline="0"/>
                  <a:t> متري </a:t>
                </a:r>
                <a:r>
                  <a:rPr lang="en-US" baseline="0"/>
                  <a:t>Metric tons </a:t>
                </a:r>
                <a:endParaRPr lang="en-US"/>
              </a:p>
            </c:rich>
          </c:tx>
          <c:overlay val="0"/>
        </c:title>
        <c:numFmt formatCode="#,##0" sourceLinked="0"/>
        <c:majorTickMark val="out"/>
        <c:minorTickMark val="none"/>
        <c:tickLblPos val="nextTo"/>
        <c:txPr>
          <a:bodyPr rot="0" vert="horz"/>
          <a:lstStyle/>
          <a:p>
            <a:pPr>
              <a:defRPr sz="1100" b="0" i="0" u="none" strike="noStrike" baseline="0">
                <a:solidFill>
                  <a:srgbClr val="000000"/>
                </a:solidFill>
                <a:latin typeface="Arial"/>
                <a:ea typeface="Arial"/>
                <a:cs typeface="Arial"/>
              </a:defRPr>
            </a:pPr>
            <a:endParaRPr lang="en-US"/>
          </a:p>
        </c:txPr>
        <c:crossAx val="113904640"/>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85" workbookViewId="0"/>
  </sheetViews>
  <pageMargins left="0.74803149606299213" right="0.74803149606299213" top="0.98425196850393704" bottom="0.98425196850393704" header="0.51181102362204722" footer="0.51181102362204722"/>
  <pageSetup paperSize="9" orientation="landscape" r:id="rId1"/>
  <headerFooter alignWithMargins="0">
    <oddFooter>&amp;CGraph No. (48) شكل رقم</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400-000000000000}">
  <sheetPr/>
  <sheetViews>
    <sheetView zoomScale="85" workbookViewId="0"/>
  </sheetViews>
  <pageMargins left="0.74803149606299213" right="0.74803149606299213" top="0.98425196850393704" bottom="0.98425196850393704" header="0.51181102362204722" footer="0.51181102362204722"/>
  <pageSetup paperSize="9" orientation="landscape" r:id="rId1"/>
  <headerFooter alignWithMargins="0">
    <oddFooter>&amp;CGraph No. (50) شكل رقم</oddFooter>
  </headerFooter>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600-000000000000}">
  <sheetPr codeName="Chart18"/>
  <sheetViews>
    <sheetView zoomScale="85" workbookViewId="0"/>
  </sheetViews>
  <pageMargins left="0.74803149606299213" right="0.74803149606299213" top="0.98425196850393704" bottom="0.98425196850393704" header="0.51181102362204722" footer="0.51181102362204722"/>
  <pageSetup paperSize="9" orientation="landscape" r:id="rId1"/>
  <headerFooter alignWithMargins="0">
    <oddFooter>&amp;CGraph No. (51)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28575</xdr:rowOff>
    </xdr:from>
    <xdr:to>
      <xdr:col>6</xdr:col>
      <xdr:colOff>857250</xdr:colOff>
      <xdr:row>17</xdr:row>
      <xdr:rowOff>133350</xdr:rowOff>
    </xdr:to>
    <xdr:pic>
      <xdr:nvPicPr>
        <xdr:cNvPr id="87777" name="Picture 5" descr="ORNA430.WMF">
          <a:extLst>
            <a:ext uri="{FF2B5EF4-FFF2-40B4-BE49-F238E27FC236}">
              <a16:creationId xmlns:a16="http://schemas.microsoft.com/office/drawing/2014/main" id="{00000000-0008-0000-0000-0000E15601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52609550" y="-762000"/>
          <a:ext cx="2857500" cy="443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xdr:row>
      <xdr:rowOff>0</xdr:rowOff>
    </xdr:from>
    <xdr:to>
      <xdr:col>6</xdr:col>
      <xdr:colOff>847725</xdr:colOff>
      <xdr:row>17</xdr:row>
      <xdr:rowOff>0</xdr:rowOff>
    </xdr:to>
    <xdr:sp macro="" textlink="">
      <xdr:nvSpPr>
        <xdr:cNvPr id="4" name="Text Box 3">
          <a:extLst>
            <a:ext uri="{FF2B5EF4-FFF2-40B4-BE49-F238E27FC236}">
              <a16:creationId xmlns:a16="http://schemas.microsoft.com/office/drawing/2014/main" id="{00000000-0008-0000-0000-000003000000}"/>
            </a:ext>
          </a:extLst>
        </xdr:cNvPr>
        <xdr:cNvSpPr txBox="1">
          <a:spLocks noChangeArrowheads="1"/>
        </xdr:cNvSpPr>
      </xdr:nvSpPr>
      <xdr:spPr bwMode="auto">
        <a:xfrm>
          <a:off x="10139443463" y="166688"/>
          <a:ext cx="4514850" cy="2667000"/>
        </a:xfrm>
        <a:prstGeom prst="rect">
          <a:avLst/>
        </a:prstGeom>
        <a:noFill/>
        <a:ln w="9525">
          <a:noFill/>
          <a:miter lim="800000"/>
          <a:headEnd/>
          <a:tailEnd/>
        </a:ln>
      </xdr:spPr>
      <xdr:txBody>
        <a:bodyPr vertOverflow="clip" wrap="square" lIns="246888" tIns="155448" rIns="246888" bIns="0" anchor="t" upright="1"/>
        <a:lstStyle/>
        <a:p>
          <a:pPr algn="ctr" rtl="0"/>
          <a:endParaRPr lang="en-US" sz="2800" b="1" i="0" baseline="0">
            <a:solidFill>
              <a:srgbClr val="0000FF"/>
            </a:solidFill>
            <a:effectLst/>
            <a:latin typeface="+mn-lt"/>
            <a:ea typeface="+mn-ea"/>
            <a:cs typeface="+mn-cs"/>
          </a:endParaRPr>
        </a:p>
        <a:p>
          <a:pPr algn="ctr" rtl="0"/>
          <a:r>
            <a:rPr lang="ar-QA" sz="2800" b="1" i="0" baseline="0">
              <a:solidFill>
                <a:srgbClr val="0000FF"/>
              </a:solidFill>
              <a:effectLst/>
              <a:latin typeface="+mn-lt"/>
              <a:ea typeface="+mn-ea"/>
              <a:cs typeface="+mn-cs"/>
            </a:rPr>
            <a:t>الإحصاءات البيئية</a:t>
          </a:r>
          <a:endParaRPr lang="ar-QA" sz="1800" b="1">
            <a:solidFill>
              <a:srgbClr val="0000FF"/>
            </a:solidFill>
            <a:effectLst/>
            <a:latin typeface="Arial Rounded MT Bold" pitchFamily="34" charset="0"/>
            <a:ea typeface="+mn-ea"/>
            <a:cs typeface="+mn-cs"/>
          </a:endParaRPr>
        </a:p>
        <a:p>
          <a:pPr algn="ctr"/>
          <a:endParaRPr lang="en-US" sz="1800" b="1">
            <a:solidFill>
              <a:srgbClr val="0000FF"/>
            </a:solidFill>
            <a:effectLst/>
            <a:latin typeface="Arial Rounded MT Bold" pitchFamily="34" charset="0"/>
            <a:ea typeface="+mn-ea"/>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sz="1600" b="1" i="0" u="none" strike="noStrike" baseline="0">
              <a:solidFill>
                <a:srgbClr val="0000FF"/>
              </a:solidFill>
              <a:latin typeface="Arial Rounded MT Bold" pitchFamily="34" charset="0"/>
              <a:ea typeface="+mn-ea"/>
              <a:cs typeface="Arial"/>
            </a:rPr>
            <a:t>CHAPTER XI</a:t>
          </a:r>
        </a:p>
        <a:p>
          <a:pPr algn="ctr" rtl="0">
            <a:defRPr sz="1000"/>
          </a:pPr>
          <a:r>
            <a:rPr lang="en-US" sz="2000" b="1" i="0" u="none" strike="noStrike" baseline="0">
              <a:solidFill>
                <a:srgbClr val="0000FF"/>
              </a:solidFill>
              <a:latin typeface="Arial Rounded MT Bold" pitchFamily="34" charset="0"/>
              <a:cs typeface="Arial"/>
            </a:rPr>
            <a:t>Environmental Statistics </a:t>
          </a:r>
          <a:endParaRPr lang="en-US" sz="2000" b="1" i="0" u="none" strike="noStrike" baseline="0">
            <a:solidFill>
              <a:srgbClr val="0000FF"/>
            </a:solidFill>
            <a:latin typeface="Arial Rounded MT Bold" pitchFamily="34" charset="0"/>
            <a:ea typeface="+mn-ea"/>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9222441" cy="5658971"/>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1</xdr:row>
      <xdr:rowOff>142874</xdr:rowOff>
    </xdr:from>
    <xdr:to>
      <xdr:col>20</xdr:col>
      <xdr:colOff>214350</xdr:colOff>
      <xdr:row>32</xdr:row>
      <xdr:rowOff>21949</xdr:rowOff>
    </xdr:to>
    <xdr:pic>
      <xdr:nvPicPr>
        <xdr:cNvPr id="9" name="Picture 8">
          <a:extLst>
            <a:ext uri="{FF2B5EF4-FFF2-40B4-BE49-F238E27FC236}">
              <a16:creationId xmlns:a16="http://schemas.microsoft.com/office/drawing/2014/main" id="{0FAFFB3C-A733-461F-A5C7-DD903318138A}"/>
            </a:ext>
          </a:extLst>
        </xdr:cNvPr>
        <xdr:cNvPicPr>
          <a:picLocks noChangeAspect="1"/>
        </xdr:cNvPicPr>
      </xdr:nvPicPr>
      <xdr:blipFill>
        <a:blip xmlns:r="http://schemas.openxmlformats.org/officeDocument/2006/relationships" r:embed="rId1"/>
        <a:stretch>
          <a:fillRect/>
        </a:stretch>
      </xdr:blipFill>
      <xdr:spPr>
        <a:xfrm>
          <a:off x="5844801900" y="309562"/>
          <a:ext cx="7167600" cy="5046387"/>
        </a:xfrm>
        <a:prstGeom prst="rect">
          <a:avLst/>
        </a:prstGeom>
      </xdr:spPr>
    </xdr:pic>
    <xdr:clientData/>
  </xdr:twoCellAnchor>
  <xdr:twoCellAnchor editAs="oneCell">
    <xdr:from>
      <xdr:col>21</xdr:col>
      <xdr:colOff>275454</xdr:colOff>
      <xdr:row>2</xdr:row>
      <xdr:rowOff>0</xdr:rowOff>
    </xdr:from>
    <xdr:to>
      <xdr:col>41</xdr:col>
      <xdr:colOff>299304</xdr:colOff>
      <xdr:row>31</xdr:row>
      <xdr:rowOff>148536</xdr:rowOff>
    </xdr:to>
    <xdr:pic>
      <xdr:nvPicPr>
        <xdr:cNvPr id="10" name="Picture 9">
          <a:extLst>
            <a:ext uri="{FF2B5EF4-FFF2-40B4-BE49-F238E27FC236}">
              <a16:creationId xmlns:a16="http://schemas.microsoft.com/office/drawing/2014/main" id="{D2430F57-5F2D-47F2-A1EF-1B936144FB7B}"/>
            </a:ext>
          </a:extLst>
        </xdr:cNvPr>
        <xdr:cNvPicPr>
          <a:picLocks noChangeAspect="1"/>
        </xdr:cNvPicPr>
      </xdr:nvPicPr>
      <xdr:blipFill>
        <a:blip xmlns:r="http://schemas.openxmlformats.org/officeDocument/2006/relationships" r:embed="rId2"/>
        <a:stretch>
          <a:fillRect/>
        </a:stretch>
      </xdr:blipFill>
      <xdr:spPr>
        <a:xfrm>
          <a:off x="5837216009" y="333375"/>
          <a:ext cx="7167600" cy="4982474"/>
        </a:xfrm>
        <a:prstGeom prst="rect">
          <a:avLst/>
        </a:prstGeom>
      </xdr:spPr>
    </xdr:pic>
    <xdr:clientData/>
  </xdr:twoCellAnchor>
  <xdr:twoCellAnchor editAs="oneCell">
    <xdr:from>
      <xdr:col>10</xdr:col>
      <xdr:colOff>316387</xdr:colOff>
      <xdr:row>32</xdr:row>
      <xdr:rowOff>154781</xdr:rowOff>
    </xdr:from>
    <xdr:to>
      <xdr:col>30</xdr:col>
      <xdr:colOff>341483</xdr:colOff>
      <xdr:row>62</xdr:row>
      <xdr:rowOff>28556</xdr:rowOff>
    </xdr:to>
    <xdr:pic>
      <xdr:nvPicPr>
        <xdr:cNvPr id="11" name="Picture 10">
          <a:extLst>
            <a:ext uri="{FF2B5EF4-FFF2-40B4-BE49-F238E27FC236}">
              <a16:creationId xmlns:a16="http://schemas.microsoft.com/office/drawing/2014/main" id="{9B6EF058-22B6-4076-B0E9-6B3347965E57}"/>
            </a:ext>
          </a:extLst>
        </xdr:cNvPr>
        <xdr:cNvPicPr>
          <a:picLocks noChangeAspect="1"/>
        </xdr:cNvPicPr>
      </xdr:nvPicPr>
      <xdr:blipFill>
        <a:blip xmlns:r="http://schemas.openxmlformats.org/officeDocument/2006/relationships" r:embed="rId3"/>
        <a:stretch>
          <a:fillRect/>
        </a:stretch>
      </xdr:blipFill>
      <xdr:spPr>
        <a:xfrm>
          <a:off x="5841102892" y="5488781"/>
          <a:ext cx="7168846" cy="487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22441" cy="5658971"/>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22441" cy="5658971"/>
    <xdr:graphicFrame macro="">
      <xdr:nvGraphicFramePr>
        <xdr:cNvPr id="2" name="Chart 1">
          <a:extLst>
            <a:ext uri="{FF2B5EF4-FFF2-40B4-BE49-F238E27FC236}">
              <a16:creationId xmlns:a16="http://schemas.microsoft.com/office/drawing/2014/main" id="{00000000-0008-0000-1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twoCellAnchor editAs="oneCell">
    <xdr:from>
      <xdr:col>6</xdr:col>
      <xdr:colOff>771525</xdr:colOff>
      <xdr:row>0</xdr:row>
      <xdr:rowOff>95250</xdr:rowOff>
    </xdr:from>
    <xdr:to>
      <xdr:col>6</xdr:col>
      <xdr:colOff>1619250</xdr:colOff>
      <xdr:row>3</xdr:row>
      <xdr:rowOff>171450</xdr:rowOff>
    </xdr:to>
    <xdr:pic>
      <xdr:nvPicPr>
        <xdr:cNvPr id="2" name="Picture 3" descr="Ministry of Development Planning and Statistics.jpg">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56550" y="952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771525</xdr:colOff>
      <xdr:row>0</xdr:row>
      <xdr:rowOff>95250</xdr:rowOff>
    </xdr:from>
    <xdr:to>
      <xdr:col>6</xdr:col>
      <xdr:colOff>1619250</xdr:colOff>
      <xdr:row>3</xdr:row>
      <xdr:rowOff>171450</xdr:rowOff>
    </xdr:to>
    <xdr:pic>
      <xdr:nvPicPr>
        <xdr:cNvPr id="3" name="Picture 3" descr="Ministry of Development Planning and Statistics.jpg">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56550" y="952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122464</xdr:colOff>
      <xdr:row>2</xdr:row>
      <xdr:rowOff>0</xdr:rowOff>
    </xdr:from>
    <xdr:to>
      <xdr:col>11</xdr:col>
      <xdr:colOff>517071</xdr:colOff>
      <xdr:row>61</xdr:row>
      <xdr:rowOff>78441</xdr:rowOff>
    </xdr:to>
    <xdr:pic>
      <xdr:nvPicPr>
        <xdr:cNvPr id="2" name="Picture 1">
          <a:extLst>
            <a:ext uri="{FF2B5EF4-FFF2-40B4-BE49-F238E27FC236}">
              <a16:creationId xmlns:a16="http://schemas.microsoft.com/office/drawing/2014/main" id="{00000000-0008-0000-2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88" t="1096" r="1753" b="1121"/>
        <a:stretch/>
      </xdr:blipFill>
      <xdr:spPr bwMode="auto">
        <a:xfrm>
          <a:off x="9980463729" y="323850"/>
          <a:ext cx="6728732" cy="96320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533400</xdr:colOff>
      <xdr:row>0</xdr:row>
      <xdr:rowOff>76200</xdr:rowOff>
    </xdr:from>
    <xdr:to>
      <xdr:col>4</xdr:col>
      <xdr:colOff>1381125</xdr:colOff>
      <xdr:row>3</xdr:row>
      <xdr:rowOff>152400</xdr:rowOff>
    </xdr:to>
    <xdr:pic>
      <xdr:nvPicPr>
        <xdr:cNvPr id="2" name="Picture 3" descr="Ministry of Development Planning and Statistics.jpg">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7560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533400</xdr:colOff>
      <xdr:row>0</xdr:row>
      <xdr:rowOff>76200</xdr:rowOff>
    </xdr:from>
    <xdr:to>
      <xdr:col>4</xdr:col>
      <xdr:colOff>1381125</xdr:colOff>
      <xdr:row>3</xdr:row>
      <xdr:rowOff>152400</xdr:rowOff>
    </xdr:to>
    <xdr:pic>
      <xdr:nvPicPr>
        <xdr:cNvPr id="3" name="Picture 3" descr="Ministry of Development Planning and Statistics.jpg">
          <a:extLst>
            <a:ext uri="{FF2B5EF4-FFF2-40B4-BE49-F238E27FC236}">
              <a16:creationId xmlns:a16="http://schemas.microsoft.com/office/drawing/2014/main" id="{00000000-0008-0000-2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7560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rightToLeft="1" view="pageBreakPreview" zoomScale="80" zoomScaleNormal="100" zoomScaleSheetLayoutView="80" workbookViewId="0">
      <selection activeCell="E28" sqref="E28"/>
    </sheetView>
  </sheetViews>
  <sheetFormatPr defaultColWidth="9.28515625" defaultRowHeight="12.75" x14ac:dyDescent="0.2"/>
  <cols>
    <col min="1" max="6" width="9.28515625" style="66"/>
    <col min="7" max="7" width="13.28515625" style="66" customWidth="1"/>
    <col min="8" max="16384" width="9.28515625" style="66"/>
  </cols>
  <sheetData/>
  <printOptions horizontalCentered="1" verticalCentered="1"/>
  <pageMargins left="0" right="0" top="0" bottom="0"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5"/>
  <sheetViews>
    <sheetView rightToLeft="1" view="pageBreakPreview" zoomScaleNormal="100" zoomScaleSheetLayoutView="100" workbookViewId="0">
      <selection activeCell="E28" sqref="E28"/>
    </sheetView>
  </sheetViews>
  <sheetFormatPr defaultColWidth="9.28515625" defaultRowHeight="14.25" x14ac:dyDescent="0.2"/>
  <cols>
    <col min="1" max="1" width="29.7109375" style="267" customWidth="1"/>
    <col min="2" max="2" width="9.7109375" style="267" bestFit="1" customWidth="1"/>
    <col min="3" max="3" width="9.28515625" style="267" bestFit="1" customWidth="1"/>
    <col min="4" max="4" width="14.42578125" style="267" customWidth="1"/>
    <col min="5" max="5" width="10.28515625" style="267" customWidth="1"/>
    <col min="6" max="6" width="9.28515625" style="267" bestFit="1" customWidth="1"/>
    <col min="7" max="8" width="10.42578125" style="267" customWidth="1"/>
    <col min="9" max="9" width="29.7109375" style="267" customWidth="1"/>
    <col min="10" max="16384" width="9.28515625" style="267"/>
  </cols>
  <sheetData>
    <row r="1" spans="1:11" ht="18" x14ac:dyDescent="0.25">
      <c r="A1" s="847" t="s">
        <v>561</v>
      </c>
      <c r="B1" s="847"/>
      <c r="C1" s="847"/>
      <c r="D1" s="847"/>
      <c r="E1" s="847"/>
      <c r="F1" s="847"/>
      <c r="G1" s="847"/>
      <c r="H1" s="847"/>
      <c r="I1" s="847"/>
    </row>
    <row r="2" spans="1:11" ht="18" x14ac:dyDescent="0.25">
      <c r="A2" s="847" t="s">
        <v>432</v>
      </c>
      <c r="B2" s="847"/>
      <c r="C2" s="847"/>
      <c r="D2" s="847"/>
      <c r="E2" s="847"/>
      <c r="F2" s="847"/>
      <c r="G2" s="847"/>
      <c r="H2" s="847"/>
      <c r="I2" s="847"/>
    </row>
    <row r="3" spans="1:11" ht="18" x14ac:dyDescent="0.25">
      <c r="A3" s="853">
        <v>2021</v>
      </c>
      <c r="B3" s="853"/>
      <c r="C3" s="853"/>
      <c r="D3" s="853"/>
      <c r="E3" s="853"/>
      <c r="F3" s="853"/>
      <c r="G3" s="853"/>
      <c r="H3" s="853"/>
      <c r="I3" s="853"/>
    </row>
    <row r="4" spans="1:11" ht="15.75" x14ac:dyDescent="0.25">
      <c r="A4" s="848" t="s">
        <v>560</v>
      </c>
      <c r="B4" s="848"/>
      <c r="C4" s="848"/>
      <c r="D4" s="848"/>
      <c r="E4" s="848"/>
      <c r="F4" s="848"/>
      <c r="G4" s="848"/>
      <c r="H4" s="848"/>
      <c r="I4" s="848"/>
    </row>
    <row r="5" spans="1:11" ht="15.75" x14ac:dyDescent="0.25">
      <c r="A5" s="848" t="s">
        <v>463</v>
      </c>
      <c r="B5" s="848"/>
      <c r="C5" s="848"/>
      <c r="D5" s="848"/>
      <c r="E5" s="848"/>
      <c r="F5" s="848"/>
      <c r="G5" s="848"/>
      <c r="H5" s="848"/>
      <c r="I5" s="848"/>
    </row>
    <row r="6" spans="1:11" ht="15.75" x14ac:dyDescent="0.25">
      <c r="A6" s="848">
        <v>2021</v>
      </c>
      <c r="B6" s="848"/>
      <c r="C6" s="848"/>
      <c r="D6" s="848"/>
      <c r="E6" s="848"/>
      <c r="F6" s="848"/>
      <c r="G6" s="848"/>
      <c r="H6" s="848"/>
      <c r="I6" s="848"/>
    </row>
    <row r="7" spans="1:11" ht="15.75" x14ac:dyDescent="0.25">
      <c r="A7" s="43" t="s">
        <v>697</v>
      </c>
      <c r="B7" s="44"/>
      <c r="C7" s="45"/>
      <c r="D7" s="45"/>
      <c r="E7" s="45"/>
      <c r="F7" s="45"/>
      <c r="G7" s="45"/>
      <c r="H7" s="45"/>
      <c r="I7" s="46" t="s">
        <v>707</v>
      </c>
    </row>
    <row r="8" spans="1:11" ht="33.75" customHeight="1" x14ac:dyDescent="0.25">
      <c r="A8" s="849" t="s">
        <v>433</v>
      </c>
      <c r="B8" s="272" t="s">
        <v>371</v>
      </c>
      <c r="C8" s="272" t="s">
        <v>426</v>
      </c>
      <c r="D8" s="272" t="s">
        <v>427</v>
      </c>
      <c r="E8" s="272" t="s">
        <v>428</v>
      </c>
      <c r="F8" s="272" t="s">
        <v>429</v>
      </c>
      <c r="G8" s="272" t="s">
        <v>383</v>
      </c>
      <c r="H8" s="272" t="s">
        <v>3</v>
      </c>
      <c r="I8" s="851" t="s">
        <v>643</v>
      </c>
    </row>
    <row r="9" spans="1:11" ht="31.5" customHeight="1" x14ac:dyDescent="0.2">
      <c r="A9" s="850"/>
      <c r="B9" s="273" t="s">
        <v>372</v>
      </c>
      <c r="C9" s="273" t="s">
        <v>374</v>
      </c>
      <c r="D9" s="273" t="s">
        <v>384</v>
      </c>
      <c r="E9" s="273" t="s">
        <v>391</v>
      </c>
      <c r="F9" s="273" t="s">
        <v>385</v>
      </c>
      <c r="G9" s="273" t="s">
        <v>386</v>
      </c>
      <c r="H9" s="398" t="s">
        <v>4</v>
      </c>
      <c r="I9" s="852"/>
    </row>
    <row r="10" spans="1:11" ht="37.5" customHeight="1" thickBot="1" x14ac:dyDescent="0.25">
      <c r="A10" s="572" t="s">
        <v>289</v>
      </c>
      <c r="B10" s="573">
        <v>1</v>
      </c>
      <c r="C10" s="573">
        <v>0</v>
      </c>
      <c r="D10" s="573">
        <v>0</v>
      </c>
      <c r="E10" s="573">
        <v>0</v>
      </c>
      <c r="F10" s="573">
        <v>0</v>
      </c>
      <c r="G10" s="573">
        <v>0</v>
      </c>
      <c r="H10" s="399">
        <f>SUM(B10:G10)</f>
        <v>1</v>
      </c>
      <c r="I10" s="574" t="s">
        <v>629</v>
      </c>
    </row>
    <row r="11" spans="1:11" ht="37.5" customHeight="1" thickBot="1" x14ac:dyDescent="0.25">
      <c r="A11" s="271" t="s">
        <v>293</v>
      </c>
      <c r="B11" s="279">
        <v>0.93400000000000005</v>
      </c>
      <c r="C11" s="279">
        <v>6.6000000000000003E-2</v>
      </c>
      <c r="D11" s="279">
        <v>0</v>
      </c>
      <c r="E11" s="279">
        <v>0</v>
      </c>
      <c r="F11" s="279">
        <v>0</v>
      </c>
      <c r="G11" s="279">
        <v>0</v>
      </c>
      <c r="H11" s="594">
        <f t="shared" ref="H11:H14" si="0">SUM(B11:G11)</f>
        <v>1</v>
      </c>
      <c r="I11" s="275" t="s">
        <v>630</v>
      </c>
    </row>
    <row r="12" spans="1:11" ht="37.5" customHeight="1" thickBot="1" x14ac:dyDescent="0.25">
      <c r="A12" s="268" t="s">
        <v>290</v>
      </c>
      <c r="B12" s="280">
        <v>0.97299999999999998</v>
      </c>
      <c r="C12" s="280">
        <v>2.4E-2</v>
      </c>
      <c r="D12" s="280">
        <v>3.0000000000000001E-3</v>
      </c>
      <c r="E12" s="280">
        <v>0</v>
      </c>
      <c r="F12" s="280">
        <v>0</v>
      </c>
      <c r="G12" s="280">
        <v>0</v>
      </c>
      <c r="H12" s="399">
        <f t="shared" si="0"/>
        <v>1</v>
      </c>
      <c r="I12" s="276" t="s">
        <v>430</v>
      </c>
    </row>
    <row r="13" spans="1:11" ht="37.5" customHeight="1" thickBot="1" x14ac:dyDescent="0.25">
      <c r="A13" s="271" t="s">
        <v>291</v>
      </c>
      <c r="B13" s="279">
        <v>1</v>
      </c>
      <c r="C13" s="279">
        <v>0</v>
      </c>
      <c r="D13" s="279">
        <v>0</v>
      </c>
      <c r="E13" s="279">
        <v>0</v>
      </c>
      <c r="F13" s="279">
        <v>0</v>
      </c>
      <c r="G13" s="279">
        <v>0</v>
      </c>
      <c r="H13" s="594">
        <f t="shared" si="0"/>
        <v>1</v>
      </c>
      <c r="I13" s="275" t="s">
        <v>219</v>
      </c>
    </row>
    <row r="14" spans="1:11" ht="37.5" customHeight="1" x14ac:dyDescent="0.2">
      <c r="A14" s="269" t="s">
        <v>292</v>
      </c>
      <c r="B14" s="281">
        <v>0.40799999999999997</v>
      </c>
      <c r="C14" s="281">
        <v>0.59199999999999997</v>
      </c>
      <c r="D14" s="281">
        <v>0</v>
      </c>
      <c r="E14" s="281">
        <v>0</v>
      </c>
      <c r="F14" s="281">
        <v>0</v>
      </c>
      <c r="G14" s="281">
        <v>0</v>
      </c>
      <c r="H14" s="595">
        <f t="shared" si="0"/>
        <v>1</v>
      </c>
      <c r="I14" s="277" t="s">
        <v>431</v>
      </c>
    </row>
    <row r="15" spans="1:11" s="324" customFormat="1" ht="15.75" customHeight="1" x14ac:dyDescent="0.2">
      <c r="A15" s="740" t="s">
        <v>745</v>
      </c>
      <c r="G15" s="846" t="s">
        <v>744</v>
      </c>
      <c r="H15" s="846"/>
      <c r="I15" s="846"/>
      <c r="J15" s="738"/>
      <c r="K15" s="738"/>
    </row>
  </sheetData>
  <mergeCells count="9">
    <mergeCell ref="G15:I15"/>
    <mergeCell ref="A1:I1"/>
    <mergeCell ref="A2:I2"/>
    <mergeCell ref="A4:I4"/>
    <mergeCell ref="A5:I5"/>
    <mergeCell ref="A8:A9"/>
    <mergeCell ref="I8:I9"/>
    <mergeCell ref="A3:I3"/>
    <mergeCell ref="A6:I6"/>
  </mergeCells>
  <printOptions horizontalCentered="1" verticalCentered="1"/>
  <pageMargins left="0" right="0" top="0" bottom="0" header="0" footer="0"/>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5"/>
  <sheetViews>
    <sheetView rightToLeft="1" view="pageBreakPreview" zoomScaleNormal="100" zoomScaleSheetLayoutView="100" workbookViewId="0">
      <selection activeCell="E28" sqref="E28"/>
    </sheetView>
  </sheetViews>
  <sheetFormatPr defaultColWidth="9.28515625" defaultRowHeight="14.25" x14ac:dyDescent="0.2"/>
  <cols>
    <col min="1" max="1" width="29.7109375" style="267" customWidth="1"/>
    <col min="2" max="2" width="9.7109375" style="267" bestFit="1" customWidth="1"/>
    <col min="3" max="3" width="9.28515625" style="267" bestFit="1" customWidth="1"/>
    <col min="4" max="4" width="14.42578125" style="267" customWidth="1"/>
    <col min="5" max="5" width="10.28515625" style="267" customWidth="1"/>
    <col min="6" max="6" width="9.28515625" style="267" bestFit="1" customWidth="1"/>
    <col min="7" max="8" width="10.42578125" style="267" customWidth="1"/>
    <col min="9" max="9" width="29.7109375" style="267" customWidth="1"/>
    <col min="10" max="16384" width="9.28515625" style="267"/>
  </cols>
  <sheetData>
    <row r="1" spans="1:9" ht="18" x14ac:dyDescent="0.25">
      <c r="A1" s="847" t="s">
        <v>561</v>
      </c>
      <c r="B1" s="847"/>
      <c r="C1" s="847"/>
      <c r="D1" s="847"/>
      <c r="E1" s="847"/>
      <c r="F1" s="847"/>
      <c r="G1" s="847"/>
      <c r="H1" s="847"/>
      <c r="I1" s="847"/>
    </row>
    <row r="2" spans="1:9" ht="18" x14ac:dyDescent="0.25">
      <c r="A2" s="847" t="s">
        <v>434</v>
      </c>
      <c r="B2" s="847"/>
      <c r="C2" s="847"/>
      <c r="D2" s="847"/>
      <c r="E2" s="847"/>
      <c r="F2" s="847"/>
      <c r="G2" s="847"/>
      <c r="H2" s="847"/>
      <c r="I2" s="847"/>
    </row>
    <row r="3" spans="1:9" ht="18" x14ac:dyDescent="0.25">
      <c r="A3" s="853">
        <v>2021</v>
      </c>
      <c r="B3" s="853"/>
      <c r="C3" s="853"/>
      <c r="D3" s="853"/>
      <c r="E3" s="853"/>
      <c r="F3" s="853"/>
      <c r="G3" s="853"/>
      <c r="H3" s="853"/>
      <c r="I3" s="853"/>
    </row>
    <row r="4" spans="1:9" ht="15.75" x14ac:dyDescent="0.25">
      <c r="A4" s="848" t="s">
        <v>560</v>
      </c>
      <c r="B4" s="848"/>
      <c r="C4" s="848"/>
      <c r="D4" s="848"/>
      <c r="E4" s="848"/>
      <c r="F4" s="848"/>
      <c r="G4" s="848"/>
      <c r="H4" s="848"/>
      <c r="I4" s="848"/>
    </row>
    <row r="5" spans="1:9" ht="15.75" x14ac:dyDescent="0.25">
      <c r="A5" s="848" t="s">
        <v>468</v>
      </c>
      <c r="B5" s="848"/>
      <c r="C5" s="848"/>
      <c r="D5" s="848"/>
      <c r="E5" s="848"/>
      <c r="F5" s="848"/>
      <c r="G5" s="848"/>
      <c r="H5" s="848"/>
      <c r="I5" s="848"/>
    </row>
    <row r="6" spans="1:9" ht="15.75" x14ac:dyDescent="0.25">
      <c r="A6" s="848">
        <v>2021</v>
      </c>
      <c r="B6" s="848"/>
      <c r="C6" s="848"/>
      <c r="D6" s="848"/>
      <c r="E6" s="848"/>
      <c r="F6" s="848"/>
      <c r="G6" s="848"/>
      <c r="H6" s="848"/>
      <c r="I6" s="848"/>
    </row>
    <row r="7" spans="1:9" ht="15.75" x14ac:dyDescent="0.25">
      <c r="A7" s="43" t="s">
        <v>686</v>
      </c>
      <c r="B7" s="44"/>
      <c r="C7" s="45"/>
      <c r="D7" s="45"/>
      <c r="E7" s="45"/>
      <c r="F7" s="45"/>
      <c r="G7" s="45"/>
      <c r="H7" s="45"/>
      <c r="I7" s="46" t="s">
        <v>708</v>
      </c>
    </row>
    <row r="8" spans="1:9" ht="33.75" customHeight="1" x14ac:dyDescent="0.25">
      <c r="A8" s="849" t="s">
        <v>433</v>
      </c>
      <c r="B8" s="272" t="s">
        <v>371</v>
      </c>
      <c r="C8" s="272" t="s">
        <v>426</v>
      </c>
      <c r="D8" s="272" t="s">
        <v>427</v>
      </c>
      <c r="E8" s="272" t="s">
        <v>428</v>
      </c>
      <c r="F8" s="272" t="s">
        <v>429</v>
      </c>
      <c r="G8" s="272" t="s">
        <v>383</v>
      </c>
      <c r="H8" s="272" t="s">
        <v>3</v>
      </c>
      <c r="I8" s="851" t="s">
        <v>644</v>
      </c>
    </row>
    <row r="9" spans="1:9" ht="31.5" customHeight="1" x14ac:dyDescent="0.2">
      <c r="A9" s="850"/>
      <c r="B9" s="273" t="s">
        <v>372</v>
      </c>
      <c r="C9" s="273" t="s">
        <v>374</v>
      </c>
      <c r="D9" s="273" t="s">
        <v>384</v>
      </c>
      <c r="E9" s="273" t="s">
        <v>391</v>
      </c>
      <c r="F9" s="273" t="s">
        <v>385</v>
      </c>
      <c r="G9" s="273" t="s">
        <v>386</v>
      </c>
      <c r="H9" s="398" t="s">
        <v>4</v>
      </c>
      <c r="I9" s="852"/>
    </row>
    <row r="10" spans="1:9" ht="37.5" customHeight="1" thickBot="1" x14ac:dyDescent="0.25">
      <c r="A10" s="270" t="s">
        <v>289</v>
      </c>
      <c r="B10" s="278">
        <v>1</v>
      </c>
      <c r="C10" s="278">
        <v>0</v>
      </c>
      <c r="D10" s="278">
        <v>0</v>
      </c>
      <c r="E10" s="278">
        <v>0</v>
      </c>
      <c r="F10" s="278">
        <v>0</v>
      </c>
      <c r="G10" s="278">
        <v>0</v>
      </c>
      <c r="H10" s="399">
        <f>SUM(B10:G10)</f>
        <v>1</v>
      </c>
      <c r="I10" s="274" t="s">
        <v>629</v>
      </c>
    </row>
    <row r="11" spans="1:9" ht="37.5" customHeight="1" thickBot="1" x14ac:dyDescent="0.25">
      <c r="A11" s="271" t="s">
        <v>293</v>
      </c>
      <c r="B11" s="279">
        <v>0.97499999999999998</v>
      </c>
      <c r="C11" s="279">
        <v>2.5000000000000001E-2</v>
      </c>
      <c r="D11" s="279">
        <v>0</v>
      </c>
      <c r="E11" s="279">
        <v>0</v>
      </c>
      <c r="F11" s="279">
        <v>0</v>
      </c>
      <c r="G11" s="279">
        <v>0</v>
      </c>
      <c r="H11" s="594">
        <f t="shared" ref="H11:H12" si="0">SUM(B11:G11)</f>
        <v>1</v>
      </c>
      <c r="I11" s="275" t="s">
        <v>630</v>
      </c>
    </row>
    <row r="12" spans="1:9" ht="37.5" customHeight="1" thickBot="1" x14ac:dyDescent="0.25">
      <c r="A12" s="268" t="s">
        <v>290</v>
      </c>
      <c r="B12" s="280">
        <v>0.97299999999999998</v>
      </c>
      <c r="C12" s="280">
        <v>2.1999999999999999E-2</v>
      </c>
      <c r="D12" s="280">
        <v>5.0000000000000001E-3</v>
      </c>
      <c r="E12" s="280">
        <v>0</v>
      </c>
      <c r="F12" s="280">
        <v>0</v>
      </c>
      <c r="G12" s="280">
        <v>0</v>
      </c>
      <c r="H12" s="399">
        <f t="shared" si="0"/>
        <v>1</v>
      </c>
      <c r="I12" s="276" t="s">
        <v>430</v>
      </c>
    </row>
    <row r="13" spans="1:9" ht="37.5" customHeight="1" thickBot="1" x14ac:dyDescent="0.25">
      <c r="A13" s="271" t="s">
        <v>291</v>
      </c>
      <c r="B13" s="279">
        <v>1</v>
      </c>
      <c r="C13" s="279">
        <v>0</v>
      </c>
      <c r="D13" s="279">
        <v>0</v>
      </c>
      <c r="E13" s="279">
        <v>0</v>
      </c>
      <c r="F13" s="279">
        <v>0</v>
      </c>
      <c r="G13" s="279">
        <v>0</v>
      </c>
      <c r="H13" s="594">
        <f>SUM(B13:G13)</f>
        <v>1</v>
      </c>
      <c r="I13" s="275" t="s">
        <v>219</v>
      </c>
    </row>
    <row r="14" spans="1:9" ht="37.5" customHeight="1" x14ac:dyDescent="0.2">
      <c r="A14" s="269" t="s">
        <v>292</v>
      </c>
      <c r="B14" s="597">
        <v>0.377</v>
      </c>
      <c r="C14" s="597">
        <v>0.61799999999999999</v>
      </c>
      <c r="D14" s="597">
        <v>5.0000000000000001E-3</v>
      </c>
      <c r="E14" s="597">
        <v>0</v>
      </c>
      <c r="F14" s="597">
        <v>0</v>
      </c>
      <c r="G14" s="597">
        <v>0</v>
      </c>
      <c r="H14" s="598">
        <f>SUM(B14:G14)</f>
        <v>1</v>
      </c>
      <c r="I14" s="277" t="s">
        <v>431</v>
      </c>
    </row>
    <row r="15" spans="1:9" s="324" customFormat="1" ht="15.75" customHeight="1" x14ac:dyDescent="0.2">
      <c r="A15" s="323" t="s">
        <v>745</v>
      </c>
      <c r="I15" s="325" t="s">
        <v>744</v>
      </c>
    </row>
  </sheetData>
  <mergeCells count="8">
    <mergeCell ref="A8:A9"/>
    <mergeCell ref="I8:I9"/>
    <mergeCell ref="A1:I1"/>
    <mergeCell ref="A2:I2"/>
    <mergeCell ref="A3:I3"/>
    <mergeCell ref="A4:I4"/>
    <mergeCell ref="A5:I5"/>
    <mergeCell ref="A6:I6"/>
  </mergeCells>
  <printOptions horizontalCentered="1" verticalCentered="1"/>
  <pageMargins left="0" right="0" top="0" bottom="0" header="0" footer="0"/>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5"/>
  <sheetViews>
    <sheetView rightToLeft="1" view="pageBreakPreview" zoomScaleNormal="100" zoomScaleSheetLayoutView="100" workbookViewId="0">
      <selection activeCell="E28" sqref="E28"/>
    </sheetView>
  </sheetViews>
  <sheetFormatPr defaultColWidth="9.28515625" defaultRowHeight="14.25" x14ac:dyDescent="0.2"/>
  <cols>
    <col min="1" max="1" width="29.7109375" style="267" customWidth="1"/>
    <col min="2" max="2" width="9.7109375" style="267" bestFit="1" customWidth="1"/>
    <col min="3" max="3" width="9.28515625" style="267" bestFit="1" customWidth="1"/>
    <col min="4" max="4" width="14.42578125" style="267" customWidth="1"/>
    <col min="5" max="5" width="10.28515625" style="267" customWidth="1"/>
    <col min="6" max="6" width="9.28515625" style="267" bestFit="1" customWidth="1"/>
    <col min="7" max="8" width="10.42578125" style="267" customWidth="1"/>
    <col min="9" max="9" width="29.7109375" style="267" customWidth="1"/>
    <col min="10" max="16384" width="9.28515625" style="267"/>
  </cols>
  <sheetData>
    <row r="1" spans="1:9" ht="18" x14ac:dyDescent="0.25">
      <c r="A1" s="847" t="s">
        <v>561</v>
      </c>
      <c r="B1" s="847"/>
      <c r="C1" s="847"/>
      <c r="D1" s="847"/>
      <c r="E1" s="847"/>
      <c r="F1" s="847"/>
      <c r="G1" s="847"/>
      <c r="H1" s="847"/>
      <c r="I1" s="847"/>
    </row>
    <row r="2" spans="1:9" ht="18" x14ac:dyDescent="0.25">
      <c r="A2" s="847" t="s">
        <v>435</v>
      </c>
      <c r="B2" s="847"/>
      <c r="C2" s="847"/>
      <c r="D2" s="847"/>
      <c r="E2" s="847"/>
      <c r="F2" s="847"/>
      <c r="G2" s="847"/>
      <c r="H2" s="847"/>
      <c r="I2" s="847"/>
    </row>
    <row r="3" spans="1:9" ht="18" x14ac:dyDescent="0.25">
      <c r="A3" s="853">
        <v>2021</v>
      </c>
      <c r="B3" s="853"/>
      <c r="C3" s="853"/>
      <c r="D3" s="853"/>
      <c r="E3" s="853"/>
      <c r="F3" s="853"/>
      <c r="G3" s="853"/>
      <c r="H3" s="853"/>
      <c r="I3" s="853"/>
    </row>
    <row r="4" spans="1:9" ht="15.75" x14ac:dyDescent="0.25">
      <c r="A4" s="848" t="s">
        <v>560</v>
      </c>
      <c r="B4" s="848"/>
      <c r="C4" s="848"/>
      <c r="D4" s="848"/>
      <c r="E4" s="848"/>
      <c r="F4" s="848"/>
      <c r="G4" s="848"/>
      <c r="H4" s="848"/>
      <c r="I4" s="848"/>
    </row>
    <row r="5" spans="1:9" ht="15.75" x14ac:dyDescent="0.25">
      <c r="A5" s="848" t="s">
        <v>475</v>
      </c>
      <c r="B5" s="848"/>
      <c r="C5" s="848"/>
      <c r="D5" s="848"/>
      <c r="E5" s="848"/>
      <c r="F5" s="848"/>
      <c r="G5" s="848"/>
      <c r="H5" s="848"/>
      <c r="I5" s="848"/>
    </row>
    <row r="6" spans="1:9" ht="15.75" x14ac:dyDescent="0.25">
      <c r="A6" s="848">
        <v>2021</v>
      </c>
      <c r="B6" s="848"/>
      <c r="C6" s="848"/>
      <c r="D6" s="848"/>
      <c r="E6" s="848"/>
      <c r="F6" s="848"/>
      <c r="G6" s="848"/>
      <c r="H6" s="848"/>
      <c r="I6" s="848"/>
    </row>
    <row r="7" spans="1:9" ht="15.75" x14ac:dyDescent="0.25">
      <c r="A7" s="43" t="s">
        <v>709</v>
      </c>
      <c r="B7" s="44"/>
      <c r="C7" s="45"/>
      <c r="D7" s="45"/>
      <c r="E7" s="45"/>
      <c r="F7" s="45"/>
      <c r="G7" s="45"/>
      <c r="H7" s="45"/>
      <c r="I7" s="46" t="s">
        <v>698</v>
      </c>
    </row>
    <row r="8" spans="1:9" ht="33.75" customHeight="1" x14ac:dyDescent="0.25">
      <c r="A8" s="849" t="s">
        <v>433</v>
      </c>
      <c r="B8" s="272" t="s">
        <v>371</v>
      </c>
      <c r="C8" s="272" t="s">
        <v>426</v>
      </c>
      <c r="D8" s="272" t="s">
        <v>427</v>
      </c>
      <c r="E8" s="272" t="s">
        <v>428</v>
      </c>
      <c r="F8" s="272" t="s">
        <v>429</v>
      </c>
      <c r="G8" s="272" t="s">
        <v>383</v>
      </c>
      <c r="H8" s="272" t="s">
        <v>3</v>
      </c>
      <c r="I8" s="851" t="s">
        <v>644</v>
      </c>
    </row>
    <row r="9" spans="1:9" ht="31.5" customHeight="1" x14ac:dyDescent="0.2">
      <c r="A9" s="850"/>
      <c r="B9" s="273" t="s">
        <v>372</v>
      </c>
      <c r="C9" s="273" t="s">
        <v>374</v>
      </c>
      <c r="D9" s="273" t="s">
        <v>384</v>
      </c>
      <c r="E9" s="273" t="s">
        <v>391</v>
      </c>
      <c r="F9" s="273" t="s">
        <v>385</v>
      </c>
      <c r="G9" s="273" t="s">
        <v>386</v>
      </c>
      <c r="H9" s="398" t="s">
        <v>4</v>
      </c>
      <c r="I9" s="852"/>
    </row>
    <row r="10" spans="1:9" ht="37.5" customHeight="1" thickBot="1" x14ac:dyDescent="0.25">
      <c r="A10" s="270" t="s">
        <v>289</v>
      </c>
      <c r="B10" s="278">
        <v>1</v>
      </c>
      <c r="C10" s="278">
        <v>0</v>
      </c>
      <c r="D10" s="278">
        <v>0</v>
      </c>
      <c r="E10" s="278">
        <v>0</v>
      </c>
      <c r="F10" s="278">
        <v>0</v>
      </c>
      <c r="G10" s="278">
        <v>0</v>
      </c>
      <c r="H10" s="399">
        <f>SUM(B10:G10)</f>
        <v>1</v>
      </c>
      <c r="I10" s="274" t="s">
        <v>629</v>
      </c>
    </row>
    <row r="11" spans="1:9" ht="37.5" customHeight="1" thickBot="1" x14ac:dyDescent="0.25">
      <c r="A11" s="271" t="s">
        <v>293</v>
      </c>
      <c r="B11" s="279">
        <v>0.95599999999999996</v>
      </c>
      <c r="C11" s="279">
        <v>4.3999999999999997E-2</v>
      </c>
      <c r="D11" s="279">
        <v>0</v>
      </c>
      <c r="E11" s="279">
        <v>0</v>
      </c>
      <c r="F11" s="279">
        <v>0</v>
      </c>
      <c r="G11" s="279">
        <v>0</v>
      </c>
      <c r="H11" s="594">
        <f t="shared" ref="H11:H14" si="0">SUM(B11:G11)</f>
        <v>1</v>
      </c>
      <c r="I11" s="275" t="s">
        <v>630</v>
      </c>
    </row>
    <row r="12" spans="1:9" ht="37.5" customHeight="1" thickBot="1" x14ac:dyDescent="0.25">
      <c r="A12" s="268" t="s">
        <v>290</v>
      </c>
      <c r="B12" s="280">
        <v>0.98899999999999999</v>
      </c>
      <c r="C12" s="280">
        <v>1.0999999999999999E-2</v>
      </c>
      <c r="D12" s="280">
        <v>0</v>
      </c>
      <c r="E12" s="280">
        <v>0</v>
      </c>
      <c r="F12" s="280">
        <v>0</v>
      </c>
      <c r="G12" s="280">
        <v>0</v>
      </c>
      <c r="H12" s="399">
        <f t="shared" si="0"/>
        <v>1</v>
      </c>
      <c r="I12" s="276" t="s">
        <v>430</v>
      </c>
    </row>
    <row r="13" spans="1:9" ht="37.5" customHeight="1" thickBot="1" x14ac:dyDescent="0.25">
      <c r="A13" s="271" t="s">
        <v>291</v>
      </c>
      <c r="B13" s="279">
        <v>1</v>
      </c>
      <c r="C13" s="279">
        <v>0</v>
      </c>
      <c r="D13" s="279">
        <v>0</v>
      </c>
      <c r="E13" s="279">
        <v>0</v>
      </c>
      <c r="F13" s="279">
        <v>0</v>
      </c>
      <c r="G13" s="279">
        <v>0</v>
      </c>
      <c r="H13" s="594">
        <f t="shared" si="0"/>
        <v>1</v>
      </c>
      <c r="I13" s="275" t="s">
        <v>219</v>
      </c>
    </row>
    <row r="14" spans="1:9" ht="37.5" customHeight="1" x14ac:dyDescent="0.2">
      <c r="A14" s="269" t="s">
        <v>292</v>
      </c>
      <c r="B14" s="281">
        <v>0.65700000000000003</v>
      </c>
      <c r="C14" s="281">
        <v>0.34300000000000003</v>
      </c>
      <c r="D14" s="281">
        <v>0</v>
      </c>
      <c r="E14" s="281">
        <v>0</v>
      </c>
      <c r="F14" s="281">
        <v>0</v>
      </c>
      <c r="G14" s="281">
        <v>0</v>
      </c>
      <c r="H14" s="595">
        <f t="shared" si="0"/>
        <v>1</v>
      </c>
      <c r="I14" s="277" t="s">
        <v>431</v>
      </c>
    </row>
    <row r="15" spans="1:9" s="324" customFormat="1" ht="15.75" customHeight="1" x14ac:dyDescent="0.2">
      <c r="A15" s="323" t="s">
        <v>745</v>
      </c>
      <c r="I15" s="325" t="s">
        <v>746</v>
      </c>
    </row>
  </sheetData>
  <mergeCells count="8">
    <mergeCell ref="A8:A9"/>
    <mergeCell ref="I8:I9"/>
    <mergeCell ref="A1:I1"/>
    <mergeCell ref="A2:I2"/>
    <mergeCell ref="A3:I3"/>
    <mergeCell ref="A4:I4"/>
    <mergeCell ref="A5:I5"/>
    <mergeCell ref="A6:I6"/>
  </mergeCells>
  <printOptions horizontalCentered="1" verticalCentered="1"/>
  <pageMargins left="0" right="0" top="0" bottom="0" header="0" footer="0"/>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pageSetUpPr fitToPage="1"/>
  </sheetPr>
  <dimension ref="A1:L16"/>
  <sheetViews>
    <sheetView rightToLeft="1" view="pageBreakPreview" zoomScaleNormal="100" zoomScaleSheetLayoutView="100" workbookViewId="0">
      <selection activeCell="E28" sqref="E28"/>
    </sheetView>
  </sheetViews>
  <sheetFormatPr defaultColWidth="8.7109375" defaultRowHeight="12.75" x14ac:dyDescent="0.2"/>
  <cols>
    <col min="1" max="1" width="27.28515625" style="1" customWidth="1"/>
    <col min="2" max="7" width="13.42578125" style="1" customWidth="1"/>
    <col min="8" max="8" width="24.5703125" style="1" customWidth="1"/>
    <col min="9" max="9" width="24.28515625" style="1" customWidth="1"/>
    <col min="10" max="16384" width="8.7109375" style="1"/>
  </cols>
  <sheetData>
    <row r="1" spans="1:12" s="430" customFormat="1" ht="20.100000000000001" customHeight="1" x14ac:dyDescent="0.25">
      <c r="A1" s="854" t="s">
        <v>133</v>
      </c>
      <c r="B1" s="855"/>
      <c r="C1" s="855"/>
      <c r="D1" s="855"/>
      <c r="E1" s="855"/>
      <c r="F1" s="855"/>
      <c r="G1" s="855"/>
      <c r="H1" s="856"/>
      <c r="I1" s="11"/>
      <c r="J1" s="13"/>
      <c r="K1" s="13"/>
      <c r="L1" s="13"/>
    </row>
    <row r="2" spans="1:12" s="430" customFormat="1" ht="20.100000000000001" customHeight="1" x14ac:dyDescent="0.25">
      <c r="A2" s="854" t="s">
        <v>737</v>
      </c>
      <c r="B2" s="855"/>
      <c r="C2" s="855"/>
      <c r="D2" s="855"/>
      <c r="E2" s="855"/>
      <c r="F2" s="855"/>
      <c r="G2" s="855"/>
      <c r="H2" s="856"/>
      <c r="I2" s="11"/>
      <c r="J2" s="13"/>
      <c r="K2" s="13"/>
      <c r="L2" s="13"/>
    </row>
    <row r="3" spans="1:12" s="430" customFormat="1" ht="13.5" customHeight="1" x14ac:dyDescent="0.2">
      <c r="A3" s="857" t="s">
        <v>323</v>
      </c>
      <c r="B3" s="858"/>
      <c r="C3" s="858"/>
      <c r="D3" s="858"/>
      <c r="E3" s="858"/>
      <c r="F3" s="858"/>
      <c r="G3" s="858"/>
      <c r="H3" s="859"/>
      <c r="I3" s="12"/>
    </row>
    <row r="4" spans="1:12" s="430" customFormat="1" ht="15" customHeight="1" x14ac:dyDescent="0.2">
      <c r="A4" s="860" t="s">
        <v>737</v>
      </c>
      <c r="B4" s="861"/>
      <c r="C4" s="861"/>
      <c r="D4" s="861"/>
      <c r="E4" s="861"/>
      <c r="F4" s="861"/>
      <c r="G4" s="861"/>
      <c r="H4" s="862"/>
      <c r="I4" s="12"/>
    </row>
    <row r="5" spans="1:12" s="4" customFormat="1" ht="17.100000000000001" customHeight="1" x14ac:dyDescent="0.2">
      <c r="A5" s="20" t="s">
        <v>710</v>
      </c>
      <c r="B5" s="18"/>
      <c r="C5" s="18"/>
      <c r="D5" s="552"/>
      <c r="E5" s="552"/>
      <c r="F5" s="552"/>
      <c r="G5" s="552"/>
      <c r="H5" s="19" t="s">
        <v>711</v>
      </c>
    </row>
    <row r="6" spans="1:12" s="4" customFormat="1" ht="37.35" customHeight="1" x14ac:dyDescent="0.2">
      <c r="A6" s="182" t="s">
        <v>22</v>
      </c>
      <c r="B6" s="208">
        <v>2016</v>
      </c>
      <c r="C6" s="208">
        <v>2017</v>
      </c>
      <c r="D6" s="553">
        <v>2018</v>
      </c>
      <c r="E6" s="553">
        <v>2019</v>
      </c>
      <c r="F6" s="553">
        <v>2020</v>
      </c>
      <c r="G6" s="553">
        <v>2021</v>
      </c>
      <c r="H6" s="183" t="s">
        <v>47</v>
      </c>
    </row>
    <row r="7" spans="1:12" s="326" customFormat="1" ht="30.75" customHeight="1" thickBot="1" x14ac:dyDescent="0.25">
      <c r="A7" s="644" t="s">
        <v>294</v>
      </c>
      <c r="B7" s="207">
        <v>88861</v>
      </c>
      <c r="C7" s="207">
        <v>112543</v>
      </c>
      <c r="D7" s="554">
        <v>0</v>
      </c>
      <c r="E7" s="554">
        <v>0</v>
      </c>
      <c r="F7" s="554">
        <v>4396310.22</v>
      </c>
      <c r="G7" s="554">
        <v>0</v>
      </c>
      <c r="H7" s="32" t="s">
        <v>250</v>
      </c>
    </row>
    <row r="8" spans="1:12" s="326" customFormat="1" ht="30.75" customHeight="1" thickBot="1" x14ac:dyDescent="0.25">
      <c r="A8" s="431" t="s">
        <v>73</v>
      </c>
      <c r="B8" s="67">
        <v>0</v>
      </c>
      <c r="C8" s="67">
        <v>0</v>
      </c>
      <c r="D8" s="555">
        <v>104891.42</v>
      </c>
      <c r="E8" s="555">
        <v>1697568.79</v>
      </c>
      <c r="F8" s="555">
        <v>156953.25000000003</v>
      </c>
      <c r="G8" s="555">
        <v>179466</v>
      </c>
      <c r="H8" s="34" t="s">
        <v>85</v>
      </c>
    </row>
    <row r="9" spans="1:12" s="326" customFormat="1" ht="30.75" customHeight="1" thickBot="1" x14ac:dyDescent="0.25">
      <c r="A9" s="432" t="s">
        <v>489</v>
      </c>
      <c r="B9" s="68">
        <v>0</v>
      </c>
      <c r="C9" s="68">
        <v>0</v>
      </c>
      <c r="D9" s="556">
        <v>574445.34999999986</v>
      </c>
      <c r="E9" s="556">
        <v>465660.58</v>
      </c>
      <c r="F9" s="556">
        <v>543678.15999999992</v>
      </c>
      <c r="G9" s="556">
        <v>783666.2</v>
      </c>
      <c r="H9" s="21" t="s">
        <v>409</v>
      </c>
      <c r="K9" s="433"/>
    </row>
    <row r="10" spans="1:12" s="326" customFormat="1" ht="30.75" customHeight="1" thickBot="1" x14ac:dyDescent="0.25">
      <c r="A10" s="431" t="s">
        <v>488</v>
      </c>
      <c r="B10" s="434">
        <v>0</v>
      </c>
      <c r="C10" s="434">
        <v>0</v>
      </c>
      <c r="D10" s="557">
        <v>0</v>
      </c>
      <c r="E10" s="557">
        <v>0</v>
      </c>
      <c r="F10" s="557">
        <v>19806</v>
      </c>
      <c r="G10" s="557">
        <v>50323.799999999996</v>
      </c>
      <c r="H10" s="435" t="s">
        <v>425</v>
      </c>
      <c r="K10" s="433"/>
    </row>
    <row r="11" spans="1:12" s="326" customFormat="1" ht="30.75" customHeight="1" x14ac:dyDescent="0.2">
      <c r="A11" s="673" t="s">
        <v>408</v>
      </c>
      <c r="B11" s="674">
        <v>0</v>
      </c>
      <c r="C11" s="674">
        <v>0</v>
      </c>
      <c r="D11" s="675">
        <v>0</v>
      </c>
      <c r="E11" s="675">
        <v>0</v>
      </c>
      <c r="F11" s="675">
        <v>0</v>
      </c>
      <c r="G11" s="675">
        <v>0</v>
      </c>
      <c r="H11" s="520" t="s">
        <v>410</v>
      </c>
    </row>
    <row r="12" spans="1:12" s="326" customFormat="1" ht="30.75" customHeight="1" x14ac:dyDescent="0.2">
      <c r="A12" s="676" t="s">
        <v>3</v>
      </c>
      <c r="B12" s="677">
        <f>SUM(B7:B11)</f>
        <v>88861</v>
      </c>
      <c r="C12" s="677">
        <f>SUM(C7:C11)</f>
        <v>112543</v>
      </c>
      <c r="D12" s="677">
        <f t="shared" ref="D12:F12" si="0">SUM(D7:D11)</f>
        <v>679336.7699999999</v>
      </c>
      <c r="E12" s="677">
        <f t="shared" si="0"/>
        <v>2163229.37</v>
      </c>
      <c r="F12" s="677">
        <f t="shared" si="0"/>
        <v>5116747.63</v>
      </c>
      <c r="G12" s="735">
        <f>SUM(G7:G11)</f>
        <v>1013456</v>
      </c>
      <c r="H12" s="678" t="s">
        <v>4</v>
      </c>
    </row>
    <row r="13" spans="1:12" x14ac:dyDescent="0.2">
      <c r="A13" s="377" t="s">
        <v>747</v>
      </c>
      <c r="B13" s="377"/>
      <c r="C13" s="377"/>
      <c r="D13" s="377"/>
      <c r="E13" s="377"/>
      <c r="F13" s="377"/>
      <c r="G13" s="377"/>
      <c r="H13" s="402" t="s">
        <v>744</v>
      </c>
    </row>
    <row r="14" spans="1:12" ht="13.5" customHeight="1" x14ac:dyDescent="0.2"/>
    <row r="15" spans="1:12" ht="22.5" customHeight="1" x14ac:dyDescent="0.2"/>
    <row r="16" spans="1:12" ht="15" customHeight="1" x14ac:dyDescent="0.2"/>
  </sheetData>
  <mergeCells count="4">
    <mergeCell ref="A1:H1"/>
    <mergeCell ref="A2:H2"/>
    <mergeCell ref="A3:H3"/>
    <mergeCell ref="A4:H4"/>
  </mergeCells>
  <phoneticPr fontId="0" type="noConversion"/>
  <printOptions horizontalCentered="1" verticalCentered="1"/>
  <pageMargins left="0.15748031496063" right="0.15748031496063" top="0.27559055118110198" bottom="0.15748031496063" header="0.15748031496063" footer="0.15748031496063"/>
  <pageSetup paperSize="9" orientation="landscape" r:id="rId1"/>
  <headerFooter alignWithMargins="0"/>
  <ignoredErrors>
    <ignoredError sqref="B12:F12"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9"/>
  <dimension ref="A1:M48"/>
  <sheetViews>
    <sheetView rightToLeft="1" view="pageBreakPreview" zoomScaleNormal="100" zoomScaleSheetLayoutView="100" workbookViewId="0">
      <selection activeCell="E28" sqref="E28"/>
    </sheetView>
  </sheetViews>
  <sheetFormatPr defaultColWidth="8.7109375" defaultRowHeight="12.75" x14ac:dyDescent="0.2"/>
  <cols>
    <col min="1" max="1" width="21.42578125" style="4" bestFit="1" customWidth="1"/>
    <col min="2" max="2" width="6.42578125" style="446" customWidth="1"/>
    <col min="3" max="8" width="9.7109375" style="446" customWidth="1"/>
    <col min="9" max="9" width="6.28515625" style="446" customWidth="1"/>
    <col min="10" max="10" width="21.7109375" style="4" bestFit="1" customWidth="1"/>
    <col min="11" max="16384" width="8.7109375" style="4"/>
  </cols>
  <sheetData>
    <row r="1" spans="1:12" s="437" customFormat="1" ht="43.35" customHeight="1" x14ac:dyDescent="0.25">
      <c r="A1" s="874" t="s">
        <v>605</v>
      </c>
      <c r="B1" s="875"/>
      <c r="C1" s="875"/>
      <c r="D1" s="875"/>
      <c r="E1" s="875"/>
      <c r="F1" s="875"/>
      <c r="G1" s="875"/>
      <c r="H1" s="875"/>
      <c r="I1" s="875"/>
      <c r="J1" s="875"/>
      <c r="K1" s="436"/>
      <c r="L1" s="436"/>
    </row>
    <row r="2" spans="1:12" s="437" customFormat="1" ht="18" x14ac:dyDescent="0.25">
      <c r="A2" s="875" t="s">
        <v>737</v>
      </c>
      <c r="B2" s="875"/>
      <c r="C2" s="875"/>
      <c r="D2" s="875"/>
      <c r="E2" s="875"/>
      <c r="F2" s="875"/>
      <c r="G2" s="875"/>
      <c r="H2" s="875"/>
      <c r="I2" s="875"/>
      <c r="J2" s="875"/>
      <c r="K2" s="436"/>
      <c r="L2" s="436"/>
    </row>
    <row r="3" spans="1:12" s="437" customFormat="1" ht="32.25" customHeight="1" x14ac:dyDescent="0.25">
      <c r="A3" s="876" t="s">
        <v>606</v>
      </c>
      <c r="B3" s="876"/>
      <c r="C3" s="876"/>
      <c r="D3" s="876"/>
      <c r="E3" s="876"/>
      <c r="F3" s="876"/>
      <c r="G3" s="876"/>
      <c r="H3" s="876"/>
      <c r="I3" s="876"/>
      <c r="J3" s="876"/>
    </row>
    <row r="4" spans="1:12" s="437" customFormat="1" ht="14.85" customHeight="1" x14ac:dyDescent="0.25">
      <c r="A4" s="877" t="s">
        <v>737</v>
      </c>
      <c r="B4" s="877"/>
      <c r="C4" s="877"/>
      <c r="D4" s="877"/>
      <c r="E4" s="877"/>
      <c r="F4" s="877"/>
      <c r="G4" s="877"/>
      <c r="H4" s="877"/>
      <c r="I4" s="877"/>
      <c r="J4" s="877"/>
    </row>
    <row r="5" spans="1:12" ht="18" customHeight="1" x14ac:dyDescent="0.25">
      <c r="A5" s="438" t="s">
        <v>712</v>
      </c>
      <c r="B5" s="439"/>
      <c r="C5" s="440"/>
      <c r="D5" s="440"/>
      <c r="E5" s="440"/>
      <c r="F5" s="440"/>
      <c r="G5" s="440"/>
      <c r="H5" s="440"/>
      <c r="I5" s="439"/>
      <c r="J5" s="441" t="s">
        <v>713</v>
      </c>
    </row>
    <row r="6" spans="1:12" ht="10.5" customHeight="1" thickBot="1" x14ac:dyDescent="0.25">
      <c r="A6" s="863" t="s">
        <v>42</v>
      </c>
      <c r="B6" s="884" t="s">
        <v>24</v>
      </c>
      <c r="C6" s="881">
        <v>2016</v>
      </c>
      <c r="D6" s="866">
        <v>2017</v>
      </c>
      <c r="E6" s="866">
        <v>2018</v>
      </c>
      <c r="F6" s="866">
        <v>2019</v>
      </c>
      <c r="G6" s="866">
        <v>2020</v>
      </c>
      <c r="H6" s="881">
        <v>2021</v>
      </c>
      <c r="I6" s="878" t="s">
        <v>25</v>
      </c>
      <c r="J6" s="878" t="s">
        <v>23</v>
      </c>
    </row>
    <row r="7" spans="1:12" ht="10.5" customHeight="1" thickBot="1" x14ac:dyDescent="0.25">
      <c r="A7" s="864"/>
      <c r="B7" s="885"/>
      <c r="C7" s="882"/>
      <c r="D7" s="867">
        <v>2018</v>
      </c>
      <c r="E7" s="867"/>
      <c r="F7" s="867"/>
      <c r="G7" s="867"/>
      <c r="H7" s="882"/>
      <c r="I7" s="879"/>
      <c r="J7" s="879"/>
    </row>
    <row r="8" spans="1:12" ht="10.5" customHeight="1" x14ac:dyDescent="0.2">
      <c r="A8" s="865"/>
      <c r="B8" s="886"/>
      <c r="C8" s="883"/>
      <c r="D8" s="868"/>
      <c r="E8" s="868"/>
      <c r="F8" s="868"/>
      <c r="G8" s="868"/>
      <c r="H8" s="883"/>
      <c r="I8" s="880"/>
      <c r="J8" s="880"/>
    </row>
    <row r="9" spans="1:12" s="427" customFormat="1" ht="19.5" customHeight="1" thickBot="1" x14ac:dyDescent="0.25">
      <c r="A9" s="487" t="s">
        <v>576</v>
      </c>
      <c r="B9" s="488" t="s">
        <v>66</v>
      </c>
      <c r="C9" s="328">
        <v>116</v>
      </c>
      <c r="D9" s="328">
        <v>224</v>
      </c>
      <c r="E9" s="328">
        <v>150</v>
      </c>
      <c r="F9" s="328">
        <v>0</v>
      </c>
      <c r="G9" s="328">
        <v>0</v>
      </c>
      <c r="H9" s="328">
        <v>0</v>
      </c>
      <c r="I9" s="488" t="s">
        <v>128</v>
      </c>
      <c r="J9" s="489" t="s">
        <v>577</v>
      </c>
    </row>
    <row r="10" spans="1:12" s="442" customFormat="1" ht="19.5" customHeight="1" thickBot="1" x14ac:dyDescent="0.25">
      <c r="A10" s="484" t="s">
        <v>578</v>
      </c>
      <c r="B10" s="480" t="s">
        <v>66</v>
      </c>
      <c r="C10" s="485">
        <v>132</v>
      </c>
      <c r="D10" s="485">
        <v>0</v>
      </c>
      <c r="E10" s="485">
        <v>0</v>
      </c>
      <c r="F10" s="485">
        <v>0</v>
      </c>
      <c r="G10" s="485">
        <v>0</v>
      </c>
      <c r="H10" s="485">
        <v>0</v>
      </c>
      <c r="I10" s="479" t="s">
        <v>128</v>
      </c>
      <c r="J10" s="486" t="s">
        <v>599</v>
      </c>
    </row>
    <row r="11" spans="1:12" s="427" customFormat="1" ht="19.5" customHeight="1" thickBot="1" x14ac:dyDescent="0.25">
      <c r="A11" s="487" t="s">
        <v>579</v>
      </c>
      <c r="B11" s="488" t="s">
        <v>66</v>
      </c>
      <c r="C11" s="328">
        <v>56</v>
      </c>
      <c r="D11" s="328">
        <v>0</v>
      </c>
      <c r="E11" s="328">
        <v>0</v>
      </c>
      <c r="F11" s="328">
        <v>0</v>
      </c>
      <c r="G11" s="328">
        <v>0</v>
      </c>
      <c r="H11" s="328">
        <v>0</v>
      </c>
      <c r="I11" s="488" t="s">
        <v>128</v>
      </c>
      <c r="J11" s="489" t="s">
        <v>598</v>
      </c>
    </row>
    <row r="12" spans="1:12" s="442" customFormat="1" ht="19.5" customHeight="1" thickBot="1" x14ac:dyDescent="0.25">
      <c r="A12" s="484" t="s">
        <v>580</v>
      </c>
      <c r="B12" s="480" t="s">
        <v>66</v>
      </c>
      <c r="C12" s="485">
        <v>7</v>
      </c>
      <c r="D12" s="485">
        <v>0</v>
      </c>
      <c r="E12" s="485">
        <v>0</v>
      </c>
      <c r="F12" s="485">
        <v>0</v>
      </c>
      <c r="G12" s="485">
        <v>0</v>
      </c>
      <c r="H12" s="485">
        <v>0</v>
      </c>
      <c r="I12" s="479" t="s">
        <v>128</v>
      </c>
      <c r="J12" s="486" t="s">
        <v>588</v>
      </c>
    </row>
    <row r="13" spans="1:12" s="427" customFormat="1" ht="19.5" customHeight="1" thickBot="1" x14ac:dyDescent="0.25">
      <c r="A13" s="487" t="s">
        <v>581</v>
      </c>
      <c r="B13" s="488" t="s">
        <v>66</v>
      </c>
      <c r="C13" s="328">
        <v>25</v>
      </c>
      <c r="D13" s="328">
        <v>0</v>
      </c>
      <c r="E13" s="328">
        <v>0</v>
      </c>
      <c r="F13" s="328">
        <v>0</v>
      </c>
      <c r="G13" s="328">
        <v>0</v>
      </c>
      <c r="H13" s="328">
        <v>0</v>
      </c>
      <c r="I13" s="488" t="s">
        <v>128</v>
      </c>
      <c r="J13" s="489" t="s">
        <v>600</v>
      </c>
    </row>
    <row r="14" spans="1:12" s="442" customFormat="1" ht="19.5" customHeight="1" thickBot="1" x14ac:dyDescent="0.25">
      <c r="A14" s="484" t="s">
        <v>582</v>
      </c>
      <c r="B14" s="480" t="s">
        <v>66</v>
      </c>
      <c r="C14" s="485">
        <v>16</v>
      </c>
      <c r="D14" s="485">
        <v>0</v>
      </c>
      <c r="E14" s="485">
        <v>0</v>
      </c>
      <c r="F14" s="485">
        <v>0</v>
      </c>
      <c r="G14" s="485">
        <v>0</v>
      </c>
      <c r="H14" s="485">
        <v>0</v>
      </c>
      <c r="I14" s="479" t="s">
        <v>128</v>
      </c>
      <c r="J14" s="486" t="s">
        <v>601</v>
      </c>
    </row>
    <row r="15" spans="1:12" s="427" customFormat="1" ht="19.5" customHeight="1" thickBot="1" x14ac:dyDescent="0.25">
      <c r="A15" s="487" t="s">
        <v>583</v>
      </c>
      <c r="B15" s="488" t="s">
        <v>67</v>
      </c>
      <c r="C15" s="328">
        <v>10</v>
      </c>
      <c r="D15" s="328">
        <v>610</v>
      </c>
      <c r="E15" s="328">
        <v>71</v>
      </c>
      <c r="F15" s="328">
        <v>0</v>
      </c>
      <c r="G15" s="328">
        <v>0</v>
      </c>
      <c r="H15" s="328">
        <v>0</v>
      </c>
      <c r="I15" s="488" t="s">
        <v>127</v>
      </c>
      <c r="J15" s="489" t="s">
        <v>596</v>
      </c>
    </row>
    <row r="16" spans="1:12" s="442" customFormat="1" ht="19.5" customHeight="1" thickBot="1" x14ac:dyDescent="0.25">
      <c r="A16" s="484" t="s">
        <v>584</v>
      </c>
      <c r="B16" s="480" t="s">
        <v>66</v>
      </c>
      <c r="C16" s="485">
        <v>0</v>
      </c>
      <c r="D16" s="485">
        <v>638</v>
      </c>
      <c r="E16" s="485">
        <v>27</v>
      </c>
      <c r="F16" s="485">
        <v>0</v>
      </c>
      <c r="G16" s="485">
        <v>0</v>
      </c>
      <c r="H16" s="485">
        <v>0</v>
      </c>
      <c r="I16" s="479" t="s">
        <v>128</v>
      </c>
      <c r="J16" s="486" t="s">
        <v>597</v>
      </c>
    </row>
    <row r="17" spans="1:10" s="326" customFormat="1" ht="19.5" customHeight="1" thickBot="1" x14ac:dyDescent="0.25">
      <c r="A17" s="487" t="s">
        <v>585</v>
      </c>
      <c r="B17" s="488" t="s">
        <v>66</v>
      </c>
      <c r="C17" s="328">
        <v>14</v>
      </c>
      <c r="D17" s="328">
        <v>203</v>
      </c>
      <c r="E17" s="328">
        <v>440</v>
      </c>
      <c r="F17" s="328">
        <v>316</v>
      </c>
      <c r="G17" s="328">
        <v>226</v>
      </c>
      <c r="H17" s="328">
        <v>0</v>
      </c>
      <c r="I17" s="488" t="s">
        <v>128</v>
      </c>
      <c r="J17" s="489" t="s">
        <v>249</v>
      </c>
    </row>
    <row r="18" spans="1:10" s="326" customFormat="1" ht="19.5" customHeight="1" thickBot="1" x14ac:dyDescent="0.25">
      <c r="A18" s="484" t="s">
        <v>523</v>
      </c>
      <c r="B18" s="480" t="s">
        <v>67</v>
      </c>
      <c r="C18" s="485">
        <v>28</v>
      </c>
      <c r="D18" s="485">
        <v>29</v>
      </c>
      <c r="E18" s="485">
        <v>0</v>
      </c>
      <c r="F18" s="485">
        <v>0</v>
      </c>
      <c r="G18" s="485">
        <v>0</v>
      </c>
      <c r="H18" s="485">
        <v>0</v>
      </c>
      <c r="I18" s="479" t="s">
        <v>127</v>
      </c>
      <c r="J18" s="486" t="s">
        <v>517</v>
      </c>
    </row>
    <row r="19" spans="1:10" s="326" customFormat="1" ht="19.5" customHeight="1" thickBot="1" x14ac:dyDescent="0.25">
      <c r="A19" s="481" t="s">
        <v>204</v>
      </c>
      <c r="B19" s="741" t="s">
        <v>66</v>
      </c>
      <c r="C19" s="482">
        <v>0</v>
      </c>
      <c r="D19" s="482">
        <v>253.5</v>
      </c>
      <c r="E19" s="482">
        <v>0</v>
      </c>
      <c r="F19" s="482">
        <v>0</v>
      </c>
      <c r="G19" s="482">
        <v>0</v>
      </c>
      <c r="H19" s="482">
        <v>0</v>
      </c>
      <c r="I19" s="478" t="s">
        <v>128</v>
      </c>
      <c r="J19" s="483" t="s">
        <v>160</v>
      </c>
    </row>
    <row r="20" spans="1:10" s="326" customFormat="1" ht="19.5" customHeight="1" thickBot="1" x14ac:dyDescent="0.25">
      <c r="A20" s="484" t="s">
        <v>229</v>
      </c>
      <c r="B20" s="480" t="s">
        <v>67</v>
      </c>
      <c r="C20" s="485">
        <v>0</v>
      </c>
      <c r="D20" s="485">
        <v>0</v>
      </c>
      <c r="E20" s="485">
        <v>0</v>
      </c>
      <c r="F20" s="485">
        <v>0</v>
      </c>
      <c r="G20" s="485">
        <v>0</v>
      </c>
      <c r="H20" s="485">
        <v>0</v>
      </c>
      <c r="I20" s="479" t="s">
        <v>127</v>
      </c>
      <c r="J20" s="486" t="s">
        <v>248</v>
      </c>
    </row>
    <row r="21" spans="1:10" s="326" customFormat="1" ht="19.5" customHeight="1" thickBot="1" x14ac:dyDescent="0.25">
      <c r="A21" s="481" t="s">
        <v>101</v>
      </c>
      <c r="B21" s="741" t="s">
        <v>66</v>
      </c>
      <c r="C21" s="482">
        <v>0</v>
      </c>
      <c r="D21" s="482">
        <v>0</v>
      </c>
      <c r="E21" s="482">
        <v>0</v>
      </c>
      <c r="F21" s="482">
        <v>0</v>
      </c>
      <c r="G21" s="482">
        <v>0</v>
      </c>
      <c r="H21" s="482">
        <v>0</v>
      </c>
      <c r="I21" s="478" t="s">
        <v>128</v>
      </c>
      <c r="J21" s="483" t="s">
        <v>806</v>
      </c>
    </row>
    <row r="22" spans="1:10" s="326" customFormat="1" ht="19.5" customHeight="1" thickBot="1" x14ac:dyDescent="0.25">
      <c r="A22" s="484" t="s">
        <v>234</v>
      </c>
      <c r="B22" s="480" t="s">
        <v>66</v>
      </c>
      <c r="C22" s="485">
        <v>0</v>
      </c>
      <c r="D22" s="485">
        <v>0</v>
      </c>
      <c r="E22" s="485">
        <v>0</v>
      </c>
      <c r="F22" s="485">
        <v>0</v>
      </c>
      <c r="G22" s="485">
        <v>0</v>
      </c>
      <c r="H22" s="485">
        <v>0</v>
      </c>
      <c r="I22" s="479" t="s">
        <v>128</v>
      </c>
      <c r="J22" s="486" t="s">
        <v>227</v>
      </c>
    </row>
    <row r="23" spans="1:10" s="326" customFormat="1" ht="19.5" customHeight="1" thickBot="1" x14ac:dyDescent="0.25">
      <c r="A23" s="487" t="s">
        <v>70</v>
      </c>
      <c r="B23" s="488" t="s">
        <v>66</v>
      </c>
      <c r="C23" s="328">
        <v>0</v>
      </c>
      <c r="D23" s="328">
        <v>0</v>
      </c>
      <c r="E23" s="328">
        <v>71</v>
      </c>
      <c r="F23" s="328">
        <v>0</v>
      </c>
      <c r="G23" s="328">
        <v>0</v>
      </c>
      <c r="H23" s="328">
        <v>0</v>
      </c>
      <c r="I23" s="488" t="s">
        <v>128</v>
      </c>
      <c r="J23" s="489" t="s">
        <v>249</v>
      </c>
    </row>
    <row r="24" spans="1:10" s="326" customFormat="1" ht="19.5" customHeight="1" thickBot="1" x14ac:dyDescent="0.25">
      <c r="A24" s="484" t="s">
        <v>237</v>
      </c>
      <c r="B24" s="480" t="s">
        <v>66</v>
      </c>
      <c r="C24" s="485">
        <v>0</v>
      </c>
      <c r="D24" s="485">
        <v>0</v>
      </c>
      <c r="E24" s="485">
        <v>0</v>
      </c>
      <c r="F24" s="485">
        <v>0</v>
      </c>
      <c r="G24" s="485">
        <v>0</v>
      </c>
      <c r="H24" s="485">
        <v>0</v>
      </c>
      <c r="I24" s="479" t="s">
        <v>128</v>
      </c>
      <c r="J24" s="486" t="s">
        <v>228</v>
      </c>
    </row>
    <row r="25" spans="1:10" s="326" customFormat="1" ht="19.5" customHeight="1" thickBot="1" x14ac:dyDescent="0.25">
      <c r="A25" s="481" t="s">
        <v>71</v>
      </c>
      <c r="B25" s="741" t="s">
        <v>67</v>
      </c>
      <c r="C25" s="482">
        <v>0</v>
      </c>
      <c r="D25" s="482">
        <v>2</v>
      </c>
      <c r="E25" s="482">
        <v>0</v>
      </c>
      <c r="F25" s="482">
        <v>0</v>
      </c>
      <c r="G25" s="482">
        <v>0</v>
      </c>
      <c r="H25" s="482">
        <v>0</v>
      </c>
      <c r="I25" s="478" t="s">
        <v>127</v>
      </c>
      <c r="J25" s="483" t="s">
        <v>807</v>
      </c>
    </row>
    <row r="26" spans="1:10" s="326" customFormat="1" ht="19.5" customHeight="1" thickBot="1" x14ac:dyDescent="0.25">
      <c r="A26" s="484" t="s">
        <v>235</v>
      </c>
      <c r="B26" s="480" t="s">
        <v>66</v>
      </c>
      <c r="C26" s="485">
        <v>0</v>
      </c>
      <c r="D26" s="485">
        <v>0</v>
      </c>
      <c r="E26" s="485">
        <v>0</v>
      </c>
      <c r="F26" s="485">
        <v>0</v>
      </c>
      <c r="G26" s="485">
        <v>0</v>
      </c>
      <c r="H26" s="485">
        <v>0</v>
      </c>
      <c r="I26" s="479" t="s">
        <v>128</v>
      </c>
      <c r="J26" s="486" t="s">
        <v>225</v>
      </c>
    </row>
    <row r="27" spans="1:10" ht="19.5" customHeight="1" thickBot="1" x14ac:dyDescent="0.25">
      <c r="A27" s="487" t="s">
        <v>236</v>
      </c>
      <c r="B27" s="488" t="s">
        <v>67</v>
      </c>
      <c r="C27" s="328">
        <v>0</v>
      </c>
      <c r="D27" s="328">
        <v>0</v>
      </c>
      <c r="E27" s="328">
        <v>0</v>
      </c>
      <c r="F27" s="328">
        <v>0</v>
      </c>
      <c r="G27" s="328">
        <v>0</v>
      </c>
      <c r="H27" s="328">
        <v>0</v>
      </c>
      <c r="I27" s="488" t="s">
        <v>127</v>
      </c>
      <c r="J27" s="489" t="s">
        <v>226</v>
      </c>
    </row>
    <row r="28" spans="1:10" ht="19.5" customHeight="1" thickBot="1" x14ac:dyDescent="0.25">
      <c r="A28" s="484" t="s">
        <v>89</v>
      </c>
      <c r="B28" s="480" t="s">
        <v>67</v>
      </c>
      <c r="C28" s="485">
        <v>0</v>
      </c>
      <c r="D28" s="485">
        <v>2</v>
      </c>
      <c r="E28" s="485">
        <v>68</v>
      </c>
      <c r="F28" s="485">
        <v>0</v>
      </c>
      <c r="G28" s="485">
        <v>0</v>
      </c>
      <c r="H28" s="485">
        <v>0</v>
      </c>
      <c r="I28" s="479" t="s">
        <v>127</v>
      </c>
      <c r="J28" s="486" t="s">
        <v>72</v>
      </c>
    </row>
    <row r="29" spans="1:10" ht="19.5" customHeight="1" thickBot="1" x14ac:dyDescent="0.25">
      <c r="A29" s="481" t="s">
        <v>90</v>
      </c>
      <c r="B29" s="741" t="s">
        <v>67</v>
      </c>
      <c r="C29" s="482">
        <v>0</v>
      </c>
      <c r="D29" s="482">
        <v>0</v>
      </c>
      <c r="E29" s="482">
        <v>0</v>
      </c>
      <c r="F29" s="482">
        <v>0</v>
      </c>
      <c r="G29" s="482">
        <v>0</v>
      </c>
      <c r="H29" s="482">
        <v>0</v>
      </c>
      <c r="I29" s="478" t="s">
        <v>127</v>
      </c>
      <c r="J29" s="483" t="s">
        <v>808</v>
      </c>
    </row>
    <row r="30" spans="1:10" ht="19.5" customHeight="1" thickBot="1" x14ac:dyDescent="0.25">
      <c r="A30" s="484" t="s">
        <v>356</v>
      </c>
      <c r="B30" s="480" t="s">
        <v>66</v>
      </c>
      <c r="C30" s="485">
        <v>0</v>
      </c>
      <c r="D30" s="485">
        <v>0</v>
      </c>
      <c r="E30" s="485">
        <v>0</v>
      </c>
      <c r="F30" s="485">
        <v>0</v>
      </c>
      <c r="G30" s="485">
        <v>0</v>
      </c>
      <c r="H30" s="485">
        <v>0</v>
      </c>
      <c r="I30" s="479" t="s">
        <v>128</v>
      </c>
      <c r="J30" s="486" t="s">
        <v>357</v>
      </c>
    </row>
    <row r="31" spans="1:10" ht="19.5" customHeight="1" thickBot="1" x14ac:dyDescent="0.25">
      <c r="A31" s="481" t="s">
        <v>358</v>
      </c>
      <c r="B31" s="741" t="s">
        <v>67</v>
      </c>
      <c r="C31" s="482">
        <v>0</v>
      </c>
      <c r="D31" s="482">
        <v>0</v>
      </c>
      <c r="E31" s="482">
        <v>0</v>
      </c>
      <c r="F31" s="482">
        <v>0</v>
      </c>
      <c r="G31" s="482">
        <v>0</v>
      </c>
      <c r="H31" s="482">
        <v>0</v>
      </c>
      <c r="I31" s="478" t="s">
        <v>127</v>
      </c>
      <c r="J31" s="483" t="s">
        <v>359</v>
      </c>
    </row>
    <row r="32" spans="1:10" s="306" customFormat="1" ht="16.5" thickBot="1" x14ac:dyDescent="0.25">
      <c r="A32" s="484" t="s">
        <v>360</v>
      </c>
      <c r="B32" s="480" t="s">
        <v>67</v>
      </c>
      <c r="C32" s="485">
        <v>0</v>
      </c>
      <c r="D32" s="485">
        <v>0</v>
      </c>
      <c r="E32" s="485">
        <v>0</v>
      </c>
      <c r="F32" s="485">
        <v>0</v>
      </c>
      <c r="G32" s="485">
        <v>0</v>
      </c>
      <c r="H32" s="485">
        <v>0</v>
      </c>
      <c r="I32" s="479" t="s">
        <v>127</v>
      </c>
      <c r="J32" s="486" t="s">
        <v>361</v>
      </c>
    </row>
    <row r="33" spans="1:13" s="306" customFormat="1" ht="16.5" thickBot="1" x14ac:dyDescent="0.25">
      <c r="A33" s="487" t="s">
        <v>752</v>
      </c>
      <c r="B33" s="488" t="s">
        <v>66</v>
      </c>
      <c r="C33" s="328">
        <v>0</v>
      </c>
      <c r="D33" s="328">
        <v>0</v>
      </c>
      <c r="E33" s="328">
        <v>417</v>
      </c>
      <c r="F33" s="328">
        <v>417</v>
      </c>
      <c r="G33" s="328">
        <v>417</v>
      </c>
      <c r="H33" s="328">
        <v>417</v>
      </c>
      <c r="I33" s="488" t="s">
        <v>127</v>
      </c>
      <c r="J33" s="489" t="s">
        <v>781</v>
      </c>
      <c r="L33" s="743"/>
      <c r="M33" s="744"/>
    </row>
    <row r="34" spans="1:13" s="306" customFormat="1" ht="16.5" thickBot="1" x14ac:dyDescent="0.25">
      <c r="A34" s="484" t="s">
        <v>753</v>
      </c>
      <c r="B34" s="480" t="s">
        <v>66</v>
      </c>
      <c r="C34" s="485">
        <v>0</v>
      </c>
      <c r="D34" s="485">
        <v>0</v>
      </c>
      <c r="E34" s="485">
        <v>697</v>
      </c>
      <c r="F34" s="485">
        <v>279</v>
      </c>
      <c r="G34" s="485">
        <v>0</v>
      </c>
      <c r="H34" s="485">
        <v>0</v>
      </c>
      <c r="I34" s="479" t="s">
        <v>128</v>
      </c>
      <c r="J34" s="486" t="s">
        <v>782</v>
      </c>
      <c r="L34" s="743"/>
      <c r="M34" s="744"/>
    </row>
    <row r="35" spans="1:13" s="306" customFormat="1" ht="16.5" thickBot="1" x14ac:dyDescent="0.25">
      <c r="A35" s="487" t="s">
        <v>754</v>
      </c>
      <c r="B35" s="488" t="s">
        <v>66</v>
      </c>
      <c r="C35" s="328">
        <v>0</v>
      </c>
      <c r="D35" s="328">
        <v>0</v>
      </c>
      <c r="E35" s="328">
        <v>580</v>
      </c>
      <c r="F35" s="328">
        <v>2273</v>
      </c>
      <c r="G35" s="328">
        <v>0</v>
      </c>
      <c r="H35" s="328">
        <v>0</v>
      </c>
      <c r="I35" s="488" t="s">
        <v>128</v>
      </c>
      <c r="J35" s="489" t="s">
        <v>783</v>
      </c>
      <c r="L35" s="743"/>
      <c r="M35" s="744"/>
    </row>
    <row r="36" spans="1:13" s="306" customFormat="1" ht="16.5" thickBot="1" x14ac:dyDescent="0.25">
      <c r="A36" s="484" t="s">
        <v>755</v>
      </c>
      <c r="B36" s="480" t="s">
        <v>66</v>
      </c>
      <c r="C36" s="485">
        <v>0</v>
      </c>
      <c r="D36" s="485">
        <v>0</v>
      </c>
      <c r="E36" s="485">
        <v>0</v>
      </c>
      <c r="F36" s="485">
        <v>0</v>
      </c>
      <c r="G36" s="485">
        <v>979</v>
      </c>
      <c r="H36" s="485">
        <v>0</v>
      </c>
      <c r="I36" s="479" t="s">
        <v>128</v>
      </c>
      <c r="J36" s="486" t="s">
        <v>784</v>
      </c>
      <c r="L36" s="743"/>
      <c r="M36" s="744"/>
    </row>
    <row r="37" spans="1:13" s="306" customFormat="1" ht="16.5" thickBot="1" x14ac:dyDescent="0.25">
      <c r="A37" s="487" t="s">
        <v>756</v>
      </c>
      <c r="B37" s="488" t="s">
        <v>66</v>
      </c>
      <c r="C37" s="328">
        <v>0</v>
      </c>
      <c r="D37" s="328">
        <v>0</v>
      </c>
      <c r="E37" s="328">
        <v>177</v>
      </c>
      <c r="F37" s="328">
        <v>177</v>
      </c>
      <c r="G37" s="328">
        <v>177</v>
      </c>
      <c r="H37" s="328">
        <v>333</v>
      </c>
      <c r="I37" s="488" t="s">
        <v>128</v>
      </c>
      <c r="J37" s="489" t="s">
        <v>785</v>
      </c>
      <c r="L37" s="743"/>
      <c r="M37" s="744"/>
    </row>
    <row r="38" spans="1:13" s="306" customFormat="1" ht="16.5" thickBot="1" x14ac:dyDescent="0.25">
      <c r="A38" s="484" t="s">
        <v>757</v>
      </c>
      <c r="B38" s="480" t="s">
        <v>66</v>
      </c>
      <c r="C38" s="485">
        <v>0</v>
      </c>
      <c r="D38" s="485">
        <v>0</v>
      </c>
      <c r="E38" s="485">
        <v>750</v>
      </c>
      <c r="F38" s="485">
        <v>750</v>
      </c>
      <c r="G38" s="485">
        <v>750</v>
      </c>
      <c r="H38" s="485">
        <v>468</v>
      </c>
      <c r="I38" s="479" t="s">
        <v>128</v>
      </c>
      <c r="J38" s="486" t="s">
        <v>786</v>
      </c>
      <c r="L38" s="743"/>
      <c r="M38" s="744"/>
    </row>
    <row r="39" spans="1:13" s="306" customFormat="1" ht="16.5" thickBot="1" x14ac:dyDescent="0.25">
      <c r="A39" s="487" t="s">
        <v>758</v>
      </c>
      <c r="B39" s="488" t="s">
        <v>66</v>
      </c>
      <c r="C39" s="328">
        <v>0</v>
      </c>
      <c r="D39" s="328">
        <v>0</v>
      </c>
      <c r="E39" s="328">
        <v>828</v>
      </c>
      <c r="F39" s="328">
        <v>709</v>
      </c>
      <c r="G39" s="328">
        <v>250</v>
      </c>
      <c r="H39" s="328">
        <v>417</v>
      </c>
      <c r="I39" s="488" t="s">
        <v>128</v>
      </c>
      <c r="J39" s="489" t="s">
        <v>787</v>
      </c>
      <c r="L39" s="743"/>
      <c r="M39" s="744"/>
    </row>
    <row r="40" spans="1:13" s="306" customFormat="1" ht="16.5" thickBot="1" x14ac:dyDescent="0.25">
      <c r="A40" s="484" t="s">
        <v>759</v>
      </c>
      <c r="B40" s="480" t="s">
        <v>66</v>
      </c>
      <c r="C40" s="485">
        <v>0</v>
      </c>
      <c r="D40" s="485">
        <v>0</v>
      </c>
      <c r="E40" s="485">
        <v>250</v>
      </c>
      <c r="F40" s="485">
        <v>125</v>
      </c>
      <c r="G40" s="485">
        <v>62</v>
      </c>
      <c r="H40" s="485">
        <v>417</v>
      </c>
      <c r="I40" s="479" t="s">
        <v>128</v>
      </c>
      <c r="J40" s="486" t="s">
        <v>788</v>
      </c>
      <c r="L40" s="743"/>
      <c r="M40" s="744"/>
    </row>
    <row r="41" spans="1:13" s="306" customFormat="1" ht="16.5" thickBot="1" x14ac:dyDescent="0.25">
      <c r="A41" s="487" t="s">
        <v>760</v>
      </c>
      <c r="B41" s="488" t="s">
        <v>66</v>
      </c>
      <c r="C41" s="328">
        <v>0</v>
      </c>
      <c r="D41" s="328">
        <v>0</v>
      </c>
      <c r="E41" s="328">
        <v>75</v>
      </c>
      <c r="F41" s="328">
        <v>62</v>
      </c>
      <c r="G41" s="328">
        <v>25</v>
      </c>
      <c r="H41" s="328">
        <v>333</v>
      </c>
      <c r="I41" s="488" t="s">
        <v>128</v>
      </c>
      <c r="J41" s="489" t="s">
        <v>789</v>
      </c>
      <c r="L41" s="743"/>
      <c r="M41" s="744"/>
    </row>
    <row r="42" spans="1:13" s="306" customFormat="1" ht="16.5" thickBot="1" x14ac:dyDescent="0.25">
      <c r="A42" s="484" t="s">
        <v>761</v>
      </c>
      <c r="B42" s="480" t="s">
        <v>66</v>
      </c>
      <c r="C42" s="485">
        <v>0</v>
      </c>
      <c r="D42" s="485">
        <v>0</v>
      </c>
      <c r="E42" s="485">
        <v>500</v>
      </c>
      <c r="F42" s="485">
        <v>250</v>
      </c>
      <c r="G42" s="485">
        <v>200</v>
      </c>
      <c r="H42" s="485">
        <v>500</v>
      </c>
      <c r="I42" s="479" t="s">
        <v>128</v>
      </c>
      <c r="J42" s="486" t="s">
        <v>790</v>
      </c>
      <c r="L42" s="743"/>
      <c r="M42" s="744"/>
    </row>
    <row r="43" spans="1:13" s="306" customFormat="1" ht="16.5" thickBot="1" x14ac:dyDescent="0.25">
      <c r="A43" s="487" t="s">
        <v>762</v>
      </c>
      <c r="B43" s="488" t="s">
        <v>66</v>
      </c>
      <c r="C43" s="328">
        <v>0</v>
      </c>
      <c r="D43" s="328">
        <v>0</v>
      </c>
      <c r="E43" s="328">
        <v>333</v>
      </c>
      <c r="F43" s="328">
        <v>333</v>
      </c>
      <c r="G43" s="328">
        <v>333</v>
      </c>
      <c r="H43" s="328">
        <v>333</v>
      </c>
      <c r="I43" s="488" t="s">
        <v>128</v>
      </c>
      <c r="J43" s="489" t="s">
        <v>791</v>
      </c>
      <c r="L43" s="743"/>
      <c r="M43" s="744"/>
    </row>
    <row r="44" spans="1:13" s="306" customFormat="1" ht="15.75" x14ac:dyDescent="0.2">
      <c r="A44" s="490" t="s">
        <v>763</v>
      </c>
      <c r="B44" s="491" t="s">
        <v>66</v>
      </c>
      <c r="C44" s="492">
        <v>0</v>
      </c>
      <c r="D44" s="492">
        <v>0</v>
      </c>
      <c r="E44" s="492">
        <v>417</v>
      </c>
      <c r="F44" s="492">
        <v>417</v>
      </c>
      <c r="G44" s="492">
        <v>417</v>
      </c>
      <c r="H44" s="492">
        <v>417</v>
      </c>
      <c r="I44" s="493" t="s">
        <v>128</v>
      </c>
      <c r="J44" s="494" t="s">
        <v>792</v>
      </c>
      <c r="L44" s="743"/>
      <c r="M44" s="744"/>
    </row>
    <row r="45" spans="1:13" ht="17.25" customHeight="1" thickBot="1" x14ac:dyDescent="0.25">
      <c r="A45" s="872" t="s">
        <v>3</v>
      </c>
      <c r="B45" s="765" t="s">
        <v>66</v>
      </c>
      <c r="C45" s="766">
        <f>C9+C10+C11+C12+C13+C14+C16+C17+C19+C21+C22+C23</f>
        <v>366</v>
      </c>
      <c r="D45" s="766">
        <f>D9+D16+D17+D19</f>
        <v>1318.5</v>
      </c>
      <c r="E45" s="766">
        <f>E9+E16+E17+E23+E33+E34+E35+E37+E38+E39+E40+E41+E42+E43+E44</f>
        <v>5712</v>
      </c>
      <c r="F45" s="766">
        <f>F17+F33+F34+F35+F37+F38+F39+F40+F41+F42+F43+F44</f>
        <v>6108</v>
      </c>
      <c r="G45" s="766">
        <f>G17+G33+G36+G37+G38+G39+G40+G41+G42+G43+G44</f>
        <v>3836</v>
      </c>
      <c r="H45" s="766">
        <f t="shared" ref="H45" si="0">H17+H33+H34+H35+H37+H38+H39+H40+H41+H42+H43+H44</f>
        <v>3635</v>
      </c>
      <c r="I45" s="765" t="s">
        <v>128</v>
      </c>
      <c r="J45" s="870" t="s">
        <v>4</v>
      </c>
      <c r="L45" s="743"/>
      <c r="M45" s="744"/>
    </row>
    <row r="46" spans="1:13" ht="15.75" customHeight="1" x14ac:dyDescent="0.2">
      <c r="A46" s="873"/>
      <c r="B46" s="755" t="s">
        <v>67</v>
      </c>
      <c r="C46" s="756">
        <f>C15+C18</f>
        <v>38</v>
      </c>
      <c r="D46" s="756">
        <f>D15+D18+D25+D28</f>
        <v>643</v>
      </c>
      <c r="E46" s="756">
        <f>E15+E28</f>
        <v>139</v>
      </c>
      <c r="F46" s="756">
        <v>0</v>
      </c>
      <c r="G46" s="756">
        <v>0</v>
      </c>
      <c r="H46" s="756">
        <v>0</v>
      </c>
      <c r="I46" s="757" t="s">
        <v>127</v>
      </c>
      <c r="J46" s="871"/>
      <c r="L46" s="743"/>
      <c r="M46" s="744"/>
    </row>
    <row r="47" spans="1:13" ht="15.75" customHeight="1" x14ac:dyDescent="0.2">
      <c r="A47" s="869" t="s">
        <v>809</v>
      </c>
      <c r="B47" s="869"/>
      <c r="C47" s="869"/>
      <c r="D47" s="869"/>
      <c r="E47" s="869"/>
      <c r="F47" s="869"/>
      <c r="G47" s="869"/>
      <c r="H47" s="869"/>
      <c r="I47" s="869"/>
      <c r="J47" s="869"/>
      <c r="L47" s="743"/>
      <c r="M47" s="744"/>
    </row>
    <row r="48" spans="1:13" s="326" customFormat="1" x14ac:dyDescent="0.2">
      <c r="A48" s="427" t="s">
        <v>750</v>
      </c>
      <c r="B48" s="443"/>
      <c r="C48" s="444"/>
      <c r="D48" s="444"/>
      <c r="E48" s="444"/>
      <c r="F48" s="444"/>
      <c r="G48" s="444"/>
      <c r="H48" s="444"/>
      <c r="I48" s="533"/>
      <c r="J48" s="445" t="s">
        <v>751</v>
      </c>
    </row>
  </sheetData>
  <mergeCells count="17">
    <mergeCell ref="A1:J1"/>
    <mergeCell ref="A2:J2"/>
    <mergeCell ref="A3:J3"/>
    <mergeCell ref="A4:J4"/>
    <mergeCell ref="J6:J8"/>
    <mergeCell ref="C6:C8"/>
    <mergeCell ref="E6:E8"/>
    <mergeCell ref="F6:F8"/>
    <mergeCell ref="G6:G8"/>
    <mergeCell ref="H6:H8"/>
    <mergeCell ref="I6:I8"/>
    <mergeCell ref="B6:B8"/>
    <mergeCell ref="A6:A8"/>
    <mergeCell ref="D6:D8"/>
    <mergeCell ref="A47:J47"/>
    <mergeCell ref="J45:J46"/>
    <mergeCell ref="A45:A46"/>
  </mergeCells>
  <phoneticPr fontId="0" type="noConversion"/>
  <printOptions horizontalCentered="1" verticalCentered="1"/>
  <pageMargins left="0" right="0" top="0" bottom="0" header="0" footer="0"/>
  <pageSetup paperSize="9" scale="80" fitToWidth="0"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dimension ref="A1:L57"/>
  <sheetViews>
    <sheetView rightToLeft="1" view="pageBreakPreview" topLeftCell="A26" zoomScaleNormal="100" zoomScaleSheetLayoutView="100" workbookViewId="0">
      <selection activeCell="E28" sqref="E28"/>
    </sheetView>
  </sheetViews>
  <sheetFormatPr defaultColWidth="8.7109375" defaultRowHeight="12.75" x14ac:dyDescent="0.2"/>
  <cols>
    <col min="1" max="1" width="23.42578125" style="451" customWidth="1"/>
    <col min="2" max="2" width="5.7109375" style="446" bestFit="1" customWidth="1"/>
    <col min="3" max="8" width="9" style="446" customWidth="1"/>
    <col min="9" max="9" width="6.28515625" style="446" customWidth="1"/>
    <col min="10" max="10" width="21.7109375" style="4" customWidth="1"/>
    <col min="11" max="16384" width="8.7109375" style="4"/>
  </cols>
  <sheetData>
    <row r="1" spans="1:12" s="437" customFormat="1" ht="22.35" customHeight="1" x14ac:dyDescent="0.25">
      <c r="A1" s="875" t="s">
        <v>607</v>
      </c>
      <c r="B1" s="875"/>
      <c r="C1" s="875"/>
      <c r="D1" s="875"/>
      <c r="E1" s="875"/>
      <c r="F1" s="875"/>
      <c r="G1" s="875"/>
      <c r="H1" s="875"/>
      <c r="I1" s="875"/>
      <c r="J1" s="875"/>
      <c r="K1" s="436"/>
      <c r="L1" s="436"/>
    </row>
    <row r="2" spans="1:12" s="437" customFormat="1" ht="18" x14ac:dyDescent="0.25">
      <c r="A2" s="875" t="s">
        <v>764</v>
      </c>
      <c r="B2" s="875"/>
      <c r="C2" s="875"/>
      <c r="D2" s="875"/>
      <c r="E2" s="875"/>
      <c r="F2" s="875"/>
      <c r="G2" s="875"/>
      <c r="H2" s="875"/>
      <c r="I2" s="875"/>
      <c r="J2" s="875"/>
      <c r="K2" s="436"/>
      <c r="L2" s="436"/>
    </row>
    <row r="3" spans="1:12" s="437" customFormat="1" ht="32.25" customHeight="1" x14ac:dyDescent="0.2">
      <c r="A3" s="887" t="s">
        <v>608</v>
      </c>
      <c r="B3" s="887"/>
      <c r="C3" s="887"/>
      <c r="D3" s="887"/>
      <c r="E3" s="887"/>
      <c r="F3" s="887"/>
      <c r="G3" s="887"/>
      <c r="H3" s="887"/>
      <c r="I3" s="887"/>
      <c r="J3" s="887"/>
    </row>
    <row r="4" spans="1:12" s="437" customFormat="1" ht="14.85" customHeight="1" x14ac:dyDescent="0.25">
      <c r="A4" s="877" t="s">
        <v>765</v>
      </c>
      <c r="B4" s="877"/>
      <c r="C4" s="877"/>
      <c r="D4" s="877"/>
      <c r="E4" s="877"/>
      <c r="F4" s="877"/>
      <c r="G4" s="877"/>
      <c r="H4" s="877"/>
      <c r="I4" s="877"/>
      <c r="J4" s="877"/>
    </row>
    <row r="5" spans="1:12" ht="18" customHeight="1" x14ac:dyDescent="0.25">
      <c r="A5" s="447" t="s">
        <v>718</v>
      </c>
      <c r="B5" s="448"/>
      <c r="C5" s="449"/>
      <c r="D5" s="449"/>
      <c r="E5" s="449"/>
      <c r="F5" s="449"/>
      <c r="G5" s="449"/>
      <c r="H5" s="449"/>
      <c r="I5" s="448"/>
      <c r="J5" s="450" t="s">
        <v>719</v>
      </c>
    </row>
    <row r="6" spans="1:12" ht="10.5" customHeight="1" thickBot="1" x14ac:dyDescent="0.25">
      <c r="A6" s="863" t="s">
        <v>42</v>
      </c>
      <c r="B6" s="884" t="s">
        <v>24</v>
      </c>
      <c r="C6" s="881">
        <v>2016</v>
      </c>
      <c r="D6" s="881">
        <v>2017</v>
      </c>
      <c r="E6" s="881">
        <v>2018</v>
      </c>
      <c r="F6" s="881">
        <v>2019</v>
      </c>
      <c r="G6" s="881">
        <v>2020</v>
      </c>
      <c r="H6" s="881">
        <v>2021</v>
      </c>
      <c r="I6" s="878" t="s">
        <v>25</v>
      </c>
      <c r="J6" s="878" t="s">
        <v>23</v>
      </c>
    </row>
    <row r="7" spans="1:12" ht="10.5" customHeight="1" thickBot="1" x14ac:dyDescent="0.25">
      <c r="A7" s="864"/>
      <c r="B7" s="885"/>
      <c r="C7" s="882"/>
      <c r="D7" s="882"/>
      <c r="E7" s="882"/>
      <c r="F7" s="882"/>
      <c r="G7" s="882"/>
      <c r="H7" s="882"/>
      <c r="I7" s="879"/>
      <c r="J7" s="879"/>
    </row>
    <row r="8" spans="1:12" ht="10.5" customHeight="1" x14ac:dyDescent="0.2">
      <c r="A8" s="865"/>
      <c r="B8" s="886"/>
      <c r="C8" s="883"/>
      <c r="D8" s="883"/>
      <c r="E8" s="883"/>
      <c r="F8" s="883"/>
      <c r="G8" s="883"/>
      <c r="H8" s="883"/>
      <c r="I8" s="880"/>
      <c r="J8" s="880"/>
    </row>
    <row r="9" spans="1:12" ht="15.75" customHeight="1" thickBot="1" x14ac:dyDescent="0.25">
      <c r="A9" s="487" t="s">
        <v>586</v>
      </c>
      <c r="B9" s="488" t="s">
        <v>67</v>
      </c>
      <c r="C9" s="328">
        <v>0</v>
      </c>
      <c r="D9" s="328">
        <v>50</v>
      </c>
      <c r="E9" s="328">
        <v>43</v>
      </c>
      <c r="F9" s="328">
        <v>0</v>
      </c>
      <c r="G9" s="328">
        <v>0</v>
      </c>
      <c r="H9" s="328">
        <v>0</v>
      </c>
      <c r="I9" s="488" t="s">
        <v>127</v>
      </c>
      <c r="J9" s="489" t="s">
        <v>587</v>
      </c>
    </row>
    <row r="10" spans="1:12" s="306" customFormat="1" ht="15.75" customHeight="1" thickBot="1" x14ac:dyDescent="0.25">
      <c r="A10" s="484" t="s">
        <v>585</v>
      </c>
      <c r="B10" s="480" t="s">
        <v>66</v>
      </c>
      <c r="C10" s="485">
        <v>11</v>
      </c>
      <c r="D10" s="485">
        <v>650</v>
      </c>
      <c r="E10" s="485">
        <v>440</v>
      </c>
      <c r="F10" s="485">
        <v>317</v>
      </c>
      <c r="G10" s="485">
        <v>227</v>
      </c>
      <c r="H10" s="485">
        <v>0</v>
      </c>
      <c r="I10" s="479" t="s">
        <v>128</v>
      </c>
      <c r="J10" s="486" t="s">
        <v>595</v>
      </c>
    </row>
    <row r="11" spans="1:12" ht="15.75" customHeight="1" thickBot="1" x14ac:dyDescent="0.25">
      <c r="A11" s="487" t="s">
        <v>583</v>
      </c>
      <c r="B11" s="488" t="s">
        <v>67</v>
      </c>
      <c r="C11" s="328">
        <v>19</v>
      </c>
      <c r="D11" s="328">
        <v>1252</v>
      </c>
      <c r="E11" s="328">
        <v>71</v>
      </c>
      <c r="F11" s="328">
        <v>0</v>
      </c>
      <c r="G11" s="328">
        <v>0</v>
      </c>
      <c r="H11" s="328">
        <v>0</v>
      </c>
      <c r="I11" s="488" t="s">
        <v>127</v>
      </c>
      <c r="J11" s="489" t="s">
        <v>596</v>
      </c>
    </row>
    <row r="12" spans="1:12" s="306" customFormat="1" ht="16.5" customHeight="1" thickBot="1" x14ac:dyDescent="0.25">
      <c r="A12" s="484" t="s">
        <v>584</v>
      </c>
      <c r="B12" s="480" t="s">
        <v>66</v>
      </c>
      <c r="C12" s="485">
        <v>0</v>
      </c>
      <c r="D12" s="485">
        <v>2072</v>
      </c>
      <c r="E12" s="485">
        <v>27</v>
      </c>
      <c r="F12" s="485">
        <v>0</v>
      </c>
      <c r="G12" s="485">
        <v>0</v>
      </c>
      <c r="H12" s="485">
        <v>0</v>
      </c>
      <c r="I12" s="479" t="s">
        <v>128</v>
      </c>
      <c r="J12" s="486" t="s">
        <v>597</v>
      </c>
    </row>
    <row r="13" spans="1:12" ht="15.75" customHeight="1" thickBot="1" x14ac:dyDescent="0.25">
      <c r="A13" s="487" t="s">
        <v>579</v>
      </c>
      <c r="B13" s="488" t="s">
        <v>66</v>
      </c>
      <c r="C13" s="328">
        <v>51</v>
      </c>
      <c r="D13" s="328">
        <v>0</v>
      </c>
      <c r="E13" s="328">
        <v>0</v>
      </c>
      <c r="F13" s="328">
        <v>0</v>
      </c>
      <c r="G13" s="328">
        <v>0</v>
      </c>
      <c r="H13" s="328">
        <v>0</v>
      </c>
      <c r="I13" s="488" t="s">
        <v>128</v>
      </c>
      <c r="J13" s="489" t="s">
        <v>598</v>
      </c>
    </row>
    <row r="14" spans="1:12" s="306" customFormat="1" ht="15.75" customHeight="1" thickBot="1" x14ac:dyDescent="0.25">
      <c r="A14" s="484" t="s">
        <v>580</v>
      </c>
      <c r="B14" s="480" t="s">
        <v>66</v>
      </c>
      <c r="C14" s="485">
        <v>30</v>
      </c>
      <c r="D14" s="485">
        <v>0</v>
      </c>
      <c r="E14" s="485">
        <v>0</v>
      </c>
      <c r="F14" s="485">
        <v>0</v>
      </c>
      <c r="G14" s="485">
        <v>0</v>
      </c>
      <c r="H14" s="485">
        <v>0</v>
      </c>
      <c r="I14" s="479" t="s">
        <v>128</v>
      </c>
      <c r="J14" s="486" t="s">
        <v>588</v>
      </c>
    </row>
    <row r="15" spans="1:12" ht="15.75" customHeight="1" thickBot="1" x14ac:dyDescent="0.25">
      <c r="A15" s="487" t="s">
        <v>581</v>
      </c>
      <c r="B15" s="488" t="s">
        <v>66</v>
      </c>
      <c r="C15" s="328">
        <v>147</v>
      </c>
      <c r="D15" s="328">
        <v>0</v>
      </c>
      <c r="E15" s="328">
        <v>0</v>
      </c>
      <c r="F15" s="328">
        <v>0</v>
      </c>
      <c r="G15" s="328">
        <v>0</v>
      </c>
      <c r="H15" s="328">
        <v>0</v>
      </c>
      <c r="I15" s="488" t="s">
        <v>128</v>
      </c>
      <c r="J15" s="489" t="s">
        <v>589</v>
      </c>
    </row>
    <row r="16" spans="1:12" s="326" customFormat="1" ht="16.5" thickBot="1" x14ac:dyDescent="0.25">
      <c r="A16" s="484" t="s">
        <v>229</v>
      </c>
      <c r="B16" s="480" t="s">
        <v>67</v>
      </c>
      <c r="C16" s="485">
        <v>0</v>
      </c>
      <c r="D16" s="485">
        <v>0</v>
      </c>
      <c r="E16" s="485">
        <v>0</v>
      </c>
      <c r="F16" s="485">
        <v>0</v>
      </c>
      <c r="G16" s="485">
        <v>0</v>
      </c>
      <c r="H16" s="485">
        <v>0</v>
      </c>
      <c r="I16" s="479" t="s">
        <v>127</v>
      </c>
      <c r="J16" s="486" t="s">
        <v>248</v>
      </c>
    </row>
    <row r="17" spans="1:10" s="326" customFormat="1" ht="16.5" thickBot="1" x14ac:dyDescent="0.25">
      <c r="A17" s="487" t="s">
        <v>101</v>
      </c>
      <c r="B17" s="488" t="s">
        <v>66</v>
      </c>
      <c r="C17" s="328">
        <v>0</v>
      </c>
      <c r="D17" s="328">
        <v>0</v>
      </c>
      <c r="E17" s="328">
        <v>0</v>
      </c>
      <c r="F17" s="328">
        <v>0</v>
      </c>
      <c r="G17" s="328">
        <v>0</v>
      </c>
      <c r="H17" s="328">
        <v>0</v>
      </c>
      <c r="I17" s="488" t="s">
        <v>128</v>
      </c>
      <c r="J17" s="489" t="s">
        <v>102</v>
      </c>
    </row>
    <row r="18" spans="1:10" s="326" customFormat="1" ht="16.5" thickBot="1" x14ac:dyDescent="0.25">
      <c r="A18" s="484" t="s">
        <v>234</v>
      </c>
      <c r="B18" s="480" t="s">
        <v>66</v>
      </c>
      <c r="C18" s="485">
        <v>0</v>
      </c>
      <c r="D18" s="485">
        <v>0</v>
      </c>
      <c r="E18" s="485">
        <v>0</v>
      </c>
      <c r="F18" s="485"/>
      <c r="G18" s="485">
        <v>0</v>
      </c>
      <c r="H18" s="485">
        <v>0</v>
      </c>
      <c r="I18" s="479" t="s">
        <v>128</v>
      </c>
      <c r="J18" s="486" t="s">
        <v>227</v>
      </c>
    </row>
    <row r="19" spans="1:10" s="326" customFormat="1" ht="16.5" thickBot="1" x14ac:dyDescent="0.25">
      <c r="A19" s="487" t="s">
        <v>237</v>
      </c>
      <c r="B19" s="488" t="s">
        <v>66</v>
      </c>
      <c r="C19" s="328">
        <v>0</v>
      </c>
      <c r="D19" s="328">
        <v>0</v>
      </c>
      <c r="E19" s="328">
        <v>679</v>
      </c>
      <c r="F19" s="328">
        <v>279</v>
      </c>
      <c r="G19" s="328">
        <v>0</v>
      </c>
      <c r="H19" s="328">
        <v>0</v>
      </c>
      <c r="I19" s="488" t="s">
        <v>128</v>
      </c>
      <c r="J19" s="489" t="s">
        <v>228</v>
      </c>
    </row>
    <row r="20" spans="1:10" s="326" customFormat="1" ht="16.5" thickBot="1" x14ac:dyDescent="0.25">
      <c r="A20" s="484" t="s">
        <v>231</v>
      </c>
      <c r="B20" s="480" t="s">
        <v>66</v>
      </c>
      <c r="C20" s="485">
        <v>2</v>
      </c>
      <c r="D20" s="485">
        <v>234</v>
      </c>
      <c r="E20" s="485">
        <v>0</v>
      </c>
      <c r="F20" s="485">
        <v>0</v>
      </c>
      <c r="G20" s="485">
        <v>0</v>
      </c>
      <c r="H20" s="485">
        <v>0</v>
      </c>
      <c r="I20" s="479" t="s">
        <v>128</v>
      </c>
      <c r="J20" s="486" t="s">
        <v>223</v>
      </c>
    </row>
    <row r="21" spans="1:10" s="326" customFormat="1" ht="16.5" thickBot="1" x14ac:dyDescent="0.25">
      <c r="A21" s="487" t="s">
        <v>235</v>
      </c>
      <c r="B21" s="488" t="s">
        <v>66</v>
      </c>
      <c r="C21" s="328">
        <v>0</v>
      </c>
      <c r="D21" s="328">
        <v>0</v>
      </c>
      <c r="E21" s="328">
        <v>0</v>
      </c>
      <c r="F21" s="328">
        <v>0</v>
      </c>
      <c r="G21" s="328">
        <v>0</v>
      </c>
      <c r="H21" s="328">
        <v>0</v>
      </c>
      <c r="I21" s="488" t="s">
        <v>128</v>
      </c>
      <c r="J21" s="489" t="s">
        <v>225</v>
      </c>
    </row>
    <row r="22" spans="1:10" s="326" customFormat="1" ht="16.5" thickBot="1" x14ac:dyDescent="0.25">
      <c r="A22" s="484" t="s">
        <v>164</v>
      </c>
      <c r="B22" s="480" t="s">
        <v>67</v>
      </c>
      <c r="C22" s="485">
        <v>0</v>
      </c>
      <c r="D22" s="485">
        <v>0</v>
      </c>
      <c r="E22" s="485">
        <v>0</v>
      </c>
      <c r="F22" s="485">
        <v>0</v>
      </c>
      <c r="G22" s="485">
        <v>0</v>
      </c>
      <c r="H22" s="485">
        <v>0</v>
      </c>
      <c r="I22" s="479" t="s">
        <v>127</v>
      </c>
      <c r="J22" s="486" t="s">
        <v>165</v>
      </c>
    </row>
    <row r="23" spans="1:10" s="326" customFormat="1" ht="16.5" thickBot="1" x14ac:dyDescent="0.25">
      <c r="A23" s="487" t="s">
        <v>103</v>
      </c>
      <c r="B23" s="488" t="s">
        <v>66</v>
      </c>
      <c r="C23" s="328">
        <v>0</v>
      </c>
      <c r="D23" s="328">
        <v>0</v>
      </c>
      <c r="E23" s="328">
        <v>0</v>
      </c>
      <c r="F23" s="328">
        <v>0</v>
      </c>
      <c r="G23" s="328">
        <v>0</v>
      </c>
      <c r="H23" s="328">
        <v>0</v>
      </c>
      <c r="I23" s="488" t="s">
        <v>128</v>
      </c>
      <c r="J23" s="489" t="s">
        <v>104</v>
      </c>
    </row>
    <row r="24" spans="1:10" s="326" customFormat="1" ht="16.5" thickBot="1" x14ac:dyDescent="0.25">
      <c r="A24" s="484" t="s">
        <v>163</v>
      </c>
      <c r="B24" s="480" t="s">
        <v>66</v>
      </c>
      <c r="C24" s="485">
        <v>0</v>
      </c>
      <c r="D24" s="485">
        <v>0</v>
      </c>
      <c r="E24" s="485">
        <v>0</v>
      </c>
      <c r="F24" s="485">
        <v>0</v>
      </c>
      <c r="G24" s="485">
        <v>0</v>
      </c>
      <c r="H24" s="485">
        <v>0</v>
      </c>
      <c r="I24" s="479" t="s">
        <v>128</v>
      </c>
      <c r="J24" s="486" t="s">
        <v>161</v>
      </c>
    </row>
    <row r="25" spans="1:10" s="326" customFormat="1" ht="16.5" thickBot="1" x14ac:dyDescent="0.25">
      <c r="A25" s="487" t="s">
        <v>233</v>
      </c>
      <c r="B25" s="488" t="s">
        <v>66</v>
      </c>
      <c r="C25" s="328">
        <v>0</v>
      </c>
      <c r="D25" s="328">
        <v>0</v>
      </c>
      <c r="E25" s="328">
        <v>0</v>
      </c>
      <c r="F25" s="328">
        <v>0</v>
      </c>
      <c r="G25" s="328">
        <v>0</v>
      </c>
      <c r="H25" s="328">
        <v>0</v>
      </c>
      <c r="I25" s="488" t="s">
        <v>128</v>
      </c>
      <c r="J25" s="489" t="s">
        <v>224</v>
      </c>
    </row>
    <row r="26" spans="1:10" s="326" customFormat="1" ht="16.5" thickBot="1" x14ac:dyDescent="0.25">
      <c r="A26" s="484" t="s">
        <v>140</v>
      </c>
      <c r="B26" s="480" t="s">
        <v>66</v>
      </c>
      <c r="C26" s="485">
        <v>0</v>
      </c>
      <c r="D26" s="485">
        <v>0</v>
      </c>
      <c r="E26" s="485">
        <v>0</v>
      </c>
      <c r="F26" s="485">
        <v>0</v>
      </c>
      <c r="G26" s="485">
        <v>0</v>
      </c>
      <c r="H26" s="485">
        <v>0</v>
      </c>
      <c r="I26" s="479" t="s">
        <v>128</v>
      </c>
      <c r="J26" s="486" t="s">
        <v>141</v>
      </c>
    </row>
    <row r="27" spans="1:10" s="326" customFormat="1" ht="16.5" thickBot="1" x14ac:dyDescent="0.25">
      <c r="A27" s="487" t="s">
        <v>236</v>
      </c>
      <c r="B27" s="488" t="s">
        <v>67</v>
      </c>
      <c r="C27" s="328">
        <v>0</v>
      </c>
      <c r="D27" s="328">
        <v>0</v>
      </c>
      <c r="E27" s="328">
        <v>0</v>
      </c>
      <c r="F27" s="328">
        <v>0</v>
      </c>
      <c r="G27" s="328">
        <v>0</v>
      </c>
      <c r="H27" s="328">
        <v>0</v>
      </c>
      <c r="I27" s="488" t="s">
        <v>127</v>
      </c>
      <c r="J27" s="489" t="s">
        <v>226</v>
      </c>
    </row>
    <row r="28" spans="1:10" s="326" customFormat="1" ht="16.5" thickBot="1" x14ac:dyDescent="0.25">
      <c r="A28" s="484" t="s">
        <v>94</v>
      </c>
      <c r="B28" s="480" t="s">
        <v>66</v>
      </c>
      <c r="C28" s="485">
        <v>0</v>
      </c>
      <c r="D28" s="485">
        <v>0</v>
      </c>
      <c r="E28" s="485">
        <v>0</v>
      </c>
      <c r="F28" s="485">
        <v>0</v>
      </c>
      <c r="G28" s="485">
        <v>0</v>
      </c>
      <c r="H28" s="485">
        <v>0</v>
      </c>
      <c r="I28" s="479" t="s">
        <v>128</v>
      </c>
      <c r="J28" s="486" t="s">
        <v>221</v>
      </c>
    </row>
    <row r="29" spans="1:10" s="326" customFormat="1" ht="16.5" thickBot="1" x14ac:dyDescent="0.25">
      <c r="A29" s="487" t="s">
        <v>99</v>
      </c>
      <c r="B29" s="488" t="s">
        <v>66</v>
      </c>
      <c r="C29" s="328">
        <v>0</v>
      </c>
      <c r="D29" s="328">
        <v>0</v>
      </c>
      <c r="E29" s="328">
        <v>0</v>
      </c>
      <c r="F29" s="328">
        <v>0</v>
      </c>
      <c r="G29" s="328">
        <v>0</v>
      </c>
      <c r="H29" s="328">
        <v>0</v>
      </c>
      <c r="I29" s="488" t="s">
        <v>128</v>
      </c>
      <c r="J29" s="489" t="s">
        <v>100</v>
      </c>
    </row>
    <row r="30" spans="1:10" s="326" customFormat="1" ht="16.5" thickBot="1" x14ac:dyDescent="0.25">
      <c r="A30" s="484" t="s">
        <v>92</v>
      </c>
      <c r="B30" s="480" t="s">
        <v>67</v>
      </c>
      <c r="C30" s="485">
        <v>0</v>
      </c>
      <c r="D30" s="485">
        <v>0</v>
      </c>
      <c r="E30" s="485">
        <v>0</v>
      </c>
      <c r="F30" s="485">
        <v>0</v>
      </c>
      <c r="G30" s="485">
        <v>0</v>
      </c>
      <c r="H30" s="485">
        <v>0</v>
      </c>
      <c r="I30" s="479" t="s">
        <v>127</v>
      </c>
      <c r="J30" s="486" t="s">
        <v>93</v>
      </c>
    </row>
    <row r="31" spans="1:10" s="326" customFormat="1" ht="16.5" thickBot="1" x14ac:dyDescent="0.25">
      <c r="A31" s="487" t="s">
        <v>232</v>
      </c>
      <c r="B31" s="488" t="s">
        <v>67</v>
      </c>
      <c r="C31" s="328">
        <v>0</v>
      </c>
      <c r="D31" s="328">
        <v>4</v>
      </c>
      <c r="E31" s="328">
        <v>0</v>
      </c>
      <c r="F31" s="328">
        <v>0</v>
      </c>
      <c r="G31" s="328">
        <v>0</v>
      </c>
      <c r="H31" s="328">
        <v>0</v>
      </c>
      <c r="I31" s="488" t="s">
        <v>127</v>
      </c>
      <c r="J31" s="489" t="s">
        <v>72</v>
      </c>
    </row>
    <row r="32" spans="1:10" s="326" customFormat="1" ht="16.5" thickBot="1" x14ac:dyDescent="0.25">
      <c r="A32" s="484" t="s">
        <v>95</v>
      </c>
      <c r="B32" s="480" t="s">
        <v>66</v>
      </c>
      <c r="C32" s="485">
        <v>0</v>
      </c>
      <c r="D32" s="485">
        <v>0</v>
      </c>
      <c r="E32" s="485">
        <v>0</v>
      </c>
      <c r="F32" s="485">
        <v>0</v>
      </c>
      <c r="G32" s="485">
        <v>0</v>
      </c>
      <c r="H32" s="485">
        <v>0</v>
      </c>
      <c r="I32" s="479" t="s">
        <v>128</v>
      </c>
      <c r="J32" s="486" t="s">
        <v>96</v>
      </c>
    </row>
    <row r="33" spans="1:10" s="326" customFormat="1" ht="16.5" thickBot="1" x14ac:dyDescent="0.25">
      <c r="A33" s="487" t="s">
        <v>97</v>
      </c>
      <c r="B33" s="488" t="s">
        <v>66</v>
      </c>
      <c r="C33" s="328">
        <v>0</v>
      </c>
      <c r="D33" s="328">
        <v>0</v>
      </c>
      <c r="E33" s="328">
        <v>0</v>
      </c>
      <c r="F33" s="328">
        <v>0</v>
      </c>
      <c r="G33" s="328">
        <v>0</v>
      </c>
      <c r="H33" s="328">
        <v>0</v>
      </c>
      <c r="I33" s="488" t="s">
        <v>128</v>
      </c>
      <c r="J33" s="489" t="s">
        <v>98</v>
      </c>
    </row>
    <row r="34" spans="1:10" s="326" customFormat="1" ht="16.5" thickBot="1" x14ac:dyDescent="0.25">
      <c r="A34" s="484" t="s">
        <v>162</v>
      </c>
      <c r="B34" s="480" t="s">
        <v>66</v>
      </c>
      <c r="C34" s="485">
        <v>0</v>
      </c>
      <c r="D34" s="485">
        <v>0</v>
      </c>
      <c r="E34" s="485">
        <v>0</v>
      </c>
      <c r="F34" s="485">
        <v>0</v>
      </c>
      <c r="G34" s="485">
        <v>0</v>
      </c>
      <c r="H34" s="485">
        <v>0</v>
      </c>
      <c r="I34" s="479" t="s">
        <v>128</v>
      </c>
      <c r="J34" s="486" t="s">
        <v>166</v>
      </c>
    </row>
    <row r="35" spans="1:10" s="326" customFormat="1" ht="16.5" thickBot="1" x14ac:dyDescent="0.25">
      <c r="A35" s="487" t="s">
        <v>105</v>
      </c>
      <c r="B35" s="488" t="s">
        <v>66</v>
      </c>
      <c r="C35" s="328">
        <v>0</v>
      </c>
      <c r="D35" s="328">
        <v>0</v>
      </c>
      <c r="E35" s="328">
        <v>0</v>
      </c>
      <c r="F35" s="328">
        <v>0</v>
      </c>
      <c r="G35" s="328">
        <v>0</v>
      </c>
      <c r="H35" s="328">
        <v>0</v>
      </c>
      <c r="I35" s="488" t="s">
        <v>128</v>
      </c>
      <c r="J35" s="489" t="s">
        <v>106</v>
      </c>
    </row>
    <row r="36" spans="1:10" s="326" customFormat="1" ht="16.5" thickBot="1" x14ac:dyDescent="0.25">
      <c r="A36" s="484" t="s">
        <v>230</v>
      </c>
      <c r="B36" s="480" t="s">
        <v>66</v>
      </c>
      <c r="C36" s="485">
        <v>0</v>
      </c>
      <c r="D36" s="485">
        <v>0</v>
      </c>
      <c r="E36" s="485">
        <v>0</v>
      </c>
      <c r="F36" s="485">
        <v>0</v>
      </c>
      <c r="G36" s="485">
        <v>0</v>
      </c>
      <c r="H36" s="485">
        <v>0</v>
      </c>
      <c r="I36" s="479" t="s">
        <v>128</v>
      </c>
      <c r="J36" s="486" t="s">
        <v>222</v>
      </c>
    </row>
    <row r="37" spans="1:10" s="326" customFormat="1" ht="16.5" thickBot="1" x14ac:dyDescent="0.25">
      <c r="A37" s="487" t="s">
        <v>356</v>
      </c>
      <c r="B37" s="488" t="s">
        <v>66</v>
      </c>
      <c r="C37" s="328">
        <v>0</v>
      </c>
      <c r="D37" s="328">
        <v>0</v>
      </c>
      <c r="E37" s="328">
        <v>0</v>
      </c>
      <c r="F37" s="328">
        <v>0</v>
      </c>
      <c r="G37" s="328">
        <v>0</v>
      </c>
      <c r="H37" s="328">
        <v>0</v>
      </c>
      <c r="I37" s="488" t="s">
        <v>128</v>
      </c>
      <c r="J37" s="489" t="s">
        <v>357</v>
      </c>
    </row>
    <row r="38" spans="1:10" s="326" customFormat="1" ht="16.5" thickBot="1" x14ac:dyDescent="0.25">
      <c r="A38" s="484" t="s">
        <v>362</v>
      </c>
      <c r="B38" s="480" t="s">
        <v>66</v>
      </c>
      <c r="C38" s="485">
        <v>0</v>
      </c>
      <c r="D38" s="485">
        <v>0</v>
      </c>
      <c r="E38" s="485">
        <v>0</v>
      </c>
      <c r="F38" s="485">
        <v>0</v>
      </c>
      <c r="G38" s="485">
        <v>0</v>
      </c>
      <c r="H38" s="485">
        <v>0</v>
      </c>
      <c r="I38" s="479" t="s">
        <v>128</v>
      </c>
      <c r="J38" s="486" t="s">
        <v>370</v>
      </c>
    </row>
    <row r="39" spans="1:10" s="326" customFormat="1" ht="16.5" thickBot="1" x14ac:dyDescent="0.25">
      <c r="A39" s="487" t="s">
        <v>363</v>
      </c>
      <c r="B39" s="488" t="s">
        <v>67</v>
      </c>
      <c r="C39" s="328">
        <v>0</v>
      </c>
      <c r="D39" s="328">
        <v>0</v>
      </c>
      <c r="E39" s="328">
        <v>0</v>
      </c>
      <c r="F39" s="328">
        <v>0</v>
      </c>
      <c r="G39" s="328">
        <v>0</v>
      </c>
      <c r="H39" s="328">
        <v>0</v>
      </c>
      <c r="I39" s="488" t="s">
        <v>127</v>
      </c>
      <c r="J39" s="489" t="s">
        <v>368</v>
      </c>
    </row>
    <row r="40" spans="1:10" s="326" customFormat="1" ht="16.5" thickBot="1" x14ac:dyDescent="0.25">
      <c r="A40" s="484" t="s">
        <v>364</v>
      </c>
      <c r="B40" s="480" t="s">
        <v>66</v>
      </c>
      <c r="C40" s="485">
        <v>0</v>
      </c>
      <c r="D40" s="485">
        <v>0</v>
      </c>
      <c r="E40" s="485">
        <v>0</v>
      </c>
      <c r="F40" s="485">
        <v>0</v>
      </c>
      <c r="G40" s="485">
        <v>0</v>
      </c>
      <c r="H40" s="485">
        <v>0</v>
      </c>
      <c r="I40" s="479" t="s">
        <v>128</v>
      </c>
      <c r="J40" s="486" t="s">
        <v>369</v>
      </c>
    </row>
    <row r="41" spans="1:10" s="326" customFormat="1" ht="16.5" thickBot="1" x14ac:dyDescent="0.25">
      <c r="A41" s="487" t="s">
        <v>358</v>
      </c>
      <c r="B41" s="488" t="s">
        <v>67</v>
      </c>
      <c r="C41" s="328">
        <v>0</v>
      </c>
      <c r="D41" s="328">
        <v>0</v>
      </c>
      <c r="E41" s="328">
        <v>0</v>
      </c>
      <c r="F41" s="328">
        <v>0</v>
      </c>
      <c r="G41" s="328">
        <v>0</v>
      </c>
      <c r="H41" s="328">
        <v>0</v>
      </c>
      <c r="I41" s="488" t="s">
        <v>127</v>
      </c>
      <c r="J41" s="489" t="s">
        <v>359</v>
      </c>
    </row>
    <row r="42" spans="1:10" s="326" customFormat="1" ht="16.5" thickBot="1" x14ac:dyDescent="0.25">
      <c r="A42" s="484" t="s">
        <v>365</v>
      </c>
      <c r="B42" s="480" t="s">
        <v>66</v>
      </c>
      <c r="C42" s="485">
        <v>0</v>
      </c>
      <c r="D42" s="485">
        <v>0</v>
      </c>
      <c r="E42" s="485">
        <v>0</v>
      </c>
      <c r="F42" s="485">
        <v>0</v>
      </c>
      <c r="G42" s="485">
        <v>0</v>
      </c>
      <c r="H42" s="485">
        <v>0</v>
      </c>
      <c r="I42" s="479" t="s">
        <v>128</v>
      </c>
      <c r="J42" s="486" t="s">
        <v>249</v>
      </c>
    </row>
    <row r="43" spans="1:10" s="326" customFormat="1" ht="16.5" thickBot="1" x14ac:dyDescent="0.25">
      <c r="A43" s="487" t="s">
        <v>366</v>
      </c>
      <c r="B43" s="488" t="s">
        <v>66</v>
      </c>
      <c r="C43" s="328">
        <v>0</v>
      </c>
      <c r="D43" s="328">
        <v>0</v>
      </c>
      <c r="E43" s="328">
        <v>0</v>
      </c>
      <c r="F43" s="328">
        <v>0</v>
      </c>
      <c r="G43" s="328">
        <v>0</v>
      </c>
      <c r="H43" s="328">
        <v>0</v>
      </c>
      <c r="I43" s="488" t="s">
        <v>128</v>
      </c>
      <c r="J43" s="489" t="s">
        <v>367</v>
      </c>
    </row>
    <row r="44" spans="1:10" s="326" customFormat="1" ht="16.5" thickBot="1" x14ac:dyDescent="0.25">
      <c r="A44" s="484" t="s">
        <v>91</v>
      </c>
      <c r="B44" s="480" t="s">
        <v>67</v>
      </c>
      <c r="C44" s="485">
        <v>0</v>
      </c>
      <c r="D44" s="485">
        <v>0</v>
      </c>
      <c r="E44" s="485">
        <v>0</v>
      </c>
      <c r="F44" s="485">
        <v>0</v>
      </c>
      <c r="G44" s="485">
        <v>0</v>
      </c>
      <c r="H44" s="485">
        <v>0</v>
      </c>
      <c r="I44" s="479" t="s">
        <v>127</v>
      </c>
      <c r="J44" s="486" t="s">
        <v>68</v>
      </c>
    </row>
    <row r="45" spans="1:10" s="326" customFormat="1" ht="17.25" customHeight="1" thickBot="1" x14ac:dyDescent="0.25">
      <c r="A45" s="487" t="s">
        <v>519</v>
      </c>
      <c r="B45" s="488" t="s">
        <v>66</v>
      </c>
      <c r="C45" s="328">
        <v>0</v>
      </c>
      <c r="D45" s="328">
        <v>606</v>
      </c>
      <c r="E45" s="328">
        <v>0</v>
      </c>
      <c r="F45" s="328">
        <v>0</v>
      </c>
      <c r="G45" s="328">
        <v>0</v>
      </c>
      <c r="H45" s="328">
        <v>0</v>
      </c>
      <c r="I45" s="488" t="s">
        <v>128</v>
      </c>
      <c r="J45" s="489" t="s">
        <v>160</v>
      </c>
    </row>
    <row r="46" spans="1:10" s="326" customFormat="1" ht="16.5" thickBot="1" x14ac:dyDescent="0.25">
      <c r="A46" s="484" t="s">
        <v>520</v>
      </c>
      <c r="B46" s="480" t="s">
        <v>67</v>
      </c>
      <c r="C46" s="485">
        <v>0</v>
      </c>
      <c r="D46" s="485">
        <v>0</v>
      </c>
      <c r="E46" s="485">
        <v>0</v>
      </c>
      <c r="F46" s="485">
        <v>0</v>
      </c>
      <c r="G46" s="485">
        <v>0</v>
      </c>
      <c r="H46" s="485">
        <v>0</v>
      </c>
      <c r="I46" s="479" t="s">
        <v>127</v>
      </c>
      <c r="J46" s="486" t="s">
        <v>513</v>
      </c>
    </row>
    <row r="47" spans="1:10" s="326" customFormat="1" ht="16.5" thickBot="1" x14ac:dyDescent="0.25">
      <c r="A47" s="487" t="s">
        <v>525</v>
      </c>
      <c r="B47" s="488" t="s">
        <v>67</v>
      </c>
      <c r="C47" s="328">
        <v>0</v>
      </c>
      <c r="D47" s="328">
        <v>0</v>
      </c>
      <c r="E47" s="328">
        <v>0</v>
      </c>
      <c r="F47" s="328">
        <v>0</v>
      </c>
      <c r="G47" s="328">
        <v>0</v>
      </c>
      <c r="H47" s="328">
        <v>0</v>
      </c>
      <c r="I47" s="488" t="s">
        <v>127</v>
      </c>
      <c r="J47" s="489" t="s">
        <v>514</v>
      </c>
    </row>
    <row r="48" spans="1:10" s="326" customFormat="1" ht="16.5" thickBot="1" x14ac:dyDescent="0.25">
      <c r="A48" s="484" t="s">
        <v>521</v>
      </c>
      <c r="B48" s="480" t="s">
        <v>66</v>
      </c>
      <c r="C48" s="485">
        <v>25</v>
      </c>
      <c r="D48" s="485">
        <v>0</v>
      </c>
      <c r="E48" s="485">
        <v>0</v>
      </c>
      <c r="F48" s="485">
        <v>0</v>
      </c>
      <c r="G48" s="485">
        <v>0</v>
      </c>
      <c r="H48" s="485">
        <v>0</v>
      </c>
      <c r="I48" s="479" t="s">
        <v>128</v>
      </c>
      <c r="J48" s="486" t="s">
        <v>515</v>
      </c>
    </row>
    <row r="49" spans="1:10" s="326" customFormat="1" ht="16.5" thickBot="1" x14ac:dyDescent="0.25">
      <c r="A49" s="487" t="s">
        <v>522</v>
      </c>
      <c r="B49" s="488" t="s">
        <v>66</v>
      </c>
      <c r="C49" s="328">
        <v>798</v>
      </c>
      <c r="D49" s="328">
        <v>0</v>
      </c>
      <c r="E49" s="328">
        <v>0</v>
      </c>
      <c r="F49" s="328">
        <v>0</v>
      </c>
      <c r="G49" s="328">
        <v>0</v>
      </c>
      <c r="H49" s="328">
        <v>0</v>
      </c>
      <c r="I49" s="488" t="s">
        <v>128</v>
      </c>
      <c r="J49" s="489" t="s">
        <v>516</v>
      </c>
    </row>
    <row r="50" spans="1:10" s="326" customFormat="1" ht="16.5" thickBot="1" x14ac:dyDescent="0.25">
      <c r="A50" s="484" t="s">
        <v>576</v>
      </c>
      <c r="B50" s="480" t="s">
        <v>66</v>
      </c>
      <c r="C50" s="485">
        <v>277</v>
      </c>
      <c r="D50" s="485">
        <v>234</v>
      </c>
      <c r="E50" s="485">
        <v>0</v>
      </c>
      <c r="F50" s="485">
        <v>0</v>
      </c>
      <c r="G50" s="485">
        <v>0</v>
      </c>
      <c r="H50" s="485">
        <v>0</v>
      </c>
      <c r="I50" s="479" t="s">
        <v>128</v>
      </c>
      <c r="J50" s="486" t="s">
        <v>577</v>
      </c>
    </row>
    <row r="51" spans="1:10" s="326" customFormat="1" ht="16.5" thickBot="1" x14ac:dyDescent="0.25">
      <c r="A51" s="487" t="s">
        <v>523</v>
      </c>
      <c r="B51" s="488" t="s">
        <v>67</v>
      </c>
      <c r="C51" s="328">
        <v>7</v>
      </c>
      <c r="D51" s="328">
        <v>226</v>
      </c>
      <c r="E51" s="328">
        <v>0</v>
      </c>
      <c r="F51" s="328">
        <v>0</v>
      </c>
      <c r="G51" s="328">
        <v>0</v>
      </c>
      <c r="H51" s="328">
        <v>0</v>
      </c>
      <c r="I51" s="488" t="s">
        <v>127</v>
      </c>
      <c r="J51" s="489" t="s">
        <v>517</v>
      </c>
    </row>
    <row r="52" spans="1:10" s="326" customFormat="1" ht="32.25" thickBot="1" x14ac:dyDescent="0.25">
      <c r="A52" s="484" t="s">
        <v>524</v>
      </c>
      <c r="B52" s="480" t="s">
        <v>67</v>
      </c>
      <c r="C52" s="485">
        <v>0</v>
      </c>
      <c r="D52" s="485">
        <v>0</v>
      </c>
      <c r="E52" s="485">
        <v>580</v>
      </c>
      <c r="F52" s="485">
        <v>961</v>
      </c>
      <c r="G52" s="485">
        <v>133</v>
      </c>
      <c r="H52" s="485">
        <v>0</v>
      </c>
      <c r="I52" s="479" t="s">
        <v>127</v>
      </c>
      <c r="J52" s="486" t="s">
        <v>518</v>
      </c>
    </row>
    <row r="53" spans="1:10" s="326" customFormat="1" ht="16.5" thickBot="1" x14ac:dyDescent="0.25">
      <c r="A53" s="487" t="s">
        <v>757</v>
      </c>
      <c r="B53" s="488" t="s">
        <v>66</v>
      </c>
      <c r="C53" s="328">
        <v>0</v>
      </c>
      <c r="D53" s="328">
        <v>0</v>
      </c>
      <c r="E53" s="328">
        <v>750</v>
      </c>
      <c r="F53" s="328">
        <v>750</v>
      </c>
      <c r="G53" s="328">
        <v>750</v>
      </c>
      <c r="H53" s="328">
        <v>468</v>
      </c>
      <c r="I53" s="488" t="s">
        <v>128</v>
      </c>
      <c r="J53" s="489" t="s">
        <v>786</v>
      </c>
    </row>
    <row r="54" spans="1:10" s="326" customFormat="1" ht="15.75" x14ac:dyDescent="0.2">
      <c r="A54" s="490" t="s">
        <v>758</v>
      </c>
      <c r="B54" s="491" t="s">
        <v>66</v>
      </c>
      <c r="C54" s="492">
        <v>0</v>
      </c>
      <c r="D54" s="492">
        <v>0</v>
      </c>
      <c r="E54" s="492">
        <v>828</v>
      </c>
      <c r="F54" s="492">
        <v>709</v>
      </c>
      <c r="G54" s="492">
        <v>250</v>
      </c>
      <c r="H54" s="492">
        <v>417</v>
      </c>
      <c r="I54" s="493" t="s">
        <v>128</v>
      </c>
      <c r="J54" s="494" t="s">
        <v>787</v>
      </c>
    </row>
    <row r="55" spans="1:10" s="326" customFormat="1" ht="19.5" customHeight="1" thickBot="1" x14ac:dyDescent="0.25">
      <c r="A55" s="888" t="s">
        <v>3</v>
      </c>
      <c r="B55" s="753" t="s">
        <v>66</v>
      </c>
      <c r="C55" s="754">
        <f>C10+C12+C13+C14+C15+C20+C48+C49+C50</f>
        <v>1341</v>
      </c>
      <c r="D55" s="754">
        <f>D10+D12+D20+D45+D50</f>
        <v>3796</v>
      </c>
      <c r="E55" s="754">
        <f>E10+E12+E19+E53+E54</f>
        <v>2724</v>
      </c>
      <c r="F55" s="754">
        <f t="shared" ref="F55:H55" si="0">F10+F12+F19+F53+F54</f>
        <v>2055</v>
      </c>
      <c r="G55" s="754">
        <f t="shared" si="0"/>
        <v>1227</v>
      </c>
      <c r="H55" s="754">
        <f t="shared" si="0"/>
        <v>885</v>
      </c>
      <c r="I55" s="753" t="s">
        <v>128</v>
      </c>
      <c r="J55" s="890" t="s">
        <v>4</v>
      </c>
    </row>
    <row r="56" spans="1:10" s="326" customFormat="1" ht="18" customHeight="1" x14ac:dyDescent="0.2">
      <c r="A56" s="889"/>
      <c r="B56" s="750" t="s">
        <v>67</v>
      </c>
      <c r="C56" s="751">
        <f>C9+C11+C16+C22+C27+C30+C31+C39+C41+C44+C46+C47+C51+C52</f>
        <v>26</v>
      </c>
      <c r="D56" s="751">
        <f t="shared" ref="D56:H56" si="1">D9+D11+D16+D22+D27+D30+D31+D39+D41+D44+D46+D47+D51+D52</f>
        <v>1532</v>
      </c>
      <c r="E56" s="751">
        <f t="shared" si="1"/>
        <v>694</v>
      </c>
      <c r="F56" s="751">
        <f t="shared" si="1"/>
        <v>961</v>
      </c>
      <c r="G56" s="751">
        <f t="shared" si="1"/>
        <v>133</v>
      </c>
      <c r="H56" s="751">
        <f t="shared" si="1"/>
        <v>0</v>
      </c>
      <c r="I56" s="752" t="s">
        <v>127</v>
      </c>
      <c r="J56" s="891"/>
    </row>
    <row r="57" spans="1:10" x14ac:dyDescent="0.2">
      <c r="A57" s="427" t="s">
        <v>750</v>
      </c>
      <c r="B57" s="443"/>
      <c r="C57" s="444"/>
      <c r="D57" s="444"/>
      <c r="E57" s="444"/>
      <c r="F57" s="444"/>
      <c r="G57" s="444"/>
      <c r="H57" s="444"/>
      <c r="I57" s="533"/>
      <c r="J57" s="445" t="s">
        <v>751</v>
      </c>
    </row>
  </sheetData>
  <mergeCells count="16">
    <mergeCell ref="A55:A56"/>
    <mergeCell ref="J55:J56"/>
    <mergeCell ref="A6:A8"/>
    <mergeCell ref="I6:I8"/>
    <mergeCell ref="B6:B8"/>
    <mergeCell ref="D6:D8"/>
    <mergeCell ref="E6:E8"/>
    <mergeCell ref="F6:F8"/>
    <mergeCell ref="G6:G8"/>
    <mergeCell ref="H6:H8"/>
    <mergeCell ref="A1:J1"/>
    <mergeCell ref="A2:J2"/>
    <mergeCell ref="A3:J3"/>
    <mergeCell ref="A4:J4"/>
    <mergeCell ref="J6:J8"/>
    <mergeCell ref="C6:C8"/>
  </mergeCells>
  <phoneticPr fontId="29" type="noConversion"/>
  <printOptions horizontalCentered="1" verticalCentered="1"/>
  <pageMargins left="0" right="0" top="0" bottom="0" header="0" footer="0"/>
  <pageSetup paperSize="9" scale="74" fitToWidth="0"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1"/>
  <dimension ref="A1:H13"/>
  <sheetViews>
    <sheetView rightToLeft="1" view="pageBreakPreview" zoomScaleNormal="100" zoomScaleSheetLayoutView="100" workbookViewId="0">
      <selection activeCell="E28" sqref="E28"/>
    </sheetView>
  </sheetViews>
  <sheetFormatPr defaultColWidth="8.7109375" defaultRowHeight="12.75" x14ac:dyDescent="0.2"/>
  <cols>
    <col min="1" max="1" width="30.28515625" style="1" customWidth="1"/>
    <col min="2" max="7" width="9" style="1" customWidth="1"/>
    <col min="8" max="8" width="30.28515625" style="1" customWidth="1"/>
    <col min="9" max="16384" width="8.7109375" style="1"/>
  </cols>
  <sheetData>
    <row r="1" spans="1:8" s="10" customFormat="1" ht="24" customHeight="1" x14ac:dyDescent="0.25">
      <c r="A1" s="893" t="s">
        <v>609</v>
      </c>
      <c r="B1" s="893"/>
      <c r="C1" s="893"/>
      <c r="D1" s="893"/>
      <c r="E1" s="893"/>
      <c r="F1" s="893"/>
      <c r="G1" s="893"/>
      <c r="H1" s="893"/>
    </row>
    <row r="2" spans="1:8" s="10" customFormat="1" ht="18" x14ac:dyDescent="0.25">
      <c r="A2" s="893" t="s">
        <v>737</v>
      </c>
      <c r="B2" s="893"/>
      <c r="C2" s="893"/>
      <c r="D2" s="893"/>
      <c r="E2" s="893"/>
      <c r="F2" s="893"/>
      <c r="G2" s="893"/>
      <c r="H2" s="893"/>
    </row>
    <row r="3" spans="1:8" s="10" customFormat="1" ht="15.75" x14ac:dyDescent="0.25">
      <c r="A3" s="892" t="s">
        <v>610</v>
      </c>
      <c r="B3" s="892"/>
      <c r="C3" s="892"/>
      <c r="D3" s="892"/>
      <c r="E3" s="892"/>
      <c r="F3" s="892"/>
      <c r="G3" s="892"/>
      <c r="H3" s="892"/>
    </row>
    <row r="4" spans="1:8" s="10" customFormat="1" ht="15.75" x14ac:dyDescent="0.25">
      <c r="A4" s="894" t="s">
        <v>737</v>
      </c>
      <c r="B4" s="894"/>
      <c r="C4" s="894"/>
      <c r="D4" s="894"/>
      <c r="E4" s="894"/>
      <c r="F4" s="894"/>
      <c r="G4" s="894"/>
      <c r="H4" s="894"/>
    </row>
    <row r="5" spans="1:8" s="7" customFormat="1" ht="15.75" x14ac:dyDescent="0.2">
      <c r="A5" s="56" t="s">
        <v>720</v>
      </c>
      <c r="B5" s="60"/>
      <c r="C5" s="60"/>
      <c r="D5" s="60"/>
      <c r="E5" s="60"/>
      <c r="F5" s="60"/>
      <c r="G5" s="60"/>
      <c r="H5" s="61" t="s">
        <v>721</v>
      </c>
    </row>
    <row r="6" spans="1:8" ht="33.75" customHeight="1" x14ac:dyDescent="0.2">
      <c r="A6" s="30" t="s">
        <v>60</v>
      </c>
      <c r="B6" s="36">
        <v>2016</v>
      </c>
      <c r="C6" s="36">
        <v>2017</v>
      </c>
      <c r="D6" s="36">
        <v>2018</v>
      </c>
      <c r="E6" s="36">
        <v>2019</v>
      </c>
      <c r="F6" s="36">
        <v>2020</v>
      </c>
      <c r="G6" s="36">
        <v>2021</v>
      </c>
      <c r="H6" s="36" t="s">
        <v>205</v>
      </c>
    </row>
    <row r="7" spans="1:8" ht="35.1" customHeight="1" thickBot="1" x14ac:dyDescent="0.25">
      <c r="A7" s="29" t="s">
        <v>63</v>
      </c>
      <c r="B7" s="558" t="s">
        <v>650</v>
      </c>
      <c r="C7" s="558" t="s">
        <v>650</v>
      </c>
      <c r="D7" s="558" t="s">
        <v>650</v>
      </c>
      <c r="E7" s="558" t="s">
        <v>650</v>
      </c>
      <c r="F7" s="558" t="s">
        <v>650</v>
      </c>
      <c r="G7" s="558" t="s">
        <v>650</v>
      </c>
      <c r="H7" s="37" t="s">
        <v>124</v>
      </c>
    </row>
    <row r="8" spans="1:8" ht="35.1" customHeight="1" thickBot="1" x14ac:dyDescent="0.25">
      <c r="A8" s="31" t="s">
        <v>64</v>
      </c>
      <c r="B8" s="559" t="s">
        <v>650</v>
      </c>
      <c r="C8" s="559" t="s">
        <v>650</v>
      </c>
      <c r="D8" s="559" t="s">
        <v>650</v>
      </c>
      <c r="E8" s="559" t="s">
        <v>650</v>
      </c>
      <c r="F8" s="559" t="s">
        <v>650</v>
      </c>
      <c r="G8" s="559" t="s">
        <v>650</v>
      </c>
      <c r="H8" s="38" t="s">
        <v>125</v>
      </c>
    </row>
    <row r="9" spans="1:8" ht="35.1" customHeight="1" thickBot="1" x14ac:dyDescent="0.25">
      <c r="A9" s="180" t="s">
        <v>65</v>
      </c>
      <c r="B9" s="560" t="s">
        <v>650</v>
      </c>
      <c r="C9" s="560" t="s">
        <v>650</v>
      </c>
      <c r="D9" s="560" t="s">
        <v>650</v>
      </c>
      <c r="E9" s="560" t="s">
        <v>650</v>
      </c>
      <c r="F9" s="560" t="s">
        <v>650</v>
      </c>
      <c r="G9" s="560" t="s">
        <v>650</v>
      </c>
      <c r="H9" s="181" t="s">
        <v>126</v>
      </c>
    </row>
    <row r="10" spans="1:8" ht="35.1" customHeight="1" x14ac:dyDescent="0.2">
      <c r="A10" s="239" t="s">
        <v>512</v>
      </c>
      <c r="B10" s="561" t="s">
        <v>650</v>
      </c>
      <c r="C10" s="561" t="s">
        <v>650</v>
      </c>
      <c r="D10" s="561" t="s">
        <v>650</v>
      </c>
      <c r="E10" s="561" t="s">
        <v>650</v>
      </c>
      <c r="F10" s="561" t="s">
        <v>650</v>
      </c>
      <c r="G10" s="561">
        <v>9535</v>
      </c>
      <c r="H10" s="330" t="s">
        <v>526</v>
      </c>
    </row>
    <row r="11" spans="1:8" s="184" customFormat="1" ht="23.25" customHeight="1" x14ac:dyDescent="0.2">
      <c r="A11" s="329" t="s">
        <v>3</v>
      </c>
      <c r="B11" s="386">
        <f t="shared" ref="B11:G11" si="0">SUM(B7:B10)</f>
        <v>0</v>
      </c>
      <c r="C11" s="386">
        <f t="shared" si="0"/>
        <v>0</v>
      </c>
      <c r="D11" s="386">
        <f t="shared" si="0"/>
        <v>0</v>
      </c>
      <c r="E11" s="386">
        <f t="shared" si="0"/>
        <v>0</v>
      </c>
      <c r="F11" s="386">
        <f t="shared" si="0"/>
        <v>0</v>
      </c>
      <c r="G11" s="386">
        <f t="shared" si="0"/>
        <v>9535</v>
      </c>
      <c r="H11" s="387" t="s">
        <v>4</v>
      </c>
    </row>
    <row r="12" spans="1:8" s="184" customFormat="1" ht="23.25" customHeight="1" x14ac:dyDescent="0.2">
      <c r="A12" s="531" t="s">
        <v>801</v>
      </c>
      <c r="B12" s="532"/>
      <c r="C12" s="532"/>
      <c r="D12" s="532"/>
      <c r="E12" s="532"/>
      <c r="F12" s="446"/>
      <c r="G12" s="446"/>
      <c r="H12" s="477" t="s">
        <v>802</v>
      </c>
    </row>
    <row r="13" spans="1:8" s="184" customFormat="1" x14ac:dyDescent="0.2">
      <c r="A13" s="377" t="s">
        <v>750</v>
      </c>
      <c r="B13" s="222"/>
      <c r="C13" s="222"/>
      <c r="D13" s="222"/>
      <c r="E13" s="222"/>
      <c r="F13" s="222"/>
      <c r="G13" s="222"/>
      <c r="H13" s="402" t="s">
        <v>751</v>
      </c>
    </row>
  </sheetData>
  <mergeCells count="4">
    <mergeCell ref="A3:H3"/>
    <mergeCell ref="A1:H1"/>
    <mergeCell ref="A4:H4"/>
    <mergeCell ref="A2:H2"/>
  </mergeCells>
  <phoneticPr fontId="0" type="noConversion"/>
  <printOptions horizontalCentered="1" verticalCentered="1"/>
  <pageMargins left="0" right="0" top="0" bottom="0" header="0" footer="0"/>
  <pageSetup paperSize="9" orientation="landscape" r:id="rId1"/>
  <headerFooter alignWithMargins="0"/>
  <ignoredErrors>
    <ignoredError sqref="B11:G11" formulaRange="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21"/>
  <sheetViews>
    <sheetView rightToLeft="1" view="pageBreakPreview" zoomScaleNormal="100" zoomScaleSheetLayoutView="100" workbookViewId="0">
      <selection activeCell="F22" sqref="F22"/>
    </sheetView>
  </sheetViews>
  <sheetFormatPr defaultColWidth="8.7109375" defaultRowHeight="12.75" x14ac:dyDescent="0.2"/>
  <cols>
    <col min="1" max="1" width="22.7109375" customWidth="1"/>
    <col min="2" max="7" width="10.28515625" customWidth="1"/>
    <col min="8" max="8" width="29.42578125" customWidth="1"/>
  </cols>
  <sheetData>
    <row r="1" spans="1:8" ht="21" customHeight="1" x14ac:dyDescent="0.2">
      <c r="A1" s="895" t="s">
        <v>612</v>
      </c>
      <c r="B1" s="895"/>
      <c r="C1" s="895"/>
      <c r="D1" s="895"/>
      <c r="E1" s="895"/>
      <c r="F1" s="895"/>
      <c r="G1" s="895"/>
      <c r="H1" s="895"/>
    </row>
    <row r="2" spans="1:8" ht="18" x14ac:dyDescent="0.2">
      <c r="A2" s="895" t="s">
        <v>668</v>
      </c>
      <c r="B2" s="895"/>
      <c r="C2" s="895"/>
      <c r="D2" s="895"/>
      <c r="E2" s="895"/>
      <c r="F2" s="895"/>
      <c r="G2" s="895"/>
      <c r="H2" s="895"/>
    </row>
    <row r="3" spans="1:8" ht="15.75" x14ac:dyDescent="0.2">
      <c r="A3" s="896" t="s">
        <v>611</v>
      </c>
      <c r="B3" s="896"/>
      <c r="C3" s="896"/>
      <c r="D3" s="896"/>
      <c r="E3" s="896"/>
      <c r="F3" s="896"/>
      <c r="G3" s="896"/>
      <c r="H3" s="896"/>
    </row>
    <row r="4" spans="1:8" ht="15.75" x14ac:dyDescent="0.2">
      <c r="A4" s="897" t="s">
        <v>668</v>
      </c>
      <c r="B4" s="897"/>
      <c r="C4" s="897"/>
      <c r="D4" s="897"/>
      <c r="E4" s="897"/>
      <c r="F4" s="897"/>
      <c r="G4" s="897"/>
      <c r="H4" s="897"/>
    </row>
    <row r="5" spans="1:8" s="66" customFormat="1" ht="18" x14ac:dyDescent="0.2">
      <c r="A5" s="56" t="s">
        <v>722</v>
      </c>
      <c r="C5" s="221"/>
      <c r="D5" s="221"/>
      <c r="E5" s="221"/>
      <c r="F5" s="221"/>
      <c r="G5" s="221"/>
      <c r="H5" s="61" t="s">
        <v>714</v>
      </c>
    </row>
    <row r="6" spans="1:8" ht="42.6" customHeight="1" x14ac:dyDescent="0.2">
      <c r="A6" s="223" t="s">
        <v>336</v>
      </c>
      <c r="B6" s="226">
        <v>2015</v>
      </c>
      <c r="C6" s="226">
        <v>2016</v>
      </c>
      <c r="D6" s="226">
        <v>2017</v>
      </c>
      <c r="E6" s="226">
        <v>2018</v>
      </c>
      <c r="F6" s="562">
        <v>2019</v>
      </c>
      <c r="G6" s="562">
        <v>2020</v>
      </c>
      <c r="H6" s="224" t="s">
        <v>337</v>
      </c>
    </row>
    <row r="7" spans="1:8" ht="26.25" customHeight="1" thickBot="1" x14ac:dyDescent="0.25">
      <c r="A7" s="228" t="s">
        <v>338</v>
      </c>
      <c r="B7" s="388">
        <v>38</v>
      </c>
      <c r="C7" s="453">
        <v>97</v>
      </c>
      <c r="D7" s="453">
        <v>75</v>
      </c>
      <c r="E7" s="453">
        <v>31</v>
      </c>
      <c r="F7" s="453" t="s">
        <v>739</v>
      </c>
      <c r="G7" s="453">
        <v>37</v>
      </c>
      <c r="H7" s="231" t="s">
        <v>339</v>
      </c>
    </row>
    <row r="8" spans="1:8" ht="26.25" customHeight="1" thickBot="1" x14ac:dyDescent="0.25">
      <c r="A8" s="229" t="s">
        <v>340</v>
      </c>
      <c r="B8" s="389">
        <v>11</v>
      </c>
      <c r="C8" s="454">
        <v>6</v>
      </c>
      <c r="D8" s="454">
        <v>5</v>
      </c>
      <c r="E8" s="454">
        <v>8</v>
      </c>
      <c r="F8" s="454" t="s">
        <v>739</v>
      </c>
      <c r="G8" s="454">
        <v>11</v>
      </c>
      <c r="H8" s="232" t="s">
        <v>341</v>
      </c>
    </row>
    <row r="9" spans="1:8" ht="29.25" customHeight="1" thickBot="1" x14ac:dyDescent="0.25">
      <c r="A9" s="230" t="s">
        <v>342</v>
      </c>
      <c r="B9" s="390">
        <v>26</v>
      </c>
      <c r="C9" s="455">
        <v>0</v>
      </c>
      <c r="D9" s="455">
        <v>0</v>
      </c>
      <c r="E9" s="455">
        <v>0</v>
      </c>
      <c r="F9" s="455">
        <v>5</v>
      </c>
      <c r="G9" s="455">
        <v>29</v>
      </c>
      <c r="H9" s="233" t="s">
        <v>343</v>
      </c>
    </row>
    <row r="10" spans="1:8" ht="26.25" customHeight="1" thickBot="1" x14ac:dyDescent="0.25">
      <c r="A10" s="229" t="s">
        <v>344</v>
      </c>
      <c r="B10" s="389">
        <v>201</v>
      </c>
      <c r="C10" s="454">
        <v>32</v>
      </c>
      <c r="D10" s="454">
        <v>27</v>
      </c>
      <c r="E10" s="454">
        <v>116</v>
      </c>
      <c r="F10" s="454" t="s">
        <v>739</v>
      </c>
      <c r="G10" s="454">
        <v>0</v>
      </c>
      <c r="H10" s="232" t="s">
        <v>345</v>
      </c>
    </row>
    <row r="11" spans="1:8" ht="26.25" customHeight="1" thickBot="1" x14ac:dyDescent="0.25">
      <c r="A11" s="230" t="s">
        <v>346</v>
      </c>
      <c r="B11" s="390">
        <v>85</v>
      </c>
      <c r="C11" s="455">
        <v>167</v>
      </c>
      <c r="D11" s="455">
        <v>180</v>
      </c>
      <c r="E11" s="767">
        <v>110</v>
      </c>
      <c r="F11" s="455" t="s">
        <v>739</v>
      </c>
      <c r="G11" s="455">
        <v>4</v>
      </c>
      <c r="H11" s="233" t="s">
        <v>347</v>
      </c>
    </row>
    <row r="12" spans="1:8" ht="26.25" customHeight="1" thickBot="1" x14ac:dyDescent="0.25">
      <c r="A12" s="229" t="s">
        <v>348</v>
      </c>
      <c r="B12" s="389">
        <v>2</v>
      </c>
      <c r="C12" s="454">
        <v>1</v>
      </c>
      <c r="D12" s="454">
        <v>2</v>
      </c>
      <c r="E12" s="454">
        <v>6</v>
      </c>
      <c r="F12" s="454" t="s">
        <v>739</v>
      </c>
      <c r="G12" s="454">
        <v>1</v>
      </c>
      <c r="H12" s="232" t="s">
        <v>349</v>
      </c>
    </row>
    <row r="13" spans="1:8" ht="29.25" customHeight="1" thickBot="1" x14ac:dyDescent="0.25">
      <c r="A13" s="230" t="s">
        <v>350</v>
      </c>
      <c r="B13" s="390">
        <v>18</v>
      </c>
      <c r="C13" s="455">
        <v>14</v>
      </c>
      <c r="D13" s="455">
        <v>9</v>
      </c>
      <c r="E13" s="455">
        <v>26</v>
      </c>
      <c r="F13" s="455" t="s">
        <v>739</v>
      </c>
      <c r="G13" s="455">
        <v>2</v>
      </c>
      <c r="H13" s="233" t="s">
        <v>351</v>
      </c>
    </row>
    <row r="14" spans="1:8" ht="26.25" customHeight="1" thickBot="1" x14ac:dyDescent="0.25">
      <c r="A14" s="229" t="s">
        <v>352</v>
      </c>
      <c r="B14" s="389">
        <v>5</v>
      </c>
      <c r="C14" s="454">
        <v>18</v>
      </c>
      <c r="D14" s="454">
        <v>27</v>
      </c>
      <c r="E14" s="454">
        <v>19</v>
      </c>
      <c r="F14" s="454">
        <v>12</v>
      </c>
      <c r="G14" s="454">
        <v>122</v>
      </c>
      <c r="H14" s="232" t="s">
        <v>353</v>
      </c>
    </row>
    <row r="15" spans="1:8" ht="26.25" customHeight="1" thickBot="1" x14ac:dyDescent="0.25">
      <c r="A15" s="230" t="s">
        <v>354</v>
      </c>
      <c r="B15" s="390">
        <v>0</v>
      </c>
      <c r="C15" s="455">
        <v>0</v>
      </c>
      <c r="D15" s="455">
        <v>0</v>
      </c>
      <c r="E15" s="455">
        <v>0</v>
      </c>
      <c r="F15" s="455" t="s">
        <v>739</v>
      </c>
      <c r="G15" s="455">
        <v>0</v>
      </c>
      <c r="H15" s="233" t="s">
        <v>355</v>
      </c>
    </row>
    <row r="16" spans="1:8" s="1" customFormat="1" ht="26.25" customHeight="1" x14ac:dyDescent="0.2">
      <c r="A16" s="263" t="s">
        <v>416</v>
      </c>
      <c r="B16" s="391">
        <v>75</v>
      </c>
      <c r="C16" s="456">
        <v>13</v>
      </c>
      <c r="D16" s="456">
        <v>15</v>
      </c>
      <c r="E16" s="456">
        <v>48</v>
      </c>
      <c r="F16" s="456" t="s">
        <v>739</v>
      </c>
      <c r="G16" s="456">
        <v>1057</v>
      </c>
      <c r="H16" s="264" t="s">
        <v>256</v>
      </c>
    </row>
    <row r="17" spans="1:19" ht="23.25" customHeight="1" x14ac:dyDescent="0.2">
      <c r="A17" s="225" t="s">
        <v>3</v>
      </c>
      <c r="B17" s="227">
        <f t="shared" ref="B17:G17" si="0">SUM(B7:B16)</f>
        <v>461</v>
      </c>
      <c r="C17" s="227">
        <f t="shared" si="0"/>
        <v>348</v>
      </c>
      <c r="D17" s="227">
        <f t="shared" si="0"/>
        <v>340</v>
      </c>
      <c r="E17" s="227">
        <f>SUM(E7:E16)</f>
        <v>364</v>
      </c>
      <c r="F17" s="227">
        <f t="shared" si="0"/>
        <v>17</v>
      </c>
      <c r="G17" s="227">
        <f t="shared" si="0"/>
        <v>1263</v>
      </c>
      <c r="H17" s="259" t="s">
        <v>4</v>
      </c>
    </row>
    <row r="18" spans="1:19" ht="23.25" customHeight="1" x14ac:dyDescent="0.2">
      <c r="A18" s="531" t="s">
        <v>795</v>
      </c>
      <c r="B18" s="532"/>
      <c r="C18" s="532"/>
      <c r="D18" s="532"/>
      <c r="E18" s="532"/>
      <c r="F18" s="446"/>
      <c r="G18" s="446"/>
      <c r="H18" s="477" t="s">
        <v>800</v>
      </c>
      <c r="I18" s="188"/>
      <c r="J18" s="188"/>
      <c r="K18" s="377"/>
      <c r="L18" s="63"/>
      <c r="M18" s="745"/>
      <c r="N18" s="745"/>
      <c r="O18" s="745"/>
      <c r="P18" s="745"/>
      <c r="Q18" s="745"/>
      <c r="R18" s="745"/>
      <c r="S18" s="745"/>
    </row>
    <row r="19" spans="1:19" s="499" customFormat="1" x14ac:dyDescent="0.2">
      <c r="A19" s="530" t="s">
        <v>745</v>
      </c>
      <c r="H19" s="737" t="s">
        <v>744</v>
      </c>
    </row>
    <row r="21" spans="1:19" ht="15" x14ac:dyDescent="0.25">
      <c r="A21" s="179"/>
      <c r="B21" s="179"/>
      <c r="C21" s="179"/>
      <c r="D21" s="179"/>
      <c r="E21" s="179"/>
      <c r="F21" s="179"/>
      <c r="G21" s="179"/>
      <c r="H21" s="179"/>
    </row>
  </sheetData>
  <mergeCells count="4">
    <mergeCell ref="A1:H1"/>
    <mergeCell ref="A2:H2"/>
    <mergeCell ref="A3:H3"/>
    <mergeCell ref="A4:H4"/>
  </mergeCells>
  <printOptions horizontalCentered="1" verticalCentered="1"/>
  <pageMargins left="0" right="0" top="0" bottom="0" header="0" footer="0"/>
  <pageSetup paperSize="9" fitToHeight="0" orientation="landscape" r:id="rId1"/>
  <ignoredErrors>
    <ignoredError sqref="B17:D17 F17:G17" formulaRange="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26"/>
  <sheetViews>
    <sheetView rightToLeft="1" view="pageBreakPreview" zoomScale="80" zoomScaleNormal="100" zoomScaleSheetLayoutView="80" workbookViewId="0">
      <selection activeCell="E28" sqref="E28"/>
    </sheetView>
  </sheetViews>
  <sheetFormatPr defaultColWidth="8.7109375" defaultRowHeight="12.75" x14ac:dyDescent="0.2"/>
  <cols>
    <col min="1" max="1" width="12.28515625" style="5" customWidth="1"/>
    <col min="2" max="3" width="12.7109375" style="5" customWidth="1"/>
    <col min="4" max="10" width="12.28515625" style="5" customWidth="1"/>
    <col min="11" max="11" width="13.28515625" style="326" customWidth="1"/>
    <col min="12" max="12" width="7" style="5" customWidth="1"/>
    <col min="13" max="16" width="8.7109375" style="5"/>
    <col min="17" max="17" width="8.7109375" style="5" customWidth="1"/>
    <col min="18" max="18" width="14.42578125" style="5" customWidth="1"/>
    <col min="19" max="19" width="6" style="5" customWidth="1"/>
    <col min="20" max="16384" width="8.7109375" style="5"/>
  </cols>
  <sheetData>
    <row r="1" spans="1:18" s="106" customFormat="1" ht="18" x14ac:dyDescent="0.2">
      <c r="A1" s="918" t="s">
        <v>320</v>
      </c>
      <c r="B1" s="918"/>
      <c r="C1" s="918"/>
      <c r="D1" s="918"/>
      <c r="E1" s="918"/>
      <c r="F1" s="918"/>
      <c r="G1" s="918"/>
      <c r="H1" s="918"/>
      <c r="I1" s="918"/>
      <c r="J1" s="918"/>
      <c r="K1" s="918"/>
      <c r="L1" s="918"/>
      <c r="R1" s="107"/>
    </row>
    <row r="2" spans="1:18" s="106" customFormat="1" ht="18" x14ac:dyDescent="0.2">
      <c r="A2" s="918">
        <v>2017</v>
      </c>
      <c r="B2" s="918"/>
      <c r="C2" s="918"/>
      <c r="D2" s="918"/>
      <c r="E2" s="918"/>
      <c r="F2" s="918"/>
      <c r="G2" s="918"/>
      <c r="H2" s="918"/>
      <c r="I2" s="918"/>
      <c r="J2" s="918"/>
      <c r="K2" s="918"/>
      <c r="L2" s="918"/>
      <c r="R2" s="107"/>
    </row>
    <row r="3" spans="1:18" s="106" customFormat="1" ht="18.75" x14ac:dyDescent="0.2">
      <c r="A3" s="919" t="s">
        <v>419</v>
      </c>
      <c r="B3" s="919"/>
      <c r="C3" s="919"/>
      <c r="D3" s="919"/>
      <c r="E3" s="919"/>
      <c r="F3" s="919"/>
      <c r="G3" s="919"/>
      <c r="H3" s="919"/>
      <c r="I3" s="919"/>
      <c r="J3" s="919"/>
      <c r="K3" s="919"/>
      <c r="L3" s="919"/>
    </row>
    <row r="4" spans="1:18" s="106" customFormat="1" ht="15.75" x14ac:dyDescent="0.2">
      <c r="A4" s="919">
        <v>2017</v>
      </c>
      <c r="B4" s="919"/>
      <c r="C4" s="919"/>
      <c r="D4" s="919"/>
      <c r="E4" s="919"/>
      <c r="F4" s="919"/>
      <c r="G4" s="919"/>
      <c r="H4" s="919"/>
      <c r="I4" s="919"/>
      <c r="J4" s="919"/>
      <c r="K4" s="919"/>
      <c r="L4" s="919"/>
    </row>
    <row r="5" spans="1:18" s="188" customFormat="1" ht="15.75" customHeight="1" x14ac:dyDescent="0.2">
      <c r="A5" s="331" t="s">
        <v>723</v>
      </c>
      <c r="B5" s="332"/>
      <c r="C5" s="332"/>
      <c r="D5" s="332"/>
      <c r="E5" s="332"/>
      <c r="H5" s="332"/>
      <c r="K5" s="377"/>
      <c r="L5" s="333" t="s">
        <v>715</v>
      </c>
    </row>
    <row r="6" spans="1:18" ht="33.75" customHeight="1" thickBot="1" x14ac:dyDescent="0.3">
      <c r="A6" s="920" t="s">
        <v>319</v>
      </c>
      <c r="B6" s="921"/>
      <c r="C6" s="108" t="s">
        <v>26</v>
      </c>
      <c r="D6" s="109" t="s">
        <v>295</v>
      </c>
      <c r="E6" s="109" t="s">
        <v>297</v>
      </c>
      <c r="F6" s="109" t="s">
        <v>296</v>
      </c>
      <c r="G6" s="109" t="s">
        <v>27</v>
      </c>
      <c r="H6" s="109" t="s">
        <v>298</v>
      </c>
      <c r="I6" s="109" t="s">
        <v>300</v>
      </c>
      <c r="J6" s="109" t="s">
        <v>301</v>
      </c>
      <c r="K6" s="924" t="s">
        <v>193</v>
      </c>
      <c r="L6" s="925"/>
    </row>
    <row r="7" spans="1:18" ht="41.25" customHeight="1" x14ac:dyDescent="0.2">
      <c r="A7" s="922"/>
      <c r="B7" s="923"/>
      <c r="C7" s="110" t="s">
        <v>194</v>
      </c>
      <c r="D7" s="111" t="s">
        <v>243</v>
      </c>
      <c r="E7" s="111" t="s">
        <v>242</v>
      </c>
      <c r="F7" s="111" t="s">
        <v>241</v>
      </c>
      <c r="G7" s="111" t="s">
        <v>28</v>
      </c>
      <c r="H7" s="111" t="s">
        <v>240</v>
      </c>
      <c r="I7" s="111" t="s">
        <v>299</v>
      </c>
      <c r="J7" s="111" t="s">
        <v>239</v>
      </c>
      <c r="K7" s="926"/>
      <c r="L7" s="927"/>
    </row>
    <row r="8" spans="1:18" ht="20.25" customHeight="1" thickBot="1" x14ac:dyDescent="0.25">
      <c r="A8" s="908" t="s">
        <v>202</v>
      </c>
      <c r="B8" s="909"/>
      <c r="C8" s="112">
        <f>SUM(C9:C15)</f>
        <v>1152</v>
      </c>
      <c r="D8" s="112">
        <f t="shared" ref="D8:J8" si="0">SUM(D9:D15)</f>
        <v>2</v>
      </c>
      <c r="E8" s="112">
        <f t="shared" si="0"/>
        <v>0</v>
      </c>
      <c r="F8" s="112">
        <f t="shared" si="0"/>
        <v>0</v>
      </c>
      <c r="G8" s="112">
        <f t="shared" si="0"/>
        <v>14</v>
      </c>
      <c r="H8" s="112">
        <f t="shared" si="0"/>
        <v>171</v>
      </c>
      <c r="I8" s="112">
        <f t="shared" si="0"/>
        <v>0</v>
      </c>
      <c r="J8" s="112">
        <f t="shared" si="0"/>
        <v>965</v>
      </c>
      <c r="K8" s="910" t="s">
        <v>195</v>
      </c>
      <c r="L8" s="911"/>
    </row>
    <row r="9" spans="1:18" ht="20.25" customHeight="1" thickBot="1" x14ac:dyDescent="0.25">
      <c r="A9" s="898"/>
      <c r="B9" s="646" t="s">
        <v>197</v>
      </c>
      <c r="C9" s="114">
        <v>422</v>
      </c>
      <c r="D9" s="467">
        <v>0</v>
      </c>
      <c r="E9" s="467">
        <v>0</v>
      </c>
      <c r="F9" s="468" t="s">
        <v>642</v>
      </c>
      <c r="G9" s="468">
        <v>4</v>
      </c>
      <c r="H9" s="468" t="s">
        <v>642</v>
      </c>
      <c r="I9" s="468" t="s">
        <v>642</v>
      </c>
      <c r="J9" s="468">
        <v>418</v>
      </c>
      <c r="K9" s="645" t="s">
        <v>196</v>
      </c>
      <c r="L9" s="901"/>
    </row>
    <row r="10" spans="1:18" ht="20.25" customHeight="1" thickBot="1" x14ac:dyDescent="0.25">
      <c r="A10" s="912"/>
      <c r="B10" s="116" t="s">
        <v>39</v>
      </c>
      <c r="C10" s="116">
        <v>142</v>
      </c>
      <c r="D10" s="469">
        <v>0</v>
      </c>
      <c r="E10" s="469">
        <v>0</v>
      </c>
      <c r="F10" s="470" t="s">
        <v>642</v>
      </c>
      <c r="G10" s="470" t="s">
        <v>642</v>
      </c>
      <c r="H10" s="470" t="s">
        <v>642</v>
      </c>
      <c r="I10" s="470" t="s">
        <v>642</v>
      </c>
      <c r="J10" s="470">
        <v>142</v>
      </c>
      <c r="K10" s="117" t="s">
        <v>29</v>
      </c>
      <c r="L10" s="902"/>
    </row>
    <row r="11" spans="1:18" ht="20.25" customHeight="1" thickBot="1" x14ac:dyDescent="0.25">
      <c r="A11" s="912"/>
      <c r="B11" s="113" t="s">
        <v>199</v>
      </c>
      <c r="C11" s="113">
        <v>8</v>
      </c>
      <c r="D11" s="471">
        <v>0</v>
      </c>
      <c r="E11" s="471">
        <v>0</v>
      </c>
      <c r="F11" s="472" t="s">
        <v>642</v>
      </c>
      <c r="G11" s="471">
        <v>5</v>
      </c>
      <c r="H11" s="471">
        <v>1</v>
      </c>
      <c r="I11" s="472" t="s">
        <v>642</v>
      </c>
      <c r="J11" s="472">
        <v>2</v>
      </c>
      <c r="K11" s="115" t="s">
        <v>198</v>
      </c>
      <c r="L11" s="902"/>
    </row>
    <row r="12" spans="1:18" ht="20.25" customHeight="1" thickBot="1" x14ac:dyDescent="0.25">
      <c r="A12" s="912"/>
      <c r="B12" s="116" t="s">
        <v>142</v>
      </c>
      <c r="C12" s="116">
        <v>1</v>
      </c>
      <c r="D12" s="469">
        <v>0</v>
      </c>
      <c r="E12" s="469">
        <v>0</v>
      </c>
      <c r="F12" s="470" t="s">
        <v>642</v>
      </c>
      <c r="G12" s="470" t="s">
        <v>642</v>
      </c>
      <c r="H12" s="470" t="s">
        <v>642</v>
      </c>
      <c r="I12" s="470" t="s">
        <v>642</v>
      </c>
      <c r="J12" s="470">
        <v>1</v>
      </c>
      <c r="K12" s="117" t="s">
        <v>147</v>
      </c>
      <c r="L12" s="902"/>
    </row>
    <row r="13" spans="1:18" ht="20.25" customHeight="1" thickBot="1" x14ac:dyDescent="0.25">
      <c r="A13" s="912"/>
      <c r="B13" s="113" t="s">
        <v>144</v>
      </c>
      <c r="C13" s="113">
        <v>29</v>
      </c>
      <c r="D13" s="471">
        <v>0</v>
      </c>
      <c r="E13" s="471">
        <v>0</v>
      </c>
      <c r="F13" s="472" t="s">
        <v>642</v>
      </c>
      <c r="G13" s="472" t="s">
        <v>642</v>
      </c>
      <c r="H13" s="472" t="s">
        <v>642</v>
      </c>
      <c r="I13" s="472" t="s">
        <v>642</v>
      </c>
      <c r="J13" s="472">
        <v>29</v>
      </c>
      <c r="K13" s="115" t="s">
        <v>148</v>
      </c>
      <c r="L13" s="902"/>
    </row>
    <row r="14" spans="1:18" ht="20.25" customHeight="1" thickBot="1" x14ac:dyDescent="0.25">
      <c r="A14" s="912"/>
      <c r="B14" s="116" t="s">
        <v>145</v>
      </c>
      <c r="C14" s="116">
        <v>322</v>
      </c>
      <c r="D14" s="469">
        <v>2</v>
      </c>
      <c r="E14" s="469">
        <v>0</v>
      </c>
      <c r="F14" s="470" t="s">
        <v>642</v>
      </c>
      <c r="G14" s="469">
        <v>5</v>
      </c>
      <c r="H14" s="469">
        <v>0</v>
      </c>
      <c r="I14" s="469">
        <v>0</v>
      </c>
      <c r="J14" s="469">
        <v>315</v>
      </c>
      <c r="K14" s="117" t="s">
        <v>149</v>
      </c>
      <c r="L14" s="902"/>
    </row>
    <row r="15" spans="1:18" ht="20.25" customHeight="1" x14ac:dyDescent="0.2">
      <c r="A15" s="913"/>
      <c r="B15" s="118" t="s">
        <v>143</v>
      </c>
      <c r="C15" s="118">
        <v>228</v>
      </c>
      <c r="D15" s="473">
        <v>0</v>
      </c>
      <c r="E15" s="473">
        <v>0</v>
      </c>
      <c r="F15" s="474" t="s">
        <v>642</v>
      </c>
      <c r="G15" s="474" t="s">
        <v>642</v>
      </c>
      <c r="H15" s="474">
        <v>170</v>
      </c>
      <c r="I15" s="474">
        <v>0</v>
      </c>
      <c r="J15" s="474">
        <v>58</v>
      </c>
      <c r="K15" s="119" t="s">
        <v>200</v>
      </c>
      <c r="L15" s="902"/>
    </row>
    <row r="16" spans="1:18" ht="20.25" customHeight="1" thickBot="1" x14ac:dyDescent="0.25">
      <c r="A16" s="914" t="s">
        <v>203</v>
      </c>
      <c r="B16" s="915"/>
      <c r="C16" s="112">
        <f>SUM(C17:C22)</f>
        <v>888</v>
      </c>
      <c r="D16" s="112">
        <f t="shared" ref="D16:J16" si="1">SUM(D17:D22)</f>
        <v>0</v>
      </c>
      <c r="E16" s="112">
        <f t="shared" si="1"/>
        <v>0</v>
      </c>
      <c r="F16" s="112">
        <f t="shared" si="1"/>
        <v>0</v>
      </c>
      <c r="G16" s="112">
        <f t="shared" si="1"/>
        <v>6</v>
      </c>
      <c r="H16" s="112">
        <f t="shared" si="1"/>
        <v>22</v>
      </c>
      <c r="I16" s="112">
        <f t="shared" si="1"/>
        <v>7</v>
      </c>
      <c r="J16" s="112">
        <f t="shared" si="1"/>
        <v>853</v>
      </c>
      <c r="K16" s="916" t="s">
        <v>173</v>
      </c>
      <c r="L16" s="917"/>
    </row>
    <row r="17" spans="1:12" ht="20.25" customHeight="1" thickBot="1" x14ac:dyDescent="0.25">
      <c r="A17" s="898"/>
      <c r="B17" s="646" t="s">
        <v>197</v>
      </c>
      <c r="C17" s="114">
        <v>402</v>
      </c>
      <c r="D17" s="467">
        <v>0</v>
      </c>
      <c r="E17" s="467">
        <v>0</v>
      </c>
      <c r="F17" s="467">
        <v>0</v>
      </c>
      <c r="G17" s="467">
        <v>0</v>
      </c>
      <c r="H17" s="467">
        <v>0</v>
      </c>
      <c r="I17" s="467">
        <v>0</v>
      </c>
      <c r="J17" s="467">
        <v>402</v>
      </c>
      <c r="K17" s="645" t="s">
        <v>196</v>
      </c>
      <c r="L17" s="901"/>
    </row>
    <row r="18" spans="1:12" ht="20.25" customHeight="1" thickBot="1" x14ac:dyDescent="0.25">
      <c r="A18" s="899"/>
      <c r="B18" s="116" t="s">
        <v>150</v>
      </c>
      <c r="C18" s="116">
        <v>57</v>
      </c>
      <c r="D18" s="469">
        <v>0</v>
      </c>
      <c r="E18" s="469">
        <v>0</v>
      </c>
      <c r="F18" s="469">
        <v>0</v>
      </c>
      <c r="G18" s="469">
        <v>1</v>
      </c>
      <c r="H18" s="469">
        <v>2</v>
      </c>
      <c r="I18" s="469">
        <v>7</v>
      </c>
      <c r="J18" s="469">
        <v>47</v>
      </c>
      <c r="K18" s="117" t="s">
        <v>201</v>
      </c>
      <c r="L18" s="902"/>
    </row>
    <row r="19" spans="1:12" ht="20.25" customHeight="1" thickBot="1" x14ac:dyDescent="0.25">
      <c r="A19" s="899"/>
      <c r="B19" s="113" t="s">
        <v>199</v>
      </c>
      <c r="C19" s="113">
        <v>15</v>
      </c>
      <c r="D19" s="471">
        <v>0</v>
      </c>
      <c r="E19" s="472" t="s">
        <v>642</v>
      </c>
      <c r="F19" s="471">
        <v>0</v>
      </c>
      <c r="G19" s="471">
        <v>4</v>
      </c>
      <c r="H19" s="471">
        <v>11</v>
      </c>
      <c r="I19" s="471">
        <v>0</v>
      </c>
      <c r="J19" s="471">
        <v>0</v>
      </c>
      <c r="K19" s="115" t="s">
        <v>198</v>
      </c>
      <c r="L19" s="902"/>
    </row>
    <row r="20" spans="1:12" ht="19.5" customHeight="1" thickBot="1" x14ac:dyDescent="0.25">
      <c r="A20" s="899"/>
      <c r="B20" s="116" t="s">
        <v>143</v>
      </c>
      <c r="C20" s="116">
        <v>379</v>
      </c>
      <c r="D20" s="469">
        <v>0</v>
      </c>
      <c r="E20" s="470" t="s">
        <v>642</v>
      </c>
      <c r="F20" s="469">
        <v>0</v>
      </c>
      <c r="G20" s="469">
        <v>0</v>
      </c>
      <c r="H20" s="469">
        <v>0</v>
      </c>
      <c r="I20" s="469">
        <v>0</v>
      </c>
      <c r="J20" s="469">
        <v>379</v>
      </c>
      <c r="K20" s="117" t="s">
        <v>200</v>
      </c>
      <c r="L20" s="902"/>
    </row>
    <row r="21" spans="1:12" ht="20.25" customHeight="1" thickBot="1" x14ac:dyDescent="0.25">
      <c r="A21" s="899"/>
      <c r="B21" s="116" t="s">
        <v>145</v>
      </c>
      <c r="C21" s="116">
        <v>15</v>
      </c>
      <c r="D21" s="469">
        <v>0</v>
      </c>
      <c r="E21" s="469">
        <v>0</v>
      </c>
      <c r="F21" s="470" t="s">
        <v>642</v>
      </c>
      <c r="G21" s="469">
        <v>1</v>
      </c>
      <c r="H21" s="469">
        <v>9</v>
      </c>
      <c r="I21" s="469">
        <v>0</v>
      </c>
      <c r="J21" s="469">
        <v>5</v>
      </c>
      <c r="K21" s="117" t="s">
        <v>149</v>
      </c>
      <c r="L21" s="902"/>
    </row>
    <row r="22" spans="1:12" ht="19.5" customHeight="1" x14ac:dyDescent="0.2">
      <c r="A22" s="900"/>
      <c r="B22" s="120" t="s">
        <v>144</v>
      </c>
      <c r="C22" s="120">
        <v>20</v>
      </c>
      <c r="D22" s="475">
        <v>0</v>
      </c>
      <c r="E22" s="476" t="s">
        <v>642</v>
      </c>
      <c r="F22" s="475">
        <v>0</v>
      </c>
      <c r="G22" s="475">
        <v>0</v>
      </c>
      <c r="H22" s="475">
        <v>0</v>
      </c>
      <c r="I22" s="476" t="s">
        <v>642</v>
      </c>
      <c r="J22" s="476">
        <v>20</v>
      </c>
      <c r="K22" s="121" t="s">
        <v>148</v>
      </c>
      <c r="L22" s="903"/>
    </row>
    <row r="23" spans="1:12" ht="25.5" customHeight="1" x14ac:dyDescent="0.2">
      <c r="A23" s="904" t="s">
        <v>206</v>
      </c>
      <c r="B23" s="905"/>
      <c r="C23" s="122">
        <f>C16+C8</f>
        <v>2040</v>
      </c>
      <c r="D23" s="122">
        <f t="shared" ref="D23:J23" si="2">D16+D8</f>
        <v>2</v>
      </c>
      <c r="E23" s="122">
        <f t="shared" si="2"/>
        <v>0</v>
      </c>
      <c r="F23" s="122">
        <f t="shared" si="2"/>
        <v>0</v>
      </c>
      <c r="G23" s="122">
        <f t="shared" si="2"/>
        <v>20</v>
      </c>
      <c r="H23" s="122">
        <f t="shared" si="2"/>
        <v>193</v>
      </c>
      <c r="I23" s="122">
        <f t="shared" si="2"/>
        <v>7</v>
      </c>
      <c r="J23" s="122">
        <f t="shared" si="2"/>
        <v>1818</v>
      </c>
      <c r="K23" s="906" t="s">
        <v>238</v>
      </c>
      <c r="L23" s="907"/>
    </row>
    <row r="24" spans="1:12" s="188" customFormat="1" ht="17.850000000000001" customHeight="1" x14ac:dyDescent="0.2">
      <c r="A24" s="187" t="s">
        <v>493</v>
      </c>
      <c r="K24" s="377"/>
      <c r="L24" s="477" t="s">
        <v>494</v>
      </c>
    </row>
    <row r="25" spans="1:12" s="188" customFormat="1" x14ac:dyDescent="0.2">
      <c r="A25" s="531" t="s">
        <v>798</v>
      </c>
      <c r="B25" s="532"/>
      <c r="C25" s="532"/>
      <c r="D25" s="532"/>
      <c r="E25" s="532"/>
      <c r="F25" s="446"/>
      <c r="G25" s="446"/>
      <c r="H25" s="446"/>
      <c r="K25" s="377"/>
      <c r="L25" s="477" t="s">
        <v>799</v>
      </c>
    </row>
    <row r="26" spans="1:12" s="188" customFormat="1" x14ac:dyDescent="0.2">
      <c r="A26" s="377" t="s">
        <v>745</v>
      </c>
      <c r="B26" s="377"/>
      <c r="C26" s="377"/>
      <c r="D26" s="377"/>
      <c r="E26" s="377"/>
      <c r="F26" s="377"/>
      <c r="K26" s="377"/>
      <c r="L26" s="402" t="s">
        <v>744</v>
      </c>
    </row>
  </sheetData>
  <mergeCells count="16">
    <mergeCell ref="A1:L1"/>
    <mergeCell ref="A2:L2"/>
    <mergeCell ref="A3:L3"/>
    <mergeCell ref="A4:L4"/>
    <mergeCell ref="A6:B7"/>
    <mergeCell ref="K6:L7"/>
    <mergeCell ref="A17:A22"/>
    <mergeCell ref="L17:L22"/>
    <mergeCell ref="A23:B23"/>
    <mergeCell ref="K23:L23"/>
    <mergeCell ref="A8:B8"/>
    <mergeCell ref="K8:L8"/>
    <mergeCell ref="A9:A15"/>
    <mergeCell ref="L9:L15"/>
    <mergeCell ref="A16:B16"/>
    <mergeCell ref="K16:L16"/>
  </mergeCells>
  <printOptions horizontalCentered="1" verticalCentered="1"/>
  <pageMargins left="0" right="0" top="0" bottom="0" header="0" footer="0"/>
  <pageSetup paperSize="9" scale="95"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3"/>
  <dimension ref="A1:T47"/>
  <sheetViews>
    <sheetView rightToLeft="1" tabSelected="1" view="pageBreakPreview" zoomScaleNormal="100" zoomScaleSheetLayoutView="100" workbookViewId="0">
      <selection activeCell="K35" sqref="K35"/>
    </sheetView>
  </sheetViews>
  <sheetFormatPr defaultColWidth="8.7109375" defaultRowHeight="12.75" x14ac:dyDescent="0.2"/>
  <cols>
    <col min="1" max="1" width="20.5703125" style="2" customWidth="1"/>
    <col min="2" max="19" width="7" style="2" customWidth="1"/>
    <col min="20" max="20" width="19.7109375" style="2" customWidth="1"/>
    <col min="21" max="16384" width="8.7109375" style="2"/>
  </cols>
  <sheetData>
    <row r="1" spans="1:20" s="16" customFormat="1" ht="23.85" customHeight="1" x14ac:dyDescent="0.2">
      <c r="A1" s="929" t="s">
        <v>44</v>
      </c>
      <c r="B1" s="929"/>
      <c r="C1" s="929"/>
      <c r="D1" s="929"/>
      <c r="E1" s="929"/>
      <c r="F1" s="929"/>
      <c r="G1" s="929"/>
      <c r="H1" s="929"/>
      <c r="I1" s="929"/>
      <c r="J1" s="929"/>
      <c r="K1" s="929"/>
      <c r="L1" s="929"/>
      <c r="M1" s="929"/>
      <c r="N1" s="929"/>
      <c r="O1" s="929"/>
      <c r="P1" s="929"/>
      <c r="Q1" s="929"/>
      <c r="R1" s="929"/>
      <c r="S1" s="929"/>
      <c r="T1" s="929"/>
    </row>
    <row r="2" spans="1:20" s="16" customFormat="1" ht="18" x14ac:dyDescent="0.2">
      <c r="A2" s="929" t="s">
        <v>737</v>
      </c>
      <c r="B2" s="929"/>
      <c r="C2" s="929"/>
      <c r="D2" s="929"/>
      <c r="E2" s="929"/>
      <c r="F2" s="929"/>
      <c r="G2" s="929"/>
      <c r="H2" s="929"/>
      <c r="I2" s="929"/>
      <c r="J2" s="929"/>
      <c r="K2" s="929"/>
      <c r="L2" s="929"/>
      <c r="M2" s="929"/>
      <c r="N2" s="929"/>
      <c r="O2" s="929"/>
      <c r="P2" s="929"/>
      <c r="Q2" s="929"/>
      <c r="R2" s="929"/>
      <c r="S2" s="929"/>
      <c r="T2" s="929"/>
    </row>
    <row r="3" spans="1:20" s="16" customFormat="1" ht="15.75" x14ac:dyDescent="0.2">
      <c r="A3" s="930" t="s">
        <v>168</v>
      </c>
      <c r="B3" s="930"/>
      <c r="C3" s="930"/>
      <c r="D3" s="930"/>
      <c r="E3" s="930"/>
      <c r="F3" s="930"/>
      <c r="G3" s="930"/>
      <c r="H3" s="930"/>
      <c r="I3" s="930"/>
      <c r="J3" s="930"/>
      <c r="K3" s="930"/>
      <c r="L3" s="930"/>
      <c r="M3" s="930"/>
      <c r="N3" s="930"/>
      <c r="O3" s="930"/>
      <c r="P3" s="930"/>
      <c r="Q3" s="930"/>
      <c r="R3" s="930"/>
      <c r="S3" s="930"/>
      <c r="T3" s="930"/>
    </row>
    <row r="4" spans="1:20" s="16" customFormat="1" ht="15.75" x14ac:dyDescent="0.2">
      <c r="A4" s="930" t="s">
        <v>737</v>
      </c>
      <c r="B4" s="930"/>
      <c r="C4" s="930"/>
      <c r="D4" s="930"/>
      <c r="E4" s="930"/>
      <c r="F4" s="930"/>
      <c r="G4" s="930"/>
      <c r="H4" s="930"/>
      <c r="I4" s="930"/>
      <c r="J4" s="930"/>
      <c r="K4" s="930"/>
      <c r="L4" s="930"/>
      <c r="M4" s="930"/>
      <c r="N4" s="930"/>
      <c r="O4" s="930"/>
      <c r="P4" s="930"/>
      <c r="Q4" s="930"/>
      <c r="R4" s="930"/>
      <c r="S4" s="930"/>
      <c r="T4" s="930"/>
    </row>
    <row r="5" spans="1:20" ht="15.75" x14ac:dyDescent="0.2">
      <c r="A5" s="62" t="s">
        <v>699</v>
      </c>
      <c r="B5" s="63"/>
      <c r="C5" s="63"/>
      <c r="D5" s="63"/>
      <c r="E5" s="63"/>
      <c r="F5" s="63"/>
      <c r="G5" s="63"/>
      <c r="H5" s="63"/>
      <c r="I5" s="63"/>
      <c r="J5" s="63"/>
      <c r="K5" s="63"/>
      <c r="L5" s="63"/>
      <c r="M5" s="63"/>
      <c r="N5" s="63"/>
      <c r="O5" s="63"/>
      <c r="P5" s="63"/>
      <c r="Q5" s="63"/>
      <c r="R5" s="63"/>
      <c r="S5" s="63"/>
      <c r="T5" s="64" t="s">
        <v>700</v>
      </c>
    </row>
    <row r="6" spans="1:20" ht="21" customHeight="1" thickBot="1" x14ac:dyDescent="0.25">
      <c r="A6" s="934" t="s">
        <v>30</v>
      </c>
      <c r="B6" s="928">
        <v>2016</v>
      </c>
      <c r="C6" s="928"/>
      <c r="D6" s="928"/>
      <c r="E6" s="928">
        <v>2017</v>
      </c>
      <c r="F6" s="928"/>
      <c r="G6" s="928"/>
      <c r="H6" s="928">
        <v>2018</v>
      </c>
      <c r="I6" s="928"/>
      <c r="J6" s="928"/>
      <c r="K6" s="928">
        <v>2019</v>
      </c>
      <c r="L6" s="928"/>
      <c r="M6" s="928"/>
      <c r="N6" s="928">
        <v>2020</v>
      </c>
      <c r="O6" s="928"/>
      <c r="P6" s="928"/>
      <c r="Q6" s="928">
        <v>2021</v>
      </c>
      <c r="R6" s="928"/>
      <c r="S6" s="928"/>
      <c r="T6" s="931" t="s">
        <v>167</v>
      </c>
    </row>
    <row r="7" spans="1:20" ht="18" customHeight="1" thickBot="1" x14ac:dyDescent="0.25">
      <c r="A7" s="935"/>
      <c r="B7" s="42" t="s">
        <v>31</v>
      </c>
      <c r="C7" s="42" t="s">
        <v>32</v>
      </c>
      <c r="D7" s="33" t="s">
        <v>3</v>
      </c>
      <c r="E7" s="42" t="s">
        <v>31</v>
      </c>
      <c r="F7" s="42" t="s">
        <v>32</v>
      </c>
      <c r="G7" s="240" t="s">
        <v>3</v>
      </c>
      <c r="H7" s="42" t="s">
        <v>31</v>
      </c>
      <c r="I7" s="42" t="s">
        <v>32</v>
      </c>
      <c r="J7" s="240" t="s">
        <v>3</v>
      </c>
      <c r="K7" s="42" t="s">
        <v>31</v>
      </c>
      <c r="L7" s="42" t="s">
        <v>32</v>
      </c>
      <c r="M7" s="240" t="s">
        <v>3</v>
      </c>
      <c r="N7" s="42" t="s">
        <v>31</v>
      </c>
      <c r="O7" s="42" t="s">
        <v>32</v>
      </c>
      <c r="P7" s="240" t="s">
        <v>3</v>
      </c>
      <c r="Q7" s="783" t="s">
        <v>31</v>
      </c>
      <c r="R7" s="783" t="s">
        <v>32</v>
      </c>
      <c r="S7" s="784" t="s">
        <v>3</v>
      </c>
      <c r="T7" s="932"/>
    </row>
    <row r="8" spans="1:20" ht="18" customHeight="1" x14ac:dyDescent="0.2">
      <c r="A8" s="936"/>
      <c r="B8" s="41" t="s">
        <v>135</v>
      </c>
      <c r="C8" s="41" t="s">
        <v>134</v>
      </c>
      <c r="D8" s="40" t="s">
        <v>4</v>
      </c>
      <c r="E8" s="41" t="s">
        <v>135</v>
      </c>
      <c r="F8" s="41" t="s">
        <v>134</v>
      </c>
      <c r="G8" s="241" t="s">
        <v>4</v>
      </c>
      <c r="H8" s="41" t="s">
        <v>135</v>
      </c>
      <c r="I8" s="41" t="s">
        <v>134</v>
      </c>
      <c r="J8" s="241" t="s">
        <v>4</v>
      </c>
      <c r="K8" s="41" t="s">
        <v>135</v>
      </c>
      <c r="L8" s="41" t="s">
        <v>134</v>
      </c>
      <c r="M8" s="241" t="s">
        <v>4</v>
      </c>
      <c r="N8" s="41" t="s">
        <v>135</v>
      </c>
      <c r="O8" s="41" t="s">
        <v>134</v>
      </c>
      <c r="P8" s="241" t="s">
        <v>4</v>
      </c>
      <c r="Q8" s="785" t="s">
        <v>135</v>
      </c>
      <c r="R8" s="785" t="s">
        <v>134</v>
      </c>
      <c r="S8" s="786" t="s">
        <v>4</v>
      </c>
      <c r="T8" s="933"/>
    </row>
    <row r="9" spans="1:20" ht="21.75" customHeight="1" thickBot="1" x14ac:dyDescent="0.25">
      <c r="A9" s="235" t="s">
        <v>33</v>
      </c>
      <c r="B9" s="236">
        <v>126</v>
      </c>
      <c r="C9" s="236">
        <v>219</v>
      </c>
      <c r="D9" s="237">
        <f>C9+B9</f>
        <v>345</v>
      </c>
      <c r="E9" s="236">
        <v>119</v>
      </c>
      <c r="F9" s="236">
        <v>225</v>
      </c>
      <c r="G9" s="237">
        <f>E9+F9</f>
        <v>344</v>
      </c>
      <c r="H9" s="602">
        <v>128</v>
      </c>
      <c r="I9" s="602">
        <v>228</v>
      </c>
      <c r="J9" s="601">
        <f>I9+H9</f>
        <v>356</v>
      </c>
      <c r="K9" s="602">
        <v>122</v>
      </c>
      <c r="L9" s="602">
        <v>223</v>
      </c>
      <c r="M9" s="603">
        <f>K9+L9</f>
        <v>345</v>
      </c>
      <c r="N9" s="457">
        <v>46</v>
      </c>
      <c r="O9" s="457">
        <v>148</v>
      </c>
      <c r="P9" s="457">
        <f>O9+N9</f>
        <v>194</v>
      </c>
      <c r="Q9" s="782">
        <v>64</v>
      </c>
      <c r="R9" s="782">
        <v>139</v>
      </c>
      <c r="S9" s="782">
        <v>203</v>
      </c>
      <c r="T9" s="238" t="s">
        <v>107</v>
      </c>
    </row>
    <row r="10" spans="1:20" ht="21.75" customHeight="1" thickBot="1" x14ac:dyDescent="0.25">
      <c r="A10" s="31" t="s">
        <v>34</v>
      </c>
      <c r="B10" s="78">
        <v>334</v>
      </c>
      <c r="C10" s="78">
        <v>453</v>
      </c>
      <c r="D10" s="647">
        <f t="shared" ref="D10:D20" si="0">C10+B10</f>
        <v>787</v>
      </c>
      <c r="E10" s="78">
        <v>305</v>
      </c>
      <c r="F10" s="78">
        <v>411</v>
      </c>
      <c r="G10" s="647">
        <f t="shared" ref="G10:G24" si="1">E10+F10</f>
        <v>716</v>
      </c>
      <c r="H10" s="234">
        <v>296</v>
      </c>
      <c r="I10" s="234">
        <v>405</v>
      </c>
      <c r="J10" s="648">
        <f t="shared" ref="J10:J24" si="2">I10+H10</f>
        <v>701</v>
      </c>
      <c r="K10" s="234">
        <v>323</v>
      </c>
      <c r="L10" s="234">
        <v>411</v>
      </c>
      <c r="M10" s="649">
        <f t="shared" ref="M10:M24" si="3">K10+L10</f>
        <v>734</v>
      </c>
      <c r="N10" s="458">
        <v>170</v>
      </c>
      <c r="O10" s="458">
        <v>352</v>
      </c>
      <c r="P10" s="650">
        <f t="shared" ref="P10:P24" si="4">O10+N10</f>
        <v>522</v>
      </c>
      <c r="Q10" s="234">
        <v>124</v>
      </c>
      <c r="R10" s="234">
        <v>297</v>
      </c>
      <c r="S10" s="234">
        <v>421</v>
      </c>
      <c r="T10" s="34" t="s">
        <v>108</v>
      </c>
    </row>
    <row r="11" spans="1:20" ht="21.75" customHeight="1" thickBot="1" x14ac:dyDescent="0.25">
      <c r="A11" s="235" t="s">
        <v>646</v>
      </c>
      <c r="B11" s="236">
        <v>0</v>
      </c>
      <c r="C11" s="236">
        <v>0</v>
      </c>
      <c r="D11" s="237">
        <f t="shared" si="0"/>
        <v>0</v>
      </c>
      <c r="E11" s="236">
        <v>0</v>
      </c>
      <c r="F11" s="236">
        <v>0</v>
      </c>
      <c r="G11" s="237">
        <f t="shared" si="1"/>
        <v>0</v>
      </c>
      <c r="H11" s="602">
        <v>0</v>
      </c>
      <c r="I11" s="602">
        <v>0</v>
      </c>
      <c r="J11" s="601">
        <f t="shared" si="2"/>
        <v>0</v>
      </c>
      <c r="K11" s="602">
        <v>1</v>
      </c>
      <c r="L11" s="602">
        <v>3</v>
      </c>
      <c r="M11" s="603">
        <f t="shared" si="3"/>
        <v>4</v>
      </c>
      <c r="N11" s="457">
        <v>1</v>
      </c>
      <c r="O11" s="457">
        <v>3</v>
      </c>
      <c r="P11" s="457">
        <f t="shared" si="4"/>
        <v>4</v>
      </c>
      <c r="Q11" s="780" t="s">
        <v>812</v>
      </c>
      <c r="R11" s="780" t="s">
        <v>812</v>
      </c>
      <c r="S11" s="780" t="s">
        <v>812</v>
      </c>
      <c r="T11" s="238" t="s">
        <v>649</v>
      </c>
    </row>
    <row r="12" spans="1:20" ht="21.75" customHeight="1" thickBot="1" x14ac:dyDescent="0.25">
      <c r="A12" s="31" t="s">
        <v>109</v>
      </c>
      <c r="B12" s="78">
        <v>68</v>
      </c>
      <c r="C12" s="78">
        <v>108</v>
      </c>
      <c r="D12" s="647">
        <f t="shared" si="0"/>
        <v>176</v>
      </c>
      <c r="E12" s="78">
        <v>33</v>
      </c>
      <c r="F12" s="78">
        <v>92</v>
      </c>
      <c r="G12" s="647">
        <f t="shared" si="1"/>
        <v>125</v>
      </c>
      <c r="H12" s="234">
        <v>0</v>
      </c>
      <c r="I12" s="234">
        <v>0</v>
      </c>
      <c r="J12" s="648">
        <f t="shared" si="2"/>
        <v>0</v>
      </c>
      <c r="K12" s="234">
        <v>0</v>
      </c>
      <c r="L12" s="234">
        <v>0</v>
      </c>
      <c r="M12" s="649">
        <f t="shared" si="3"/>
        <v>0</v>
      </c>
      <c r="N12" s="458">
        <v>0</v>
      </c>
      <c r="O12" s="458">
        <v>0</v>
      </c>
      <c r="P12" s="650">
        <f t="shared" si="4"/>
        <v>0</v>
      </c>
      <c r="Q12" s="234">
        <v>1</v>
      </c>
      <c r="R12" s="234">
        <v>6</v>
      </c>
      <c r="S12" s="234">
        <v>7</v>
      </c>
      <c r="T12" s="34" t="s">
        <v>244</v>
      </c>
    </row>
    <row r="13" spans="1:20" ht="21.75" customHeight="1" thickBot="1" x14ac:dyDescent="0.25">
      <c r="A13" s="235" t="s">
        <v>648</v>
      </c>
      <c r="B13" s="236">
        <v>0</v>
      </c>
      <c r="C13" s="236">
        <v>0</v>
      </c>
      <c r="D13" s="237">
        <f t="shared" si="0"/>
        <v>0</v>
      </c>
      <c r="E13" s="236">
        <v>0</v>
      </c>
      <c r="F13" s="236">
        <v>0</v>
      </c>
      <c r="G13" s="237">
        <f t="shared" si="1"/>
        <v>0</v>
      </c>
      <c r="H13" s="602">
        <v>0</v>
      </c>
      <c r="I13" s="602">
        <v>0</v>
      </c>
      <c r="J13" s="601">
        <f t="shared" si="2"/>
        <v>0</v>
      </c>
      <c r="K13" s="602">
        <v>1</v>
      </c>
      <c r="L13" s="602">
        <v>1</v>
      </c>
      <c r="M13" s="603">
        <f t="shared" si="3"/>
        <v>2</v>
      </c>
      <c r="N13" s="457">
        <v>1</v>
      </c>
      <c r="O13" s="457">
        <v>1</v>
      </c>
      <c r="P13" s="457">
        <f t="shared" si="4"/>
        <v>2</v>
      </c>
      <c r="Q13" s="779">
        <v>1</v>
      </c>
      <c r="R13" s="779">
        <v>1</v>
      </c>
      <c r="S13" s="779">
        <v>2</v>
      </c>
      <c r="T13" s="238" t="s">
        <v>651</v>
      </c>
    </row>
    <row r="14" spans="1:20" ht="21.75" customHeight="1" thickBot="1" x14ac:dyDescent="0.25">
      <c r="A14" s="31" t="s">
        <v>647</v>
      </c>
      <c r="B14" s="78">
        <v>0</v>
      </c>
      <c r="C14" s="78">
        <v>0</v>
      </c>
      <c r="D14" s="647">
        <f t="shared" si="0"/>
        <v>0</v>
      </c>
      <c r="E14" s="78">
        <v>0</v>
      </c>
      <c r="F14" s="78">
        <v>0</v>
      </c>
      <c r="G14" s="647">
        <f t="shared" si="1"/>
        <v>0</v>
      </c>
      <c r="H14" s="234">
        <v>0</v>
      </c>
      <c r="I14" s="234">
        <v>0</v>
      </c>
      <c r="J14" s="648">
        <f t="shared" si="2"/>
        <v>0</v>
      </c>
      <c r="K14" s="234">
        <v>1</v>
      </c>
      <c r="L14" s="234">
        <v>6</v>
      </c>
      <c r="M14" s="649">
        <f t="shared" si="3"/>
        <v>7</v>
      </c>
      <c r="N14" s="458">
        <v>1</v>
      </c>
      <c r="O14" s="458">
        <v>6</v>
      </c>
      <c r="P14" s="650">
        <f t="shared" si="4"/>
        <v>7</v>
      </c>
      <c r="Q14" s="781" t="s">
        <v>812</v>
      </c>
      <c r="R14" s="781" t="s">
        <v>812</v>
      </c>
      <c r="S14" s="781" t="s">
        <v>812</v>
      </c>
      <c r="T14" s="34" t="s">
        <v>652</v>
      </c>
    </row>
    <row r="15" spans="1:20" ht="21.75" customHeight="1" thickBot="1" x14ac:dyDescent="0.25">
      <c r="A15" s="235" t="s">
        <v>490</v>
      </c>
      <c r="B15" s="236">
        <v>2</v>
      </c>
      <c r="C15" s="236">
        <v>2</v>
      </c>
      <c r="D15" s="237">
        <f t="shared" si="0"/>
        <v>4</v>
      </c>
      <c r="E15" s="236">
        <v>2</v>
      </c>
      <c r="F15" s="236">
        <v>2</v>
      </c>
      <c r="G15" s="237">
        <f t="shared" si="1"/>
        <v>4</v>
      </c>
      <c r="H15" s="602">
        <v>2</v>
      </c>
      <c r="I15" s="602">
        <v>2</v>
      </c>
      <c r="J15" s="601">
        <f t="shared" si="2"/>
        <v>4</v>
      </c>
      <c r="K15" s="602">
        <v>2</v>
      </c>
      <c r="L15" s="602">
        <v>2</v>
      </c>
      <c r="M15" s="603">
        <f t="shared" si="3"/>
        <v>4</v>
      </c>
      <c r="N15" s="457">
        <v>2</v>
      </c>
      <c r="O15" s="457">
        <v>2</v>
      </c>
      <c r="P15" s="457">
        <f t="shared" si="4"/>
        <v>4</v>
      </c>
      <c r="Q15" s="779"/>
      <c r="R15" s="779"/>
      <c r="S15" s="779"/>
      <c r="T15" s="238" t="s">
        <v>245</v>
      </c>
    </row>
    <row r="16" spans="1:20" ht="21.75" customHeight="1" thickBot="1" x14ac:dyDescent="0.25">
      <c r="A16" s="31" t="s">
        <v>491</v>
      </c>
      <c r="B16" s="78">
        <v>19</v>
      </c>
      <c r="C16" s="78">
        <v>26</v>
      </c>
      <c r="D16" s="647">
        <f t="shared" si="0"/>
        <v>45</v>
      </c>
      <c r="E16" s="78">
        <v>23</v>
      </c>
      <c r="F16" s="78">
        <v>28</v>
      </c>
      <c r="G16" s="647">
        <f t="shared" si="1"/>
        <v>51</v>
      </c>
      <c r="H16" s="234">
        <v>12</v>
      </c>
      <c r="I16" s="234">
        <v>22</v>
      </c>
      <c r="J16" s="648">
        <f t="shared" si="2"/>
        <v>34</v>
      </c>
      <c r="K16" s="234">
        <v>9</v>
      </c>
      <c r="L16" s="234">
        <v>19</v>
      </c>
      <c r="M16" s="649">
        <f t="shared" si="3"/>
        <v>28</v>
      </c>
      <c r="N16" s="458">
        <v>10</v>
      </c>
      <c r="O16" s="458">
        <v>17</v>
      </c>
      <c r="P16" s="650">
        <f t="shared" si="4"/>
        <v>27</v>
      </c>
      <c r="Q16" s="781" t="s">
        <v>812</v>
      </c>
      <c r="R16" s="781" t="s">
        <v>812</v>
      </c>
      <c r="S16" s="781" t="s">
        <v>812</v>
      </c>
      <c r="T16" s="34" t="s">
        <v>246</v>
      </c>
    </row>
    <row r="17" spans="1:20" ht="21.75" customHeight="1" thickBot="1" x14ac:dyDescent="0.25">
      <c r="A17" s="235" t="s">
        <v>492</v>
      </c>
      <c r="B17" s="236">
        <v>5</v>
      </c>
      <c r="C17" s="236">
        <v>23</v>
      </c>
      <c r="D17" s="237">
        <f t="shared" si="0"/>
        <v>28</v>
      </c>
      <c r="E17" s="236">
        <v>5</v>
      </c>
      <c r="F17" s="236">
        <v>23</v>
      </c>
      <c r="G17" s="237">
        <f t="shared" si="1"/>
        <v>28</v>
      </c>
      <c r="H17" s="602">
        <v>9</v>
      </c>
      <c r="I17" s="602">
        <v>27</v>
      </c>
      <c r="J17" s="601">
        <f t="shared" si="2"/>
        <v>36</v>
      </c>
      <c r="K17" s="602">
        <v>10</v>
      </c>
      <c r="L17" s="602">
        <v>32</v>
      </c>
      <c r="M17" s="603">
        <f t="shared" si="3"/>
        <v>42</v>
      </c>
      <c r="N17" s="457">
        <v>12</v>
      </c>
      <c r="O17" s="457">
        <v>36</v>
      </c>
      <c r="P17" s="457">
        <f t="shared" si="4"/>
        <v>48</v>
      </c>
      <c r="Q17" s="780" t="s">
        <v>812</v>
      </c>
      <c r="R17" s="780" t="s">
        <v>812</v>
      </c>
      <c r="S17" s="780" t="s">
        <v>812</v>
      </c>
      <c r="T17" s="238" t="s">
        <v>247</v>
      </c>
    </row>
    <row r="18" spans="1:20" ht="21.75" customHeight="1" thickBot="1" x14ac:dyDescent="0.25">
      <c r="A18" s="31" t="s">
        <v>110</v>
      </c>
      <c r="B18" s="78">
        <v>2</v>
      </c>
      <c r="C18" s="78">
        <v>2</v>
      </c>
      <c r="D18" s="647">
        <f t="shared" si="0"/>
        <v>4</v>
      </c>
      <c r="E18" s="78">
        <v>2</v>
      </c>
      <c r="F18" s="78">
        <v>2</v>
      </c>
      <c r="G18" s="647">
        <f t="shared" si="1"/>
        <v>4</v>
      </c>
      <c r="H18" s="234">
        <v>2</v>
      </c>
      <c r="I18" s="234">
        <v>2</v>
      </c>
      <c r="J18" s="648">
        <f t="shared" si="2"/>
        <v>4</v>
      </c>
      <c r="K18" s="234">
        <v>2</v>
      </c>
      <c r="L18" s="234">
        <v>2</v>
      </c>
      <c r="M18" s="649">
        <f t="shared" si="3"/>
        <v>4</v>
      </c>
      <c r="N18" s="458">
        <v>2</v>
      </c>
      <c r="O18" s="458">
        <v>2</v>
      </c>
      <c r="P18" s="650">
        <f t="shared" si="4"/>
        <v>4</v>
      </c>
      <c r="Q18" s="781" t="s">
        <v>812</v>
      </c>
      <c r="R18" s="781" t="s">
        <v>812</v>
      </c>
      <c r="S18" s="781" t="s">
        <v>812</v>
      </c>
      <c r="T18" s="34" t="s">
        <v>52</v>
      </c>
    </row>
    <row r="19" spans="1:20" ht="21.75" customHeight="1" thickBot="1" x14ac:dyDescent="0.25">
      <c r="A19" s="72" t="s">
        <v>766</v>
      </c>
      <c r="B19" s="236">
        <v>89</v>
      </c>
      <c r="C19" s="236">
        <v>50</v>
      </c>
      <c r="D19" s="237">
        <f t="shared" si="0"/>
        <v>139</v>
      </c>
      <c r="E19" s="236">
        <v>99</v>
      </c>
      <c r="F19" s="236">
        <v>64</v>
      </c>
      <c r="G19" s="237">
        <f t="shared" si="1"/>
        <v>163</v>
      </c>
      <c r="H19" s="602">
        <v>82</v>
      </c>
      <c r="I19" s="602">
        <v>58</v>
      </c>
      <c r="J19" s="601">
        <f t="shared" si="2"/>
        <v>140</v>
      </c>
      <c r="K19" s="602">
        <v>76</v>
      </c>
      <c r="L19" s="602">
        <v>52</v>
      </c>
      <c r="M19" s="603">
        <f t="shared" si="3"/>
        <v>128</v>
      </c>
      <c r="N19" s="457">
        <v>335</v>
      </c>
      <c r="O19" s="457">
        <v>267</v>
      </c>
      <c r="P19" s="457">
        <f t="shared" si="4"/>
        <v>602</v>
      </c>
      <c r="Q19" s="779">
        <v>200</v>
      </c>
      <c r="R19" s="779">
        <v>172</v>
      </c>
      <c r="S19" s="779">
        <v>372</v>
      </c>
      <c r="T19" s="238" t="s">
        <v>767</v>
      </c>
    </row>
    <row r="20" spans="1:20" ht="21.75" customHeight="1" thickBot="1" x14ac:dyDescent="0.25">
      <c r="A20" s="31" t="s">
        <v>154</v>
      </c>
      <c r="B20" s="78">
        <v>16</v>
      </c>
      <c r="C20" s="78">
        <v>18</v>
      </c>
      <c r="D20" s="647">
        <f t="shared" si="0"/>
        <v>34</v>
      </c>
      <c r="E20" s="78">
        <v>22</v>
      </c>
      <c r="F20" s="78">
        <v>23</v>
      </c>
      <c r="G20" s="647">
        <f t="shared" si="1"/>
        <v>45</v>
      </c>
      <c r="H20" s="234">
        <v>0</v>
      </c>
      <c r="I20" s="234">
        <v>0</v>
      </c>
      <c r="J20" s="648">
        <f t="shared" si="2"/>
        <v>0</v>
      </c>
      <c r="K20" s="234">
        <v>0</v>
      </c>
      <c r="L20" s="234">
        <v>0</v>
      </c>
      <c r="M20" s="649">
        <f t="shared" si="3"/>
        <v>0</v>
      </c>
      <c r="N20" s="458">
        <v>0</v>
      </c>
      <c r="O20" s="458">
        <v>0</v>
      </c>
      <c r="P20" s="650">
        <f t="shared" si="4"/>
        <v>0</v>
      </c>
      <c r="Q20" s="234">
        <v>1</v>
      </c>
      <c r="R20" s="234">
        <v>0</v>
      </c>
      <c r="S20" s="234">
        <v>1</v>
      </c>
      <c r="T20" s="34" t="s">
        <v>481</v>
      </c>
    </row>
    <row r="21" spans="1:20" ht="21.75" customHeight="1" thickBot="1" x14ac:dyDescent="0.25">
      <c r="A21" s="235" t="s">
        <v>528</v>
      </c>
      <c r="B21" s="237" t="s">
        <v>650</v>
      </c>
      <c r="C21" s="237" t="s">
        <v>650</v>
      </c>
      <c r="D21" s="237" t="s">
        <v>650</v>
      </c>
      <c r="E21" s="236">
        <v>29</v>
      </c>
      <c r="F21" s="236">
        <v>65</v>
      </c>
      <c r="G21" s="237">
        <f t="shared" si="1"/>
        <v>94</v>
      </c>
      <c r="H21" s="602">
        <v>44</v>
      </c>
      <c r="I21" s="602">
        <v>78</v>
      </c>
      <c r="J21" s="601">
        <f t="shared" si="2"/>
        <v>122</v>
      </c>
      <c r="K21" s="602">
        <v>56</v>
      </c>
      <c r="L21" s="602">
        <v>86</v>
      </c>
      <c r="M21" s="603">
        <f t="shared" si="3"/>
        <v>142</v>
      </c>
      <c r="N21" s="457">
        <v>68</v>
      </c>
      <c r="O21" s="457">
        <v>98</v>
      </c>
      <c r="P21" s="457">
        <f t="shared" si="4"/>
        <v>166</v>
      </c>
      <c r="Q21" s="779">
        <v>72</v>
      </c>
      <c r="R21" s="779">
        <v>130</v>
      </c>
      <c r="S21" s="779">
        <v>202</v>
      </c>
      <c r="T21" s="238" t="s">
        <v>529</v>
      </c>
    </row>
    <row r="22" spans="1:20" ht="21.75" customHeight="1" thickBot="1" x14ac:dyDescent="0.25">
      <c r="A22" s="31" t="s">
        <v>152</v>
      </c>
      <c r="B22" s="647" t="s">
        <v>650</v>
      </c>
      <c r="C22" s="647" t="s">
        <v>650</v>
      </c>
      <c r="D22" s="647" t="s">
        <v>650</v>
      </c>
      <c r="E22" s="78">
        <v>7</v>
      </c>
      <c r="F22" s="78">
        <v>5</v>
      </c>
      <c r="G22" s="647">
        <f t="shared" si="1"/>
        <v>12</v>
      </c>
      <c r="H22" s="234">
        <v>7</v>
      </c>
      <c r="I22" s="234">
        <v>5</v>
      </c>
      <c r="J22" s="648">
        <f t="shared" si="2"/>
        <v>12</v>
      </c>
      <c r="K22" s="234">
        <v>0</v>
      </c>
      <c r="L22" s="234">
        <v>0</v>
      </c>
      <c r="M22" s="649">
        <f t="shared" si="3"/>
        <v>0</v>
      </c>
      <c r="N22" s="458">
        <v>0</v>
      </c>
      <c r="O22" s="458">
        <v>0</v>
      </c>
      <c r="P22" s="650">
        <f t="shared" si="4"/>
        <v>0</v>
      </c>
      <c r="Q22" s="234">
        <v>0</v>
      </c>
      <c r="R22" s="234">
        <v>0</v>
      </c>
      <c r="S22" s="234">
        <v>0</v>
      </c>
      <c r="T22" s="34" t="s">
        <v>153</v>
      </c>
    </row>
    <row r="23" spans="1:20" ht="21.75" customHeight="1" thickBot="1" x14ac:dyDescent="0.25">
      <c r="A23" s="235" t="s">
        <v>592</v>
      </c>
      <c r="B23" s="237" t="s">
        <v>650</v>
      </c>
      <c r="C23" s="237" t="s">
        <v>650</v>
      </c>
      <c r="D23" s="237" t="s">
        <v>650</v>
      </c>
      <c r="E23" s="236">
        <v>5</v>
      </c>
      <c r="F23" s="236">
        <v>5</v>
      </c>
      <c r="G23" s="237">
        <f t="shared" si="1"/>
        <v>10</v>
      </c>
      <c r="H23" s="602">
        <v>5</v>
      </c>
      <c r="I23" s="602">
        <v>5</v>
      </c>
      <c r="J23" s="601">
        <f t="shared" si="2"/>
        <v>10</v>
      </c>
      <c r="K23" s="602">
        <v>5</v>
      </c>
      <c r="L23" s="602">
        <v>5</v>
      </c>
      <c r="M23" s="603">
        <f t="shared" si="3"/>
        <v>10</v>
      </c>
      <c r="N23" s="457">
        <v>5</v>
      </c>
      <c r="O23" s="457">
        <v>5</v>
      </c>
      <c r="P23" s="457">
        <f t="shared" si="4"/>
        <v>10</v>
      </c>
      <c r="Q23" s="780" t="s">
        <v>812</v>
      </c>
      <c r="R23" s="780" t="s">
        <v>812</v>
      </c>
      <c r="S23" s="780" t="s">
        <v>812</v>
      </c>
      <c r="T23" s="238" t="s">
        <v>157</v>
      </c>
    </row>
    <row r="24" spans="1:20" ht="21.75" customHeight="1" x14ac:dyDescent="0.2">
      <c r="A24" s="651" t="s">
        <v>593</v>
      </c>
      <c r="B24" s="652" t="s">
        <v>650</v>
      </c>
      <c r="C24" s="652" t="s">
        <v>650</v>
      </c>
      <c r="D24" s="652" t="s">
        <v>650</v>
      </c>
      <c r="E24" s="462">
        <v>15</v>
      </c>
      <c r="F24" s="462">
        <v>15</v>
      </c>
      <c r="G24" s="652">
        <f t="shared" si="1"/>
        <v>30</v>
      </c>
      <c r="H24" s="463">
        <v>14</v>
      </c>
      <c r="I24" s="463">
        <v>15</v>
      </c>
      <c r="J24" s="652">
        <f t="shared" si="2"/>
        <v>29</v>
      </c>
      <c r="K24" s="463">
        <v>12</v>
      </c>
      <c r="L24" s="463">
        <v>16</v>
      </c>
      <c r="M24" s="653">
        <f t="shared" si="3"/>
        <v>28</v>
      </c>
      <c r="N24" s="464">
        <v>11</v>
      </c>
      <c r="O24" s="464">
        <v>16</v>
      </c>
      <c r="P24" s="653">
        <f t="shared" si="4"/>
        <v>27</v>
      </c>
      <c r="Q24" s="778">
        <v>65</v>
      </c>
      <c r="R24" s="778">
        <v>22</v>
      </c>
      <c r="S24" s="778">
        <v>87</v>
      </c>
      <c r="T24" s="465" t="s">
        <v>594</v>
      </c>
    </row>
    <row r="25" spans="1:20" s="322" customFormat="1" ht="22.5" customHeight="1" x14ac:dyDescent="0.2">
      <c r="A25" s="459" t="s">
        <v>35</v>
      </c>
      <c r="B25" s="460">
        <f t="shared" ref="B25:M25" si="5">SUM(B9:B24)</f>
        <v>661</v>
      </c>
      <c r="C25" s="460">
        <f t="shared" si="5"/>
        <v>901</v>
      </c>
      <c r="D25" s="460">
        <f t="shared" si="5"/>
        <v>1562</v>
      </c>
      <c r="E25" s="460">
        <f t="shared" si="5"/>
        <v>666</v>
      </c>
      <c r="F25" s="460">
        <f t="shared" si="5"/>
        <v>960</v>
      </c>
      <c r="G25" s="460">
        <f t="shared" si="5"/>
        <v>1626</v>
      </c>
      <c r="H25" s="460">
        <f t="shared" si="5"/>
        <v>601</v>
      </c>
      <c r="I25" s="460">
        <f t="shared" si="5"/>
        <v>847</v>
      </c>
      <c r="J25" s="460">
        <f t="shared" si="5"/>
        <v>1448</v>
      </c>
      <c r="K25" s="460">
        <f t="shared" si="5"/>
        <v>620</v>
      </c>
      <c r="L25" s="460">
        <f t="shared" si="5"/>
        <v>858</v>
      </c>
      <c r="M25" s="460">
        <f t="shared" si="5"/>
        <v>1478</v>
      </c>
      <c r="N25" s="460">
        <f t="shared" ref="N25:O25" si="6">SUM(N9:N24)</f>
        <v>664</v>
      </c>
      <c r="O25" s="460">
        <f t="shared" si="6"/>
        <v>953</v>
      </c>
      <c r="P25" s="460">
        <f>SUM(P9:P24)</f>
        <v>1617</v>
      </c>
      <c r="Q25" s="460">
        <f>SUM(Q9:Q24)</f>
        <v>528</v>
      </c>
      <c r="R25" s="460">
        <f>SUM(R9:R24)</f>
        <v>767</v>
      </c>
      <c r="S25" s="460">
        <f>SUM(S9:S24)</f>
        <v>1295</v>
      </c>
      <c r="T25" s="461" t="s">
        <v>4</v>
      </c>
    </row>
    <row r="26" spans="1:20" s="322" customFormat="1" ht="22.5" customHeight="1" x14ac:dyDescent="0.2">
      <c r="A26" s="531" t="s">
        <v>795</v>
      </c>
      <c r="B26" s="532"/>
      <c r="C26" s="446"/>
      <c r="D26" s="446"/>
      <c r="E26" s="446"/>
      <c r="F26" s="188"/>
      <c r="G26" s="188"/>
      <c r="H26" s="377"/>
      <c r="I26" s="63"/>
      <c r="J26" s="745"/>
      <c r="K26" s="745"/>
      <c r="L26" s="745"/>
      <c r="M26" s="745"/>
      <c r="N26" s="745"/>
      <c r="O26" s="745"/>
      <c r="P26" s="745"/>
      <c r="Q26" s="745"/>
      <c r="R26" s="745"/>
      <c r="S26" s="745"/>
      <c r="T26" s="477" t="s">
        <v>794</v>
      </c>
    </row>
    <row r="27" spans="1:20" s="185" customFormat="1" x14ac:dyDescent="0.2">
      <c r="A27" s="190" t="s">
        <v>745</v>
      </c>
      <c r="B27" s="190"/>
      <c r="C27" s="190"/>
      <c r="D27" s="190"/>
      <c r="E27" s="190"/>
      <c r="F27" s="190"/>
      <c r="G27" s="190"/>
      <c r="H27" s="190"/>
      <c r="I27" s="190"/>
      <c r="J27" s="190"/>
      <c r="K27" s="190"/>
      <c r="L27" s="190"/>
      <c r="M27" s="190"/>
      <c r="N27" s="190"/>
      <c r="O27" s="190"/>
      <c r="P27" s="190"/>
      <c r="Q27" s="190"/>
      <c r="R27" s="190"/>
      <c r="S27" s="190"/>
      <c r="T27" s="191" t="s">
        <v>744</v>
      </c>
    </row>
    <row r="28" spans="1:20" x14ac:dyDescent="0.2">
      <c r="A28" s="8"/>
      <c r="H28" s="9"/>
    </row>
    <row r="30" spans="1:20" ht="13.5" thickBot="1" x14ac:dyDescent="0.25"/>
    <row r="31" spans="1:20" ht="16.5" thickBot="1" x14ac:dyDescent="0.25">
      <c r="A31" s="989" t="s">
        <v>33</v>
      </c>
      <c r="B31" s="779">
        <v>203</v>
      </c>
    </row>
    <row r="32" spans="1:20" ht="16.5" thickBot="1" x14ac:dyDescent="0.25">
      <c r="A32" s="990" t="s">
        <v>34</v>
      </c>
      <c r="B32" s="234">
        <v>421</v>
      </c>
    </row>
    <row r="33" spans="1:2" ht="16.5" thickBot="1" x14ac:dyDescent="0.25">
      <c r="A33" s="990" t="s">
        <v>109</v>
      </c>
      <c r="B33" s="234">
        <v>7</v>
      </c>
    </row>
    <row r="34" spans="1:2" ht="16.5" thickBot="1" x14ac:dyDescent="0.25">
      <c r="A34" s="989" t="s">
        <v>648</v>
      </c>
      <c r="B34" s="779">
        <v>2</v>
      </c>
    </row>
    <row r="35" spans="1:2" ht="16.5" thickBot="1" x14ac:dyDescent="0.25">
      <c r="A35" s="991" t="s">
        <v>766</v>
      </c>
      <c r="B35" s="779">
        <v>372</v>
      </c>
    </row>
    <row r="36" spans="1:2" ht="16.5" thickBot="1" x14ac:dyDescent="0.25">
      <c r="A36" s="990" t="s">
        <v>154</v>
      </c>
      <c r="B36" s="234">
        <v>1</v>
      </c>
    </row>
    <row r="37" spans="1:2" ht="16.5" thickBot="1" x14ac:dyDescent="0.25">
      <c r="A37" s="989" t="s">
        <v>528</v>
      </c>
      <c r="B37" s="779">
        <v>202</v>
      </c>
    </row>
    <row r="38" spans="1:2" ht="32.1" customHeight="1" thickBot="1" x14ac:dyDescent="0.25">
      <c r="A38" s="990" t="s">
        <v>593</v>
      </c>
      <c r="B38" s="234">
        <v>87</v>
      </c>
    </row>
    <row r="42" spans="1:2" ht="28.15" customHeight="1" x14ac:dyDescent="0.2"/>
    <row r="46" spans="1:2" x14ac:dyDescent="0.2">
      <c r="A46" s="8"/>
    </row>
    <row r="47" spans="1:2" x14ac:dyDescent="0.2">
      <c r="A47" s="8"/>
    </row>
  </sheetData>
  <mergeCells count="12">
    <mergeCell ref="Q6:S6"/>
    <mergeCell ref="A1:T1"/>
    <mergeCell ref="A3:T3"/>
    <mergeCell ref="A4:T4"/>
    <mergeCell ref="H6:J6"/>
    <mergeCell ref="A2:T2"/>
    <mergeCell ref="T6:T8"/>
    <mergeCell ref="A6:A8"/>
    <mergeCell ref="K6:M6"/>
    <mergeCell ref="B6:D6"/>
    <mergeCell ref="E6:G6"/>
    <mergeCell ref="N6:P6"/>
  </mergeCells>
  <phoneticPr fontId="0" type="noConversion"/>
  <printOptions horizontalCentered="1" verticalCentered="1"/>
  <pageMargins left="0" right="0" top="0" bottom="0" header="0" footer="0"/>
  <pageSetup paperSize="9" scale="7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17"/>
  <sheetViews>
    <sheetView rightToLeft="1" view="pageBreakPreview" zoomScaleNormal="100" zoomScaleSheetLayoutView="100" workbookViewId="0">
      <selection activeCell="E28" sqref="E28"/>
    </sheetView>
  </sheetViews>
  <sheetFormatPr defaultColWidth="9.28515625" defaultRowHeight="18.75" x14ac:dyDescent="0.45"/>
  <cols>
    <col min="1" max="1" width="43.7109375" style="256" customWidth="1"/>
    <col min="2" max="2" width="4.42578125" style="256" customWidth="1"/>
    <col min="3" max="3" width="42.42578125" style="3" customWidth="1"/>
    <col min="4" max="16384" width="9.28515625" style="247"/>
  </cols>
  <sheetData>
    <row r="1" spans="1:3" x14ac:dyDescent="0.45">
      <c r="A1" s="246"/>
      <c r="B1" s="246"/>
      <c r="C1" s="211"/>
    </row>
    <row r="2" spans="1:3" ht="24" customHeight="1" x14ac:dyDescent="0.35">
      <c r="A2" s="260" t="s">
        <v>0</v>
      </c>
      <c r="B2" s="248"/>
      <c r="C2" s="257" t="s">
        <v>602</v>
      </c>
    </row>
    <row r="3" spans="1:3" ht="24" customHeight="1" x14ac:dyDescent="0.35">
      <c r="A3" s="249"/>
      <c r="B3" s="250"/>
      <c r="C3" s="212"/>
    </row>
    <row r="4" spans="1:3" x14ac:dyDescent="0.45">
      <c r="A4" s="251"/>
      <c r="B4" s="252"/>
      <c r="C4" s="213"/>
    </row>
    <row r="5" spans="1:3" ht="102" x14ac:dyDescent="0.45">
      <c r="A5" s="261" t="s">
        <v>436</v>
      </c>
      <c r="B5" s="252"/>
      <c r="C5" s="498" t="s">
        <v>603</v>
      </c>
    </row>
    <row r="6" spans="1:3" ht="12" customHeight="1" x14ac:dyDescent="0.45">
      <c r="A6" s="261"/>
      <c r="B6" s="246"/>
      <c r="C6" s="262"/>
    </row>
    <row r="7" spans="1:3" ht="12" customHeight="1" x14ac:dyDescent="0.45">
      <c r="A7" s="261"/>
      <c r="B7" s="246"/>
      <c r="C7" s="262"/>
    </row>
    <row r="8" spans="1:3" ht="141.75" x14ac:dyDescent="0.45">
      <c r="A8" s="261" t="s">
        <v>667</v>
      </c>
      <c r="B8" s="246"/>
      <c r="C8" s="262" t="s">
        <v>480</v>
      </c>
    </row>
    <row r="9" spans="1:3" ht="12" customHeight="1" x14ac:dyDescent="0.45">
      <c r="A9" s="261"/>
      <c r="B9" s="246"/>
      <c r="C9" s="262"/>
    </row>
    <row r="10" spans="1:3" ht="20.25" x14ac:dyDescent="0.45">
      <c r="A10" s="521" t="s">
        <v>61</v>
      </c>
      <c r="B10" s="522"/>
      <c r="C10" s="523" t="s">
        <v>62</v>
      </c>
    </row>
    <row r="11" spans="1:3" ht="20.25" x14ac:dyDescent="0.45">
      <c r="A11" s="261" t="s">
        <v>740</v>
      </c>
      <c r="B11" s="246"/>
      <c r="C11" s="498" t="s">
        <v>743</v>
      </c>
    </row>
    <row r="12" spans="1:3" ht="20.25" x14ac:dyDescent="0.45">
      <c r="A12" s="261" t="s">
        <v>741</v>
      </c>
      <c r="B12" s="246"/>
      <c r="C12" s="498" t="s">
        <v>742</v>
      </c>
    </row>
    <row r="13" spans="1:3" ht="20.25" x14ac:dyDescent="0.45">
      <c r="A13" s="261" t="s">
        <v>116</v>
      </c>
      <c r="B13" s="252"/>
      <c r="C13" s="498" t="s">
        <v>627</v>
      </c>
    </row>
    <row r="14" spans="1:3" ht="25.5" x14ac:dyDescent="0.5">
      <c r="A14" s="261" t="s">
        <v>420</v>
      </c>
      <c r="B14" s="253"/>
      <c r="C14" s="262" t="s">
        <v>421</v>
      </c>
    </row>
    <row r="15" spans="1:3" ht="40.5" x14ac:dyDescent="0.5">
      <c r="A15" s="261" t="s">
        <v>665</v>
      </c>
      <c r="B15" s="254"/>
      <c r="C15" s="498" t="s">
        <v>666</v>
      </c>
    </row>
    <row r="16" spans="1:3" x14ac:dyDescent="0.45">
      <c r="A16" s="255"/>
      <c r="B16" s="255"/>
      <c r="C16" s="6"/>
    </row>
    <row r="17" spans="1:3" x14ac:dyDescent="0.45">
      <c r="A17" s="255"/>
      <c r="B17" s="255"/>
      <c r="C17" s="6"/>
    </row>
  </sheetData>
  <printOptions horizontalCentered="1" verticalCentered="1"/>
  <pageMargins left="0" right="0" top="0" bottom="0" header="0" footer="0"/>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dimension ref="A1:J16"/>
  <sheetViews>
    <sheetView rightToLeft="1" view="pageBreakPreview" zoomScaleNormal="100" zoomScaleSheetLayoutView="100" workbookViewId="0">
      <selection activeCell="E28" sqref="E28"/>
    </sheetView>
  </sheetViews>
  <sheetFormatPr defaultColWidth="8.7109375" defaultRowHeight="12.75" x14ac:dyDescent="0.2"/>
  <cols>
    <col min="1" max="1" width="11.28515625" style="5" customWidth="1"/>
    <col min="2" max="6" width="15.7109375" style="5" customWidth="1"/>
    <col min="7" max="7" width="12.28515625" style="5" customWidth="1"/>
    <col min="8" max="16384" width="8.7109375" style="5"/>
  </cols>
  <sheetData>
    <row r="1" spans="1:10" s="14" customFormat="1" ht="28.35" customHeight="1" x14ac:dyDescent="0.2">
      <c r="A1" s="855" t="s">
        <v>41</v>
      </c>
      <c r="B1" s="855"/>
      <c r="C1" s="855"/>
      <c r="D1" s="855"/>
      <c r="E1" s="855"/>
      <c r="F1" s="855"/>
      <c r="G1" s="855"/>
      <c r="H1" s="15"/>
      <c r="I1" s="15"/>
      <c r="J1" s="15"/>
    </row>
    <row r="2" spans="1:10" s="14" customFormat="1" ht="17.100000000000001" customHeight="1" x14ac:dyDescent="0.2">
      <c r="A2" s="855" t="s">
        <v>737</v>
      </c>
      <c r="B2" s="855"/>
      <c r="C2" s="855"/>
      <c r="D2" s="855"/>
      <c r="E2" s="855"/>
      <c r="F2" s="855"/>
      <c r="G2" s="855"/>
      <c r="H2" s="15"/>
      <c r="I2" s="15"/>
      <c r="J2" s="15"/>
    </row>
    <row r="3" spans="1:10" s="14" customFormat="1" ht="33" customHeight="1" x14ac:dyDescent="0.2">
      <c r="A3" s="940" t="s">
        <v>209</v>
      </c>
      <c r="B3" s="858"/>
      <c r="C3" s="858"/>
      <c r="D3" s="858"/>
      <c r="E3" s="858"/>
      <c r="F3" s="858"/>
      <c r="G3" s="858"/>
    </row>
    <row r="4" spans="1:10" s="14" customFormat="1" ht="15.75" x14ac:dyDescent="0.2">
      <c r="A4" s="861" t="s">
        <v>737</v>
      </c>
      <c r="B4" s="861"/>
      <c r="C4" s="861"/>
      <c r="D4" s="861"/>
      <c r="E4" s="861"/>
      <c r="F4" s="861"/>
      <c r="G4" s="861"/>
    </row>
    <row r="5" spans="1:10" s="14" customFormat="1" ht="15.75" x14ac:dyDescent="0.2">
      <c r="A5" s="197" t="s">
        <v>701</v>
      </c>
      <c r="B5" s="214"/>
      <c r="C5" s="214"/>
      <c r="D5" s="214"/>
      <c r="E5" s="214"/>
      <c r="F5" s="214"/>
      <c r="G5" s="199" t="s">
        <v>702</v>
      </c>
    </row>
    <row r="6" spans="1:10" s="188" customFormat="1" x14ac:dyDescent="0.2">
      <c r="A6" s="242" t="s">
        <v>417</v>
      </c>
      <c r="B6" s="216"/>
      <c r="C6" s="216"/>
      <c r="D6" s="216"/>
      <c r="E6" s="198"/>
      <c r="F6" s="198"/>
      <c r="G6" s="245" t="s">
        <v>418</v>
      </c>
    </row>
    <row r="7" spans="1:10" ht="70.5" customHeight="1" thickBot="1" x14ac:dyDescent="0.3">
      <c r="A7" s="934" t="s">
        <v>36</v>
      </c>
      <c r="B7" s="243" t="s">
        <v>669</v>
      </c>
      <c r="C7" s="243" t="s">
        <v>670</v>
      </c>
      <c r="D7" s="243" t="s">
        <v>37</v>
      </c>
      <c r="E7" s="244" t="s">
        <v>394</v>
      </c>
      <c r="F7" s="244" t="s">
        <v>395</v>
      </c>
      <c r="G7" s="937" t="s">
        <v>58</v>
      </c>
    </row>
    <row r="8" spans="1:10" ht="51.75" customHeight="1" x14ac:dyDescent="0.2">
      <c r="A8" s="939"/>
      <c r="B8" s="575" t="s">
        <v>171</v>
      </c>
      <c r="C8" s="575" t="s">
        <v>671</v>
      </c>
      <c r="D8" s="575" t="s">
        <v>38</v>
      </c>
      <c r="E8" s="576" t="s">
        <v>396</v>
      </c>
      <c r="F8" s="576" t="s">
        <v>397</v>
      </c>
      <c r="G8" s="938"/>
    </row>
    <row r="9" spans="1:10" ht="22.5" customHeight="1" thickBot="1" x14ac:dyDescent="0.25">
      <c r="A9" s="577">
        <v>2016</v>
      </c>
      <c r="B9" s="578">
        <v>14513</v>
      </c>
      <c r="C9" s="579">
        <v>480</v>
      </c>
      <c r="D9" s="580">
        <v>3193</v>
      </c>
      <c r="E9" s="580">
        <f t="shared" ref="E9:E14" si="0">B9/C9</f>
        <v>30.235416666666666</v>
      </c>
      <c r="F9" s="580">
        <f t="shared" ref="F9:F14" si="1">B9/D9</f>
        <v>4.5452552458502975</v>
      </c>
      <c r="G9" s="581">
        <v>2016</v>
      </c>
    </row>
    <row r="10" spans="1:10" ht="22.5" customHeight="1" thickBot="1" x14ac:dyDescent="0.25">
      <c r="A10" s="79">
        <v>2017</v>
      </c>
      <c r="B10" s="49">
        <v>15358</v>
      </c>
      <c r="C10" s="48">
        <v>478</v>
      </c>
      <c r="D10" s="49">
        <v>3664</v>
      </c>
      <c r="E10" s="49">
        <f t="shared" si="0"/>
        <v>32.129707112970713</v>
      </c>
      <c r="F10" s="49">
        <f t="shared" si="1"/>
        <v>4.1915938864628819</v>
      </c>
      <c r="G10" s="35">
        <v>2017</v>
      </c>
    </row>
    <row r="11" spans="1:10" ht="22.5" customHeight="1" thickBot="1" x14ac:dyDescent="0.25">
      <c r="A11" s="577">
        <v>2018</v>
      </c>
      <c r="B11" s="580">
        <v>14665</v>
      </c>
      <c r="C11" s="579">
        <v>471</v>
      </c>
      <c r="D11" s="580">
        <v>3816</v>
      </c>
      <c r="E11" s="580">
        <f t="shared" si="0"/>
        <v>31.13588110403397</v>
      </c>
      <c r="F11" s="580">
        <f t="shared" si="1"/>
        <v>3.8430293501048216</v>
      </c>
      <c r="G11" s="581">
        <v>2018</v>
      </c>
    </row>
    <row r="12" spans="1:10" ht="22.5" customHeight="1" thickBot="1" x14ac:dyDescent="0.25">
      <c r="A12" s="79">
        <v>2019</v>
      </c>
      <c r="B12" s="49">
        <v>17130</v>
      </c>
      <c r="C12" s="48">
        <v>472</v>
      </c>
      <c r="D12" s="49">
        <v>3769</v>
      </c>
      <c r="E12" s="49">
        <f t="shared" si="0"/>
        <v>36.292372881355931</v>
      </c>
      <c r="F12" s="49">
        <f t="shared" si="1"/>
        <v>4.5449721411514989</v>
      </c>
      <c r="G12" s="35">
        <v>2019</v>
      </c>
    </row>
    <row r="13" spans="1:10" ht="22.5" customHeight="1" thickBot="1" x14ac:dyDescent="0.25">
      <c r="A13" s="654">
        <v>2020</v>
      </c>
      <c r="B13" s="656">
        <v>15087</v>
      </c>
      <c r="C13" s="655">
        <v>457</v>
      </c>
      <c r="D13" s="656">
        <v>2774</v>
      </c>
      <c r="E13" s="656">
        <f t="shared" si="0"/>
        <v>33.013129102844637</v>
      </c>
      <c r="F13" s="656">
        <f t="shared" si="1"/>
        <v>5.4387166546503245</v>
      </c>
      <c r="G13" s="657">
        <v>2020</v>
      </c>
    </row>
    <row r="14" spans="1:10" ht="22.5" customHeight="1" x14ac:dyDescent="0.2">
      <c r="A14" s="746">
        <v>2021</v>
      </c>
      <c r="B14" s="747">
        <v>16555</v>
      </c>
      <c r="C14" s="748">
        <v>465</v>
      </c>
      <c r="D14" s="747">
        <v>2828</v>
      </c>
      <c r="E14" s="747">
        <f t="shared" si="0"/>
        <v>35.602150537634408</v>
      </c>
      <c r="F14" s="747">
        <f t="shared" si="1"/>
        <v>5.8539603960396036</v>
      </c>
      <c r="G14" s="749">
        <v>2021</v>
      </c>
    </row>
    <row r="15" spans="1:10" ht="16.5" customHeight="1" x14ac:dyDescent="0.2">
      <c r="A15" s="377" t="s">
        <v>780</v>
      </c>
      <c r="B15" s="63"/>
      <c r="C15" s="63"/>
      <c r="D15" s="63"/>
      <c r="E15" s="63"/>
      <c r="F15" s="63"/>
      <c r="G15" s="402" t="s">
        <v>793</v>
      </c>
    </row>
    <row r="16" spans="1:10" s="188" customFormat="1" x14ac:dyDescent="0.2">
      <c r="A16" s="377" t="s">
        <v>768</v>
      </c>
      <c r="B16" s="63"/>
      <c r="C16" s="63"/>
      <c r="D16" s="63"/>
      <c r="E16" s="63"/>
      <c r="F16" s="63"/>
      <c r="G16" s="402" t="s">
        <v>769</v>
      </c>
    </row>
  </sheetData>
  <mergeCells count="6">
    <mergeCell ref="A2:G2"/>
    <mergeCell ref="A1:G1"/>
    <mergeCell ref="G7:G8"/>
    <mergeCell ref="A7:A8"/>
    <mergeCell ref="A4:G4"/>
    <mergeCell ref="A3:G3"/>
  </mergeCells>
  <phoneticPr fontId="0" type="noConversion"/>
  <printOptions horizontalCentered="1" verticalCentered="1"/>
  <pageMargins left="0" right="0" top="0" bottom="0" header="0" footer="0"/>
  <pageSetup paperSize="9" scale="85" fitToHeight="0"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H11"/>
  <sheetViews>
    <sheetView rightToLeft="1" view="pageBreakPreview" zoomScaleNormal="100" zoomScaleSheetLayoutView="100" workbookViewId="0">
      <selection activeCell="E28" sqref="E28"/>
    </sheetView>
  </sheetViews>
  <sheetFormatPr defaultColWidth="8.7109375" defaultRowHeight="12.75" x14ac:dyDescent="0.2"/>
  <cols>
    <col min="1" max="1" width="19.7109375" style="1" customWidth="1"/>
    <col min="2" max="7" width="8.5703125" style="1" customWidth="1"/>
    <col min="8" max="8" width="18.7109375" style="1" customWidth="1"/>
    <col min="9" max="16384" width="8.7109375" style="1"/>
  </cols>
  <sheetData>
    <row r="1" spans="1:8" s="86" customFormat="1" ht="22.35" customHeight="1" x14ac:dyDescent="0.25">
      <c r="A1" s="842" t="s">
        <v>613</v>
      </c>
      <c r="B1" s="842"/>
      <c r="C1" s="842"/>
      <c r="D1" s="842"/>
      <c r="E1" s="842"/>
      <c r="F1" s="842"/>
      <c r="G1" s="842"/>
      <c r="H1" s="842"/>
    </row>
    <row r="2" spans="1:8" s="86" customFormat="1" ht="18" x14ac:dyDescent="0.25">
      <c r="A2" s="842" t="s">
        <v>765</v>
      </c>
      <c r="B2" s="842"/>
      <c r="C2" s="842"/>
      <c r="D2" s="842"/>
      <c r="E2" s="842"/>
      <c r="F2" s="842"/>
      <c r="G2" s="842"/>
      <c r="H2" s="842"/>
    </row>
    <row r="3" spans="1:8" s="86" customFormat="1" ht="32.85" customHeight="1" x14ac:dyDescent="0.25">
      <c r="A3" s="944" t="s">
        <v>614</v>
      </c>
      <c r="B3" s="944"/>
      <c r="C3" s="944"/>
      <c r="D3" s="944"/>
      <c r="E3" s="944"/>
      <c r="F3" s="944"/>
      <c r="G3" s="944"/>
      <c r="H3" s="944"/>
    </row>
    <row r="4" spans="1:8" s="86" customFormat="1" ht="15.75" x14ac:dyDescent="0.25">
      <c r="A4" s="945" t="s">
        <v>737</v>
      </c>
      <c r="B4" s="945"/>
      <c r="C4" s="945"/>
      <c r="D4" s="945"/>
      <c r="E4" s="945"/>
      <c r="F4" s="945"/>
      <c r="G4" s="945"/>
      <c r="H4" s="945"/>
    </row>
    <row r="5" spans="1:8" s="7" customFormat="1" ht="15.75" x14ac:dyDescent="0.2">
      <c r="A5" s="85" t="s">
        <v>703</v>
      </c>
      <c r="B5" s="84"/>
      <c r="C5" s="84"/>
      <c r="D5" s="941" t="s">
        <v>704</v>
      </c>
      <c r="E5" s="942"/>
      <c r="F5" s="942"/>
      <c r="G5" s="942"/>
      <c r="H5" s="943"/>
    </row>
    <row r="6" spans="1:8" ht="30" customHeight="1" x14ac:dyDescent="0.2">
      <c r="A6" s="87" t="s">
        <v>324</v>
      </c>
      <c r="B6" s="88">
        <v>2016</v>
      </c>
      <c r="C6" s="88">
        <v>2017</v>
      </c>
      <c r="D6" s="88">
        <v>2018</v>
      </c>
      <c r="E6" s="88">
        <v>2019</v>
      </c>
      <c r="F6" s="89">
        <v>2020</v>
      </c>
      <c r="G6" s="89">
        <v>2021</v>
      </c>
      <c r="H6" s="89" t="s">
        <v>325</v>
      </c>
    </row>
    <row r="7" spans="1:8" ht="36" customHeight="1" thickBot="1" x14ac:dyDescent="0.25">
      <c r="A7" s="90" t="s">
        <v>326</v>
      </c>
      <c r="B7" s="91">
        <v>610</v>
      </c>
      <c r="C7" s="91">
        <v>503</v>
      </c>
      <c r="D7" s="91">
        <v>181</v>
      </c>
      <c r="E7" s="91">
        <v>538</v>
      </c>
      <c r="F7" s="548">
        <v>585</v>
      </c>
      <c r="G7" s="548">
        <v>653</v>
      </c>
      <c r="H7" s="94" t="s">
        <v>327</v>
      </c>
    </row>
    <row r="8" spans="1:8" ht="36" customHeight="1" thickBot="1" x14ac:dyDescent="0.25">
      <c r="A8" s="92" t="s">
        <v>328</v>
      </c>
      <c r="B8" s="93">
        <v>2594</v>
      </c>
      <c r="C8" s="93">
        <v>1816</v>
      </c>
      <c r="D8" s="93">
        <v>84</v>
      </c>
      <c r="E8" s="93">
        <v>958</v>
      </c>
      <c r="F8" s="549">
        <v>1332</v>
      </c>
      <c r="G8" s="549">
        <v>1266</v>
      </c>
      <c r="H8" s="95" t="s">
        <v>329</v>
      </c>
    </row>
    <row r="9" spans="1:8" ht="36" customHeight="1" x14ac:dyDescent="0.2">
      <c r="A9" s="192" t="s">
        <v>330</v>
      </c>
      <c r="B9" s="193">
        <v>1743</v>
      </c>
      <c r="C9" s="193">
        <v>1113</v>
      </c>
      <c r="D9" s="193">
        <v>474</v>
      </c>
      <c r="E9" s="193">
        <v>443</v>
      </c>
      <c r="F9" s="550">
        <v>562</v>
      </c>
      <c r="G9" s="550">
        <v>509</v>
      </c>
      <c r="H9" s="194" t="s">
        <v>331</v>
      </c>
    </row>
    <row r="10" spans="1:8" ht="30" customHeight="1" x14ac:dyDescent="0.2">
      <c r="A10" s="195" t="s">
        <v>3</v>
      </c>
      <c r="B10" s="466">
        <v>4947</v>
      </c>
      <c r="C10" s="466">
        <v>3432</v>
      </c>
      <c r="D10" s="466">
        <v>739</v>
      </c>
      <c r="E10" s="466">
        <v>1939</v>
      </c>
      <c r="F10" s="466">
        <v>2479</v>
      </c>
      <c r="G10" s="466">
        <f>SUM(G7:G9)</f>
        <v>2428</v>
      </c>
      <c r="H10" s="196" t="s">
        <v>4</v>
      </c>
    </row>
    <row r="11" spans="1:8" s="184" customFormat="1" x14ac:dyDescent="0.2">
      <c r="A11" s="377" t="s">
        <v>745</v>
      </c>
      <c r="H11" s="186" t="s">
        <v>744</v>
      </c>
    </row>
  </sheetData>
  <mergeCells count="5">
    <mergeCell ref="D5:H5"/>
    <mergeCell ref="A1:H1"/>
    <mergeCell ref="A3:H3"/>
    <mergeCell ref="A4:H4"/>
    <mergeCell ref="A2:H2"/>
  </mergeCells>
  <printOptions horizontalCentered="1" verticalCentered="1"/>
  <pageMargins left="0" right="0" top="0" bottom="0" header="0" footer="0"/>
  <pageSetup paperSize="9"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K23"/>
  <sheetViews>
    <sheetView rightToLeft="1" view="pageBreakPreview" zoomScaleNormal="100" zoomScaleSheetLayoutView="100" workbookViewId="0">
      <selection activeCell="D23" sqref="D23"/>
    </sheetView>
  </sheetViews>
  <sheetFormatPr defaultColWidth="8.7109375" defaultRowHeight="12.75" x14ac:dyDescent="0.2"/>
  <cols>
    <col min="1" max="1" width="25.7109375" style="1" customWidth="1"/>
    <col min="2" max="6" width="14.7109375" style="1" customWidth="1"/>
    <col min="7" max="8" width="25.7109375" style="1" customWidth="1"/>
    <col min="9" max="16384" width="8.7109375" style="1"/>
  </cols>
  <sheetData>
    <row r="1" spans="1:10" s="86" customFormat="1" ht="18" x14ac:dyDescent="0.25">
      <c r="A1" s="946" t="s">
        <v>332</v>
      </c>
      <c r="B1" s="946"/>
      <c r="C1" s="946"/>
      <c r="D1" s="946"/>
      <c r="E1" s="946"/>
      <c r="F1" s="946"/>
      <c r="G1" s="946"/>
      <c r="H1" s="151"/>
      <c r="I1" s="123"/>
      <c r="J1" s="123"/>
    </row>
    <row r="2" spans="1:10" s="154" customFormat="1" ht="18" x14ac:dyDescent="0.25">
      <c r="A2" s="874">
        <v>2014</v>
      </c>
      <c r="B2" s="874"/>
      <c r="C2" s="874"/>
      <c r="D2" s="874"/>
      <c r="E2" s="874"/>
      <c r="F2" s="874"/>
      <c r="G2" s="874"/>
      <c r="H2" s="152"/>
      <c r="I2" s="153"/>
      <c r="J2" s="153"/>
    </row>
    <row r="3" spans="1:10" s="154" customFormat="1" ht="15.75" x14ac:dyDescent="0.25">
      <c r="A3" s="947" t="s">
        <v>333</v>
      </c>
      <c r="B3" s="947"/>
      <c r="C3" s="947"/>
      <c r="D3" s="947"/>
      <c r="E3" s="947"/>
      <c r="F3" s="947"/>
      <c r="G3" s="947"/>
      <c r="H3" s="155"/>
    </row>
    <row r="4" spans="1:10" s="154" customFormat="1" ht="15.75" x14ac:dyDescent="0.25">
      <c r="A4" s="948" t="s">
        <v>484</v>
      </c>
      <c r="B4" s="948"/>
      <c r="C4" s="948"/>
      <c r="D4" s="948"/>
      <c r="E4" s="948"/>
      <c r="F4" s="948"/>
      <c r="G4" s="948"/>
      <c r="H4" s="156"/>
    </row>
    <row r="5" spans="1:10" s="7" customFormat="1" ht="15.75" x14ac:dyDescent="0.2">
      <c r="A5" s="124" t="s">
        <v>479</v>
      </c>
      <c r="B5" s="217"/>
      <c r="C5" s="217"/>
      <c r="D5" s="217"/>
      <c r="E5" s="217"/>
      <c r="F5" s="217"/>
      <c r="G5" s="125" t="s">
        <v>478</v>
      </c>
    </row>
    <row r="6" spans="1:10" ht="57" customHeight="1" x14ac:dyDescent="0.2">
      <c r="A6" s="126" t="s">
        <v>57</v>
      </c>
      <c r="B6" s="127" t="s">
        <v>398</v>
      </c>
      <c r="C6" s="127" t="s">
        <v>399</v>
      </c>
      <c r="D6" s="127" t="s">
        <v>400</v>
      </c>
      <c r="E6" s="127" t="s">
        <v>401</v>
      </c>
      <c r="F6" s="127" t="s">
        <v>402</v>
      </c>
      <c r="G6" s="128" t="s">
        <v>56</v>
      </c>
    </row>
    <row r="7" spans="1:10" ht="23.1" customHeight="1" thickBot="1" x14ac:dyDescent="0.25">
      <c r="A7" s="90" t="s">
        <v>76</v>
      </c>
      <c r="B7" s="101">
        <v>0.34</v>
      </c>
      <c r="C7" s="157" t="s">
        <v>485</v>
      </c>
      <c r="D7" s="310">
        <v>13.3</v>
      </c>
      <c r="E7" s="311">
        <v>51.78</v>
      </c>
      <c r="F7" s="158">
        <v>1.0529999999999999</v>
      </c>
      <c r="G7" s="159" t="s">
        <v>80</v>
      </c>
    </row>
    <row r="8" spans="1:10" ht="23.1" customHeight="1" thickBot="1" x14ac:dyDescent="0.25">
      <c r="A8" s="132" t="s">
        <v>21</v>
      </c>
      <c r="B8" s="102">
        <v>0.77</v>
      </c>
      <c r="C8" s="160">
        <v>1.3220000000000001</v>
      </c>
      <c r="D8" s="317">
        <v>15.8</v>
      </c>
      <c r="E8" s="312">
        <v>49.7</v>
      </c>
      <c r="F8" s="161" t="s">
        <v>485</v>
      </c>
      <c r="G8" s="103" t="s">
        <v>51</v>
      </c>
    </row>
    <row r="9" spans="1:10" ht="23.1" customHeight="1" thickBot="1" x14ac:dyDescent="0.25">
      <c r="A9" s="136" t="s">
        <v>17</v>
      </c>
      <c r="B9" s="104">
        <v>0.03</v>
      </c>
      <c r="C9" s="162">
        <v>2.2450000000000001</v>
      </c>
      <c r="D9" s="318">
        <v>30.9</v>
      </c>
      <c r="E9" s="313">
        <v>113.9</v>
      </c>
      <c r="F9" s="163" t="s">
        <v>485</v>
      </c>
      <c r="G9" s="105" t="s">
        <v>86</v>
      </c>
    </row>
    <row r="10" spans="1:10" ht="23.1" customHeight="1" thickBot="1" x14ac:dyDescent="0.25">
      <c r="A10" s="132" t="s">
        <v>77</v>
      </c>
      <c r="B10" s="164">
        <v>0.97</v>
      </c>
      <c r="C10" s="164">
        <v>3.3940000000000001</v>
      </c>
      <c r="D10" s="319">
        <v>20.77</v>
      </c>
      <c r="E10" s="314">
        <v>20.02</v>
      </c>
      <c r="F10" s="164">
        <v>1.0529999999999999</v>
      </c>
      <c r="G10" s="103" t="s">
        <v>186</v>
      </c>
    </row>
    <row r="11" spans="1:10" ht="23.1" customHeight="1" thickBot="1" x14ac:dyDescent="0.25">
      <c r="A11" s="136" t="s">
        <v>15</v>
      </c>
      <c r="B11" s="165">
        <v>0.87</v>
      </c>
      <c r="C11" s="165">
        <v>2.2200000000000002</v>
      </c>
      <c r="D11" s="320">
        <v>28.9</v>
      </c>
      <c r="E11" s="315">
        <v>26.93</v>
      </c>
      <c r="F11" s="165">
        <v>2.6320000000000001</v>
      </c>
      <c r="G11" s="105" t="s">
        <v>87</v>
      </c>
    </row>
    <row r="12" spans="1:10" ht="23.1" customHeight="1" thickBot="1" x14ac:dyDescent="0.25">
      <c r="A12" s="132" t="s">
        <v>19</v>
      </c>
      <c r="B12" s="102" t="s">
        <v>485</v>
      </c>
      <c r="C12" s="160">
        <v>2.052</v>
      </c>
      <c r="D12" s="317">
        <v>13</v>
      </c>
      <c r="E12" s="312">
        <v>13.81</v>
      </c>
      <c r="F12" s="161">
        <v>0.52600000000000002</v>
      </c>
      <c r="G12" s="103" t="s">
        <v>88</v>
      </c>
    </row>
    <row r="13" spans="1:10" ht="23.1" customHeight="1" thickBot="1" x14ac:dyDescent="0.25">
      <c r="A13" s="136" t="s">
        <v>111</v>
      </c>
      <c r="B13" s="104">
        <v>0.76</v>
      </c>
      <c r="C13" s="162">
        <v>2.1720000000000002</v>
      </c>
      <c r="D13" s="318">
        <v>13.9</v>
      </c>
      <c r="E13" s="313">
        <v>8.2859999999999996</v>
      </c>
      <c r="F13" s="163">
        <v>1.0529999999999999</v>
      </c>
      <c r="G13" s="105" t="s">
        <v>112</v>
      </c>
    </row>
    <row r="14" spans="1:10" ht="23.1" customHeight="1" thickBot="1" x14ac:dyDescent="0.25">
      <c r="A14" s="132" t="s">
        <v>50</v>
      </c>
      <c r="B14" s="102">
        <v>0.11</v>
      </c>
      <c r="C14" s="160" t="s">
        <v>485</v>
      </c>
      <c r="D14" s="317">
        <v>12</v>
      </c>
      <c r="E14" s="312">
        <v>19.3</v>
      </c>
      <c r="F14" s="161">
        <v>1.0529999999999999</v>
      </c>
      <c r="G14" s="103" t="s">
        <v>52</v>
      </c>
    </row>
    <row r="15" spans="1:10" ht="23.1" customHeight="1" thickBot="1" x14ac:dyDescent="0.25">
      <c r="A15" s="136" t="s">
        <v>59</v>
      </c>
      <c r="B15" s="104" t="s">
        <v>485</v>
      </c>
      <c r="C15" s="162">
        <v>3.6339999999999999</v>
      </c>
      <c r="D15" s="318">
        <v>23.58</v>
      </c>
      <c r="E15" s="313">
        <v>17.899999999999999</v>
      </c>
      <c r="F15" s="163">
        <v>2.6320000000000001</v>
      </c>
      <c r="G15" s="105" t="s">
        <v>53</v>
      </c>
    </row>
    <row r="16" spans="1:10" ht="23.1" customHeight="1" thickBot="1" x14ac:dyDescent="0.25">
      <c r="A16" s="132" t="s">
        <v>48</v>
      </c>
      <c r="B16" s="102"/>
      <c r="C16" s="160"/>
      <c r="D16" s="317"/>
      <c r="E16" s="312"/>
      <c r="F16" s="161"/>
      <c r="G16" s="103" t="s">
        <v>54</v>
      </c>
    </row>
    <row r="17" spans="1:11" ht="23.1" customHeight="1" x14ac:dyDescent="0.2">
      <c r="A17" s="140" t="s">
        <v>49</v>
      </c>
      <c r="B17" s="166"/>
      <c r="C17" s="167"/>
      <c r="D17" s="321"/>
      <c r="E17" s="316"/>
      <c r="F17" s="168"/>
      <c r="G17" s="169" t="s">
        <v>55</v>
      </c>
    </row>
    <row r="18" spans="1:11" ht="14.25" customHeight="1" thickBot="1" x14ac:dyDescent="0.25">
      <c r="A18" s="201" t="s">
        <v>139</v>
      </c>
      <c r="B18" s="170"/>
      <c r="C18" s="170"/>
      <c r="D18" s="170"/>
      <c r="E18" s="170"/>
      <c r="F18" s="170"/>
      <c r="G18" s="202" t="s">
        <v>138</v>
      </c>
    </row>
    <row r="19" spans="1:11" ht="14.25" customHeight="1" thickTop="1" thickBot="1" x14ac:dyDescent="0.25">
      <c r="A19" s="203" t="s">
        <v>137</v>
      </c>
      <c r="B19" s="171"/>
      <c r="C19" s="171"/>
      <c r="D19" s="171"/>
      <c r="E19" s="171"/>
      <c r="F19" s="171"/>
      <c r="G19" s="204" t="s">
        <v>136</v>
      </c>
    </row>
    <row r="20" spans="1:11" ht="14.25" customHeight="1" thickTop="1" thickBot="1" x14ac:dyDescent="0.25">
      <c r="A20" s="203" t="s">
        <v>188</v>
      </c>
      <c r="B20" s="171"/>
      <c r="C20" s="171"/>
      <c r="D20" s="171"/>
      <c r="E20" s="171"/>
      <c r="F20" s="171"/>
      <c r="G20" s="204" t="s">
        <v>187</v>
      </c>
    </row>
    <row r="21" spans="1:11" ht="14.25" customHeight="1" thickTop="1" x14ac:dyDescent="0.2">
      <c r="A21" s="308" t="s">
        <v>487</v>
      </c>
      <c r="G21" s="309" t="s">
        <v>486</v>
      </c>
    </row>
    <row r="22" spans="1:11" s="184" customFormat="1" x14ac:dyDescent="0.2">
      <c r="A22" s="184" t="s">
        <v>375</v>
      </c>
      <c r="G22" s="186" t="s">
        <v>376</v>
      </c>
      <c r="J22" s="200"/>
      <c r="K22" s="200"/>
    </row>
    <row r="23" spans="1:11" s="184" customFormat="1" x14ac:dyDescent="0.2">
      <c r="A23" s="949" t="s">
        <v>423</v>
      </c>
      <c r="B23" s="949"/>
      <c r="C23" s="63"/>
      <c r="D23" s="63"/>
      <c r="G23" s="265" t="s">
        <v>424</v>
      </c>
    </row>
  </sheetData>
  <mergeCells count="5">
    <mergeCell ref="A1:G1"/>
    <mergeCell ref="A2:G2"/>
    <mergeCell ref="A3:G3"/>
    <mergeCell ref="A4:G4"/>
    <mergeCell ref="A23:B23"/>
  </mergeCells>
  <printOptions horizontalCentered="1" verticalCentered="1"/>
  <pageMargins left="0" right="0" top="0" bottom="0" header="0" footer="0"/>
  <pageSetup paperSize="9"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20"/>
  <sheetViews>
    <sheetView rightToLeft="1" view="pageBreakPreview" zoomScaleNormal="100" zoomScaleSheetLayoutView="100" workbookViewId="0">
      <selection activeCell="E28" sqref="E28"/>
    </sheetView>
  </sheetViews>
  <sheetFormatPr defaultColWidth="8.7109375" defaultRowHeight="12.75" x14ac:dyDescent="0.2"/>
  <cols>
    <col min="1" max="1" width="21.42578125" style="340" customWidth="1"/>
    <col min="2" max="4" width="16.7109375" style="340" customWidth="1"/>
    <col min="5" max="5" width="21.42578125" style="340" customWidth="1"/>
    <col min="6" max="16384" width="8.7109375" style="340"/>
  </cols>
  <sheetData>
    <row r="1" spans="1:6" s="335" customFormat="1" ht="23.85" customHeight="1" x14ac:dyDescent="0.25">
      <c r="A1" s="950" t="s">
        <v>562</v>
      </c>
      <c r="B1" s="950"/>
      <c r="C1" s="950"/>
      <c r="D1" s="950"/>
      <c r="E1" s="950"/>
      <c r="F1" s="334"/>
    </row>
    <row r="2" spans="1:6" s="335" customFormat="1" ht="18" x14ac:dyDescent="0.25">
      <c r="A2" s="950">
        <v>2021</v>
      </c>
      <c r="B2" s="950"/>
      <c r="C2" s="950"/>
      <c r="D2" s="950"/>
      <c r="E2" s="950"/>
      <c r="F2" s="334"/>
    </row>
    <row r="3" spans="1:6" s="335" customFormat="1" ht="15.75" x14ac:dyDescent="0.25">
      <c r="A3" s="951" t="s">
        <v>563</v>
      </c>
      <c r="B3" s="951"/>
      <c r="C3" s="951"/>
      <c r="D3" s="951"/>
      <c r="E3" s="951"/>
    </row>
    <row r="4" spans="1:6" s="335" customFormat="1" ht="15.75" x14ac:dyDescent="0.25">
      <c r="A4" s="952">
        <v>2021</v>
      </c>
      <c r="B4" s="952"/>
      <c r="C4" s="952"/>
      <c r="D4" s="952"/>
      <c r="E4" s="952"/>
    </row>
    <row r="5" spans="1:6" s="339" customFormat="1" ht="15.75" x14ac:dyDescent="0.2">
      <c r="A5" s="336" t="s">
        <v>724</v>
      </c>
      <c r="B5" s="337"/>
      <c r="C5" s="337"/>
      <c r="D5" s="337"/>
      <c r="E5" s="338" t="s">
        <v>725</v>
      </c>
    </row>
    <row r="6" spans="1:6" ht="58.5" customHeight="1" x14ac:dyDescent="0.2">
      <c r="A6" s="126" t="s">
        <v>57</v>
      </c>
      <c r="B6" s="127" t="s">
        <v>405</v>
      </c>
      <c r="C6" s="127" t="s">
        <v>406</v>
      </c>
      <c r="D6" s="127" t="s">
        <v>407</v>
      </c>
      <c r="E6" s="128" t="s">
        <v>56</v>
      </c>
    </row>
    <row r="7" spans="1:6" ht="22.35" customHeight="1" thickBot="1" x14ac:dyDescent="0.25">
      <c r="A7" s="341" t="s">
        <v>76</v>
      </c>
      <c r="B7" s="172">
        <v>24.274999999999999</v>
      </c>
      <c r="C7" s="608">
        <v>4.5</v>
      </c>
      <c r="D7" s="608">
        <v>5.6199999999999992</v>
      </c>
      <c r="E7" s="342" t="s">
        <v>117</v>
      </c>
    </row>
    <row r="8" spans="1:6" ht="22.35" customHeight="1" thickBot="1" x14ac:dyDescent="0.25">
      <c r="A8" s="289" t="s">
        <v>21</v>
      </c>
      <c r="B8" s="173">
        <v>25.58</v>
      </c>
      <c r="C8" s="173">
        <v>4.7</v>
      </c>
      <c r="D8" s="173">
        <v>6.24</v>
      </c>
      <c r="E8" s="343" t="s">
        <v>79</v>
      </c>
    </row>
    <row r="9" spans="1:6" ht="22.35" customHeight="1" thickBot="1" x14ac:dyDescent="0.25">
      <c r="A9" s="287" t="s">
        <v>17</v>
      </c>
      <c r="B9" s="174">
        <v>18.855</v>
      </c>
      <c r="C9" s="174">
        <v>4.0999999999999996</v>
      </c>
      <c r="D9" s="174">
        <v>5.2550000000000008</v>
      </c>
      <c r="E9" s="344" t="s">
        <v>113</v>
      </c>
    </row>
    <row r="10" spans="1:6" ht="22.35" customHeight="1" thickBot="1" x14ac:dyDescent="0.25">
      <c r="A10" s="289" t="s">
        <v>115</v>
      </c>
      <c r="B10" s="173">
        <v>20.53</v>
      </c>
      <c r="C10" s="173">
        <v>4.5999999999999996</v>
      </c>
      <c r="D10" s="173">
        <v>5.3949999999999996</v>
      </c>
      <c r="E10" s="343" t="s">
        <v>118</v>
      </c>
    </row>
    <row r="11" spans="1:6" ht="22.35" customHeight="1" thickBot="1" x14ac:dyDescent="0.25">
      <c r="A11" s="287" t="s">
        <v>15</v>
      </c>
      <c r="B11" s="174">
        <v>22.32</v>
      </c>
      <c r="C11" s="174">
        <v>4.55</v>
      </c>
      <c r="D11" s="174">
        <v>5.4649999999999999</v>
      </c>
      <c r="E11" s="344" t="s">
        <v>43</v>
      </c>
    </row>
    <row r="12" spans="1:6" ht="22.35" customHeight="1" thickBot="1" x14ac:dyDescent="0.25">
      <c r="A12" s="289" t="s">
        <v>19</v>
      </c>
      <c r="B12" s="173">
        <v>16.734999999999999</v>
      </c>
      <c r="C12" s="173">
        <v>4.8499999999999996</v>
      </c>
      <c r="D12" s="173">
        <v>5.415</v>
      </c>
      <c r="E12" s="343" t="s">
        <v>114</v>
      </c>
    </row>
    <row r="13" spans="1:6" ht="22.35" customHeight="1" thickBot="1" x14ac:dyDescent="0.25">
      <c r="A13" s="287" t="s">
        <v>111</v>
      </c>
      <c r="B13" s="174">
        <v>18.274999999999999</v>
      </c>
      <c r="C13" s="174">
        <v>5.05</v>
      </c>
      <c r="D13" s="174">
        <v>4.7349999999999994</v>
      </c>
      <c r="E13" s="344" t="s">
        <v>119</v>
      </c>
    </row>
    <row r="14" spans="1:6" ht="22.35" customHeight="1" thickBot="1" x14ac:dyDescent="0.25">
      <c r="A14" s="289" t="s">
        <v>50</v>
      </c>
      <c r="B14" s="173">
        <v>21.85</v>
      </c>
      <c r="C14" s="173">
        <v>5.45</v>
      </c>
      <c r="D14" s="173">
        <v>5.7449999999999992</v>
      </c>
      <c r="E14" s="343" t="s">
        <v>120</v>
      </c>
    </row>
    <row r="15" spans="1:6" ht="22.35" customHeight="1" thickBot="1" x14ac:dyDescent="0.25">
      <c r="A15" s="287" t="s">
        <v>59</v>
      </c>
      <c r="B15" s="174">
        <v>22.509999999999998</v>
      </c>
      <c r="C15" s="174">
        <v>4.6500000000000004</v>
      </c>
      <c r="D15" s="174">
        <v>5.5449999999999999</v>
      </c>
      <c r="E15" s="344" t="s">
        <v>121</v>
      </c>
    </row>
    <row r="16" spans="1:6" ht="22.35" customHeight="1" thickBot="1" x14ac:dyDescent="0.25">
      <c r="A16" s="289" t="s">
        <v>48</v>
      </c>
      <c r="B16" s="173">
        <v>33.225000000000001</v>
      </c>
      <c r="C16" s="173">
        <v>5.0999999999999996</v>
      </c>
      <c r="D16" s="173">
        <v>5.65</v>
      </c>
      <c r="E16" s="343" t="s">
        <v>122</v>
      </c>
    </row>
    <row r="17" spans="1:11" ht="22.35" customHeight="1" x14ac:dyDescent="0.2">
      <c r="A17" s="345" t="s">
        <v>49</v>
      </c>
      <c r="B17" s="609" t="s">
        <v>485</v>
      </c>
      <c r="C17" s="609" t="s">
        <v>485</v>
      </c>
      <c r="D17" s="609" t="s">
        <v>485</v>
      </c>
      <c r="E17" s="346" t="s">
        <v>123</v>
      </c>
    </row>
    <row r="18" spans="1:11" s="147" customFormat="1" ht="13.5" customHeight="1" x14ac:dyDescent="0.2">
      <c r="A18" s="736" t="s">
        <v>748</v>
      </c>
      <c r="B18" s="347"/>
      <c r="C18" s="144"/>
      <c r="D18" s="144"/>
      <c r="E18" s="348" t="s">
        <v>190</v>
      </c>
    </row>
    <row r="19" spans="1:11" ht="15" customHeight="1" x14ac:dyDescent="0.2">
      <c r="A19" s="953" t="s">
        <v>749</v>
      </c>
      <c r="B19" s="953"/>
      <c r="C19" s="348"/>
      <c r="D19" s="742"/>
      <c r="E19" s="742" t="s">
        <v>189</v>
      </c>
    </row>
    <row r="20" spans="1:11" s="350" customFormat="1" ht="14.25" customHeight="1" x14ac:dyDescent="0.2">
      <c r="A20" s="350" t="s">
        <v>747</v>
      </c>
      <c r="E20" s="351" t="s">
        <v>744</v>
      </c>
      <c r="J20" s="352"/>
      <c r="K20" s="352"/>
    </row>
  </sheetData>
  <mergeCells count="5">
    <mergeCell ref="A1:E1"/>
    <mergeCell ref="A2:E2"/>
    <mergeCell ref="A3:E3"/>
    <mergeCell ref="A4:E4"/>
    <mergeCell ref="A19:B19"/>
  </mergeCells>
  <printOptions horizontalCentered="1" verticalCentered="1"/>
  <pageMargins left="0" right="0" top="0" bottom="0" header="0" footer="0"/>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22"/>
  <sheetViews>
    <sheetView rightToLeft="1" view="pageBreakPreview" zoomScaleNormal="100" zoomScaleSheetLayoutView="100" workbookViewId="0">
      <selection activeCell="E28" sqref="E28"/>
    </sheetView>
  </sheetViews>
  <sheetFormatPr defaultColWidth="8.7109375" defaultRowHeight="12.75" x14ac:dyDescent="0.2"/>
  <cols>
    <col min="1" max="6" width="18.7109375" style="1" customWidth="1"/>
    <col min="7" max="7" width="23.7109375" style="1" customWidth="1"/>
    <col min="8" max="8" width="25.7109375" style="1" customWidth="1"/>
    <col min="9" max="16384" width="8.7109375" style="1"/>
  </cols>
  <sheetData>
    <row r="1" spans="1:10" s="86" customFormat="1" ht="20.85" customHeight="1" x14ac:dyDescent="0.25">
      <c r="A1" s="946" t="s">
        <v>631</v>
      </c>
      <c r="B1" s="946"/>
      <c r="C1" s="946"/>
      <c r="D1" s="946"/>
      <c r="E1" s="946"/>
      <c r="F1" s="946"/>
      <c r="G1" s="946"/>
      <c r="H1" s="151"/>
      <c r="I1" s="123"/>
      <c r="J1" s="123"/>
    </row>
    <row r="2" spans="1:10" s="154" customFormat="1" ht="18" x14ac:dyDescent="0.25">
      <c r="A2" s="874">
        <v>2021</v>
      </c>
      <c r="B2" s="874"/>
      <c r="C2" s="874"/>
      <c r="D2" s="874"/>
      <c r="E2" s="874"/>
      <c r="F2" s="874"/>
      <c r="G2" s="874"/>
      <c r="H2" s="152"/>
      <c r="I2" s="153"/>
      <c r="J2" s="153"/>
    </row>
    <row r="3" spans="1:10" s="154" customFormat="1" ht="15.75" x14ac:dyDescent="0.25">
      <c r="A3" s="876" t="s">
        <v>632</v>
      </c>
      <c r="B3" s="876"/>
      <c r="C3" s="876"/>
      <c r="D3" s="876"/>
      <c r="E3" s="876"/>
      <c r="F3" s="876"/>
      <c r="G3" s="876"/>
      <c r="H3" s="155"/>
    </row>
    <row r="4" spans="1:10" s="154" customFormat="1" ht="15.75" x14ac:dyDescent="0.25">
      <c r="A4" s="948" t="s">
        <v>736</v>
      </c>
      <c r="B4" s="948"/>
      <c r="C4" s="948"/>
      <c r="D4" s="948"/>
      <c r="E4" s="948"/>
      <c r="F4" s="948"/>
      <c r="G4" s="948"/>
      <c r="H4" s="156"/>
    </row>
    <row r="5" spans="1:10" s="60" customFormat="1" ht="15.75" x14ac:dyDescent="0.2">
      <c r="A5" s="205" t="s">
        <v>726</v>
      </c>
      <c r="B5" s="205"/>
      <c r="C5" s="218"/>
      <c r="D5" s="218"/>
      <c r="E5" s="218"/>
      <c r="F5" s="218"/>
      <c r="G5" s="189" t="s">
        <v>727</v>
      </c>
    </row>
    <row r="6" spans="1:10" ht="57" customHeight="1" x14ac:dyDescent="0.2">
      <c r="A6" s="126" t="s">
        <v>57</v>
      </c>
      <c r="B6" s="127" t="s">
        <v>623</v>
      </c>
      <c r="C6" s="127" t="s">
        <v>570</v>
      </c>
      <c r="D6" s="127" t="s">
        <v>571</v>
      </c>
      <c r="E6" s="127" t="s">
        <v>572</v>
      </c>
      <c r="F6" s="127" t="s">
        <v>569</v>
      </c>
      <c r="G6" s="128" t="s">
        <v>56</v>
      </c>
    </row>
    <row r="7" spans="1:10" ht="23.1" customHeight="1" thickBot="1" x14ac:dyDescent="0.25">
      <c r="A7" s="400" t="s">
        <v>76</v>
      </c>
      <c r="B7" s="610">
        <v>0.65</v>
      </c>
      <c r="C7" s="610">
        <v>0.96599999999999997</v>
      </c>
      <c r="D7" s="610">
        <v>7.3529999999999998</v>
      </c>
      <c r="E7" s="623">
        <v>249.4</v>
      </c>
      <c r="F7" s="616">
        <v>3.5650000000000004</v>
      </c>
      <c r="G7" s="401" t="s">
        <v>80</v>
      </c>
    </row>
    <row r="8" spans="1:10" ht="23.1" customHeight="1" thickBot="1" x14ac:dyDescent="0.25">
      <c r="A8" s="132" t="s">
        <v>21</v>
      </c>
      <c r="B8" s="611">
        <v>1.66</v>
      </c>
      <c r="C8" s="611">
        <v>2.6054999999999997</v>
      </c>
      <c r="D8" s="611">
        <v>4.6720000000000006</v>
      </c>
      <c r="E8" s="312">
        <v>52.54</v>
      </c>
      <c r="F8" s="617">
        <v>1.73</v>
      </c>
      <c r="G8" s="103" t="s">
        <v>51</v>
      </c>
    </row>
    <row r="9" spans="1:10" ht="23.1" customHeight="1" thickBot="1" x14ac:dyDescent="0.25">
      <c r="A9" s="136" t="s">
        <v>17</v>
      </c>
      <c r="B9" s="612">
        <v>1.335</v>
      </c>
      <c r="C9" s="612">
        <v>1.044</v>
      </c>
      <c r="D9" s="621">
        <v>16.024999999999999</v>
      </c>
      <c r="E9" s="313">
        <v>272.95</v>
      </c>
      <c r="F9" s="618">
        <v>4.3405000000000005</v>
      </c>
      <c r="G9" s="105" t="s">
        <v>86</v>
      </c>
    </row>
    <row r="10" spans="1:10" ht="23.1" customHeight="1" thickBot="1" x14ac:dyDescent="0.25">
      <c r="A10" s="132" t="s">
        <v>77</v>
      </c>
      <c r="B10" s="613">
        <v>1.1300000000000001</v>
      </c>
      <c r="C10" s="613">
        <v>3.2734999999999999</v>
      </c>
      <c r="D10" s="622">
        <v>60.444999999999993</v>
      </c>
      <c r="E10" s="314">
        <v>146.44999999999999</v>
      </c>
      <c r="F10" s="613">
        <v>2.5834999999999999</v>
      </c>
      <c r="G10" s="103" t="s">
        <v>186</v>
      </c>
    </row>
    <row r="11" spans="1:10" ht="23.1" customHeight="1" thickBot="1" x14ac:dyDescent="0.25">
      <c r="A11" s="136" t="s">
        <v>15</v>
      </c>
      <c r="B11" s="614">
        <v>2.5949999999999998</v>
      </c>
      <c r="C11" s="614">
        <v>0.90100000000000002</v>
      </c>
      <c r="D11" s="614">
        <v>4.6880000000000006</v>
      </c>
      <c r="E11" s="315">
        <v>164.565</v>
      </c>
      <c r="F11" s="618">
        <v>6.6154999999999999</v>
      </c>
      <c r="G11" s="105" t="s">
        <v>87</v>
      </c>
    </row>
    <row r="12" spans="1:10" ht="23.1" customHeight="1" thickBot="1" x14ac:dyDescent="0.25">
      <c r="A12" s="132" t="s">
        <v>19</v>
      </c>
      <c r="B12" s="611">
        <v>1.175</v>
      </c>
      <c r="C12" s="611">
        <v>1.272</v>
      </c>
      <c r="D12" s="611">
        <v>4.6340000000000003</v>
      </c>
      <c r="E12" s="312">
        <v>86.215000000000003</v>
      </c>
      <c r="F12" s="617">
        <v>1.8520000000000001</v>
      </c>
      <c r="G12" s="103" t="s">
        <v>88</v>
      </c>
    </row>
    <row r="13" spans="1:10" ht="23.1" customHeight="1" thickBot="1" x14ac:dyDescent="0.25">
      <c r="A13" s="136" t="s">
        <v>111</v>
      </c>
      <c r="B13" s="612">
        <v>0.96500000000000008</v>
      </c>
      <c r="C13" s="612">
        <v>0.59499999999999997</v>
      </c>
      <c r="D13" s="612">
        <v>4.9364999999999997</v>
      </c>
      <c r="E13" s="313">
        <v>70.934999999999988</v>
      </c>
      <c r="F13" s="618">
        <v>2.823</v>
      </c>
      <c r="G13" s="105" t="s">
        <v>112</v>
      </c>
    </row>
    <row r="14" spans="1:10" ht="23.1" customHeight="1" thickBot="1" x14ac:dyDescent="0.25">
      <c r="A14" s="132" t="s">
        <v>50</v>
      </c>
      <c r="B14" s="611">
        <v>0.96500000000000008</v>
      </c>
      <c r="C14" s="611">
        <v>0.86550000000000005</v>
      </c>
      <c r="D14" s="611">
        <v>2.0844999999999998</v>
      </c>
      <c r="E14" s="312">
        <v>34.56</v>
      </c>
      <c r="F14" s="613">
        <v>4.6564999999999994</v>
      </c>
      <c r="G14" s="103" t="s">
        <v>52</v>
      </c>
    </row>
    <row r="15" spans="1:10" ht="23.1" customHeight="1" thickBot="1" x14ac:dyDescent="0.25">
      <c r="A15" s="136" t="s">
        <v>59</v>
      </c>
      <c r="B15" s="612">
        <v>0.33999999999999997</v>
      </c>
      <c r="C15" s="612">
        <v>0.86550000000000005</v>
      </c>
      <c r="D15" s="612">
        <v>6.9480000000000004</v>
      </c>
      <c r="E15" s="313">
        <v>22.405000000000001</v>
      </c>
      <c r="F15" s="619">
        <v>1.73</v>
      </c>
      <c r="G15" s="105" t="s">
        <v>53</v>
      </c>
    </row>
    <row r="16" spans="1:10" ht="23.1" customHeight="1" thickBot="1" x14ac:dyDescent="0.25">
      <c r="A16" s="132" t="s">
        <v>48</v>
      </c>
      <c r="B16" s="611">
        <v>0.40499999999999997</v>
      </c>
      <c r="C16" s="611">
        <v>1.5620000000000001</v>
      </c>
      <c r="D16" s="611">
        <v>13.72</v>
      </c>
      <c r="E16" s="312">
        <v>110.18499999999999</v>
      </c>
      <c r="F16" s="617">
        <v>2.056</v>
      </c>
      <c r="G16" s="103" t="s">
        <v>54</v>
      </c>
    </row>
    <row r="17" spans="1:11" ht="23.1" customHeight="1" x14ac:dyDescent="0.2">
      <c r="A17" s="140" t="s">
        <v>49</v>
      </c>
      <c r="B17" s="615" t="s">
        <v>485</v>
      </c>
      <c r="C17" s="615" t="s">
        <v>485</v>
      </c>
      <c r="D17" s="615" t="s">
        <v>485</v>
      </c>
      <c r="E17" s="316" t="s">
        <v>485</v>
      </c>
      <c r="F17" s="620" t="s">
        <v>485</v>
      </c>
      <c r="G17" s="169" t="s">
        <v>55</v>
      </c>
    </row>
    <row r="18" spans="1:11" ht="18" customHeight="1" thickBot="1" x14ac:dyDescent="0.25">
      <c r="A18" s="201" t="s">
        <v>573</v>
      </c>
      <c r="B18" s="201"/>
      <c r="C18" s="170"/>
      <c r="D18" s="170"/>
      <c r="E18" s="170"/>
      <c r="F18" s="170"/>
      <c r="G18" s="403" t="s">
        <v>574</v>
      </c>
    </row>
    <row r="19" spans="1:11" s="184" customFormat="1" ht="17.100000000000001" hidden="1" customHeight="1" thickTop="1" thickBot="1" x14ac:dyDescent="0.25">
      <c r="A19" s="501" t="s">
        <v>622</v>
      </c>
      <c r="B19" s="501"/>
      <c r="C19" s="327"/>
      <c r="D19" s="327"/>
      <c r="E19" s="327"/>
      <c r="F19" s="327"/>
      <c r="G19" s="500" t="s">
        <v>621</v>
      </c>
    </row>
    <row r="20" spans="1:11" s="340" customFormat="1" ht="14.85" customHeight="1" thickTop="1" x14ac:dyDescent="0.2">
      <c r="A20" s="349" t="s">
        <v>487</v>
      </c>
      <c r="B20" s="349"/>
      <c r="C20" s="348"/>
      <c r="D20" s="348"/>
      <c r="E20" s="348"/>
      <c r="F20" s="954" t="s">
        <v>531</v>
      </c>
      <c r="G20" s="954"/>
    </row>
    <row r="21" spans="1:11" s="184" customFormat="1" ht="15.6" customHeight="1" x14ac:dyDescent="0.2">
      <c r="A21" s="377" t="s">
        <v>745</v>
      </c>
      <c r="G21" s="186" t="s">
        <v>744</v>
      </c>
      <c r="J21" s="200"/>
      <c r="K21" s="200"/>
    </row>
    <row r="22" spans="1:11" s="7" customFormat="1" ht="17.850000000000001" customHeight="1" x14ac:dyDescent="0.2"/>
  </sheetData>
  <mergeCells count="5">
    <mergeCell ref="A1:G1"/>
    <mergeCell ref="A2:G2"/>
    <mergeCell ref="A3:G3"/>
    <mergeCell ref="A4:G4"/>
    <mergeCell ref="F20:G20"/>
  </mergeCells>
  <printOptions horizontalCentered="1" verticalCentered="1"/>
  <pageMargins left="0" right="0" top="0" bottom="0" header="0" footer="0"/>
  <pageSetup paperSize="9" scale="96"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J21"/>
  <sheetViews>
    <sheetView rightToLeft="1" view="pageBreakPreview" zoomScaleNormal="100" zoomScaleSheetLayoutView="100" workbookViewId="0">
      <selection activeCell="E28" sqref="E28"/>
    </sheetView>
  </sheetViews>
  <sheetFormatPr defaultColWidth="8.7109375" defaultRowHeight="12.75" x14ac:dyDescent="0.2"/>
  <cols>
    <col min="1" max="1" width="17.7109375" style="340" customWidth="1"/>
    <col min="2" max="2" width="15.140625" style="340" customWidth="1"/>
    <col min="3" max="3" width="14" style="340" customWidth="1"/>
    <col min="4" max="4" width="13.85546875" style="340" customWidth="1"/>
    <col min="5" max="5" width="21.42578125" style="340" customWidth="1"/>
    <col min="6" max="16384" width="8.7109375" style="340"/>
  </cols>
  <sheetData>
    <row r="1" spans="1:5" s="335" customFormat="1" ht="36.75" customHeight="1" x14ac:dyDescent="0.25">
      <c r="A1" s="950" t="s">
        <v>628</v>
      </c>
      <c r="B1" s="950"/>
      <c r="C1" s="950"/>
      <c r="D1" s="950"/>
      <c r="E1" s="955"/>
    </row>
    <row r="2" spans="1:5" s="355" customFormat="1" ht="18" x14ac:dyDescent="0.25">
      <c r="A2" s="956" t="s">
        <v>681</v>
      </c>
      <c r="B2" s="956"/>
      <c r="C2" s="956"/>
      <c r="D2" s="956"/>
      <c r="E2" s="957"/>
    </row>
    <row r="3" spans="1:5" s="355" customFormat="1" ht="36" customHeight="1" x14ac:dyDescent="0.25">
      <c r="A3" s="958" t="s">
        <v>564</v>
      </c>
      <c r="B3" s="958"/>
      <c r="C3" s="958"/>
      <c r="D3" s="958"/>
      <c r="E3" s="959"/>
    </row>
    <row r="4" spans="1:5" s="355" customFormat="1" ht="15.75" x14ac:dyDescent="0.25">
      <c r="A4" s="960" t="s">
        <v>681</v>
      </c>
      <c r="B4" s="960"/>
      <c r="C4" s="960"/>
      <c r="D4" s="960"/>
      <c r="E4" s="961"/>
    </row>
    <row r="5" spans="1:5" s="359" customFormat="1" ht="15.75" x14ac:dyDescent="0.2">
      <c r="A5" s="356" t="s">
        <v>728</v>
      </c>
      <c r="B5" s="357"/>
      <c r="C5" s="357"/>
      <c r="D5" s="357"/>
      <c r="E5" s="358" t="s">
        <v>729</v>
      </c>
    </row>
    <row r="6" spans="1:5" s="359" customFormat="1" ht="25.35" customHeight="1" x14ac:dyDescent="0.2">
      <c r="A6" s="126" t="s">
        <v>57</v>
      </c>
      <c r="B6" s="266">
        <v>2009</v>
      </c>
      <c r="C6" s="266">
        <v>2010</v>
      </c>
      <c r="D6" s="266" t="s">
        <v>527</v>
      </c>
      <c r="E6" s="128" t="s">
        <v>56</v>
      </c>
    </row>
    <row r="7" spans="1:5" ht="25.35" customHeight="1" thickBot="1" x14ac:dyDescent="0.25">
      <c r="A7" s="341" t="s">
        <v>76</v>
      </c>
      <c r="B7" s="172" t="s">
        <v>680</v>
      </c>
      <c r="C7" s="172" t="s">
        <v>680</v>
      </c>
      <c r="D7" s="172">
        <v>0.63117199999999996</v>
      </c>
      <c r="E7" s="360" t="s">
        <v>80</v>
      </c>
    </row>
    <row r="8" spans="1:5" ht="25.35" customHeight="1" thickBot="1" x14ac:dyDescent="0.25">
      <c r="A8" s="289" t="s">
        <v>21</v>
      </c>
      <c r="B8" s="173">
        <v>7.96</v>
      </c>
      <c r="C8" s="173">
        <v>7.96</v>
      </c>
      <c r="D8" s="173">
        <v>2.3300999999999998</v>
      </c>
      <c r="E8" s="361" t="s">
        <v>51</v>
      </c>
    </row>
    <row r="9" spans="1:5" ht="25.35" customHeight="1" thickBot="1" x14ac:dyDescent="0.25">
      <c r="A9" s="287" t="s">
        <v>17</v>
      </c>
      <c r="B9" s="175">
        <v>5.95</v>
      </c>
      <c r="C9" s="175">
        <v>5.95</v>
      </c>
      <c r="D9" s="175" t="s">
        <v>680</v>
      </c>
      <c r="E9" s="362" t="s">
        <v>86</v>
      </c>
    </row>
    <row r="10" spans="1:5" ht="25.35" customHeight="1" thickBot="1" x14ac:dyDescent="0.25">
      <c r="A10" s="289" t="s">
        <v>77</v>
      </c>
      <c r="B10" s="173" t="s">
        <v>680</v>
      </c>
      <c r="C10" s="173" t="s">
        <v>680</v>
      </c>
      <c r="D10" s="173" t="s">
        <v>185</v>
      </c>
      <c r="E10" s="361" t="s">
        <v>81</v>
      </c>
    </row>
    <row r="11" spans="1:5" ht="25.35" customHeight="1" thickBot="1" x14ac:dyDescent="0.25">
      <c r="A11" s="287" t="s">
        <v>15</v>
      </c>
      <c r="B11" s="174">
        <v>9.2799999999999994</v>
      </c>
      <c r="C11" s="174">
        <v>9.2799999999999994</v>
      </c>
      <c r="D11" s="174">
        <v>1.9081239999999999</v>
      </c>
      <c r="E11" s="362" t="s">
        <v>87</v>
      </c>
    </row>
    <row r="12" spans="1:5" ht="25.35" customHeight="1" thickBot="1" x14ac:dyDescent="0.25">
      <c r="A12" s="289" t="s">
        <v>19</v>
      </c>
      <c r="B12" s="173">
        <v>3.13</v>
      </c>
      <c r="C12" s="173">
        <v>3.13</v>
      </c>
      <c r="D12" s="173" t="s">
        <v>185</v>
      </c>
      <c r="E12" s="361" t="s">
        <v>88</v>
      </c>
    </row>
    <row r="13" spans="1:5" ht="25.35" customHeight="1" thickBot="1" x14ac:dyDescent="0.25">
      <c r="A13" s="287" t="s">
        <v>50</v>
      </c>
      <c r="B13" s="174" t="s">
        <v>680</v>
      </c>
      <c r="C13" s="174" t="s">
        <v>680</v>
      </c>
      <c r="D13" s="174" t="s">
        <v>185</v>
      </c>
      <c r="E13" s="362" t="s">
        <v>52</v>
      </c>
    </row>
    <row r="14" spans="1:5" ht="25.35" customHeight="1" thickBot="1" x14ac:dyDescent="0.25">
      <c r="A14" s="289" t="s">
        <v>59</v>
      </c>
      <c r="B14" s="173" t="s">
        <v>680</v>
      </c>
      <c r="C14" s="173" t="s">
        <v>680</v>
      </c>
      <c r="D14" s="173" t="s">
        <v>185</v>
      </c>
      <c r="E14" s="361" t="s">
        <v>53</v>
      </c>
    </row>
    <row r="15" spans="1:5" ht="25.35" customHeight="1" thickBot="1" x14ac:dyDescent="0.25">
      <c r="A15" s="287" t="s">
        <v>48</v>
      </c>
      <c r="B15" s="174" t="s">
        <v>680</v>
      </c>
      <c r="C15" s="174" t="s">
        <v>680</v>
      </c>
      <c r="D15" s="174">
        <v>0.43058000000000002</v>
      </c>
      <c r="E15" s="362" t="s">
        <v>54</v>
      </c>
    </row>
    <row r="16" spans="1:5" ht="25.35" customHeight="1" thickBot="1" x14ac:dyDescent="0.25">
      <c r="A16" s="289" t="s">
        <v>78</v>
      </c>
      <c r="B16" s="176" t="s">
        <v>680</v>
      </c>
      <c r="C16" s="176" t="s">
        <v>680</v>
      </c>
      <c r="D16" s="176" t="s">
        <v>680</v>
      </c>
      <c r="E16" s="361" t="s">
        <v>82</v>
      </c>
    </row>
    <row r="17" spans="1:10" ht="25.35" customHeight="1" x14ac:dyDescent="0.2">
      <c r="A17" s="345" t="s">
        <v>49</v>
      </c>
      <c r="B17" s="177" t="s">
        <v>680</v>
      </c>
      <c r="C17" s="177" t="s">
        <v>680</v>
      </c>
      <c r="D17" s="177" t="s">
        <v>680</v>
      </c>
      <c r="E17" s="363" t="s">
        <v>55</v>
      </c>
    </row>
    <row r="18" spans="1:10" ht="17.25" customHeight="1" x14ac:dyDescent="0.25">
      <c r="A18" s="394" t="s">
        <v>796</v>
      </c>
      <c r="B18" s="395"/>
      <c r="C18" s="396"/>
      <c r="D18" s="379"/>
      <c r="E18" s="397" t="s">
        <v>797</v>
      </c>
      <c r="F18" s="379"/>
    </row>
    <row r="19" spans="1:10" s="350" customFormat="1" ht="15" customHeight="1" x14ac:dyDescent="0.2">
      <c r="A19" s="364" t="s">
        <v>192</v>
      </c>
      <c r="B19" s="365"/>
      <c r="C19" s="365"/>
      <c r="D19" s="365"/>
      <c r="E19" s="365" t="s">
        <v>191</v>
      </c>
    </row>
    <row r="20" spans="1:10" s="350" customFormat="1" ht="15" customHeight="1" x14ac:dyDescent="0.2">
      <c r="A20" s="350" t="s">
        <v>745</v>
      </c>
      <c r="B20" s="365"/>
      <c r="C20" s="365"/>
      <c r="D20" s="365"/>
      <c r="E20" s="351" t="s">
        <v>744</v>
      </c>
      <c r="H20" s="352"/>
    </row>
    <row r="21" spans="1:10" ht="15" customHeight="1" x14ac:dyDescent="0.2">
      <c r="F21" s="353"/>
      <c r="G21" s="353"/>
      <c r="I21" s="354"/>
      <c r="J21" s="354"/>
    </row>
  </sheetData>
  <mergeCells count="4">
    <mergeCell ref="A1:E1"/>
    <mergeCell ref="A2:E2"/>
    <mergeCell ref="A3:E3"/>
    <mergeCell ref="A4:E4"/>
  </mergeCells>
  <printOptions horizontalCentered="1" verticalCentered="1"/>
  <pageMargins left="0" right="0" top="0" bottom="0" header="0" footer="0"/>
  <pageSetup paperSize="9" fitToHeight="0"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31"/>
  <sheetViews>
    <sheetView rightToLeft="1" view="pageBreakPreview" zoomScaleNormal="100" zoomScaleSheetLayoutView="100" workbookViewId="0">
      <selection activeCell="E28" sqref="E28"/>
    </sheetView>
  </sheetViews>
  <sheetFormatPr defaultColWidth="8.7109375" defaultRowHeight="12.75" x14ac:dyDescent="0.2"/>
  <cols>
    <col min="1" max="1" width="14.5703125" style="1" customWidth="1"/>
    <col min="2" max="2" width="25" style="1" customWidth="1"/>
    <col min="3" max="6" width="12" style="1" bestFit="1" customWidth="1"/>
    <col min="7" max="8" width="12" style="1" customWidth="1"/>
    <col min="9" max="9" width="23.42578125" style="1" customWidth="1"/>
    <col min="10" max="10" width="16.7109375" style="1" customWidth="1"/>
    <col min="11" max="16384" width="8.7109375" style="1"/>
  </cols>
  <sheetData>
    <row r="1" spans="1:10" ht="18" x14ac:dyDescent="0.2">
      <c r="A1" s="962" t="s">
        <v>645</v>
      </c>
      <c r="B1" s="962"/>
      <c r="C1" s="962"/>
      <c r="D1" s="962"/>
      <c r="E1" s="962"/>
      <c r="F1" s="962"/>
      <c r="G1" s="962"/>
      <c r="H1" s="962"/>
      <c r="I1" s="962"/>
      <c r="J1" s="962"/>
    </row>
    <row r="2" spans="1:10" ht="18" x14ac:dyDescent="0.25">
      <c r="A2" s="946" t="s">
        <v>737</v>
      </c>
      <c r="B2" s="946"/>
      <c r="C2" s="946"/>
      <c r="D2" s="946"/>
      <c r="E2" s="946"/>
      <c r="F2" s="946"/>
      <c r="G2" s="946"/>
      <c r="H2" s="946"/>
      <c r="I2" s="946"/>
      <c r="J2" s="946"/>
    </row>
    <row r="3" spans="1:10" ht="15.75" x14ac:dyDescent="0.25">
      <c r="A3" s="963" t="s">
        <v>530</v>
      </c>
      <c r="B3" s="963"/>
      <c r="C3" s="963"/>
      <c r="D3" s="963"/>
      <c r="E3" s="963"/>
      <c r="F3" s="963"/>
      <c r="G3" s="963"/>
      <c r="H3" s="963"/>
      <c r="I3" s="963"/>
      <c r="J3" s="963"/>
    </row>
    <row r="4" spans="1:10" ht="15.75" x14ac:dyDescent="0.25">
      <c r="A4" s="945" t="s">
        <v>805</v>
      </c>
      <c r="B4" s="945"/>
      <c r="C4" s="945"/>
      <c r="D4" s="945"/>
      <c r="E4" s="945"/>
      <c r="F4" s="945"/>
      <c r="G4" s="945"/>
      <c r="H4" s="945"/>
      <c r="I4" s="945"/>
      <c r="J4" s="945"/>
    </row>
    <row r="5" spans="1:10" ht="15.75" x14ac:dyDescent="0.2">
      <c r="A5" s="415" t="s">
        <v>730</v>
      </c>
      <c r="B5" s="416"/>
      <c r="C5" s="406"/>
      <c r="D5" s="406"/>
      <c r="E5" s="406"/>
      <c r="F5" s="406"/>
      <c r="G5" s="406"/>
      <c r="H5" s="406"/>
      <c r="I5" s="406"/>
      <c r="J5" s="417" t="s">
        <v>733</v>
      </c>
    </row>
    <row r="6" spans="1:10" ht="25.5" x14ac:dyDescent="0.2">
      <c r="A6" s="418" t="s">
        <v>771</v>
      </c>
      <c r="B6" s="419" t="s">
        <v>772</v>
      </c>
      <c r="C6" s="420">
        <v>2016</v>
      </c>
      <c r="D6" s="420">
        <v>2017</v>
      </c>
      <c r="E6" s="420">
        <v>2018</v>
      </c>
      <c r="F6" s="420">
        <v>2019</v>
      </c>
      <c r="G6" s="420">
        <v>2020</v>
      </c>
      <c r="H6" s="420">
        <v>2021</v>
      </c>
      <c r="I6" s="421" t="s">
        <v>251</v>
      </c>
      <c r="J6" s="422" t="s">
        <v>257</v>
      </c>
    </row>
    <row r="7" spans="1:10" ht="17.25" customHeight="1" x14ac:dyDescent="0.2">
      <c r="A7" s="964" t="s">
        <v>264</v>
      </c>
      <c r="B7" s="679" t="s">
        <v>21</v>
      </c>
      <c r="C7" s="680">
        <v>537313</v>
      </c>
      <c r="D7" s="680">
        <v>536050</v>
      </c>
      <c r="E7" s="680">
        <v>664959</v>
      </c>
      <c r="F7" s="680">
        <v>617576</v>
      </c>
      <c r="G7" s="681">
        <v>616839</v>
      </c>
      <c r="H7" s="682">
        <v>873084</v>
      </c>
      <c r="I7" s="683" t="s">
        <v>51</v>
      </c>
      <c r="J7" s="966" t="s">
        <v>252</v>
      </c>
    </row>
    <row r="8" spans="1:10" ht="17.25" customHeight="1" x14ac:dyDescent="0.2">
      <c r="A8" s="965"/>
      <c r="B8" s="684" t="s">
        <v>260</v>
      </c>
      <c r="C8" s="685">
        <v>618155.92000000004</v>
      </c>
      <c r="D8" s="685">
        <v>648337</v>
      </c>
      <c r="E8" s="685">
        <v>651036.4</v>
      </c>
      <c r="F8" s="685">
        <v>670511.9</v>
      </c>
      <c r="G8" s="686">
        <v>682011</v>
      </c>
      <c r="H8" s="685">
        <v>641784</v>
      </c>
      <c r="I8" s="687" t="s">
        <v>253</v>
      </c>
      <c r="J8" s="967"/>
    </row>
    <row r="9" spans="1:10" ht="17.25" customHeight="1" x14ac:dyDescent="0.2">
      <c r="A9" s="965"/>
      <c r="B9" s="684" t="s">
        <v>261</v>
      </c>
      <c r="C9" s="688">
        <v>1155468.92</v>
      </c>
      <c r="D9" s="688">
        <v>1184387</v>
      </c>
      <c r="E9" s="688">
        <v>1315995.3999999999</v>
      </c>
      <c r="F9" s="688">
        <v>1288087.8999999999</v>
      </c>
      <c r="G9" s="688">
        <v>1298850</v>
      </c>
      <c r="H9" s="688">
        <f>SUM(H7:H8)</f>
        <v>1514868</v>
      </c>
      <c r="I9" s="689" t="s">
        <v>254</v>
      </c>
      <c r="J9" s="967"/>
    </row>
    <row r="10" spans="1:10" ht="17.25" customHeight="1" x14ac:dyDescent="0.2">
      <c r="A10" s="972" t="s">
        <v>265</v>
      </c>
      <c r="B10" s="423" t="s">
        <v>554</v>
      </c>
      <c r="C10" s="424">
        <v>1998853</v>
      </c>
      <c r="D10" s="424">
        <v>140402</v>
      </c>
      <c r="E10" s="424">
        <v>2010</v>
      </c>
      <c r="F10" s="424">
        <v>0</v>
      </c>
      <c r="G10" s="424">
        <v>0</v>
      </c>
      <c r="H10" s="424">
        <v>5135486.7</v>
      </c>
      <c r="I10" s="425" t="s">
        <v>555</v>
      </c>
      <c r="J10" s="973" t="s">
        <v>258</v>
      </c>
    </row>
    <row r="11" spans="1:10" ht="17.25" customHeight="1" x14ac:dyDescent="0.2">
      <c r="A11" s="972"/>
      <c r="B11" s="423" t="s">
        <v>542</v>
      </c>
      <c r="C11" s="424">
        <v>485657.18</v>
      </c>
      <c r="D11" s="424">
        <v>177969</v>
      </c>
      <c r="E11" s="424">
        <v>50306.400000000001</v>
      </c>
      <c r="F11" s="424">
        <v>0</v>
      </c>
      <c r="G11" s="424">
        <v>434000</v>
      </c>
      <c r="H11" s="424">
        <v>927800</v>
      </c>
      <c r="I11" s="425" t="s">
        <v>546</v>
      </c>
      <c r="J11" s="973"/>
    </row>
    <row r="12" spans="1:10" ht="17.25" customHeight="1" x14ac:dyDescent="0.2">
      <c r="A12" s="972"/>
      <c r="B12" s="423" t="s">
        <v>21</v>
      </c>
      <c r="C12" s="424">
        <v>548527</v>
      </c>
      <c r="D12" s="424">
        <v>533036</v>
      </c>
      <c r="E12" s="424">
        <v>1058918</v>
      </c>
      <c r="F12" s="424">
        <v>611006</v>
      </c>
      <c r="G12" s="424">
        <v>1181706</v>
      </c>
      <c r="H12" s="424">
        <v>795830</v>
      </c>
      <c r="I12" s="425" t="s">
        <v>51</v>
      </c>
      <c r="J12" s="973"/>
    </row>
    <row r="13" spans="1:10" ht="17.25" customHeight="1" x14ac:dyDescent="0.2">
      <c r="A13" s="972"/>
      <c r="B13" s="423" t="s">
        <v>490</v>
      </c>
      <c r="C13" s="690">
        <v>2096906</v>
      </c>
      <c r="D13" s="424">
        <v>3418673</v>
      </c>
      <c r="E13" s="424">
        <v>1945359</v>
      </c>
      <c r="F13" s="424">
        <v>3142310</v>
      </c>
      <c r="G13" s="424">
        <v>5134858</v>
      </c>
      <c r="H13" s="424">
        <v>2060220</v>
      </c>
      <c r="I13" s="425" t="s">
        <v>245</v>
      </c>
      <c r="J13" s="973"/>
    </row>
    <row r="14" spans="1:10" ht="17.25" customHeight="1" x14ac:dyDescent="0.2">
      <c r="A14" s="972"/>
      <c r="B14" s="423" t="s">
        <v>565</v>
      </c>
      <c r="C14" s="424">
        <v>485657.18</v>
      </c>
      <c r="D14" s="424">
        <v>177969</v>
      </c>
      <c r="E14" s="424">
        <v>50306</v>
      </c>
      <c r="F14" s="424">
        <v>0</v>
      </c>
      <c r="G14" s="424">
        <v>434000</v>
      </c>
      <c r="H14" s="424">
        <v>927800</v>
      </c>
      <c r="I14" s="691" t="s">
        <v>566</v>
      </c>
      <c r="J14" s="973"/>
    </row>
    <row r="15" spans="1:10" ht="17.25" customHeight="1" x14ac:dyDescent="0.2">
      <c r="A15" s="972"/>
      <c r="B15" s="423" t="s">
        <v>567</v>
      </c>
      <c r="C15" s="692">
        <v>4644286</v>
      </c>
      <c r="D15" s="692">
        <v>4092111</v>
      </c>
      <c r="E15" s="692">
        <v>3006287</v>
      </c>
      <c r="F15" s="692">
        <v>3753316</v>
      </c>
      <c r="G15" s="692">
        <v>6316564</v>
      </c>
      <c r="H15" s="692">
        <v>7991536.7000000002</v>
      </c>
      <c r="I15" s="691" t="s">
        <v>568</v>
      </c>
      <c r="J15" s="973"/>
    </row>
    <row r="16" spans="1:10" ht="17.25" customHeight="1" x14ac:dyDescent="0.2">
      <c r="A16" s="965" t="s">
        <v>678</v>
      </c>
      <c r="B16" s="684" t="s">
        <v>21</v>
      </c>
      <c r="C16" s="685">
        <v>2333567</v>
      </c>
      <c r="D16" s="685">
        <v>2661504</v>
      </c>
      <c r="E16" s="685">
        <v>2198780</v>
      </c>
      <c r="F16" s="685">
        <v>2568769</v>
      </c>
      <c r="G16" s="686">
        <v>2400963</v>
      </c>
      <c r="H16" s="599">
        <v>2239418</v>
      </c>
      <c r="I16" s="687" t="s">
        <v>51</v>
      </c>
      <c r="J16" s="967" t="s">
        <v>679</v>
      </c>
    </row>
    <row r="17" spans="1:10" ht="17.25" customHeight="1" x14ac:dyDescent="0.2">
      <c r="A17" s="965"/>
      <c r="B17" s="684" t="s">
        <v>262</v>
      </c>
      <c r="C17" s="688">
        <v>2333567</v>
      </c>
      <c r="D17" s="688">
        <v>2661504</v>
      </c>
      <c r="E17" s="688">
        <v>2198780</v>
      </c>
      <c r="F17" s="688">
        <v>2568769</v>
      </c>
      <c r="G17" s="693">
        <v>2400963</v>
      </c>
      <c r="H17" s="694">
        <v>2239418</v>
      </c>
      <c r="I17" s="689" t="s">
        <v>255</v>
      </c>
      <c r="J17" s="967"/>
    </row>
    <row r="18" spans="1:10" ht="17.25" customHeight="1" x14ac:dyDescent="0.2">
      <c r="A18" s="972" t="s">
        <v>266</v>
      </c>
      <c r="B18" s="423" t="s">
        <v>554</v>
      </c>
      <c r="C18" s="424">
        <v>37823.659408514788</v>
      </c>
      <c r="D18" s="424">
        <v>37186</v>
      </c>
      <c r="E18" s="424">
        <v>39406</v>
      </c>
      <c r="F18" s="424">
        <v>40895.26</v>
      </c>
      <c r="G18" s="695">
        <v>36496.412263535552</v>
      </c>
      <c r="H18" s="600">
        <v>31207.637309067275</v>
      </c>
      <c r="I18" s="425" t="s">
        <v>555</v>
      </c>
      <c r="J18" s="973" t="s">
        <v>259</v>
      </c>
    </row>
    <row r="19" spans="1:10" ht="17.25" customHeight="1" x14ac:dyDescent="0.2">
      <c r="A19" s="972"/>
      <c r="B19" s="423" t="s">
        <v>542</v>
      </c>
      <c r="C19" s="424">
        <v>17739</v>
      </c>
      <c r="D19" s="424">
        <v>15062</v>
      </c>
      <c r="E19" s="424">
        <v>27300</v>
      </c>
      <c r="F19" s="424">
        <v>18323.259999999998</v>
      </c>
      <c r="G19" s="695">
        <v>13896.673189823874</v>
      </c>
      <c r="H19" s="600">
        <v>12849.951251218719</v>
      </c>
      <c r="I19" s="425" t="s">
        <v>546</v>
      </c>
      <c r="J19" s="973"/>
    </row>
    <row r="20" spans="1:10" ht="17.25" customHeight="1" x14ac:dyDescent="0.2">
      <c r="A20" s="972"/>
      <c r="B20" s="423" t="s">
        <v>543</v>
      </c>
      <c r="C20" s="424">
        <v>5621</v>
      </c>
      <c r="D20" s="424">
        <v>13</v>
      </c>
      <c r="E20" s="424">
        <v>0</v>
      </c>
      <c r="F20" s="424">
        <v>0</v>
      </c>
      <c r="G20" s="695">
        <v>16677.25</v>
      </c>
      <c r="H20" s="600">
        <v>26494.300000000003</v>
      </c>
      <c r="I20" s="425" t="s">
        <v>547</v>
      </c>
      <c r="J20" s="973"/>
    </row>
    <row r="21" spans="1:10" ht="17.25" customHeight="1" x14ac:dyDescent="0.2">
      <c r="A21" s="972"/>
      <c r="B21" s="423" t="s">
        <v>260</v>
      </c>
      <c r="C21" s="424">
        <v>0</v>
      </c>
      <c r="D21" s="424">
        <v>334</v>
      </c>
      <c r="E21" s="424">
        <v>1737</v>
      </c>
      <c r="F21" s="424">
        <v>163</v>
      </c>
      <c r="G21" s="695">
        <v>920</v>
      </c>
      <c r="H21" s="600">
        <v>1059</v>
      </c>
      <c r="I21" s="425" t="s">
        <v>253</v>
      </c>
      <c r="J21" s="973"/>
    </row>
    <row r="22" spans="1:10" ht="17.25" customHeight="1" x14ac:dyDescent="0.2">
      <c r="A22" s="972"/>
      <c r="B22" s="423" t="s">
        <v>545</v>
      </c>
      <c r="C22" s="692">
        <v>23360</v>
      </c>
      <c r="D22" s="692">
        <v>15075</v>
      </c>
      <c r="E22" s="692">
        <v>27300</v>
      </c>
      <c r="F22" s="692">
        <v>18323</v>
      </c>
      <c r="G22" s="696">
        <v>30573.923189823872</v>
      </c>
      <c r="H22" s="697">
        <v>39344.251251218724</v>
      </c>
      <c r="I22" s="691" t="s">
        <v>549</v>
      </c>
      <c r="J22" s="973"/>
    </row>
    <row r="23" spans="1:10" ht="17.25" customHeight="1" x14ac:dyDescent="0.2">
      <c r="A23" s="972"/>
      <c r="B23" s="423" t="s">
        <v>544</v>
      </c>
      <c r="C23" s="698">
        <v>37823.659408514788</v>
      </c>
      <c r="D23" s="698">
        <v>37186</v>
      </c>
      <c r="E23" s="698">
        <v>39406</v>
      </c>
      <c r="F23" s="698">
        <v>40895</v>
      </c>
      <c r="G23" s="699">
        <v>36496.412263535552</v>
      </c>
      <c r="H23" s="700">
        <v>31207.637309067275</v>
      </c>
      <c r="I23" s="691" t="s">
        <v>548</v>
      </c>
      <c r="J23" s="973"/>
    </row>
    <row r="24" spans="1:10" ht="17.25" customHeight="1" x14ac:dyDescent="0.2">
      <c r="A24" s="974" t="s">
        <v>676</v>
      </c>
      <c r="B24" s="684" t="s">
        <v>21</v>
      </c>
      <c r="C24" s="685">
        <v>213021.7</v>
      </c>
      <c r="D24" s="685">
        <v>171912</v>
      </c>
      <c r="E24" s="685">
        <v>37379</v>
      </c>
      <c r="F24" s="685">
        <v>14513</v>
      </c>
      <c r="G24" s="685">
        <v>250494</v>
      </c>
      <c r="H24" s="685">
        <v>343126</v>
      </c>
      <c r="I24" s="687" t="s">
        <v>51</v>
      </c>
      <c r="J24" s="967" t="s">
        <v>677</v>
      </c>
    </row>
    <row r="25" spans="1:10" ht="17.25" customHeight="1" x14ac:dyDescent="0.2">
      <c r="A25" s="974"/>
      <c r="B25" s="684" t="s">
        <v>260</v>
      </c>
      <c r="C25" s="685">
        <v>10625.399999999998</v>
      </c>
      <c r="D25" s="685">
        <v>9491</v>
      </c>
      <c r="E25" s="685">
        <v>0</v>
      </c>
      <c r="F25" s="685">
        <v>0</v>
      </c>
      <c r="G25" s="685">
        <v>0</v>
      </c>
      <c r="H25" s="685">
        <v>0</v>
      </c>
      <c r="I25" s="687" t="s">
        <v>253</v>
      </c>
      <c r="J25" s="967"/>
    </row>
    <row r="26" spans="1:10" ht="17.25" customHeight="1" x14ac:dyDescent="0.2">
      <c r="A26" s="975"/>
      <c r="B26" s="701" t="s">
        <v>263</v>
      </c>
      <c r="C26" s="702">
        <v>223647.1</v>
      </c>
      <c r="D26" s="702">
        <v>181403</v>
      </c>
      <c r="E26" s="702">
        <v>39690.06</v>
      </c>
      <c r="F26" s="702">
        <v>16018</v>
      </c>
      <c r="G26" s="702">
        <v>250494</v>
      </c>
      <c r="H26" s="702">
        <f>SUM(H24:H25)</f>
        <v>343126</v>
      </c>
      <c r="I26" s="703" t="s">
        <v>267</v>
      </c>
      <c r="J26" s="976"/>
    </row>
    <row r="27" spans="1:10" ht="17.25" customHeight="1" x14ac:dyDescent="0.2">
      <c r="A27" s="968" t="s">
        <v>550</v>
      </c>
      <c r="B27" s="969"/>
      <c r="C27" s="426">
        <v>509017.18</v>
      </c>
      <c r="D27" s="426">
        <v>193044</v>
      </c>
      <c r="E27" s="426">
        <v>77606</v>
      </c>
      <c r="F27" s="426">
        <v>18323</v>
      </c>
      <c r="G27" s="563">
        <v>464573.92318982386</v>
      </c>
      <c r="H27" s="563">
        <v>967144</v>
      </c>
      <c r="I27" s="970" t="s">
        <v>552</v>
      </c>
      <c r="J27" s="971"/>
    </row>
    <row r="28" spans="1:10" ht="17.25" customHeight="1" x14ac:dyDescent="0.2">
      <c r="A28" s="968" t="s">
        <v>551</v>
      </c>
      <c r="B28" s="969"/>
      <c r="C28" s="426">
        <v>8394792.6794085149</v>
      </c>
      <c r="D28" s="426">
        <v>8156591</v>
      </c>
      <c r="E28" s="426">
        <v>6600158.4600000009</v>
      </c>
      <c r="F28" s="426">
        <v>7667085.9000000004</v>
      </c>
      <c r="G28" s="426">
        <v>10303367.412263535</v>
      </c>
      <c r="H28" s="426">
        <v>11478372</v>
      </c>
      <c r="I28" s="970" t="s">
        <v>553</v>
      </c>
      <c r="J28" s="971"/>
    </row>
    <row r="29" spans="1:10" x14ac:dyDescent="0.2">
      <c r="A29" s="428" t="s">
        <v>672</v>
      </c>
      <c r="B29" s="427"/>
      <c r="C29" s="427"/>
      <c r="D29" s="427"/>
      <c r="E29" s="427"/>
      <c r="F29" s="427"/>
      <c r="G29" s="427"/>
      <c r="H29" s="427"/>
      <c r="I29" s="427"/>
      <c r="J29" s="427" t="s">
        <v>674</v>
      </c>
    </row>
    <row r="30" spans="1:10" x14ac:dyDescent="0.2">
      <c r="A30" s="582" t="s">
        <v>673</v>
      </c>
      <c r="B30" s="427"/>
      <c r="C30" s="427"/>
      <c r="D30" s="427"/>
      <c r="E30" s="427"/>
      <c r="F30" s="427"/>
      <c r="G30" s="427"/>
      <c r="H30" s="427"/>
      <c r="I30" s="427"/>
      <c r="J30" s="427" t="s">
        <v>675</v>
      </c>
    </row>
    <row r="31" spans="1:10" x14ac:dyDescent="0.2">
      <c r="A31" s="427" t="s">
        <v>768</v>
      </c>
      <c r="B31" s="427"/>
      <c r="C31" s="427"/>
      <c r="D31" s="427"/>
      <c r="E31" s="427"/>
      <c r="F31" s="427"/>
      <c r="G31" s="427"/>
      <c r="H31" s="427"/>
      <c r="I31" s="427"/>
      <c r="J31" s="429" t="s">
        <v>770</v>
      </c>
    </row>
  </sheetData>
  <mergeCells count="18">
    <mergeCell ref="A28:B28"/>
    <mergeCell ref="I28:J28"/>
    <mergeCell ref="A27:B27"/>
    <mergeCell ref="I27:J27"/>
    <mergeCell ref="A10:A15"/>
    <mergeCell ref="J10:J15"/>
    <mergeCell ref="A16:A17"/>
    <mergeCell ref="J16:J17"/>
    <mergeCell ref="A24:A26"/>
    <mergeCell ref="J24:J26"/>
    <mergeCell ref="J18:J23"/>
    <mergeCell ref="A18:A23"/>
    <mergeCell ref="A1:J1"/>
    <mergeCell ref="A2:J2"/>
    <mergeCell ref="A3:J3"/>
    <mergeCell ref="A4:J4"/>
    <mergeCell ref="A7:A9"/>
    <mergeCell ref="J7:J9"/>
  </mergeCells>
  <printOptions horizontalCentered="1" verticalCentered="1"/>
  <pageMargins left="0" right="0" top="0" bottom="0" header="0" footer="0"/>
  <pageSetup paperSize="9" scale="8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dimension ref="A1:J24"/>
  <sheetViews>
    <sheetView rightToLeft="1" view="pageBreakPreview" zoomScaleNormal="100" zoomScaleSheetLayoutView="100" workbookViewId="0">
      <selection activeCell="T22" sqref="T22"/>
    </sheetView>
  </sheetViews>
  <sheetFormatPr defaultColWidth="8.7109375" defaultRowHeight="12.75" x14ac:dyDescent="0.2"/>
  <cols>
    <col min="1" max="1" width="29.28515625" style="1" customWidth="1"/>
    <col min="2" max="2" width="9.7109375" style="1" hidden="1" customWidth="1"/>
    <col min="3" max="3" width="37.42578125" style="1" hidden="1" customWidth="1"/>
    <col min="4" max="7" width="10.28515625" style="1" customWidth="1"/>
    <col min="8" max="9" width="14.28515625" style="1" customWidth="1"/>
    <col min="10" max="10" width="36" style="1" customWidth="1"/>
    <col min="11" max="16384" width="8.7109375" style="1"/>
  </cols>
  <sheetData>
    <row r="1" spans="1:10" s="13" customFormat="1" ht="23.85" customHeight="1" x14ac:dyDescent="0.3">
      <c r="A1" s="977" t="s">
        <v>302</v>
      </c>
      <c r="B1" s="977"/>
      <c r="C1" s="977"/>
      <c r="D1" s="977"/>
      <c r="E1" s="977"/>
      <c r="F1" s="977"/>
      <c r="G1" s="977"/>
      <c r="H1" s="977"/>
      <c r="I1" s="977"/>
      <c r="J1" s="977"/>
    </row>
    <row r="2" spans="1:10" s="13" customFormat="1" ht="20.25" x14ac:dyDescent="0.3">
      <c r="A2" s="977" t="s">
        <v>737</v>
      </c>
      <c r="B2" s="977"/>
      <c r="C2" s="977"/>
      <c r="D2" s="977"/>
      <c r="E2" s="977"/>
      <c r="F2" s="977"/>
      <c r="G2" s="977"/>
      <c r="H2" s="977"/>
      <c r="I2" s="977"/>
      <c r="J2" s="977"/>
    </row>
    <row r="3" spans="1:10" s="10" customFormat="1" ht="15.75" x14ac:dyDescent="0.25">
      <c r="A3" s="978" t="s">
        <v>276</v>
      </c>
      <c r="B3" s="978"/>
      <c r="C3" s="978"/>
      <c r="D3" s="978"/>
      <c r="E3" s="978"/>
      <c r="F3" s="978"/>
      <c r="G3" s="978"/>
      <c r="H3" s="978"/>
      <c r="I3" s="978"/>
      <c r="J3" s="978"/>
    </row>
    <row r="4" spans="1:10" s="10" customFormat="1" ht="15.75" x14ac:dyDescent="0.25">
      <c r="A4" s="894" t="s">
        <v>737</v>
      </c>
      <c r="B4" s="894"/>
      <c r="C4" s="894"/>
      <c r="D4" s="894"/>
      <c r="E4" s="894"/>
      <c r="F4" s="894"/>
      <c r="G4" s="894"/>
      <c r="H4" s="894"/>
      <c r="I4" s="894"/>
      <c r="J4" s="894"/>
    </row>
    <row r="5" spans="1:10" s="7" customFormat="1" ht="15.75" x14ac:dyDescent="0.2">
      <c r="A5" s="56" t="s">
        <v>716</v>
      </c>
      <c r="B5" s="60"/>
      <c r="C5" s="60"/>
      <c r="D5" s="60"/>
      <c r="E5" s="60"/>
      <c r="F5" s="60"/>
      <c r="G5" s="60"/>
      <c r="H5" s="60"/>
      <c r="I5" s="60"/>
      <c r="J5" s="61" t="s">
        <v>717</v>
      </c>
    </row>
    <row r="6" spans="1:10" ht="31.5" customHeight="1" x14ac:dyDescent="0.2">
      <c r="A6" s="73" t="s">
        <v>403</v>
      </c>
      <c r="B6" s="59">
        <v>2004</v>
      </c>
      <c r="C6" s="59">
        <v>2005</v>
      </c>
      <c r="D6" s="59">
        <v>2016</v>
      </c>
      <c r="E6" s="59">
        <v>2017</v>
      </c>
      <c r="F6" s="59">
        <v>2018</v>
      </c>
      <c r="G6" s="59">
        <v>2019</v>
      </c>
      <c r="H6" s="36">
        <v>2020</v>
      </c>
      <c r="I6" s="36">
        <v>2021</v>
      </c>
      <c r="J6" s="36" t="s">
        <v>404</v>
      </c>
    </row>
    <row r="7" spans="1:10" ht="48" customHeight="1" thickBot="1" x14ac:dyDescent="0.25">
      <c r="A7" s="72" t="s">
        <v>413</v>
      </c>
      <c r="B7" s="80" t="s">
        <v>220</v>
      </c>
      <c r="C7" s="80" t="s">
        <v>220</v>
      </c>
      <c r="D7" s="664">
        <v>1.9</v>
      </c>
      <c r="E7" s="664">
        <v>2.4419460000000002</v>
      </c>
      <c r="F7" s="664">
        <v>1.62</v>
      </c>
      <c r="G7" s="664">
        <v>0.995</v>
      </c>
      <c r="H7" s="671">
        <v>0.82499999999999996</v>
      </c>
      <c r="I7" s="671">
        <v>0.67800000000000005</v>
      </c>
      <c r="J7" s="665" t="s">
        <v>277</v>
      </c>
    </row>
    <row r="8" spans="1:10" ht="33.75" customHeight="1" thickBot="1" x14ac:dyDescent="0.25">
      <c r="A8" s="28" t="s">
        <v>303</v>
      </c>
      <c r="B8" s="660">
        <v>24.541</v>
      </c>
      <c r="C8" s="660">
        <v>55.267505000000007</v>
      </c>
      <c r="D8" s="661">
        <v>209.51764399999999</v>
      </c>
      <c r="E8" s="661">
        <v>231.47257999999999</v>
      </c>
      <c r="F8" s="661">
        <v>257.82900000000001</v>
      </c>
      <c r="G8" s="661">
        <v>278.21600000000001</v>
      </c>
      <c r="H8" s="661">
        <v>291.52999999999997</v>
      </c>
      <c r="I8" s="661">
        <v>255.05</v>
      </c>
      <c r="J8" s="662" t="s">
        <v>278</v>
      </c>
    </row>
    <row r="9" spans="1:10" ht="30" customHeight="1" thickBot="1" x14ac:dyDescent="0.25">
      <c r="A9" s="658" t="s">
        <v>310</v>
      </c>
      <c r="B9" s="81" t="s">
        <v>69</v>
      </c>
      <c r="C9" s="81" t="s">
        <v>69</v>
      </c>
      <c r="D9" s="367">
        <v>0.27339999999999998</v>
      </c>
      <c r="E9" s="367">
        <v>0.34708100000000003</v>
      </c>
      <c r="F9" s="367">
        <v>0.42</v>
      </c>
      <c r="G9" s="367">
        <v>0.27</v>
      </c>
      <c r="H9" s="367">
        <v>0.3</v>
      </c>
      <c r="I9" s="367">
        <v>0.26</v>
      </c>
      <c r="J9" s="69" t="s">
        <v>279</v>
      </c>
    </row>
    <row r="10" spans="1:10" ht="30" customHeight="1" x14ac:dyDescent="0.2">
      <c r="A10" s="659" t="s">
        <v>309</v>
      </c>
      <c r="B10" s="82">
        <v>24.541</v>
      </c>
      <c r="C10" s="82">
        <v>55.267505000000007</v>
      </c>
      <c r="D10" s="368">
        <v>209.24420000000001</v>
      </c>
      <c r="E10" s="368">
        <v>231.11925400000001</v>
      </c>
      <c r="F10" s="368">
        <v>257.40899999999999</v>
      </c>
      <c r="G10" s="368">
        <v>277.94</v>
      </c>
      <c r="H10" s="368">
        <v>291.23</v>
      </c>
      <c r="I10" s="368">
        <v>253</v>
      </c>
      <c r="J10" s="71" t="s">
        <v>280</v>
      </c>
    </row>
    <row r="11" spans="1:10" ht="30" customHeight="1" thickBot="1" x14ac:dyDescent="0.25">
      <c r="A11" s="72" t="s">
        <v>414</v>
      </c>
      <c r="B11" s="663">
        <v>24.542000000000002</v>
      </c>
      <c r="C11" s="663">
        <v>54.462999999999994</v>
      </c>
      <c r="D11" s="664">
        <v>204.39241657699995</v>
      </c>
      <c r="E11" s="664">
        <v>228.66825700000001</v>
      </c>
      <c r="F11" s="664">
        <v>256.46699999999998</v>
      </c>
      <c r="G11" s="664">
        <v>276.11399999999998</v>
      </c>
      <c r="H11" s="664">
        <v>285.82</v>
      </c>
      <c r="I11" s="664">
        <v>253.21</v>
      </c>
      <c r="J11" s="665" t="s">
        <v>281</v>
      </c>
    </row>
    <row r="12" spans="1:10" ht="30" customHeight="1" thickBot="1" x14ac:dyDescent="0.25">
      <c r="A12" s="666" t="s">
        <v>411</v>
      </c>
      <c r="B12" s="83">
        <v>14.769</v>
      </c>
      <c r="C12" s="83">
        <v>34.034999999999997</v>
      </c>
      <c r="D12" s="366">
        <v>61.699182</v>
      </c>
      <c r="E12" s="366">
        <v>69.507938999999993</v>
      </c>
      <c r="F12" s="366">
        <v>79.668999999999997</v>
      </c>
      <c r="G12" s="366">
        <v>86.055999999999997</v>
      </c>
      <c r="H12" s="366">
        <v>88.96</v>
      </c>
      <c r="I12" s="366">
        <v>77.16</v>
      </c>
      <c r="J12" s="70" t="s">
        <v>282</v>
      </c>
    </row>
    <row r="13" spans="1:10" ht="30" customHeight="1" thickBot="1" x14ac:dyDescent="0.25">
      <c r="A13" s="658" t="s">
        <v>304</v>
      </c>
      <c r="B13" s="81">
        <v>7.8449999999999998</v>
      </c>
      <c r="C13" s="81">
        <v>9.2219999999999995</v>
      </c>
      <c r="D13" s="367">
        <v>42.480015000000009</v>
      </c>
      <c r="E13" s="367">
        <v>61.029462000000002</v>
      </c>
      <c r="F13" s="367">
        <v>71.207999999999998</v>
      </c>
      <c r="G13" s="367">
        <v>76.648077999999998</v>
      </c>
      <c r="H13" s="367">
        <v>86.57</v>
      </c>
      <c r="I13" s="367">
        <v>107.86</v>
      </c>
      <c r="J13" s="69" t="s">
        <v>283</v>
      </c>
    </row>
    <row r="14" spans="1:10" ht="30" customHeight="1" thickBot="1" x14ac:dyDescent="0.25">
      <c r="A14" s="666" t="s">
        <v>305</v>
      </c>
      <c r="B14" s="83">
        <v>0</v>
      </c>
      <c r="C14" s="83">
        <v>0</v>
      </c>
      <c r="D14" s="366">
        <v>60.363534000000001</v>
      </c>
      <c r="E14" s="366">
        <v>63.859341999999998</v>
      </c>
      <c r="F14" s="366">
        <v>66.891999999999996</v>
      </c>
      <c r="G14" s="366">
        <v>79.70581</v>
      </c>
      <c r="H14" s="366">
        <v>78.099999999999994</v>
      </c>
      <c r="I14" s="366">
        <v>54.7</v>
      </c>
      <c r="J14" s="70" t="s">
        <v>284</v>
      </c>
    </row>
    <row r="15" spans="1:10" ht="30" customHeight="1" thickBot="1" x14ac:dyDescent="0.25">
      <c r="A15" s="658" t="s">
        <v>306</v>
      </c>
      <c r="B15" s="81">
        <v>1.9279999999999999</v>
      </c>
      <c r="C15" s="81">
        <v>11.206</v>
      </c>
      <c r="D15" s="367">
        <v>39.167815576999999</v>
      </c>
      <c r="E15" s="367">
        <v>33.817045</v>
      </c>
      <c r="F15" s="367">
        <v>38.161000000000001</v>
      </c>
      <c r="G15" s="367">
        <v>33.001345999999998</v>
      </c>
      <c r="H15" s="551">
        <v>32.31</v>
      </c>
      <c r="I15" s="551">
        <v>13.401</v>
      </c>
      <c r="J15" s="69" t="s">
        <v>285</v>
      </c>
    </row>
    <row r="16" spans="1:10" ht="30" customHeight="1" thickBot="1" x14ac:dyDescent="0.25">
      <c r="A16" s="666" t="s">
        <v>307</v>
      </c>
      <c r="B16" s="83" t="s">
        <v>69</v>
      </c>
      <c r="C16" s="83" t="s">
        <v>69</v>
      </c>
      <c r="D16" s="366">
        <v>0.68086999999999998</v>
      </c>
      <c r="E16" s="366">
        <v>0.45512999999999998</v>
      </c>
      <c r="F16" s="366">
        <v>0.54600000000000004</v>
      </c>
      <c r="G16" s="366">
        <v>0.71299999999999997</v>
      </c>
      <c r="H16" s="366">
        <v>0.06</v>
      </c>
      <c r="I16" s="366">
        <v>0.11</v>
      </c>
      <c r="J16" s="70" t="s">
        <v>286</v>
      </c>
    </row>
    <row r="17" spans="1:10" ht="30" customHeight="1" thickBot="1" x14ac:dyDescent="0.25">
      <c r="A17" s="667" t="s">
        <v>415</v>
      </c>
      <c r="B17" s="96" t="s">
        <v>69</v>
      </c>
      <c r="C17" s="96" t="s">
        <v>69</v>
      </c>
      <c r="D17" s="367">
        <v>0</v>
      </c>
      <c r="E17" s="367">
        <v>0</v>
      </c>
      <c r="F17" s="367">
        <v>0</v>
      </c>
      <c r="G17" s="367">
        <v>0</v>
      </c>
      <c r="H17" s="367">
        <v>0</v>
      </c>
      <c r="I17" s="633">
        <v>0</v>
      </c>
      <c r="J17" s="97" t="s">
        <v>287</v>
      </c>
    </row>
    <row r="18" spans="1:10" ht="30" customHeight="1" thickBot="1" x14ac:dyDescent="0.25">
      <c r="A18" s="668" t="s">
        <v>308</v>
      </c>
      <c r="B18" s="98" t="s">
        <v>69</v>
      </c>
      <c r="C18" s="98" t="s">
        <v>69</v>
      </c>
      <c r="D18" s="366">
        <v>0</v>
      </c>
      <c r="E18" s="366">
        <v>0</v>
      </c>
      <c r="F18" s="366">
        <v>0</v>
      </c>
      <c r="G18" s="366">
        <v>0</v>
      </c>
      <c r="H18" s="366">
        <v>0</v>
      </c>
      <c r="I18" s="634">
        <v>0</v>
      </c>
      <c r="J18" s="99" t="s">
        <v>317</v>
      </c>
    </row>
    <row r="19" spans="1:10" ht="35.25" customHeight="1" x14ac:dyDescent="0.2">
      <c r="A19" s="669" t="s">
        <v>315</v>
      </c>
      <c r="B19" s="100" t="s">
        <v>220</v>
      </c>
      <c r="C19" s="100" t="s">
        <v>220</v>
      </c>
      <c r="D19" s="672">
        <v>89.689054999999996</v>
      </c>
      <c r="E19" s="672">
        <v>95.398679999999999</v>
      </c>
      <c r="F19" s="672">
        <v>100.93377</v>
      </c>
      <c r="G19" s="672">
        <v>90.9</v>
      </c>
      <c r="H19" s="672">
        <v>98.49</v>
      </c>
      <c r="I19" s="672">
        <v>81.93</v>
      </c>
      <c r="J19" s="670" t="s">
        <v>288</v>
      </c>
    </row>
    <row r="20" spans="1:10" x14ac:dyDescent="0.2">
      <c r="A20" s="375" t="s">
        <v>773</v>
      </c>
      <c r="J20" s="326" t="s">
        <v>774</v>
      </c>
    </row>
    <row r="22" spans="1:10" x14ac:dyDescent="0.2">
      <c r="E22" s="178"/>
      <c r="F22" s="178"/>
      <c r="G22" s="178"/>
      <c r="H22" s="178"/>
      <c r="I22" s="178"/>
    </row>
    <row r="24" spans="1:10" x14ac:dyDescent="0.2">
      <c r="E24" s="178"/>
      <c r="F24" s="178"/>
      <c r="G24" s="178"/>
      <c r="H24" s="178"/>
      <c r="I24" s="178"/>
    </row>
  </sheetData>
  <mergeCells count="4">
    <mergeCell ref="A1:J1"/>
    <mergeCell ref="A3:J3"/>
    <mergeCell ref="A4:J4"/>
    <mergeCell ref="A2:J2"/>
  </mergeCells>
  <phoneticPr fontId="0" type="noConversion"/>
  <printOptions horizontalCentered="1" verticalCentered="1"/>
  <pageMargins left="0" right="0" top="0" bottom="0" header="0" footer="0"/>
  <pageSetup paperSize="9" scale="86"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24"/>
  <sheetViews>
    <sheetView rightToLeft="1" view="pageBreakPreview" zoomScaleNormal="100" zoomScaleSheetLayoutView="100" workbookViewId="0">
      <selection activeCell="E28" sqref="E28"/>
    </sheetView>
  </sheetViews>
  <sheetFormatPr defaultColWidth="8.7109375" defaultRowHeight="12.75" x14ac:dyDescent="0.2"/>
  <cols>
    <col min="1" max="1" width="33.7109375" style="1" customWidth="1"/>
    <col min="2" max="4" width="11.28515625" style="1" customWidth="1"/>
    <col min="5" max="6" width="11.7109375" style="1" customWidth="1"/>
    <col min="7" max="7" width="12.7109375" style="1" customWidth="1"/>
    <col min="8" max="8" width="47.28515625" style="1" customWidth="1"/>
    <col min="9" max="16384" width="8.7109375" style="1"/>
  </cols>
  <sheetData>
    <row r="1" spans="1:11" s="10" customFormat="1" ht="20.25" x14ac:dyDescent="0.3">
      <c r="A1" s="977" t="s">
        <v>316</v>
      </c>
      <c r="B1" s="977"/>
      <c r="C1" s="977"/>
      <c r="D1" s="977"/>
      <c r="E1" s="977"/>
      <c r="F1" s="977"/>
      <c r="G1" s="977"/>
      <c r="H1" s="977"/>
    </row>
    <row r="2" spans="1:11" s="10" customFormat="1" ht="18" x14ac:dyDescent="0.25">
      <c r="A2" s="893" t="s">
        <v>737</v>
      </c>
      <c r="B2" s="893"/>
      <c r="C2" s="893"/>
      <c r="D2" s="893"/>
      <c r="E2" s="893"/>
      <c r="F2" s="893"/>
      <c r="G2" s="893"/>
      <c r="H2" s="893"/>
    </row>
    <row r="3" spans="1:11" s="10" customFormat="1" ht="15.75" x14ac:dyDescent="0.25">
      <c r="A3" s="978" t="s">
        <v>268</v>
      </c>
      <c r="B3" s="978"/>
      <c r="C3" s="978"/>
      <c r="D3" s="978"/>
      <c r="E3" s="978"/>
      <c r="F3" s="978"/>
      <c r="G3" s="978"/>
      <c r="H3" s="978"/>
    </row>
    <row r="4" spans="1:11" s="10" customFormat="1" ht="15.75" x14ac:dyDescent="0.25">
      <c r="A4" s="894" t="s">
        <v>737</v>
      </c>
      <c r="B4" s="894"/>
      <c r="C4" s="894"/>
      <c r="D4" s="894"/>
      <c r="E4" s="894"/>
      <c r="F4" s="894"/>
      <c r="G4" s="894"/>
      <c r="H4" s="894"/>
    </row>
    <row r="5" spans="1:11" s="7" customFormat="1" ht="15.75" x14ac:dyDescent="0.2">
      <c r="A5" s="56" t="s">
        <v>731</v>
      </c>
      <c r="B5" s="60"/>
      <c r="C5" s="60"/>
      <c r="D5" s="60"/>
      <c r="E5" s="60"/>
      <c r="F5" s="60"/>
      <c r="G5" s="60"/>
      <c r="H5" s="61" t="s">
        <v>732</v>
      </c>
    </row>
    <row r="6" spans="1:11" ht="30" customHeight="1" x14ac:dyDescent="0.2">
      <c r="A6" s="704" t="s">
        <v>403</v>
      </c>
      <c r="B6" s="705">
        <v>2016</v>
      </c>
      <c r="C6" s="705">
        <v>2017</v>
      </c>
      <c r="D6" s="705">
        <v>2018</v>
      </c>
      <c r="E6" s="705">
        <v>2019</v>
      </c>
      <c r="F6" s="705">
        <v>2020</v>
      </c>
      <c r="G6" s="705">
        <v>2021</v>
      </c>
      <c r="H6" s="706" t="s">
        <v>404</v>
      </c>
    </row>
    <row r="7" spans="1:11" ht="33" customHeight="1" x14ac:dyDescent="0.2">
      <c r="A7" s="707" t="s">
        <v>321</v>
      </c>
      <c r="B7" s="708">
        <v>557</v>
      </c>
      <c r="C7" s="708">
        <v>602</v>
      </c>
      <c r="D7" s="708">
        <v>637</v>
      </c>
      <c r="E7" s="708">
        <v>648.44000000000005</v>
      </c>
      <c r="F7" s="708">
        <v>673.46</v>
      </c>
      <c r="G7" s="708">
        <v>668.7</v>
      </c>
      <c r="H7" s="709" t="s">
        <v>269</v>
      </c>
    </row>
    <row r="8" spans="1:11" s="215" customFormat="1" ht="33" customHeight="1" x14ac:dyDescent="0.2">
      <c r="A8" s="710" t="s">
        <v>393</v>
      </c>
      <c r="B8" s="711">
        <v>21.78</v>
      </c>
      <c r="C8" s="711">
        <v>23.46</v>
      </c>
      <c r="D8" s="711">
        <v>24.51</v>
      </c>
      <c r="E8" s="711">
        <v>25.94</v>
      </c>
      <c r="F8" s="712">
        <v>39.21</v>
      </c>
      <c r="G8" s="712">
        <v>40.799999999999997</v>
      </c>
      <c r="H8" s="713" t="s">
        <v>633</v>
      </c>
    </row>
    <row r="9" spans="1:11" ht="33" customHeight="1" x14ac:dyDescent="0.2">
      <c r="A9" s="714" t="s">
        <v>635</v>
      </c>
      <c r="B9" s="715">
        <v>535.22</v>
      </c>
      <c r="C9" s="715">
        <v>578.54</v>
      </c>
      <c r="D9" s="715">
        <v>612.49</v>
      </c>
      <c r="E9" s="715">
        <v>622.5</v>
      </c>
      <c r="F9" s="715">
        <v>634.25</v>
      </c>
      <c r="G9" s="715">
        <f>G7-G8</f>
        <v>627.90000000000009</v>
      </c>
      <c r="H9" s="716" t="s">
        <v>634</v>
      </c>
    </row>
    <row r="10" spans="1:11" ht="33" customHeight="1" x14ac:dyDescent="0.2">
      <c r="A10" s="717" t="s">
        <v>654</v>
      </c>
      <c r="B10" s="718">
        <v>522.20000000000005</v>
      </c>
      <c r="C10" s="718">
        <v>568.9</v>
      </c>
      <c r="D10" s="718">
        <v>596.20000000000005</v>
      </c>
      <c r="E10" s="718">
        <v>628.70000000000005</v>
      </c>
      <c r="F10" s="718">
        <v>653.7950989873093</v>
      </c>
      <c r="G10" s="718">
        <v>641</v>
      </c>
      <c r="H10" s="719" t="s">
        <v>655</v>
      </c>
    </row>
    <row r="11" spans="1:11" s="215" customFormat="1" ht="33" customHeight="1" x14ac:dyDescent="0.2">
      <c r="A11" s="714" t="s">
        <v>322</v>
      </c>
      <c r="B11" s="715">
        <v>250</v>
      </c>
      <c r="C11" s="715">
        <v>250</v>
      </c>
      <c r="D11" s="715">
        <v>250</v>
      </c>
      <c r="E11" s="715">
        <v>250</v>
      </c>
      <c r="F11" s="715">
        <v>250</v>
      </c>
      <c r="G11" s="715">
        <v>250</v>
      </c>
      <c r="H11" s="716" t="s">
        <v>270</v>
      </c>
    </row>
    <row r="12" spans="1:11" ht="24.75" customHeight="1" x14ac:dyDescent="0.2">
      <c r="A12" s="720" t="s">
        <v>311</v>
      </c>
      <c r="B12" s="721">
        <v>230</v>
      </c>
      <c r="C12" s="721">
        <v>230</v>
      </c>
      <c r="D12" s="721">
        <v>230</v>
      </c>
      <c r="E12" s="721">
        <v>230</v>
      </c>
      <c r="F12" s="721">
        <v>230</v>
      </c>
      <c r="G12" s="721">
        <v>230</v>
      </c>
      <c r="H12" s="722" t="s">
        <v>272</v>
      </c>
    </row>
    <row r="13" spans="1:11" s="215" customFormat="1" ht="24.75" customHeight="1" x14ac:dyDescent="0.2">
      <c r="A13" s="723" t="s">
        <v>615</v>
      </c>
      <c r="B13" s="981">
        <v>20</v>
      </c>
      <c r="C13" s="981">
        <v>20</v>
      </c>
      <c r="D13" s="981">
        <v>20</v>
      </c>
      <c r="E13" s="981">
        <v>20</v>
      </c>
      <c r="F13" s="981">
        <v>20</v>
      </c>
      <c r="G13" s="981">
        <v>20</v>
      </c>
      <c r="H13" s="725" t="s">
        <v>620</v>
      </c>
    </row>
    <row r="14" spans="1:11" ht="24.75" customHeight="1" x14ac:dyDescent="0.2">
      <c r="A14" s="720" t="s">
        <v>616</v>
      </c>
      <c r="B14" s="981"/>
      <c r="C14" s="981"/>
      <c r="D14" s="981"/>
      <c r="E14" s="981"/>
      <c r="F14" s="981"/>
      <c r="G14" s="981"/>
      <c r="H14" s="722" t="s">
        <v>619</v>
      </c>
    </row>
    <row r="15" spans="1:11" s="215" customFormat="1" ht="24.75" customHeight="1" x14ac:dyDescent="0.2">
      <c r="A15" s="726" t="s">
        <v>617</v>
      </c>
      <c r="B15" s="982"/>
      <c r="C15" s="982"/>
      <c r="D15" s="982"/>
      <c r="E15" s="982"/>
      <c r="F15" s="982"/>
      <c r="G15" s="982"/>
      <c r="H15" s="727" t="s">
        <v>618</v>
      </c>
    </row>
    <row r="16" spans="1:11" ht="46.5" customHeight="1" x14ac:dyDescent="0.2">
      <c r="A16" s="728" t="s">
        <v>312</v>
      </c>
      <c r="B16" s="729">
        <v>104.17919700000002</v>
      </c>
      <c r="C16" s="729">
        <v>130.53740099999999</v>
      </c>
      <c r="D16" s="729">
        <v>150.87700000000001</v>
      </c>
      <c r="E16" s="729">
        <v>162.70407799999998</v>
      </c>
      <c r="F16" s="729">
        <v>175.52999999999997</v>
      </c>
      <c r="G16" s="729">
        <v>185.02</v>
      </c>
      <c r="H16" s="730" t="s">
        <v>271</v>
      </c>
      <c r="K16" s="215"/>
    </row>
    <row r="17" spans="1:8" s="215" customFormat="1" ht="27.75" customHeight="1" thickBot="1" x14ac:dyDescent="0.25">
      <c r="A17" s="723" t="s">
        <v>313</v>
      </c>
      <c r="B17" s="724">
        <v>61.699182</v>
      </c>
      <c r="C17" s="724">
        <v>69.507938999999993</v>
      </c>
      <c r="D17" s="724">
        <v>79.668999999999997</v>
      </c>
      <c r="E17" s="724">
        <v>86.055999999999997</v>
      </c>
      <c r="F17" s="731">
        <v>88.96</v>
      </c>
      <c r="G17" s="732">
        <v>77.16</v>
      </c>
      <c r="H17" s="725" t="s">
        <v>273</v>
      </c>
    </row>
    <row r="18" spans="1:8" ht="27.75" customHeight="1" thickBot="1" x14ac:dyDescent="0.25">
      <c r="A18" s="720" t="s">
        <v>412</v>
      </c>
      <c r="B18" s="721">
        <v>42.480015000000009</v>
      </c>
      <c r="C18" s="721">
        <v>61.029462000000002</v>
      </c>
      <c r="D18" s="721">
        <v>71.207999999999998</v>
      </c>
      <c r="E18" s="721">
        <v>76.648077999999998</v>
      </c>
      <c r="F18" s="733">
        <v>86.57</v>
      </c>
      <c r="G18" s="734">
        <v>107.86</v>
      </c>
      <c r="H18" s="722" t="s">
        <v>274</v>
      </c>
    </row>
    <row r="19" spans="1:8" s="215" customFormat="1" ht="27.75" customHeight="1" x14ac:dyDescent="0.2">
      <c r="A19" s="723" t="s">
        <v>314</v>
      </c>
      <c r="B19" s="724" t="s">
        <v>422</v>
      </c>
      <c r="C19" s="724" t="s">
        <v>422</v>
      </c>
      <c r="D19" s="724" t="s">
        <v>422</v>
      </c>
      <c r="E19" s="724" t="s">
        <v>422</v>
      </c>
      <c r="F19" s="724" t="s">
        <v>422</v>
      </c>
      <c r="G19" s="724" t="s">
        <v>739</v>
      </c>
      <c r="H19" s="725" t="s">
        <v>275</v>
      </c>
    </row>
    <row r="20" spans="1:8" ht="33" customHeight="1" x14ac:dyDescent="0.2">
      <c r="A20" s="728" t="s">
        <v>591</v>
      </c>
      <c r="B20" s="729">
        <v>889.39919700000007</v>
      </c>
      <c r="C20" s="729">
        <v>959.07740100000001</v>
      </c>
      <c r="D20" s="729">
        <v>1013.367</v>
      </c>
      <c r="E20" s="729">
        <v>1035.204078</v>
      </c>
      <c r="F20" s="729">
        <v>1059.78</v>
      </c>
      <c r="G20" s="729">
        <f>G9+G11+G16</f>
        <v>1062.92</v>
      </c>
      <c r="H20" s="730" t="s">
        <v>590</v>
      </c>
    </row>
    <row r="21" spans="1:8" ht="16.5" customHeight="1" x14ac:dyDescent="0.2">
      <c r="A21" s="531" t="s">
        <v>776</v>
      </c>
      <c r="B21" s="530"/>
      <c r="C21" s="530"/>
      <c r="D21" s="530"/>
      <c r="E21" s="530"/>
      <c r="F21" s="530"/>
      <c r="G21" s="530"/>
      <c r="H21" s="530" t="s">
        <v>777</v>
      </c>
    </row>
    <row r="22" spans="1:8" s="530" customFormat="1" ht="18" customHeight="1" x14ac:dyDescent="0.2">
      <c r="A22" s="979" t="s">
        <v>637</v>
      </c>
      <c r="B22" s="979"/>
      <c r="H22" s="530" t="s">
        <v>636</v>
      </c>
    </row>
    <row r="23" spans="1:8" x14ac:dyDescent="0.2">
      <c r="A23" s="326" t="s">
        <v>639</v>
      </c>
      <c r="B23" s="980" t="s">
        <v>638</v>
      </c>
      <c r="C23" s="980"/>
      <c r="D23" s="980"/>
      <c r="E23" s="980"/>
      <c r="F23" s="980"/>
      <c r="G23" s="980"/>
      <c r="H23" s="980"/>
    </row>
    <row r="24" spans="1:8" x14ac:dyDescent="0.2">
      <c r="A24" s="375" t="s">
        <v>775</v>
      </c>
      <c r="B24" s="184"/>
      <c r="C24" s="184"/>
      <c r="D24" s="184"/>
      <c r="E24" s="184"/>
      <c r="F24" s="184"/>
      <c r="G24" s="184"/>
      <c r="H24" s="377" t="s">
        <v>778</v>
      </c>
    </row>
  </sheetData>
  <mergeCells count="12">
    <mergeCell ref="A22:B22"/>
    <mergeCell ref="B23:H23"/>
    <mergeCell ref="A1:H1"/>
    <mergeCell ref="A2:H2"/>
    <mergeCell ref="A3:H3"/>
    <mergeCell ref="A4:H4"/>
    <mergeCell ref="B13:B15"/>
    <mergeCell ref="C13:C15"/>
    <mergeCell ref="D13:D15"/>
    <mergeCell ref="E13:E15"/>
    <mergeCell ref="F13:F15"/>
    <mergeCell ref="G13:G15"/>
  </mergeCells>
  <printOptions horizontalCentered="1" verticalCentered="1"/>
  <pageMargins left="0" right="0" top="0" bottom="0" header="0" footer="0"/>
  <pageSetup paperSize="9" scale="7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S22"/>
  <sheetViews>
    <sheetView rightToLeft="1" view="pageBreakPreview" zoomScale="110" zoomScaleNormal="100" zoomScaleSheetLayoutView="110" workbookViewId="0">
      <selection activeCell="E28" sqref="E28"/>
    </sheetView>
  </sheetViews>
  <sheetFormatPr defaultColWidth="8.7109375" defaultRowHeight="12.75" x14ac:dyDescent="0.2"/>
  <cols>
    <col min="1" max="1" width="20.7109375" style="326" customWidth="1"/>
    <col min="2" max="4" width="17.42578125" style="326" customWidth="1"/>
    <col min="5" max="5" width="25.7109375" style="326" customWidth="1"/>
    <col min="6" max="6" width="24.28515625" style="326" customWidth="1"/>
    <col min="7" max="16384" width="8.7109375" style="326"/>
  </cols>
  <sheetData>
    <row r="1" spans="1:5" ht="18" x14ac:dyDescent="0.25">
      <c r="A1" s="842" t="s">
        <v>74</v>
      </c>
      <c r="B1" s="842"/>
      <c r="C1" s="842"/>
      <c r="D1" s="842"/>
      <c r="E1" s="842"/>
    </row>
    <row r="2" spans="1:5" ht="18" x14ac:dyDescent="0.25">
      <c r="A2" s="842">
        <v>2020</v>
      </c>
      <c r="B2" s="842"/>
      <c r="C2" s="842"/>
      <c r="D2" s="842"/>
      <c r="E2" s="842"/>
    </row>
    <row r="3" spans="1:5" ht="15.75" x14ac:dyDescent="0.25">
      <c r="A3" s="944" t="s">
        <v>210</v>
      </c>
      <c r="B3" s="945"/>
      <c r="C3" s="945"/>
      <c r="D3" s="945"/>
      <c r="E3" s="945"/>
    </row>
    <row r="4" spans="1:5" ht="15.75" x14ac:dyDescent="0.25">
      <c r="A4" s="985" t="s">
        <v>653</v>
      </c>
      <c r="B4" s="985"/>
      <c r="C4" s="985"/>
      <c r="D4" s="985"/>
      <c r="E4" s="985"/>
    </row>
    <row r="5" spans="1:5" ht="15.75" x14ac:dyDescent="0.2">
      <c r="A5" s="404" t="s">
        <v>734</v>
      </c>
      <c r="B5" s="405"/>
      <c r="C5" s="406"/>
      <c r="D5" s="407"/>
      <c r="E5" s="408" t="s">
        <v>735</v>
      </c>
    </row>
    <row r="6" spans="1:5" ht="28.5" customHeight="1" thickBot="1" x14ac:dyDescent="0.25">
      <c r="A6" s="983" t="s">
        <v>75</v>
      </c>
      <c r="B6" s="502" t="s">
        <v>207</v>
      </c>
      <c r="C6" s="502" t="s">
        <v>208</v>
      </c>
      <c r="D6" s="503" t="s">
        <v>575</v>
      </c>
      <c r="E6" s="986" t="s">
        <v>172</v>
      </c>
    </row>
    <row r="7" spans="1:5" ht="19.5" customHeight="1" x14ac:dyDescent="0.2">
      <c r="A7" s="984"/>
      <c r="B7" s="504" t="s">
        <v>174</v>
      </c>
      <c r="C7" s="504" t="s">
        <v>174</v>
      </c>
      <c r="D7" s="504" t="s">
        <v>174</v>
      </c>
      <c r="E7" s="987"/>
    </row>
    <row r="8" spans="1:5" ht="39" customHeight="1" x14ac:dyDescent="0.2">
      <c r="A8" s="409" t="s">
        <v>132</v>
      </c>
      <c r="B8" s="410">
        <v>11627.04</v>
      </c>
      <c r="C8" s="764">
        <v>35000</v>
      </c>
      <c r="D8" s="411">
        <v>46627.040000000001</v>
      </c>
      <c r="E8" s="412" t="s">
        <v>175</v>
      </c>
    </row>
    <row r="9" spans="1:5" ht="20.25" customHeight="1" thickBot="1" x14ac:dyDescent="0.25">
      <c r="A9" s="505" t="s">
        <v>151</v>
      </c>
      <c r="B9" s="506">
        <v>54.76</v>
      </c>
      <c r="C9" s="507">
        <v>0</v>
      </c>
      <c r="D9" s="507">
        <v>54.76</v>
      </c>
      <c r="E9" s="508" t="s">
        <v>176</v>
      </c>
    </row>
    <row r="10" spans="1:5" ht="20.25" customHeight="1" thickBot="1" x14ac:dyDescent="0.25">
      <c r="A10" s="287" t="s">
        <v>182</v>
      </c>
      <c r="B10" s="413">
        <v>114.46</v>
      </c>
      <c r="C10" s="414">
        <v>179.13499999999999</v>
      </c>
      <c r="D10" s="414">
        <v>293.59499999999997</v>
      </c>
      <c r="E10" s="362" t="s">
        <v>177</v>
      </c>
    </row>
    <row r="11" spans="1:5" ht="20.25" customHeight="1" thickBot="1" x14ac:dyDescent="0.25">
      <c r="A11" s="509" t="s">
        <v>183</v>
      </c>
      <c r="B11" s="510">
        <v>1291.1300000000001</v>
      </c>
      <c r="C11" s="511">
        <v>542.03499999999997</v>
      </c>
      <c r="D11" s="511">
        <v>1833.2</v>
      </c>
      <c r="E11" s="512" t="s">
        <v>80</v>
      </c>
    </row>
    <row r="12" spans="1:5" ht="20.25" customHeight="1" thickBot="1" x14ac:dyDescent="0.25">
      <c r="A12" s="287" t="s">
        <v>152</v>
      </c>
      <c r="B12" s="413">
        <v>53.33</v>
      </c>
      <c r="C12" s="414">
        <v>0</v>
      </c>
      <c r="D12" s="414">
        <v>53.33</v>
      </c>
      <c r="E12" s="362" t="s">
        <v>153</v>
      </c>
    </row>
    <row r="13" spans="1:5" ht="20.25" customHeight="1" thickBot="1" x14ac:dyDescent="0.25">
      <c r="A13" s="509" t="s">
        <v>154</v>
      </c>
      <c r="B13" s="510">
        <v>5.72</v>
      </c>
      <c r="C13" s="511">
        <v>0</v>
      </c>
      <c r="D13" s="511">
        <v>5.72</v>
      </c>
      <c r="E13" s="512" t="s">
        <v>155</v>
      </c>
    </row>
    <row r="14" spans="1:5" ht="20.25" customHeight="1" thickBot="1" x14ac:dyDescent="0.25">
      <c r="A14" s="287" t="s">
        <v>156</v>
      </c>
      <c r="B14" s="413">
        <v>24.71</v>
      </c>
      <c r="C14" s="414">
        <v>0</v>
      </c>
      <c r="D14" s="414">
        <v>24.71</v>
      </c>
      <c r="E14" s="362" t="s">
        <v>157</v>
      </c>
    </row>
    <row r="15" spans="1:5" ht="20.25" customHeight="1" thickBot="1" x14ac:dyDescent="0.25">
      <c r="A15" s="509" t="s">
        <v>158</v>
      </c>
      <c r="B15" s="510">
        <v>3.92</v>
      </c>
      <c r="C15" s="511">
        <v>0</v>
      </c>
      <c r="D15" s="511">
        <v>3.92</v>
      </c>
      <c r="E15" s="512" t="s">
        <v>159</v>
      </c>
    </row>
    <row r="16" spans="1:5" ht="20.25" customHeight="1" thickBot="1" x14ac:dyDescent="0.25">
      <c r="A16" s="287" t="s">
        <v>131</v>
      </c>
      <c r="B16" s="413">
        <v>1154.0999999999999</v>
      </c>
      <c r="C16" s="414">
        <v>0</v>
      </c>
      <c r="D16" s="414">
        <v>1154.0999999999999</v>
      </c>
      <c r="E16" s="362" t="s">
        <v>178</v>
      </c>
    </row>
    <row r="17" spans="1:19" ht="20.25" customHeight="1" thickBot="1" x14ac:dyDescent="0.25">
      <c r="A17" s="509" t="s">
        <v>130</v>
      </c>
      <c r="B17" s="510">
        <v>0.79</v>
      </c>
      <c r="C17" s="511">
        <v>0</v>
      </c>
      <c r="D17" s="511">
        <v>0.79</v>
      </c>
      <c r="E17" s="512" t="s">
        <v>179</v>
      </c>
    </row>
    <row r="18" spans="1:19" ht="20.25" customHeight="1" thickBot="1" x14ac:dyDescent="0.25">
      <c r="A18" s="287" t="s">
        <v>34</v>
      </c>
      <c r="B18" s="413">
        <v>4.76</v>
      </c>
      <c r="C18" s="414">
        <v>0</v>
      </c>
      <c r="D18" s="414">
        <v>4.76</v>
      </c>
      <c r="E18" s="362" t="s">
        <v>180</v>
      </c>
    </row>
    <row r="19" spans="1:19" ht="20.25" customHeight="1" x14ac:dyDescent="0.2">
      <c r="A19" s="513" t="s">
        <v>129</v>
      </c>
      <c r="B19" s="514">
        <v>34.729999999999997</v>
      </c>
      <c r="C19" s="515">
        <v>0</v>
      </c>
      <c r="D19" s="515">
        <v>34.729999999999997</v>
      </c>
      <c r="E19" s="516" t="s">
        <v>181</v>
      </c>
    </row>
    <row r="20" spans="1:19" ht="28.5" customHeight="1" x14ac:dyDescent="0.2">
      <c r="A20" s="517" t="s">
        <v>83</v>
      </c>
      <c r="B20" s="518">
        <v>2742.41</v>
      </c>
      <c r="C20" s="518">
        <v>721.17</v>
      </c>
      <c r="D20" s="518">
        <f>SUM(D9:D19)</f>
        <v>3463.6149999999998</v>
      </c>
      <c r="E20" s="519" t="s">
        <v>184</v>
      </c>
    </row>
    <row r="21" spans="1:19" s="377" customFormat="1" ht="28.5" customHeight="1" x14ac:dyDescent="0.2">
      <c r="A21" s="531" t="s">
        <v>795</v>
      </c>
      <c r="B21" s="532"/>
      <c r="C21" s="532"/>
      <c r="D21" s="532"/>
      <c r="E21" s="477" t="s">
        <v>794</v>
      </c>
      <c r="F21" s="446"/>
      <c r="G21" s="446"/>
      <c r="H21" s="446"/>
      <c r="I21" s="188"/>
      <c r="J21" s="188"/>
      <c r="L21" s="63"/>
      <c r="M21" s="745"/>
      <c r="N21" s="745"/>
      <c r="O21" s="745"/>
      <c r="P21" s="745"/>
      <c r="Q21" s="745"/>
      <c r="R21" s="745"/>
      <c r="S21" s="745"/>
    </row>
    <row r="22" spans="1:19" ht="17.100000000000001" customHeight="1" x14ac:dyDescent="0.2">
      <c r="A22" s="190" t="s">
        <v>779</v>
      </c>
      <c r="E22" s="191" t="s">
        <v>744</v>
      </c>
    </row>
  </sheetData>
  <mergeCells count="6">
    <mergeCell ref="A6:A7"/>
    <mergeCell ref="A1:E1"/>
    <mergeCell ref="A2:E2"/>
    <mergeCell ref="A3:E3"/>
    <mergeCell ref="A4:E4"/>
    <mergeCell ref="E6:E7"/>
  </mergeCells>
  <printOptions horizontalCentered="1" verticalCentered="1"/>
  <pageMargins left="0" right="0" top="0" bottom="0" header="0" footer="0"/>
  <pageSetup paperSize="9" scale="95" fitToHeight="0" orientation="portrait" r:id="rId1"/>
  <headerFooter alignWithMargins="0"/>
  <colBreaks count="1" manualBreakCount="1">
    <brk id="5" max="1048575" man="1"/>
  </colBreaks>
  <ignoredErrors>
    <ignoredError sqref="D20"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I19"/>
  <sheetViews>
    <sheetView rightToLeft="1" view="pageBreakPreview" zoomScaleNormal="100" zoomScaleSheetLayoutView="100" workbookViewId="0">
      <selection activeCell="E28" sqref="E28"/>
    </sheetView>
  </sheetViews>
  <sheetFormatPr defaultColWidth="8.7109375" defaultRowHeight="12.75" x14ac:dyDescent="0.2"/>
  <cols>
    <col min="1" max="1" width="19.28515625" style="26" customWidth="1"/>
    <col min="2" max="2" width="16.42578125" style="26" customWidth="1"/>
    <col min="3" max="8" width="11.7109375" style="26" customWidth="1"/>
    <col min="9" max="9" width="26.7109375" style="26" customWidth="1"/>
    <col min="10" max="16384" width="8.7109375" style="26"/>
  </cols>
  <sheetData>
    <row r="1" spans="1:9" s="17" customFormat="1" ht="20.25" x14ac:dyDescent="0.2">
      <c r="A1" s="789" t="s">
        <v>682</v>
      </c>
      <c r="B1" s="789"/>
      <c r="C1" s="789"/>
      <c r="D1" s="789"/>
      <c r="E1" s="789"/>
      <c r="F1" s="789"/>
      <c r="G1" s="789"/>
      <c r="H1" s="789"/>
      <c r="I1" s="789"/>
    </row>
    <row r="2" spans="1:9" s="17" customFormat="1" ht="18" x14ac:dyDescent="0.2">
      <c r="A2" s="792" t="s">
        <v>662</v>
      </c>
      <c r="B2" s="792"/>
      <c r="C2" s="792"/>
      <c r="D2" s="792"/>
      <c r="E2" s="792"/>
      <c r="F2" s="792"/>
      <c r="G2" s="792"/>
      <c r="H2" s="792"/>
      <c r="I2" s="792"/>
    </row>
    <row r="3" spans="1:9" s="17" customFormat="1" ht="34.5" customHeight="1" x14ac:dyDescent="0.2">
      <c r="A3" s="790" t="s">
        <v>684</v>
      </c>
      <c r="B3" s="791"/>
      <c r="C3" s="791"/>
      <c r="D3" s="791"/>
      <c r="E3" s="791"/>
      <c r="F3" s="791"/>
      <c r="G3" s="791"/>
      <c r="H3" s="791"/>
      <c r="I3" s="791"/>
    </row>
    <row r="4" spans="1:9" s="17" customFormat="1" ht="17.850000000000001" customHeight="1" x14ac:dyDescent="0.2">
      <c r="A4" s="791" t="s">
        <v>661</v>
      </c>
      <c r="B4" s="791"/>
      <c r="C4" s="791"/>
      <c r="D4" s="791"/>
      <c r="E4" s="791"/>
      <c r="F4" s="791"/>
      <c r="G4" s="791"/>
      <c r="H4" s="791"/>
      <c r="I4" s="791"/>
    </row>
    <row r="5" spans="1:9" s="185" customFormat="1" ht="17.100000000000001" customHeight="1" x14ac:dyDescent="0.2">
      <c r="A5" s="209" t="s">
        <v>687</v>
      </c>
      <c r="B5" s="209"/>
      <c r="C5" s="793"/>
      <c r="D5" s="793"/>
      <c r="E5" s="793"/>
      <c r="F5" s="793"/>
      <c r="G5" s="793"/>
      <c r="H5" s="793"/>
      <c r="I5" s="210" t="s">
        <v>688</v>
      </c>
    </row>
    <row r="6" spans="1:9" ht="16.350000000000001" customHeight="1" x14ac:dyDescent="0.2">
      <c r="A6" s="787" t="s">
        <v>1</v>
      </c>
      <c r="B6" s="796" t="s">
        <v>683</v>
      </c>
      <c r="C6" s="788" t="s">
        <v>5</v>
      </c>
      <c r="D6" s="788"/>
      <c r="E6" s="794" t="s">
        <v>7</v>
      </c>
      <c r="F6" s="794"/>
      <c r="G6" s="794" t="s">
        <v>9</v>
      </c>
      <c r="H6" s="794"/>
      <c r="I6" s="795" t="s">
        <v>2</v>
      </c>
    </row>
    <row r="7" spans="1:9" ht="16.350000000000001" customHeight="1" x14ac:dyDescent="0.2">
      <c r="A7" s="787"/>
      <c r="B7" s="797"/>
      <c r="C7" s="800" t="s">
        <v>6</v>
      </c>
      <c r="D7" s="800"/>
      <c r="E7" s="800" t="s">
        <v>8</v>
      </c>
      <c r="F7" s="800"/>
      <c r="G7" s="800" t="s">
        <v>10</v>
      </c>
      <c r="H7" s="800"/>
      <c r="I7" s="795"/>
    </row>
    <row r="8" spans="1:9" ht="16.350000000000001" customHeight="1" x14ac:dyDescent="0.2">
      <c r="A8" s="787"/>
      <c r="B8" s="798" t="s">
        <v>685</v>
      </c>
      <c r="C8" s="25" t="s">
        <v>11</v>
      </c>
      <c r="D8" s="25" t="s">
        <v>12</v>
      </c>
      <c r="E8" s="25" t="s">
        <v>11</v>
      </c>
      <c r="F8" s="25" t="s">
        <v>12</v>
      </c>
      <c r="G8" s="25" t="s">
        <v>11</v>
      </c>
      <c r="H8" s="25" t="s">
        <v>12</v>
      </c>
      <c r="I8" s="795"/>
    </row>
    <row r="9" spans="1:9" ht="16.350000000000001" customHeight="1" x14ac:dyDescent="0.2">
      <c r="A9" s="787"/>
      <c r="B9" s="799"/>
      <c r="C9" s="27" t="s">
        <v>40</v>
      </c>
      <c r="D9" s="27" t="s">
        <v>13</v>
      </c>
      <c r="E9" s="27" t="s">
        <v>40</v>
      </c>
      <c r="F9" s="27" t="s">
        <v>14</v>
      </c>
      <c r="G9" s="27" t="s">
        <v>40</v>
      </c>
      <c r="H9" s="27" t="s">
        <v>14</v>
      </c>
      <c r="I9" s="795"/>
    </row>
    <row r="10" spans="1:9" ht="25.35" customHeight="1" thickBot="1" x14ac:dyDescent="0.25">
      <c r="A10" s="24" t="s">
        <v>15</v>
      </c>
      <c r="B10" s="47">
        <v>47127</v>
      </c>
      <c r="C10" s="47">
        <v>47127</v>
      </c>
      <c r="D10" s="47">
        <v>0</v>
      </c>
      <c r="E10" s="47">
        <v>47127</v>
      </c>
      <c r="F10" s="47">
        <v>0</v>
      </c>
      <c r="G10" s="47">
        <v>47127</v>
      </c>
      <c r="H10" s="47">
        <v>0</v>
      </c>
      <c r="I10" s="37" t="s">
        <v>87</v>
      </c>
    </row>
    <row r="11" spans="1:9" ht="25.35" customHeight="1" thickBot="1" x14ac:dyDescent="0.25">
      <c r="A11" s="23" t="s">
        <v>16</v>
      </c>
      <c r="B11" s="49">
        <v>61893</v>
      </c>
      <c r="C11" s="49">
        <v>61893</v>
      </c>
      <c r="D11" s="49">
        <v>0</v>
      </c>
      <c r="E11" s="49">
        <v>61893</v>
      </c>
      <c r="F11" s="49">
        <v>0</v>
      </c>
      <c r="G11" s="49">
        <v>61893</v>
      </c>
      <c r="H11" s="49">
        <v>0</v>
      </c>
      <c r="I11" s="38" t="s">
        <v>213</v>
      </c>
    </row>
    <row r="12" spans="1:9" ht="25.35" customHeight="1" thickBot="1" x14ac:dyDescent="0.25">
      <c r="A12" s="22" t="s">
        <v>17</v>
      </c>
      <c r="B12" s="50">
        <v>18225</v>
      </c>
      <c r="C12" s="50">
        <v>18225</v>
      </c>
      <c r="D12" s="50">
        <v>0</v>
      </c>
      <c r="E12" s="50">
        <v>18225</v>
      </c>
      <c r="F12" s="50">
        <v>0</v>
      </c>
      <c r="G12" s="50">
        <v>13222</v>
      </c>
      <c r="H12" s="50">
        <v>5003</v>
      </c>
      <c r="I12" s="39" t="s">
        <v>214</v>
      </c>
    </row>
    <row r="13" spans="1:9" ht="25.35" customHeight="1" thickBot="1" x14ac:dyDescent="0.25">
      <c r="A13" s="23" t="s">
        <v>18</v>
      </c>
      <c r="B13" s="49">
        <v>11957</v>
      </c>
      <c r="C13" s="49">
        <v>11957</v>
      </c>
      <c r="D13" s="49">
        <v>0</v>
      </c>
      <c r="E13" s="49">
        <v>11957</v>
      </c>
      <c r="F13" s="49">
        <v>0</v>
      </c>
      <c r="G13" s="49">
        <v>11950</v>
      </c>
      <c r="H13" s="49">
        <v>7</v>
      </c>
      <c r="I13" s="38" t="s">
        <v>215</v>
      </c>
    </row>
    <row r="14" spans="1:9" ht="25.35" customHeight="1" thickBot="1" x14ac:dyDescent="0.25">
      <c r="A14" s="22" t="s">
        <v>19</v>
      </c>
      <c r="B14" s="50">
        <v>8977</v>
      </c>
      <c r="C14" s="50">
        <v>8977</v>
      </c>
      <c r="D14" s="50">
        <v>0</v>
      </c>
      <c r="E14" s="50">
        <v>8977</v>
      </c>
      <c r="F14" s="50">
        <v>0</v>
      </c>
      <c r="G14" s="50">
        <v>8972</v>
      </c>
      <c r="H14" s="50">
        <v>5</v>
      </c>
      <c r="I14" s="39" t="s">
        <v>217</v>
      </c>
    </row>
    <row r="15" spans="1:9" ht="25.35" customHeight="1" thickBot="1" x14ac:dyDescent="0.25">
      <c r="A15" s="23" t="s">
        <v>20</v>
      </c>
      <c r="B15" s="49">
        <v>1751</v>
      </c>
      <c r="C15" s="49">
        <v>1751</v>
      </c>
      <c r="D15" s="49">
        <v>0</v>
      </c>
      <c r="E15" s="49">
        <v>1751</v>
      </c>
      <c r="F15" s="49">
        <v>0</v>
      </c>
      <c r="G15" s="49">
        <v>1751</v>
      </c>
      <c r="H15" s="49">
        <v>0</v>
      </c>
      <c r="I15" s="38" t="s">
        <v>216</v>
      </c>
    </row>
    <row r="16" spans="1:9" ht="25.35" customHeight="1" thickBot="1" x14ac:dyDescent="0.25">
      <c r="A16" s="51" t="s">
        <v>146</v>
      </c>
      <c r="B16" s="65">
        <v>11611</v>
      </c>
      <c r="C16" s="65">
        <v>11611</v>
      </c>
      <c r="D16" s="65">
        <v>0</v>
      </c>
      <c r="E16" s="65">
        <v>11611</v>
      </c>
      <c r="F16" s="65">
        <v>0</v>
      </c>
      <c r="G16" s="65">
        <v>7839</v>
      </c>
      <c r="H16" s="65">
        <v>3772</v>
      </c>
      <c r="I16" s="520" t="s">
        <v>625</v>
      </c>
    </row>
    <row r="17" spans="1:9" ht="25.35" customHeight="1" x14ac:dyDescent="0.2">
      <c r="A17" s="380" t="s">
        <v>482</v>
      </c>
      <c r="B17" s="381">
        <v>4078</v>
      </c>
      <c r="C17" s="381">
        <v>4078</v>
      </c>
      <c r="D17" s="381">
        <v>0</v>
      </c>
      <c r="E17" s="381">
        <v>4078</v>
      </c>
      <c r="F17" s="381">
        <v>0</v>
      </c>
      <c r="G17" s="381">
        <v>4036</v>
      </c>
      <c r="H17" s="381">
        <v>42</v>
      </c>
      <c r="I17" s="382" t="s">
        <v>483</v>
      </c>
    </row>
    <row r="18" spans="1:9" s="185" customFormat="1" ht="29.1" customHeight="1" x14ac:dyDescent="0.2">
      <c r="A18" s="383" t="s">
        <v>496</v>
      </c>
      <c r="B18" s="384">
        <f t="shared" ref="B18:H18" si="0">SUM(B10:B17)</f>
        <v>165619</v>
      </c>
      <c r="C18" s="384">
        <f t="shared" si="0"/>
        <v>165619</v>
      </c>
      <c r="D18" s="384">
        <f t="shared" si="0"/>
        <v>0</v>
      </c>
      <c r="E18" s="384">
        <f t="shared" si="0"/>
        <v>165619</v>
      </c>
      <c r="F18" s="384">
        <f t="shared" si="0"/>
        <v>0</v>
      </c>
      <c r="G18" s="384">
        <f t="shared" si="0"/>
        <v>156790</v>
      </c>
      <c r="H18" s="384">
        <f t="shared" si="0"/>
        <v>8829</v>
      </c>
      <c r="I18" s="385" t="s">
        <v>4</v>
      </c>
    </row>
    <row r="19" spans="1:9" s="185" customFormat="1" x14ac:dyDescent="0.2">
      <c r="A19" s="495" t="s">
        <v>663</v>
      </c>
      <c r="I19" s="496" t="s">
        <v>664</v>
      </c>
    </row>
  </sheetData>
  <mergeCells count="15">
    <mergeCell ref="A6:A9"/>
    <mergeCell ref="C6:D6"/>
    <mergeCell ref="A1:I1"/>
    <mergeCell ref="A3:I3"/>
    <mergeCell ref="A4:I4"/>
    <mergeCell ref="A2:I2"/>
    <mergeCell ref="C5:H5"/>
    <mergeCell ref="E6:F6"/>
    <mergeCell ref="G6:H6"/>
    <mergeCell ref="I6:I9"/>
    <mergeCell ref="B6:B7"/>
    <mergeCell ref="B8:B9"/>
    <mergeCell ref="C7:D7"/>
    <mergeCell ref="E7:F7"/>
    <mergeCell ref="G7:H7"/>
  </mergeCells>
  <phoneticPr fontId="29" type="noConversion"/>
  <printOptions horizontalCentered="1" verticalCentered="1"/>
  <pageMargins left="0.15748031496062992" right="0.15748031496062992" top="0.27559055118110237" bottom="0.15748031496062992" header="0.15748031496062992" footer="0.15748031496062992"/>
  <pageSetup paperSize="9" orientation="landscape"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49:L64"/>
  <sheetViews>
    <sheetView rightToLeft="1" view="pageBreakPreview" topLeftCell="C1" zoomScale="80" zoomScaleNormal="100" zoomScaleSheetLayoutView="80" workbookViewId="0">
      <selection activeCell="E28" sqref="E28"/>
    </sheetView>
  </sheetViews>
  <sheetFormatPr defaultColWidth="9.28515625" defaultRowHeight="12.75" x14ac:dyDescent="0.2"/>
  <cols>
    <col min="1" max="8" width="9.28515625" style="66"/>
    <col min="9" max="9" width="3.42578125" style="66" customWidth="1"/>
    <col min="10" max="16384" width="9.28515625" style="66"/>
  </cols>
  <sheetData>
    <row r="49" spans="1:12" x14ac:dyDescent="0.2">
      <c r="A49" s="988" t="s">
        <v>318</v>
      </c>
      <c r="B49" s="988"/>
      <c r="C49" s="988"/>
      <c r="D49" s="988"/>
      <c r="E49" s="988"/>
      <c r="F49" s="988"/>
      <c r="G49" s="988"/>
      <c r="H49" s="988"/>
      <c r="I49" s="988"/>
    </row>
    <row r="59" spans="1:12" x14ac:dyDescent="0.2">
      <c r="F59" s="497"/>
    </row>
    <row r="64" spans="1:12" ht="15.75" x14ac:dyDescent="0.25">
      <c r="A64" s="843" t="s">
        <v>641</v>
      </c>
      <c r="B64" s="843"/>
      <c r="C64" s="843"/>
      <c r="D64" s="843"/>
      <c r="E64" s="843"/>
      <c r="F64" s="843"/>
      <c r="G64" s="843"/>
      <c r="H64" s="843"/>
      <c r="I64" s="843"/>
      <c r="J64" s="843"/>
      <c r="K64" s="843"/>
      <c r="L64" s="843"/>
    </row>
  </sheetData>
  <mergeCells count="2">
    <mergeCell ref="A49:I49"/>
    <mergeCell ref="A64:L64"/>
  </mergeCells>
  <printOptions horizontalCentered="1" verticalCentered="1"/>
  <pageMargins left="0.15748031496062992" right="0.15748031496062992" top="0.27559055118110237" bottom="0.15748031496062992" header="0.15748031496062992" footer="0.15748031496062992"/>
  <pageSetup paperSize="9" scale="91"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21"/>
  <sheetViews>
    <sheetView rightToLeft="1" view="pageBreakPreview" zoomScaleNormal="100" workbookViewId="0">
      <selection activeCell="A13" sqref="A13"/>
    </sheetView>
  </sheetViews>
  <sheetFormatPr defaultColWidth="8.7109375" defaultRowHeight="12.75" x14ac:dyDescent="0.2"/>
  <cols>
    <col min="1" max="1" width="21.42578125" style="1" customWidth="1"/>
    <col min="2" max="4" width="16.7109375" style="1" customWidth="1"/>
    <col min="5" max="5" width="21.42578125" style="1" customWidth="1"/>
    <col min="6" max="16384" width="8.7109375" style="1"/>
  </cols>
  <sheetData>
    <row r="1" spans="1:6" s="86" customFormat="1" ht="18" x14ac:dyDescent="0.25">
      <c r="A1" s="946" t="s">
        <v>334</v>
      </c>
      <c r="B1" s="946"/>
      <c r="C1" s="946"/>
      <c r="D1" s="946"/>
      <c r="E1" s="946"/>
      <c r="F1" s="123"/>
    </row>
    <row r="2" spans="1:6" s="86" customFormat="1" ht="18" x14ac:dyDescent="0.25">
      <c r="A2" s="946">
        <v>2014</v>
      </c>
      <c r="B2" s="946"/>
      <c r="C2" s="946"/>
      <c r="D2" s="946"/>
      <c r="E2" s="946"/>
      <c r="F2" s="123"/>
    </row>
    <row r="3" spans="1:6" s="86" customFormat="1" ht="15.75" x14ac:dyDescent="0.25">
      <c r="A3" s="963" t="s">
        <v>335</v>
      </c>
      <c r="B3" s="963"/>
      <c r="C3" s="963"/>
      <c r="D3" s="963"/>
      <c r="E3" s="963"/>
    </row>
    <row r="4" spans="1:6" s="86" customFormat="1" ht="15.75" x14ac:dyDescent="0.25">
      <c r="A4" s="945">
        <v>2014</v>
      </c>
      <c r="B4" s="945"/>
      <c r="C4" s="945"/>
      <c r="D4" s="945"/>
      <c r="E4" s="945"/>
    </row>
    <row r="5" spans="1:6" s="60" customFormat="1" ht="15.75" x14ac:dyDescent="0.2">
      <c r="A5" s="205" t="s">
        <v>477</v>
      </c>
      <c r="B5" s="206"/>
      <c r="C5" s="206"/>
      <c r="D5" s="206"/>
      <c r="E5" s="189" t="s">
        <v>476</v>
      </c>
    </row>
    <row r="6" spans="1:6" ht="58.5" customHeight="1" x14ac:dyDescent="0.2">
      <c r="A6" s="126" t="s">
        <v>57</v>
      </c>
      <c r="B6" s="127" t="s">
        <v>405</v>
      </c>
      <c r="C6" s="127" t="s">
        <v>406</v>
      </c>
      <c r="D6" s="127" t="s">
        <v>407</v>
      </c>
      <c r="E6" s="128" t="s">
        <v>56</v>
      </c>
    </row>
    <row r="7" spans="1:6" ht="22.35" customHeight="1" thickBot="1" x14ac:dyDescent="0.25">
      <c r="A7" s="90" t="s">
        <v>76</v>
      </c>
      <c r="B7" s="129" t="s">
        <v>485</v>
      </c>
      <c r="C7" s="130" t="s">
        <v>485</v>
      </c>
      <c r="D7" s="130">
        <v>5.8</v>
      </c>
      <c r="E7" s="131" t="s">
        <v>117</v>
      </c>
    </row>
    <row r="8" spans="1:6" ht="22.35" customHeight="1" thickBot="1" x14ac:dyDescent="0.25">
      <c r="A8" s="132" t="s">
        <v>21</v>
      </c>
      <c r="B8" s="133" t="s">
        <v>485</v>
      </c>
      <c r="C8" s="134" t="s">
        <v>485</v>
      </c>
      <c r="D8" s="134">
        <v>7.1</v>
      </c>
      <c r="E8" s="135" t="s">
        <v>79</v>
      </c>
    </row>
    <row r="9" spans="1:6" ht="22.35" customHeight="1" thickBot="1" x14ac:dyDescent="0.25">
      <c r="A9" s="136" t="s">
        <v>17</v>
      </c>
      <c r="B9" s="137" t="s">
        <v>485</v>
      </c>
      <c r="C9" s="138" t="s">
        <v>485</v>
      </c>
      <c r="D9" s="138" t="s">
        <v>485</v>
      </c>
      <c r="E9" s="139" t="s">
        <v>113</v>
      </c>
    </row>
    <row r="10" spans="1:6" ht="22.35" customHeight="1" thickBot="1" x14ac:dyDescent="0.25">
      <c r="A10" s="132" t="s">
        <v>115</v>
      </c>
      <c r="B10" s="133" t="s">
        <v>485</v>
      </c>
      <c r="C10" s="134">
        <v>0.64900000000000002</v>
      </c>
      <c r="D10" s="134">
        <v>4.5999999999999996</v>
      </c>
      <c r="E10" s="135" t="s">
        <v>118</v>
      </c>
    </row>
    <row r="11" spans="1:6" ht="22.35" customHeight="1" thickBot="1" x14ac:dyDescent="0.25">
      <c r="A11" s="136" t="s">
        <v>15</v>
      </c>
      <c r="B11" s="137" t="s">
        <v>485</v>
      </c>
      <c r="C11" s="138">
        <v>0.76200000000000001</v>
      </c>
      <c r="D11" s="138">
        <v>4.7</v>
      </c>
      <c r="E11" s="139" t="s">
        <v>43</v>
      </c>
    </row>
    <row r="12" spans="1:6" ht="22.35" customHeight="1" thickBot="1" x14ac:dyDescent="0.25">
      <c r="A12" s="132" t="s">
        <v>19</v>
      </c>
      <c r="B12" s="133" t="s">
        <v>485</v>
      </c>
      <c r="C12" s="134">
        <v>3.2410000000000001</v>
      </c>
      <c r="D12" s="134">
        <v>6.7</v>
      </c>
      <c r="E12" s="135" t="s">
        <v>114</v>
      </c>
    </row>
    <row r="13" spans="1:6" ht="22.35" customHeight="1" thickBot="1" x14ac:dyDescent="0.25">
      <c r="A13" s="136" t="s">
        <v>111</v>
      </c>
      <c r="B13" s="137" t="s">
        <v>485</v>
      </c>
      <c r="C13" s="138">
        <v>5.7190000000000003</v>
      </c>
      <c r="D13" s="138">
        <v>1.5</v>
      </c>
      <c r="E13" s="139" t="s">
        <v>119</v>
      </c>
    </row>
    <row r="14" spans="1:6" ht="22.35" customHeight="1" thickBot="1" x14ac:dyDescent="0.25">
      <c r="A14" s="132" t="s">
        <v>50</v>
      </c>
      <c r="B14" s="133" t="s">
        <v>485</v>
      </c>
      <c r="C14" s="134" t="s">
        <v>485</v>
      </c>
      <c r="D14" s="134">
        <v>2.4300000000000002</v>
      </c>
      <c r="E14" s="135" t="s">
        <v>120</v>
      </c>
    </row>
    <row r="15" spans="1:6" ht="22.35" customHeight="1" thickBot="1" x14ac:dyDescent="0.25">
      <c r="A15" s="136" t="s">
        <v>59</v>
      </c>
      <c r="B15" s="137" t="s">
        <v>485</v>
      </c>
      <c r="C15" s="138" t="s">
        <v>485</v>
      </c>
      <c r="D15" s="138">
        <v>5.9</v>
      </c>
      <c r="E15" s="139" t="s">
        <v>121</v>
      </c>
    </row>
    <row r="16" spans="1:6" ht="22.35" customHeight="1" thickBot="1" x14ac:dyDescent="0.25">
      <c r="A16" s="132" t="s">
        <v>48</v>
      </c>
      <c r="B16" s="133"/>
      <c r="C16" s="134"/>
      <c r="D16" s="134"/>
      <c r="E16" s="135" t="s">
        <v>122</v>
      </c>
    </row>
    <row r="17" spans="1:11" ht="22.35" customHeight="1" x14ac:dyDescent="0.2">
      <c r="A17" s="140" t="s">
        <v>49</v>
      </c>
      <c r="B17" s="141"/>
      <c r="C17" s="142"/>
      <c r="D17" s="142"/>
      <c r="E17" s="143" t="s">
        <v>123</v>
      </c>
    </row>
    <row r="18" spans="1:11" s="147" customFormat="1" ht="13.5" customHeight="1" x14ac:dyDescent="0.2">
      <c r="A18" s="144" t="s">
        <v>211</v>
      </c>
      <c r="B18" s="145"/>
      <c r="C18" s="144"/>
      <c r="D18" s="144"/>
      <c r="E18" s="146" t="s">
        <v>190</v>
      </c>
    </row>
    <row r="19" spans="1:11" x14ac:dyDescent="0.2">
      <c r="A19" s="146" t="s">
        <v>212</v>
      </c>
      <c r="B19" s="146"/>
      <c r="C19" s="146"/>
      <c r="D19" s="146"/>
      <c r="E19" s="146" t="s">
        <v>189</v>
      </c>
    </row>
    <row r="20" spans="1:11" x14ac:dyDescent="0.2">
      <c r="A20" s="148" t="s">
        <v>188</v>
      </c>
      <c r="B20" s="149"/>
      <c r="C20" s="146"/>
      <c r="D20" s="146"/>
      <c r="E20" s="150" t="s">
        <v>187</v>
      </c>
      <c r="F20" s="4"/>
      <c r="G20" s="4"/>
      <c r="H20" s="4"/>
      <c r="I20" s="4"/>
    </row>
    <row r="21" spans="1:11" s="184" customFormat="1" x14ac:dyDescent="0.2">
      <c r="A21" s="184" t="s">
        <v>375</v>
      </c>
      <c r="E21" s="186" t="s">
        <v>376</v>
      </c>
      <c r="J21" s="200"/>
      <c r="K21" s="200"/>
    </row>
  </sheetData>
  <mergeCells count="4">
    <mergeCell ref="A1:E1"/>
    <mergeCell ref="A2:E2"/>
    <mergeCell ref="A3:E3"/>
    <mergeCell ref="A4:E4"/>
  </mergeCells>
  <printOptions horizontalCentered="1" verticalCentered="1"/>
  <pageMargins left="0" right="0" top="0" bottom="0" header="0" footer="0"/>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16"/>
  <sheetViews>
    <sheetView rightToLeft="1" view="pageBreakPreview" zoomScaleNormal="100" zoomScaleSheetLayoutView="100" workbookViewId="0">
      <selection activeCell="G20" sqref="G20"/>
    </sheetView>
  </sheetViews>
  <sheetFormatPr defaultColWidth="8.7109375" defaultRowHeight="12.75" x14ac:dyDescent="0.2"/>
  <cols>
    <col min="1" max="1" width="21.7109375" style="4" customWidth="1"/>
    <col min="2" max="13" width="9.28515625" style="4" customWidth="1"/>
    <col min="14" max="14" width="16.28515625" style="4" customWidth="1"/>
    <col min="15" max="20" width="8.7109375" style="4"/>
    <col min="21" max="21" width="14.42578125" style="4" bestFit="1" customWidth="1"/>
    <col min="22" max="16384" width="8.7109375" style="4"/>
  </cols>
  <sheetData>
    <row r="1" spans="1:15" s="12" customFormat="1" ht="18" x14ac:dyDescent="0.2">
      <c r="A1" s="802" t="s">
        <v>45</v>
      </c>
      <c r="B1" s="802"/>
      <c r="C1" s="802"/>
      <c r="D1" s="802"/>
      <c r="E1" s="802"/>
      <c r="F1" s="802"/>
      <c r="G1" s="802"/>
      <c r="H1" s="802"/>
      <c r="I1" s="802"/>
      <c r="J1" s="802"/>
      <c r="K1" s="802"/>
      <c r="L1" s="802"/>
      <c r="M1" s="802"/>
      <c r="N1" s="802"/>
    </row>
    <row r="2" spans="1:15" s="12" customFormat="1" ht="18" x14ac:dyDescent="0.2">
      <c r="A2" s="804" t="s">
        <v>737</v>
      </c>
      <c r="B2" s="804"/>
      <c r="C2" s="804"/>
      <c r="D2" s="804"/>
      <c r="E2" s="804"/>
      <c r="F2" s="804"/>
      <c r="G2" s="804"/>
      <c r="H2" s="804"/>
      <c r="I2" s="804"/>
      <c r="J2" s="804"/>
      <c r="K2" s="804"/>
      <c r="L2" s="804"/>
      <c r="M2" s="804"/>
      <c r="N2" s="804"/>
    </row>
    <row r="3" spans="1:15" s="12" customFormat="1" ht="15.75" x14ac:dyDescent="0.2">
      <c r="A3" s="803" t="s">
        <v>46</v>
      </c>
      <c r="B3" s="803"/>
      <c r="C3" s="803"/>
      <c r="D3" s="803"/>
      <c r="E3" s="803"/>
      <c r="F3" s="803"/>
      <c r="G3" s="803"/>
      <c r="H3" s="803"/>
      <c r="I3" s="803"/>
      <c r="J3" s="803"/>
      <c r="K3" s="803"/>
      <c r="L3" s="803"/>
      <c r="M3" s="803"/>
      <c r="N3" s="803"/>
    </row>
    <row r="4" spans="1:15" s="12" customFormat="1" ht="15.75" x14ac:dyDescent="0.2">
      <c r="A4" s="803" t="s">
        <v>737</v>
      </c>
      <c r="B4" s="803"/>
      <c r="C4" s="803"/>
      <c r="D4" s="803"/>
      <c r="E4" s="803"/>
      <c r="F4" s="803"/>
      <c r="G4" s="803"/>
      <c r="H4" s="803"/>
      <c r="I4" s="803"/>
      <c r="J4" s="803"/>
      <c r="K4" s="803"/>
      <c r="L4" s="803"/>
      <c r="M4" s="803"/>
      <c r="N4" s="803"/>
    </row>
    <row r="5" spans="1:15" ht="26.25" customHeight="1" x14ac:dyDescent="0.25">
      <c r="A5" s="74" t="s">
        <v>689</v>
      </c>
      <c r="B5" s="75"/>
      <c r="C5" s="75"/>
      <c r="D5" s="75"/>
      <c r="E5" s="452"/>
      <c r="F5" s="452"/>
      <c r="G5" s="452"/>
      <c r="H5" s="76"/>
      <c r="I5" s="76"/>
      <c r="J5" s="76"/>
      <c r="K5" s="76"/>
      <c r="L5" s="76"/>
      <c r="M5" s="76"/>
      <c r="N5" s="77" t="s">
        <v>690</v>
      </c>
    </row>
    <row r="6" spans="1:15" ht="33" customHeight="1" thickBot="1" x14ac:dyDescent="0.25">
      <c r="A6" s="808" t="s">
        <v>170</v>
      </c>
      <c r="B6" s="811" t="s">
        <v>540</v>
      </c>
      <c r="C6" s="812"/>
      <c r="D6" s="812"/>
      <c r="E6" s="812"/>
      <c r="F6" s="812"/>
      <c r="G6" s="813"/>
      <c r="H6" s="817" t="s">
        <v>539</v>
      </c>
      <c r="I6" s="818"/>
      <c r="J6" s="818"/>
      <c r="K6" s="818"/>
      <c r="L6" s="818"/>
      <c r="M6" s="819"/>
      <c r="N6" s="805" t="s">
        <v>169</v>
      </c>
    </row>
    <row r="7" spans="1:15" ht="33" customHeight="1" thickBot="1" x14ac:dyDescent="0.25">
      <c r="A7" s="809"/>
      <c r="B7" s="814" t="s">
        <v>541</v>
      </c>
      <c r="C7" s="815"/>
      <c r="D7" s="815"/>
      <c r="E7" s="815"/>
      <c r="F7" s="815"/>
      <c r="G7" s="816"/>
      <c r="H7" s="820" t="s">
        <v>218</v>
      </c>
      <c r="I7" s="821"/>
      <c r="J7" s="821"/>
      <c r="K7" s="821"/>
      <c r="L7" s="821"/>
      <c r="M7" s="822"/>
      <c r="N7" s="806"/>
    </row>
    <row r="8" spans="1:15" ht="35.1" customHeight="1" x14ac:dyDescent="0.2">
      <c r="A8" s="810"/>
      <c r="B8" s="59">
        <v>2016</v>
      </c>
      <c r="C8" s="59">
        <v>2017</v>
      </c>
      <c r="D8" s="59">
        <v>2018</v>
      </c>
      <c r="E8" s="59">
        <v>2019</v>
      </c>
      <c r="F8" s="59">
        <v>2020</v>
      </c>
      <c r="G8" s="59">
        <v>2021</v>
      </c>
      <c r="H8" s="59">
        <v>2016</v>
      </c>
      <c r="I8" s="59">
        <v>2017</v>
      </c>
      <c r="J8" s="59">
        <v>2018</v>
      </c>
      <c r="K8" s="59">
        <v>2019</v>
      </c>
      <c r="L8" s="59">
        <v>2020</v>
      </c>
      <c r="M8" s="59">
        <v>2021</v>
      </c>
      <c r="N8" s="807"/>
    </row>
    <row r="9" spans="1:15" ht="35.1" customHeight="1" thickBot="1" x14ac:dyDescent="0.25">
      <c r="A9" s="58" t="s">
        <v>535</v>
      </c>
      <c r="B9" s="52">
        <v>1066.0999999999999</v>
      </c>
      <c r="C9" s="52">
        <v>1084.6600000000001</v>
      </c>
      <c r="D9" s="52">
        <v>1179</v>
      </c>
      <c r="E9" s="52">
        <v>1263.81</v>
      </c>
      <c r="F9" s="52">
        <v>1026</v>
      </c>
      <c r="G9" s="52">
        <v>1027.1483999999998</v>
      </c>
      <c r="H9" s="52">
        <v>58.64</v>
      </c>
      <c r="I9" s="52">
        <v>59.66</v>
      </c>
      <c r="J9" s="52">
        <v>64.87</v>
      </c>
      <c r="K9" s="569">
        <v>69.52</v>
      </c>
      <c r="L9" s="569">
        <v>56.43</v>
      </c>
      <c r="M9" s="569">
        <v>56.49</v>
      </c>
      <c r="N9" s="55" t="s">
        <v>84</v>
      </c>
      <c r="O9" s="378"/>
    </row>
    <row r="10" spans="1:15" ht="35.1" customHeight="1" x14ac:dyDescent="0.2">
      <c r="A10" s="769" t="s">
        <v>810</v>
      </c>
      <c r="B10" s="770" t="s">
        <v>650</v>
      </c>
      <c r="C10" s="770" t="s">
        <v>650</v>
      </c>
      <c r="D10" s="770">
        <v>0</v>
      </c>
      <c r="E10" s="770">
        <v>0</v>
      </c>
      <c r="F10" s="770">
        <v>0</v>
      </c>
      <c r="G10" s="775">
        <v>831.11</v>
      </c>
      <c r="H10" s="770" t="s">
        <v>650</v>
      </c>
      <c r="I10" s="770" t="s">
        <v>650</v>
      </c>
      <c r="J10" s="770" t="s">
        <v>650</v>
      </c>
      <c r="K10" s="770" t="s">
        <v>650</v>
      </c>
      <c r="L10" s="770" t="s">
        <v>650</v>
      </c>
      <c r="M10" s="776">
        <v>0</v>
      </c>
      <c r="N10" s="771" t="s">
        <v>811</v>
      </c>
      <c r="O10" s="378"/>
    </row>
    <row r="11" spans="1:15" ht="42" customHeight="1" x14ac:dyDescent="0.2">
      <c r="A11" s="369" t="s">
        <v>532</v>
      </c>
      <c r="B11" s="370">
        <v>36</v>
      </c>
      <c r="C11" s="370">
        <v>0</v>
      </c>
      <c r="D11" s="370">
        <v>10.88</v>
      </c>
      <c r="E11" s="370">
        <v>0.55000000000000004</v>
      </c>
      <c r="F11" s="370">
        <v>0</v>
      </c>
      <c r="G11" s="370">
        <v>0</v>
      </c>
      <c r="H11" s="370">
        <v>0.72</v>
      </c>
      <c r="I11" s="370">
        <v>0</v>
      </c>
      <c r="J11" s="370">
        <v>0.21759999999999999</v>
      </c>
      <c r="K11" s="570">
        <v>0.01</v>
      </c>
      <c r="L11" s="777">
        <v>0</v>
      </c>
      <c r="M11" s="777">
        <v>0</v>
      </c>
      <c r="N11" s="371" t="s">
        <v>536</v>
      </c>
    </row>
    <row r="12" spans="1:15" s="76" customFormat="1" ht="42" customHeight="1" x14ac:dyDescent="0.2">
      <c r="A12" s="772" t="s">
        <v>533</v>
      </c>
      <c r="B12" s="773">
        <v>15.52</v>
      </c>
      <c r="C12" s="773">
        <v>59.45</v>
      </c>
      <c r="D12" s="773">
        <v>5.44</v>
      </c>
      <c r="E12" s="773">
        <v>0</v>
      </c>
      <c r="F12" s="773">
        <v>0</v>
      </c>
      <c r="G12" s="773">
        <v>0</v>
      </c>
      <c r="H12" s="773">
        <v>1.71</v>
      </c>
      <c r="I12" s="773">
        <v>6.53</v>
      </c>
      <c r="J12" s="773">
        <v>0.59799999999999998</v>
      </c>
      <c r="K12" s="768">
        <v>0</v>
      </c>
      <c r="L12" s="768">
        <v>0.11</v>
      </c>
      <c r="M12" s="768">
        <v>0</v>
      </c>
      <c r="N12" s="774" t="s">
        <v>537</v>
      </c>
    </row>
    <row r="13" spans="1:15" ht="42" customHeight="1" x14ac:dyDescent="0.2">
      <c r="A13" s="369" t="s">
        <v>534</v>
      </c>
      <c r="B13" s="370">
        <v>37.369999999999997</v>
      </c>
      <c r="C13" s="370">
        <v>36</v>
      </c>
      <c r="D13" s="370">
        <v>48</v>
      </c>
      <c r="E13" s="370">
        <v>0</v>
      </c>
      <c r="F13" s="370">
        <v>0</v>
      </c>
      <c r="G13" s="370">
        <v>0</v>
      </c>
      <c r="H13" s="370">
        <v>2.4300000000000002</v>
      </c>
      <c r="I13" s="370">
        <v>2.34</v>
      </c>
      <c r="J13" s="370">
        <v>3.12</v>
      </c>
      <c r="K13" s="570">
        <v>0</v>
      </c>
      <c r="L13" s="570">
        <v>6.5000000000000002E-2</v>
      </c>
      <c r="M13" s="570">
        <v>0</v>
      </c>
      <c r="N13" s="371" t="s">
        <v>538</v>
      </c>
    </row>
    <row r="14" spans="1:15" ht="31.5" customHeight="1" x14ac:dyDescent="0.2">
      <c r="A14" s="57" t="s">
        <v>3</v>
      </c>
      <c r="B14" s="53">
        <f t="shared" ref="B14:G14" si="0">SUM(B9:B13)</f>
        <v>1154.9899999999998</v>
      </c>
      <c r="C14" s="53">
        <f t="shared" si="0"/>
        <v>1180.1100000000001</v>
      </c>
      <c r="D14" s="53">
        <f t="shared" si="0"/>
        <v>1243.3200000000002</v>
      </c>
      <c r="E14" s="53">
        <f t="shared" si="0"/>
        <v>1264.3599999999999</v>
      </c>
      <c r="F14" s="53">
        <f t="shared" si="0"/>
        <v>1026</v>
      </c>
      <c r="G14" s="53">
        <f t="shared" si="0"/>
        <v>1858.2583999999997</v>
      </c>
      <c r="H14" s="53">
        <f t="shared" ref="H14:L14" si="1">SUM(H9:H13)</f>
        <v>63.5</v>
      </c>
      <c r="I14" s="53">
        <f>SUM(I9:I13)</f>
        <v>68.53</v>
      </c>
      <c r="J14" s="53">
        <f t="shared" si="1"/>
        <v>68.805600000000013</v>
      </c>
      <c r="K14" s="53">
        <f t="shared" si="1"/>
        <v>69.53</v>
      </c>
      <c r="L14" s="53">
        <f t="shared" si="1"/>
        <v>56.604999999999997</v>
      </c>
      <c r="M14" s="53">
        <f>SUM(M9:M13)</f>
        <v>56.49</v>
      </c>
      <c r="N14" s="54" t="s">
        <v>4</v>
      </c>
    </row>
    <row r="15" spans="1:15" ht="15.6" customHeight="1" x14ac:dyDescent="0.2">
      <c r="A15" s="758" t="s">
        <v>804</v>
      </c>
      <c r="B15" s="759"/>
      <c r="C15" s="759"/>
      <c r="D15" s="759"/>
      <c r="E15" s="759"/>
      <c r="F15" s="759"/>
      <c r="G15" s="759"/>
      <c r="H15" s="759"/>
      <c r="I15" s="759"/>
      <c r="J15" s="759"/>
      <c r="K15" s="760"/>
      <c r="L15" s="760"/>
      <c r="M15" s="760"/>
      <c r="N15" s="761" t="s">
        <v>793</v>
      </c>
    </row>
    <row r="16" spans="1:15" s="297" customFormat="1" ht="18.75" customHeight="1" x14ac:dyDescent="0.2">
      <c r="A16" s="762" t="s">
        <v>745</v>
      </c>
      <c r="B16" s="763"/>
      <c r="C16" s="763"/>
      <c r="D16" s="763"/>
      <c r="E16" s="763"/>
      <c r="F16" s="763"/>
      <c r="G16" s="763"/>
      <c r="H16" s="763"/>
      <c r="I16" s="763"/>
      <c r="J16" s="763"/>
      <c r="K16" s="801" t="s">
        <v>746</v>
      </c>
      <c r="L16" s="801"/>
      <c r="M16" s="801"/>
      <c r="N16" s="801"/>
    </row>
  </sheetData>
  <mergeCells count="11">
    <mergeCell ref="K16:N16"/>
    <mergeCell ref="A1:N1"/>
    <mergeCell ref="A3:N3"/>
    <mergeCell ref="A4:N4"/>
    <mergeCell ref="A2:N2"/>
    <mergeCell ref="N6:N8"/>
    <mergeCell ref="A6:A8"/>
    <mergeCell ref="B6:G6"/>
    <mergeCell ref="B7:G7"/>
    <mergeCell ref="H6:M6"/>
    <mergeCell ref="H7:M7"/>
  </mergeCells>
  <phoneticPr fontId="0" type="noConversion"/>
  <printOptions horizontalCentered="1" verticalCentered="1"/>
  <pageMargins left="0" right="0" top="0" bottom="0" header="0" footer="0"/>
  <pageSetup paperSize="9" scale="90" orientation="landscape" r:id="rId1"/>
  <headerFooter alignWithMargins="0"/>
  <rowBreaks count="1" manualBreakCount="1">
    <brk id="16" max="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0"/>
  <sheetViews>
    <sheetView rightToLeft="1" view="pageBreakPreview" zoomScaleNormal="100" zoomScaleSheetLayoutView="100" workbookViewId="0">
      <selection activeCell="E28" sqref="E28"/>
    </sheetView>
  </sheetViews>
  <sheetFormatPr defaultColWidth="8.7109375" defaultRowHeight="12.75" x14ac:dyDescent="0.2"/>
  <cols>
    <col min="1" max="1" width="24.7109375" style="4" customWidth="1"/>
    <col min="2" max="3" width="7.28515625" style="4" customWidth="1"/>
    <col min="4" max="5" width="6.7109375" style="4" customWidth="1"/>
    <col min="6" max="6" width="7.42578125" style="4" customWidth="1"/>
    <col min="7" max="7" width="8.42578125" style="4" bestFit="1" customWidth="1"/>
    <col min="8" max="8" width="9.28515625" style="4" customWidth="1"/>
    <col min="9" max="9" width="8.42578125" style="4" bestFit="1" customWidth="1"/>
    <col min="10" max="10" width="40" style="4" bestFit="1" customWidth="1"/>
    <col min="11" max="11" width="1.28515625" style="4" hidden="1" customWidth="1"/>
    <col min="12" max="16384" width="8.7109375" style="4"/>
  </cols>
  <sheetData>
    <row r="1" spans="1:13" s="306" customFormat="1" ht="18" x14ac:dyDescent="0.25">
      <c r="A1" s="823" t="s">
        <v>558</v>
      </c>
      <c r="B1" s="823"/>
      <c r="C1" s="823"/>
      <c r="D1" s="823"/>
      <c r="E1" s="823"/>
      <c r="F1" s="823"/>
      <c r="G1" s="823"/>
      <c r="H1" s="823"/>
      <c r="I1" s="823"/>
      <c r="J1" s="823"/>
      <c r="K1" s="307"/>
      <c r="L1" s="307"/>
      <c r="M1" s="307"/>
    </row>
    <row r="2" spans="1:13" s="306" customFormat="1" ht="18" x14ac:dyDescent="0.25">
      <c r="A2" s="824">
        <v>2021</v>
      </c>
      <c r="B2" s="824"/>
      <c r="C2" s="824"/>
      <c r="D2" s="824"/>
      <c r="E2" s="824"/>
      <c r="F2" s="824"/>
      <c r="G2" s="824"/>
      <c r="H2" s="824"/>
      <c r="I2" s="824"/>
      <c r="J2" s="824"/>
      <c r="K2" s="307"/>
      <c r="L2" s="307"/>
      <c r="M2" s="307"/>
    </row>
    <row r="3" spans="1:13" s="306" customFormat="1" ht="31.5" customHeight="1" x14ac:dyDescent="0.2">
      <c r="A3" s="825" t="s">
        <v>559</v>
      </c>
      <c r="B3" s="826"/>
      <c r="C3" s="826"/>
      <c r="D3" s="826"/>
      <c r="E3" s="826"/>
      <c r="F3" s="826"/>
      <c r="G3" s="826"/>
      <c r="H3" s="826"/>
      <c r="I3" s="826"/>
      <c r="J3" s="826"/>
    </row>
    <row r="4" spans="1:13" s="306" customFormat="1" ht="15.75" x14ac:dyDescent="0.2">
      <c r="A4" s="826">
        <v>2021</v>
      </c>
      <c r="B4" s="826"/>
      <c r="C4" s="826"/>
      <c r="D4" s="826"/>
      <c r="E4" s="826"/>
      <c r="F4" s="826"/>
      <c r="G4" s="826"/>
      <c r="H4" s="826"/>
      <c r="I4" s="826"/>
      <c r="J4" s="826"/>
    </row>
    <row r="5" spans="1:13" ht="27.6" customHeight="1" x14ac:dyDescent="0.25">
      <c r="A5" s="305" t="s">
        <v>691</v>
      </c>
      <c r="B5" s="304"/>
      <c r="C5" s="303"/>
      <c r="D5" s="303"/>
      <c r="E5" s="303"/>
      <c r="F5" s="303"/>
      <c r="G5" s="303"/>
      <c r="H5" s="303"/>
      <c r="I5" s="302"/>
      <c r="J5" s="301" t="s">
        <v>692</v>
      </c>
    </row>
    <row r="6" spans="1:13" ht="57.6" customHeight="1" x14ac:dyDescent="0.2">
      <c r="A6" s="300" t="s">
        <v>474</v>
      </c>
      <c r="B6" s="827" t="s">
        <v>473</v>
      </c>
      <c r="C6" s="828"/>
      <c r="D6" s="827" t="s">
        <v>472</v>
      </c>
      <c r="E6" s="828"/>
      <c r="F6" s="827" t="s">
        <v>471</v>
      </c>
      <c r="G6" s="828"/>
      <c r="H6" s="827" t="s">
        <v>470</v>
      </c>
      <c r="I6" s="828"/>
      <c r="J6" s="299" t="s">
        <v>469</v>
      </c>
    </row>
    <row r="7" spans="1:13" ht="30.75" customHeight="1" thickBot="1" x14ac:dyDescent="0.25">
      <c r="A7" s="583" t="s">
        <v>556</v>
      </c>
      <c r="B7" s="584" t="s">
        <v>371</v>
      </c>
      <c r="C7" s="585" t="s">
        <v>372</v>
      </c>
      <c r="D7" s="584" t="s">
        <v>371</v>
      </c>
      <c r="E7" s="586" t="s">
        <v>372</v>
      </c>
      <c r="F7" s="584" t="s">
        <v>371</v>
      </c>
      <c r="G7" s="585" t="s">
        <v>372</v>
      </c>
      <c r="H7" s="584" t="s">
        <v>373</v>
      </c>
      <c r="I7" s="585" t="s">
        <v>374</v>
      </c>
      <c r="J7" s="587" t="s">
        <v>498</v>
      </c>
    </row>
    <row r="8" spans="1:13" ht="30.75" customHeight="1" thickBot="1" x14ac:dyDescent="0.25">
      <c r="A8" s="392" t="s">
        <v>293</v>
      </c>
      <c r="B8" s="534" t="s">
        <v>371</v>
      </c>
      <c r="C8" s="536" t="s">
        <v>372</v>
      </c>
      <c r="D8" s="534" t="s">
        <v>371</v>
      </c>
      <c r="E8" s="536" t="s">
        <v>372</v>
      </c>
      <c r="F8" s="534" t="s">
        <v>371</v>
      </c>
      <c r="G8" s="536" t="s">
        <v>372</v>
      </c>
      <c r="H8" s="534" t="s">
        <v>373</v>
      </c>
      <c r="I8" s="536" t="s">
        <v>374</v>
      </c>
      <c r="J8" s="103" t="s">
        <v>499</v>
      </c>
    </row>
    <row r="9" spans="1:13" ht="30.75" customHeight="1" thickBot="1" x14ac:dyDescent="0.25">
      <c r="A9" s="393" t="s">
        <v>557</v>
      </c>
      <c r="B9" s="535" t="s">
        <v>371</v>
      </c>
      <c r="C9" s="537" t="s">
        <v>372</v>
      </c>
      <c r="D9" s="535" t="s">
        <v>371</v>
      </c>
      <c r="E9" s="537" t="s">
        <v>372</v>
      </c>
      <c r="F9" s="535" t="s">
        <v>371</v>
      </c>
      <c r="G9" s="537" t="s">
        <v>372</v>
      </c>
      <c r="H9" s="535" t="s">
        <v>373</v>
      </c>
      <c r="I9" s="537" t="s">
        <v>374</v>
      </c>
      <c r="J9" s="105" t="s">
        <v>500</v>
      </c>
    </row>
    <row r="10" spans="1:13" ht="30.75" customHeight="1" thickBot="1" x14ac:dyDescent="0.3">
      <c r="A10" s="392" t="s">
        <v>291</v>
      </c>
      <c r="B10" s="534" t="s">
        <v>371</v>
      </c>
      <c r="C10" s="538" t="s">
        <v>372</v>
      </c>
      <c r="D10" s="534" t="s">
        <v>371</v>
      </c>
      <c r="E10" s="538" t="s">
        <v>372</v>
      </c>
      <c r="F10" s="534" t="s">
        <v>371</v>
      </c>
      <c r="G10" s="538" t="s">
        <v>372</v>
      </c>
      <c r="H10" s="534" t="s">
        <v>373</v>
      </c>
      <c r="I10" s="538" t="s">
        <v>374</v>
      </c>
      <c r="J10" s="361" t="s">
        <v>219</v>
      </c>
      <c r="K10" s="298"/>
    </row>
    <row r="11" spans="1:13" ht="30.75" customHeight="1" x14ac:dyDescent="0.25">
      <c r="A11" s="588" t="s">
        <v>497</v>
      </c>
      <c r="B11" s="589" t="s">
        <v>371</v>
      </c>
      <c r="C11" s="590" t="s">
        <v>372</v>
      </c>
      <c r="D11" s="591" t="s">
        <v>373</v>
      </c>
      <c r="E11" s="592" t="s">
        <v>374</v>
      </c>
      <c r="F11" s="591" t="s">
        <v>373</v>
      </c>
      <c r="G11" s="592" t="s">
        <v>374</v>
      </c>
      <c r="H11" s="591" t="s">
        <v>373</v>
      </c>
      <c r="I11" s="592" t="s">
        <v>374</v>
      </c>
      <c r="J11" s="593" t="s">
        <v>501</v>
      </c>
      <c r="K11" s="298"/>
    </row>
    <row r="12" spans="1:13" s="76" customFormat="1" ht="15.75" customHeight="1" x14ac:dyDescent="0.2">
      <c r="A12" s="739" t="s">
        <v>745</v>
      </c>
      <c r="J12" s="737" t="s">
        <v>746</v>
      </c>
    </row>
    <row r="13" spans="1:13" s="76" customFormat="1" x14ac:dyDescent="0.2">
      <c r="A13" s="596" t="s">
        <v>495</v>
      </c>
      <c r="J13" s="377" t="s">
        <v>604</v>
      </c>
    </row>
    <row r="14" spans="1:13" x14ac:dyDescent="0.2">
      <c r="A14" s="297"/>
      <c r="B14" s="189" t="s">
        <v>377</v>
      </c>
      <c r="C14" s="60"/>
      <c r="D14" s="60"/>
      <c r="E14" s="60"/>
      <c r="F14" s="60"/>
      <c r="G14" s="60"/>
      <c r="H14" s="242" t="s">
        <v>387</v>
      </c>
      <c r="I14" s="258"/>
      <c r="J14" s="297"/>
    </row>
    <row r="15" spans="1:13" x14ac:dyDescent="0.2">
      <c r="A15" s="219" t="s">
        <v>371</v>
      </c>
      <c r="B15" s="220" t="s">
        <v>378</v>
      </c>
      <c r="C15" s="184"/>
      <c r="D15" s="184"/>
      <c r="E15" s="184"/>
      <c r="F15" s="184"/>
      <c r="G15" s="184"/>
      <c r="H15" s="219" t="s">
        <v>378</v>
      </c>
      <c r="I15" s="375" t="s">
        <v>372</v>
      </c>
      <c r="J15" s="184"/>
    </row>
    <row r="16" spans="1:13" x14ac:dyDescent="0.2">
      <c r="A16" s="219" t="s">
        <v>373</v>
      </c>
      <c r="B16" s="220" t="s">
        <v>379</v>
      </c>
      <c r="C16" s="184"/>
      <c r="D16" s="184"/>
      <c r="E16" s="184"/>
      <c r="F16" s="184"/>
      <c r="G16" s="184"/>
      <c r="H16" s="219" t="s">
        <v>379</v>
      </c>
      <c r="I16" s="220" t="s">
        <v>374</v>
      </c>
      <c r="J16" s="184"/>
    </row>
    <row r="17" spans="1:10" x14ac:dyDescent="0.2">
      <c r="A17" s="219" t="s">
        <v>382</v>
      </c>
      <c r="B17" s="220" t="s">
        <v>388</v>
      </c>
      <c r="C17" s="184"/>
      <c r="D17" s="184"/>
      <c r="E17" s="184"/>
      <c r="F17" s="184"/>
      <c r="G17" s="184"/>
      <c r="H17" s="219" t="s">
        <v>388</v>
      </c>
      <c r="I17" s="220" t="s">
        <v>384</v>
      </c>
      <c r="J17" s="184"/>
    </row>
    <row r="18" spans="1:10" x14ac:dyDescent="0.2">
      <c r="A18" s="219" t="s">
        <v>390</v>
      </c>
      <c r="B18" s="220" t="s">
        <v>389</v>
      </c>
      <c r="C18" s="184"/>
      <c r="D18" s="184"/>
      <c r="E18" s="184"/>
      <c r="F18" s="184"/>
      <c r="G18" s="184"/>
      <c r="H18" s="219" t="s">
        <v>389</v>
      </c>
      <c r="I18" s="375" t="s">
        <v>626</v>
      </c>
      <c r="J18" s="184"/>
    </row>
    <row r="19" spans="1:10" x14ac:dyDescent="0.2">
      <c r="A19" s="219" t="s">
        <v>392</v>
      </c>
      <c r="B19" s="220" t="s">
        <v>380</v>
      </c>
      <c r="C19" s="184"/>
      <c r="D19" s="184"/>
      <c r="E19" s="184"/>
      <c r="F19" s="184"/>
      <c r="G19" s="184"/>
      <c r="H19" s="219" t="s">
        <v>380</v>
      </c>
      <c r="I19" s="220" t="s">
        <v>385</v>
      </c>
      <c r="J19" s="184"/>
    </row>
    <row r="20" spans="1:10" x14ac:dyDescent="0.2">
      <c r="A20" s="219" t="s">
        <v>383</v>
      </c>
      <c r="B20" s="220" t="s">
        <v>381</v>
      </c>
      <c r="C20" s="184"/>
      <c r="D20" s="184"/>
      <c r="E20" s="184"/>
      <c r="F20" s="184"/>
      <c r="G20" s="184"/>
      <c r="H20" s="219" t="s">
        <v>381</v>
      </c>
      <c r="I20" s="220" t="s">
        <v>386</v>
      </c>
      <c r="J20" s="184"/>
    </row>
  </sheetData>
  <mergeCells count="8">
    <mergeCell ref="A1:J1"/>
    <mergeCell ref="A2:J2"/>
    <mergeCell ref="A3:J3"/>
    <mergeCell ref="A4:J4"/>
    <mergeCell ref="B6:C6"/>
    <mergeCell ref="D6:E6"/>
    <mergeCell ref="F6:G6"/>
    <mergeCell ref="H6:I6"/>
  </mergeCells>
  <printOptions horizontalCentered="1" verticalCentered="1"/>
  <pageMargins left="0.15748031496062992" right="0.15748031496062992" top="0.27559055118110237" bottom="0.15748031496062992" header="0.15748031496062992" footer="0.15748031496062992"/>
  <pageSetup paperSize="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1"/>
  <sheetViews>
    <sheetView rightToLeft="1" view="pageBreakPreview" topLeftCell="A2" zoomScaleNormal="100" zoomScaleSheetLayoutView="100" workbookViewId="0">
      <selection activeCell="E28" sqref="E28"/>
    </sheetView>
  </sheetViews>
  <sheetFormatPr defaultColWidth="9.28515625" defaultRowHeight="12.75" x14ac:dyDescent="0.2"/>
  <cols>
    <col min="1" max="1" width="10.28515625" style="1" customWidth="1"/>
    <col min="2" max="2" width="6.28515625" style="1" bestFit="1" customWidth="1"/>
    <col min="3" max="3" width="8.28515625" style="1" bestFit="1" customWidth="1"/>
    <col min="4" max="4" width="6.28515625" style="1" bestFit="1" customWidth="1"/>
    <col min="5" max="5" width="8.28515625" style="1" bestFit="1" customWidth="1"/>
    <col min="6" max="6" width="6.28515625" style="1" bestFit="1" customWidth="1"/>
    <col min="7" max="7" width="8.28515625" style="1" bestFit="1" customWidth="1"/>
    <col min="8" max="8" width="6.28515625" style="1" bestFit="1" customWidth="1"/>
    <col min="9" max="9" width="8.28515625" style="1" bestFit="1" customWidth="1"/>
    <col min="10" max="10" width="7.42578125" style="1" customWidth="1"/>
    <col min="11" max="11" width="12.28515625" style="1" customWidth="1"/>
    <col min="12" max="12" width="15.42578125" style="1" customWidth="1"/>
    <col min="13" max="16384" width="9.28515625" style="1"/>
  </cols>
  <sheetData>
    <row r="1" spans="1:12" ht="18" hidden="1" customHeight="1" x14ac:dyDescent="0.25">
      <c r="A1" s="840" t="s">
        <v>467</v>
      </c>
      <c r="B1" s="840"/>
      <c r="C1" s="841"/>
      <c r="D1" s="841"/>
      <c r="E1" s="841"/>
      <c r="F1" s="841"/>
      <c r="G1" s="841"/>
      <c r="H1" s="841"/>
      <c r="I1" s="841"/>
      <c r="J1" s="841"/>
      <c r="K1" s="841"/>
      <c r="L1" s="841"/>
    </row>
    <row r="2" spans="1:12" ht="18" customHeight="1" x14ac:dyDescent="0.25">
      <c r="A2" s="840" t="s">
        <v>466</v>
      </c>
      <c r="B2" s="840"/>
      <c r="C2" s="840"/>
      <c r="D2" s="840"/>
      <c r="E2" s="840"/>
      <c r="F2" s="840"/>
      <c r="G2" s="840"/>
      <c r="H2" s="840"/>
      <c r="I2" s="840"/>
      <c r="J2" s="840"/>
      <c r="K2" s="840"/>
      <c r="L2" s="840"/>
    </row>
    <row r="3" spans="1:12" ht="18" x14ac:dyDescent="0.25">
      <c r="A3" s="840" t="s">
        <v>465</v>
      </c>
      <c r="B3" s="840"/>
      <c r="C3" s="840"/>
      <c r="D3" s="840"/>
      <c r="E3" s="840"/>
      <c r="F3" s="840"/>
      <c r="G3" s="840"/>
      <c r="H3" s="840"/>
      <c r="I3" s="840"/>
      <c r="J3" s="840"/>
      <c r="K3" s="840"/>
      <c r="L3" s="840"/>
    </row>
    <row r="4" spans="1:12" ht="18" x14ac:dyDescent="0.25">
      <c r="A4" s="842">
        <v>2021</v>
      </c>
      <c r="B4" s="842"/>
      <c r="C4" s="842"/>
      <c r="D4" s="842"/>
      <c r="E4" s="842"/>
      <c r="F4" s="842"/>
      <c r="G4" s="842"/>
      <c r="H4" s="842"/>
      <c r="I4" s="842"/>
      <c r="J4" s="842"/>
      <c r="K4" s="842"/>
      <c r="L4" s="842"/>
    </row>
    <row r="5" spans="1:12" ht="15.75" x14ac:dyDescent="0.25">
      <c r="A5" s="831" t="s">
        <v>464</v>
      </c>
      <c r="B5" s="831"/>
      <c r="C5" s="831"/>
      <c r="D5" s="831"/>
      <c r="E5" s="831"/>
      <c r="F5" s="831"/>
      <c r="G5" s="831"/>
      <c r="H5" s="831"/>
      <c r="I5" s="831"/>
      <c r="J5" s="831"/>
      <c r="K5" s="831"/>
      <c r="L5" s="831"/>
    </row>
    <row r="6" spans="1:12" ht="15.75" x14ac:dyDescent="0.25">
      <c r="A6" s="831" t="s">
        <v>463</v>
      </c>
      <c r="B6" s="831"/>
      <c r="C6" s="831"/>
      <c r="D6" s="831"/>
      <c r="E6" s="831"/>
      <c r="F6" s="831"/>
      <c r="G6" s="831"/>
      <c r="H6" s="831"/>
      <c r="I6" s="831"/>
      <c r="J6" s="831"/>
      <c r="K6" s="831"/>
      <c r="L6" s="831"/>
    </row>
    <row r="7" spans="1:12" ht="15.75" x14ac:dyDescent="0.25">
      <c r="A7" s="831">
        <v>2021</v>
      </c>
      <c r="B7" s="831"/>
      <c r="C7" s="831"/>
      <c r="D7" s="831"/>
      <c r="E7" s="831"/>
      <c r="F7" s="831"/>
      <c r="G7" s="831"/>
      <c r="H7" s="831"/>
      <c r="I7" s="831"/>
      <c r="J7" s="831"/>
      <c r="K7" s="831"/>
      <c r="L7" s="831"/>
    </row>
    <row r="8" spans="1:12" ht="15.75" x14ac:dyDescent="0.2">
      <c r="A8" s="296" t="s">
        <v>693</v>
      </c>
      <c r="B8" s="296"/>
      <c r="C8" s="295"/>
      <c r="D8" s="294"/>
      <c r="E8" s="294"/>
      <c r="F8" s="294"/>
      <c r="G8" s="294"/>
      <c r="H8" s="294"/>
      <c r="I8" s="293"/>
      <c r="J8" s="106"/>
      <c r="K8" s="86"/>
      <c r="L8" s="292" t="s">
        <v>694</v>
      </c>
    </row>
    <row r="9" spans="1:12" ht="56.25" customHeight="1" x14ac:dyDescent="0.2">
      <c r="A9" s="834" t="s">
        <v>462</v>
      </c>
      <c r="B9" s="836" t="s">
        <v>502</v>
      </c>
      <c r="C9" s="837"/>
      <c r="D9" s="836" t="s">
        <v>503</v>
      </c>
      <c r="E9" s="837"/>
      <c r="F9" s="836" t="s">
        <v>504</v>
      </c>
      <c r="G9" s="837"/>
      <c r="H9" s="836" t="s">
        <v>505</v>
      </c>
      <c r="I9" s="837"/>
      <c r="J9" s="836" t="s">
        <v>506</v>
      </c>
      <c r="K9" s="837"/>
      <c r="L9" s="838" t="s">
        <v>461</v>
      </c>
    </row>
    <row r="10" spans="1:12" ht="47.25" customHeight="1" x14ac:dyDescent="0.2">
      <c r="A10" s="835"/>
      <c r="B10" s="832" t="s">
        <v>507</v>
      </c>
      <c r="C10" s="833"/>
      <c r="D10" s="832" t="s">
        <v>508</v>
      </c>
      <c r="E10" s="833"/>
      <c r="F10" s="832" t="s">
        <v>509</v>
      </c>
      <c r="G10" s="833"/>
      <c r="H10" s="832" t="s">
        <v>510</v>
      </c>
      <c r="I10" s="833"/>
      <c r="J10" s="832" t="s">
        <v>511</v>
      </c>
      <c r="K10" s="833"/>
      <c r="L10" s="839"/>
    </row>
    <row r="11" spans="1:12" ht="27.75" customHeight="1" thickBot="1" x14ac:dyDescent="0.25">
      <c r="A11" s="291" t="s">
        <v>460</v>
      </c>
      <c r="B11" s="374" t="s">
        <v>371</v>
      </c>
      <c r="C11" s="539" t="s">
        <v>372</v>
      </c>
      <c r="D11" s="374" t="s">
        <v>371</v>
      </c>
      <c r="E11" s="539" t="s">
        <v>372</v>
      </c>
      <c r="F11" s="374" t="s">
        <v>371</v>
      </c>
      <c r="G11" s="539" t="s">
        <v>372</v>
      </c>
      <c r="H11" s="374" t="s">
        <v>371</v>
      </c>
      <c r="I11" s="539" t="s">
        <v>372</v>
      </c>
      <c r="J11" s="374" t="s">
        <v>373</v>
      </c>
      <c r="K11" s="539" t="s">
        <v>374</v>
      </c>
      <c r="L11" s="290" t="s">
        <v>459</v>
      </c>
    </row>
    <row r="12" spans="1:12" ht="27.75" customHeight="1" thickBot="1" x14ac:dyDescent="0.25">
      <c r="A12" s="289" t="s">
        <v>458</v>
      </c>
      <c r="B12" s="372" t="s">
        <v>371</v>
      </c>
      <c r="C12" s="540" t="s">
        <v>372</v>
      </c>
      <c r="D12" s="372" t="s">
        <v>371</v>
      </c>
      <c r="E12" s="540" t="s">
        <v>372</v>
      </c>
      <c r="F12" s="372" t="s">
        <v>371</v>
      </c>
      <c r="G12" s="540" t="s">
        <v>372</v>
      </c>
      <c r="H12" s="372" t="s">
        <v>371</v>
      </c>
      <c r="I12" s="540" t="s">
        <v>372</v>
      </c>
      <c r="J12" s="372" t="s">
        <v>373</v>
      </c>
      <c r="K12" s="540" t="s">
        <v>374</v>
      </c>
      <c r="L12" s="288" t="s">
        <v>457</v>
      </c>
    </row>
    <row r="13" spans="1:12" ht="27.75" customHeight="1" thickBot="1" x14ac:dyDescent="0.25">
      <c r="A13" s="287" t="s">
        <v>456</v>
      </c>
      <c r="B13" s="373" t="s">
        <v>371</v>
      </c>
      <c r="C13" s="537" t="s">
        <v>372</v>
      </c>
      <c r="D13" s="373" t="s">
        <v>371</v>
      </c>
      <c r="E13" s="537" t="s">
        <v>372</v>
      </c>
      <c r="F13" s="373" t="s">
        <v>371</v>
      </c>
      <c r="G13" s="537" t="s">
        <v>372</v>
      </c>
      <c r="H13" s="373" t="s">
        <v>371</v>
      </c>
      <c r="I13" s="537" t="s">
        <v>372</v>
      </c>
      <c r="J13" s="565" t="s">
        <v>373</v>
      </c>
      <c r="K13" s="566" t="s">
        <v>374</v>
      </c>
      <c r="L13" s="286" t="s">
        <v>455</v>
      </c>
    </row>
    <row r="14" spans="1:12" ht="27.75" customHeight="1" thickBot="1" x14ac:dyDescent="0.25">
      <c r="A14" s="289" t="s">
        <v>454</v>
      </c>
      <c r="B14" s="372" t="s">
        <v>371</v>
      </c>
      <c r="C14" s="540" t="s">
        <v>372</v>
      </c>
      <c r="D14" s="372" t="s">
        <v>371</v>
      </c>
      <c r="E14" s="540" t="s">
        <v>372</v>
      </c>
      <c r="F14" s="372" t="s">
        <v>371</v>
      </c>
      <c r="G14" s="540" t="s">
        <v>372</v>
      </c>
      <c r="H14" s="372" t="s">
        <v>371</v>
      </c>
      <c r="I14" s="540" t="s">
        <v>372</v>
      </c>
      <c r="J14" s="527" t="s">
        <v>371</v>
      </c>
      <c r="K14" s="524" t="s">
        <v>372</v>
      </c>
      <c r="L14" s="288" t="s">
        <v>453</v>
      </c>
    </row>
    <row r="15" spans="1:12" ht="27.75" customHeight="1" thickBot="1" x14ac:dyDescent="0.25">
      <c r="A15" s="287" t="s">
        <v>452</v>
      </c>
      <c r="B15" s="373" t="s">
        <v>371</v>
      </c>
      <c r="C15" s="537" t="s">
        <v>372</v>
      </c>
      <c r="D15" s="373" t="s">
        <v>371</v>
      </c>
      <c r="E15" s="537" t="s">
        <v>372</v>
      </c>
      <c r="F15" s="373" t="s">
        <v>371</v>
      </c>
      <c r="G15" s="537" t="s">
        <v>372</v>
      </c>
      <c r="H15" s="373" t="s">
        <v>371</v>
      </c>
      <c r="I15" s="537" t="s">
        <v>372</v>
      </c>
      <c r="J15" s="374" t="s">
        <v>373</v>
      </c>
      <c r="K15" s="539" t="s">
        <v>374</v>
      </c>
      <c r="L15" s="286" t="s">
        <v>451</v>
      </c>
    </row>
    <row r="16" spans="1:12" ht="27.75" customHeight="1" thickBot="1" x14ac:dyDescent="0.25">
      <c r="A16" s="289" t="s">
        <v>450</v>
      </c>
      <c r="B16" s="372" t="s">
        <v>371</v>
      </c>
      <c r="C16" s="540" t="s">
        <v>372</v>
      </c>
      <c r="D16" s="372" t="s">
        <v>371</v>
      </c>
      <c r="E16" s="540" t="s">
        <v>372</v>
      </c>
      <c r="F16" s="372" t="s">
        <v>373</v>
      </c>
      <c r="G16" s="540" t="s">
        <v>374</v>
      </c>
      <c r="H16" s="372" t="s">
        <v>371</v>
      </c>
      <c r="I16" s="540" t="s">
        <v>372</v>
      </c>
      <c r="J16" s="372" t="s">
        <v>373</v>
      </c>
      <c r="K16" s="540" t="s">
        <v>374</v>
      </c>
      <c r="L16" s="288" t="s">
        <v>449</v>
      </c>
    </row>
    <row r="17" spans="1:12" ht="27.75" customHeight="1" thickBot="1" x14ac:dyDescent="0.25">
      <c r="A17" s="287" t="s">
        <v>448</v>
      </c>
      <c r="B17" s="373" t="s">
        <v>371</v>
      </c>
      <c r="C17" s="537" t="s">
        <v>372</v>
      </c>
      <c r="D17" s="373" t="s">
        <v>371</v>
      </c>
      <c r="E17" s="537" t="s">
        <v>372</v>
      </c>
      <c r="F17" s="373" t="s">
        <v>373</v>
      </c>
      <c r="G17" s="537" t="s">
        <v>374</v>
      </c>
      <c r="H17" s="373" t="s">
        <v>371</v>
      </c>
      <c r="I17" s="537" t="s">
        <v>372</v>
      </c>
      <c r="J17" s="528" t="s">
        <v>373</v>
      </c>
      <c r="K17" s="525" t="s">
        <v>374</v>
      </c>
      <c r="L17" s="286" t="s">
        <v>447</v>
      </c>
    </row>
    <row r="18" spans="1:12" ht="27.75" customHeight="1" thickBot="1" x14ac:dyDescent="0.25">
      <c r="A18" s="289" t="s">
        <v>446</v>
      </c>
      <c r="B18" s="372" t="s">
        <v>650</v>
      </c>
      <c r="C18" s="540" t="s">
        <v>650</v>
      </c>
      <c r="D18" s="372" t="s">
        <v>650</v>
      </c>
      <c r="E18" s="540" t="s">
        <v>650</v>
      </c>
      <c r="F18" s="372" t="s">
        <v>650</v>
      </c>
      <c r="G18" s="540" t="s">
        <v>650</v>
      </c>
      <c r="H18" s="372" t="s">
        <v>650</v>
      </c>
      <c r="I18" s="540" t="s">
        <v>650</v>
      </c>
      <c r="J18" s="372" t="s">
        <v>650</v>
      </c>
      <c r="K18" s="540" t="s">
        <v>650</v>
      </c>
      <c r="L18" s="288" t="s">
        <v>445</v>
      </c>
    </row>
    <row r="19" spans="1:12" ht="27.75" customHeight="1" thickBot="1" x14ac:dyDescent="0.25">
      <c r="A19" s="287" t="s">
        <v>444</v>
      </c>
      <c r="B19" s="373" t="s">
        <v>650</v>
      </c>
      <c r="C19" s="537" t="s">
        <v>650</v>
      </c>
      <c r="D19" s="373" t="s">
        <v>650</v>
      </c>
      <c r="E19" s="537" t="s">
        <v>650</v>
      </c>
      <c r="F19" s="373" t="s">
        <v>650</v>
      </c>
      <c r="G19" s="537" t="s">
        <v>650</v>
      </c>
      <c r="H19" s="373" t="s">
        <v>650</v>
      </c>
      <c r="I19" s="537" t="s">
        <v>650</v>
      </c>
      <c r="J19" s="528" t="s">
        <v>650</v>
      </c>
      <c r="K19" s="525" t="s">
        <v>650</v>
      </c>
      <c r="L19" s="286" t="s">
        <v>443</v>
      </c>
    </row>
    <row r="20" spans="1:12" ht="27.75" customHeight="1" thickBot="1" x14ac:dyDescent="0.25">
      <c r="A20" s="289" t="s">
        <v>442</v>
      </c>
      <c r="B20" s="372" t="s">
        <v>650</v>
      </c>
      <c r="C20" s="540" t="s">
        <v>650</v>
      </c>
      <c r="D20" s="372" t="s">
        <v>650</v>
      </c>
      <c r="E20" s="540" t="s">
        <v>650</v>
      </c>
      <c r="F20" s="527" t="s">
        <v>650</v>
      </c>
      <c r="G20" s="524" t="s">
        <v>650</v>
      </c>
      <c r="H20" s="372" t="s">
        <v>650</v>
      </c>
      <c r="I20" s="540" t="s">
        <v>650</v>
      </c>
      <c r="J20" s="527" t="s">
        <v>650</v>
      </c>
      <c r="K20" s="524" t="s">
        <v>650</v>
      </c>
      <c r="L20" s="288" t="s">
        <v>441</v>
      </c>
    </row>
    <row r="21" spans="1:12" ht="27.75" customHeight="1" thickBot="1" x14ac:dyDescent="0.25">
      <c r="A21" s="287" t="s">
        <v>440</v>
      </c>
      <c r="B21" s="373" t="s">
        <v>650</v>
      </c>
      <c r="C21" s="373" t="s">
        <v>650</v>
      </c>
      <c r="D21" s="373" t="s">
        <v>650</v>
      </c>
      <c r="E21" s="373" t="s">
        <v>650</v>
      </c>
      <c r="F21" s="373" t="s">
        <v>650</v>
      </c>
      <c r="G21" s="373" t="s">
        <v>650</v>
      </c>
      <c r="H21" s="373" t="s">
        <v>650</v>
      </c>
      <c r="I21" s="373" t="s">
        <v>650</v>
      </c>
      <c r="J21" s="373" t="s">
        <v>650</v>
      </c>
      <c r="K21" s="373" t="s">
        <v>650</v>
      </c>
      <c r="L21" s="286" t="s">
        <v>439</v>
      </c>
    </row>
    <row r="22" spans="1:12" ht="27.75" customHeight="1" x14ac:dyDescent="0.2">
      <c r="A22" s="285" t="s">
        <v>438</v>
      </c>
      <c r="B22" s="376" t="s">
        <v>650</v>
      </c>
      <c r="C22" s="541" t="s">
        <v>650</v>
      </c>
      <c r="D22" s="376" t="s">
        <v>650</v>
      </c>
      <c r="E22" s="541" t="s">
        <v>650</v>
      </c>
      <c r="F22" s="376" t="s">
        <v>650</v>
      </c>
      <c r="G22" s="541" t="s">
        <v>650</v>
      </c>
      <c r="H22" s="376" t="s">
        <v>650</v>
      </c>
      <c r="I22" s="541" t="s">
        <v>650</v>
      </c>
      <c r="J22" s="376" t="s">
        <v>650</v>
      </c>
      <c r="K22" s="541" t="s">
        <v>650</v>
      </c>
      <c r="L22" s="284" t="s">
        <v>437</v>
      </c>
    </row>
    <row r="23" spans="1:12" s="184" customFormat="1" x14ac:dyDescent="0.2">
      <c r="A23" s="377" t="s">
        <v>745</v>
      </c>
      <c r="L23" s="402" t="s">
        <v>744</v>
      </c>
    </row>
    <row r="24" spans="1:12" s="184" customFormat="1" x14ac:dyDescent="0.2">
      <c r="A24" s="829" t="s">
        <v>738</v>
      </c>
      <c r="B24" s="830"/>
      <c r="C24" s="830"/>
      <c r="D24" s="830"/>
      <c r="E24" s="830"/>
      <c r="F24" s="830"/>
      <c r="L24" s="377" t="s">
        <v>803</v>
      </c>
    </row>
    <row r="25" spans="1:12" x14ac:dyDescent="0.2">
      <c r="A25" s="76"/>
      <c r="B25" s="283" t="s">
        <v>377</v>
      </c>
      <c r="C25" s="184"/>
      <c r="D25" s="184"/>
      <c r="E25" s="184"/>
      <c r="F25" s="184"/>
      <c r="G25" s="184"/>
      <c r="H25" s="184"/>
      <c r="I25" s="282" t="s">
        <v>387</v>
      </c>
      <c r="J25" s="76"/>
      <c r="K25" s="76"/>
      <c r="L25" s="184"/>
    </row>
    <row r="26" spans="1:12" x14ac:dyDescent="0.2">
      <c r="A26" s="219" t="s">
        <v>371</v>
      </c>
      <c r="B26" s="220" t="s">
        <v>378</v>
      </c>
      <c r="C26" s="184"/>
      <c r="D26" s="184"/>
      <c r="E26" s="184"/>
      <c r="F26" s="184"/>
      <c r="G26" s="184"/>
      <c r="H26" s="184"/>
      <c r="I26" s="219" t="s">
        <v>378</v>
      </c>
      <c r="J26" s="375" t="s">
        <v>372</v>
      </c>
      <c r="K26" s="184"/>
      <c r="L26" s="184"/>
    </row>
    <row r="27" spans="1:12" x14ac:dyDescent="0.2">
      <c r="A27" s="219" t="s">
        <v>373</v>
      </c>
      <c r="B27" s="220" t="s">
        <v>379</v>
      </c>
      <c r="C27" s="184"/>
      <c r="D27" s="184"/>
      <c r="E27" s="184"/>
      <c r="F27" s="184"/>
      <c r="G27" s="184"/>
      <c r="H27" s="184"/>
      <c r="I27" s="219" t="s">
        <v>379</v>
      </c>
      <c r="J27" s="375" t="s">
        <v>374</v>
      </c>
      <c r="K27" s="184"/>
      <c r="L27" s="184"/>
    </row>
    <row r="28" spans="1:12" x14ac:dyDescent="0.2">
      <c r="A28" s="219" t="s">
        <v>382</v>
      </c>
      <c r="B28" s="220" t="s">
        <v>388</v>
      </c>
      <c r="C28" s="184"/>
      <c r="D28" s="184"/>
      <c r="E28" s="184"/>
      <c r="F28" s="184"/>
      <c r="G28" s="184"/>
      <c r="H28" s="184"/>
      <c r="I28" s="219" t="s">
        <v>388</v>
      </c>
      <c r="J28" s="220" t="s">
        <v>384</v>
      </c>
      <c r="K28" s="184"/>
      <c r="L28" s="184"/>
    </row>
    <row r="29" spans="1:12" x14ac:dyDescent="0.2">
      <c r="A29" s="219" t="s">
        <v>390</v>
      </c>
      <c r="B29" s="220" t="s">
        <v>389</v>
      </c>
      <c r="C29" s="184"/>
      <c r="D29" s="184"/>
      <c r="E29" s="184"/>
      <c r="F29" s="184"/>
      <c r="G29" s="184"/>
      <c r="H29" s="184"/>
      <c r="I29" s="219" t="s">
        <v>389</v>
      </c>
      <c r="J29" s="375" t="s">
        <v>626</v>
      </c>
      <c r="K29" s="184"/>
      <c r="L29" s="184"/>
    </row>
    <row r="30" spans="1:12" x14ac:dyDescent="0.2">
      <c r="A30" s="219" t="s">
        <v>392</v>
      </c>
      <c r="B30" s="220" t="s">
        <v>380</v>
      </c>
      <c r="C30" s="184"/>
      <c r="D30" s="184"/>
      <c r="E30" s="184"/>
      <c r="F30" s="184"/>
      <c r="G30" s="184"/>
      <c r="H30" s="184"/>
      <c r="I30" s="219" t="s">
        <v>380</v>
      </c>
      <c r="J30" s="220" t="s">
        <v>385</v>
      </c>
      <c r="K30" s="184"/>
      <c r="L30" s="184"/>
    </row>
    <row r="31" spans="1:12" x14ac:dyDescent="0.2">
      <c r="A31" s="219" t="s">
        <v>383</v>
      </c>
      <c r="B31" s="220" t="s">
        <v>381</v>
      </c>
      <c r="C31" s="184"/>
      <c r="D31" s="184"/>
      <c r="E31" s="184"/>
      <c r="F31" s="184"/>
      <c r="G31" s="184"/>
      <c r="H31" s="184"/>
      <c r="I31" s="219" t="s">
        <v>381</v>
      </c>
      <c r="J31" s="220" t="s">
        <v>386</v>
      </c>
      <c r="K31" s="184"/>
      <c r="L31" s="184"/>
    </row>
  </sheetData>
  <mergeCells count="20">
    <mergeCell ref="A1:L1"/>
    <mergeCell ref="A3:L3"/>
    <mergeCell ref="A4:L4"/>
    <mergeCell ref="A5:L5"/>
    <mergeCell ref="A2:L2"/>
    <mergeCell ref="A24:F24"/>
    <mergeCell ref="A6:L6"/>
    <mergeCell ref="F10:G10"/>
    <mergeCell ref="H10:I10"/>
    <mergeCell ref="J10:K10"/>
    <mergeCell ref="A7:L7"/>
    <mergeCell ref="A9:A10"/>
    <mergeCell ref="B9:C9"/>
    <mergeCell ref="D9:E9"/>
    <mergeCell ref="F9:G9"/>
    <mergeCell ref="H9:I9"/>
    <mergeCell ref="J9:K9"/>
    <mergeCell ref="L9:L10"/>
    <mergeCell ref="B10:C10"/>
    <mergeCell ref="D10:E10"/>
  </mergeCells>
  <printOptions horizontalCentered="1" verticalCentered="1"/>
  <pageMargins left="0" right="0" top="0" bottom="0" header="0" footer="0"/>
  <pageSetup paperSize="9" scale="9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U151"/>
  <sheetViews>
    <sheetView rightToLeft="1" view="pageBreakPreview" zoomScale="80" zoomScaleNormal="100" zoomScaleSheetLayoutView="80" workbookViewId="0">
      <selection activeCell="E28" sqref="E28"/>
    </sheetView>
  </sheetViews>
  <sheetFormatPr defaultColWidth="5.28515625" defaultRowHeight="12.75" x14ac:dyDescent="0.2"/>
  <cols>
    <col min="1" max="5" width="5.28515625" style="4"/>
    <col min="6" max="6" width="9.28515625" style="4" customWidth="1"/>
    <col min="7" max="16384" width="5.28515625" style="4"/>
  </cols>
  <sheetData>
    <row r="1" spans="1:25" s="76" customFormat="1" x14ac:dyDescent="0.2">
      <c r="A1" s="624"/>
      <c r="B1" s="625"/>
      <c r="C1" s="624"/>
      <c r="D1" s="625"/>
      <c r="E1" s="624"/>
      <c r="F1" s="625"/>
      <c r="G1" s="624"/>
      <c r="H1" s="626"/>
      <c r="I1" s="627"/>
      <c r="J1" s="628"/>
      <c r="K1" s="628"/>
      <c r="L1" s="628"/>
      <c r="M1" s="628"/>
      <c r="N1" s="628"/>
      <c r="O1" s="628"/>
      <c r="P1" s="628"/>
      <c r="Q1" s="628"/>
      <c r="R1" s="628"/>
      <c r="S1" s="628"/>
      <c r="T1" s="628"/>
      <c r="U1" s="628"/>
      <c r="V1" s="628"/>
      <c r="W1" s="628"/>
      <c r="X1" s="628"/>
      <c r="Y1" s="628"/>
    </row>
    <row r="2" spans="1:25" s="76" customFormat="1" x14ac:dyDescent="0.2">
      <c r="A2" s="624"/>
      <c r="B2" s="625"/>
      <c r="C2" s="624"/>
      <c r="D2" s="625"/>
      <c r="E2" s="624"/>
      <c r="F2" s="625"/>
      <c r="G2" s="624"/>
      <c r="H2" s="626"/>
      <c r="I2" s="627"/>
      <c r="J2" s="628"/>
      <c r="K2" s="628"/>
      <c r="L2" s="628"/>
      <c r="M2" s="628"/>
      <c r="N2" s="628"/>
      <c r="O2" s="628"/>
      <c r="P2" s="628"/>
      <c r="Q2" s="628"/>
      <c r="R2" s="628"/>
      <c r="S2" s="628"/>
      <c r="T2" s="628"/>
      <c r="U2" s="628"/>
      <c r="V2" s="628"/>
      <c r="W2" s="628"/>
      <c r="X2" s="628"/>
      <c r="Y2" s="628"/>
    </row>
    <row r="3" spans="1:25" s="76" customFormat="1" x14ac:dyDescent="0.2">
      <c r="A3" s="624"/>
      <c r="B3" s="625"/>
      <c r="C3" s="624"/>
      <c r="D3" s="625"/>
      <c r="E3" s="624"/>
      <c r="F3" s="625"/>
      <c r="G3" s="624"/>
      <c r="H3" s="626"/>
      <c r="I3" s="627"/>
      <c r="J3" s="628"/>
      <c r="K3" s="628"/>
      <c r="L3" s="628"/>
      <c r="M3" s="628"/>
      <c r="N3" s="628"/>
      <c r="O3" s="628"/>
      <c r="P3" s="628"/>
      <c r="Q3" s="628"/>
      <c r="R3" s="628"/>
      <c r="S3" s="628"/>
      <c r="T3" s="628"/>
      <c r="U3" s="628"/>
      <c r="V3" s="628"/>
      <c r="W3" s="628"/>
      <c r="X3" s="628"/>
      <c r="Y3" s="628"/>
    </row>
    <row r="4" spans="1:25" s="76" customFormat="1" x14ac:dyDescent="0.2">
      <c r="A4" s="624"/>
      <c r="B4" s="625"/>
      <c r="C4" s="624"/>
      <c r="D4" s="625"/>
      <c r="E4" s="624"/>
      <c r="F4" s="625"/>
      <c r="G4" s="624"/>
      <c r="H4" s="626"/>
      <c r="I4" s="627"/>
      <c r="J4" s="628"/>
      <c r="K4" s="628"/>
      <c r="L4" s="628"/>
      <c r="M4" s="628"/>
      <c r="N4" s="628"/>
      <c r="O4" s="628"/>
      <c r="P4" s="628"/>
      <c r="Q4" s="628"/>
      <c r="R4" s="628"/>
      <c r="S4" s="628"/>
      <c r="T4" s="628"/>
      <c r="U4" s="628"/>
      <c r="V4" s="628"/>
      <c r="W4" s="628"/>
      <c r="X4" s="628"/>
      <c r="Y4" s="628"/>
    </row>
    <row r="5" spans="1:25" s="76" customFormat="1" x14ac:dyDescent="0.2">
      <c r="A5" s="624"/>
      <c r="B5" s="625"/>
      <c r="C5" s="624"/>
      <c r="D5" s="625"/>
      <c r="E5" s="624"/>
      <c r="F5" s="625"/>
      <c r="G5" s="624"/>
      <c r="H5" s="626"/>
      <c r="I5" s="627"/>
      <c r="J5" s="628"/>
      <c r="K5" s="628"/>
      <c r="L5" s="628"/>
      <c r="M5" s="628"/>
      <c r="N5" s="628"/>
      <c r="O5" s="628"/>
      <c r="P5" s="628"/>
      <c r="Q5" s="628"/>
      <c r="R5" s="628"/>
      <c r="S5" s="628"/>
      <c r="T5" s="628"/>
      <c r="U5" s="628"/>
      <c r="V5" s="628"/>
      <c r="W5" s="628"/>
      <c r="X5" s="628"/>
      <c r="Y5" s="628"/>
    </row>
    <row r="6" spans="1:25" s="76" customFormat="1" x14ac:dyDescent="0.2">
      <c r="A6" s="624"/>
      <c r="B6" s="625"/>
      <c r="C6" s="624"/>
      <c r="D6" s="625"/>
      <c r="E6" s="624"/>
      <c r="F6" s="625"/>
      <c r="G6" s="624"/>
      <c r="H6" s="626"/>
      <c r="I6" s="627"/>
      <c r="J6" s="628"/>
      <c r="K6" s="628"/>
      <c r="L6" s="628"/>
      <c r="M6" s="628"/>
      <c r="N6" s="628"/>
      <c r="O6" s="628"/>
      <c r="P6" s="628"/>
      <c r="Q6" s="628"/>
      <c r="R6" s="628"/>
      <c r="S6" s="628"/>
      <c r="T6" s="628"/>
      <c r="U6" s="628"/>
      <c r="V6" s="628"/>
      <c r="W6" s="628"/>
      <c r="X6" s="628"/>
      <c r="Y6" s="628"/>
    </row>
    <row r="7" spans="1:25" s="76" customFormat="1" x14ac:dyDescent="0.2">
      <c r="A7" s="624"/>
      <c r="B7" s="625"/>
      <c r="C7" s="624"/>
      <c r="D7" s="625"/>
      <c r="E7" s="624"/>
      <c r="F7" s="625"/>
      <c r="G7" s="624"/>
      <c r="H7" s="626"/>
      <c r="I7" s="627"/>
      <c r="J7" s="628"/>
      <c r="K7" s="628"/>
      <c r="L7" s="628"/>
      <c r="M7" s="628"/>
      <c r="N7" s="628"/>
      <c r="O7" s="628"/>
      <c r="P7" s="628"/>
      <c r="Q7" s="628"/>
      <c r="R7" s="628"/>
      <c r="S7" s="628"/>
      <c r="T7" s="628"/>
      <c r="U7" s="628"/>
      <c r="V7" s="628"/>
      <c r="W7" s="628"/>
      <c r="X7" s="628"/>
      <c r="Y7" s="628"/>
    </row>
    <row r="8" spans="1:25" s="76" customFormat="1" x14ac:dyDescent="0.2">
      <c r="A8" s="624"/>
      <c r="B8" s="625"/>
      <c r="C8" s="624"/>
      <c r="D8" s="625"/>
      <c r="E8" s="624"/>
      <c r="F8" s="625"/>
      <c r="G8" s="624"/>
      <c r="H8" s="626"/>
      <c r="I8" s="627"/>
      <c r="J8" s="628"/>
      <c r="K8" s="628"/>
      <c r="L8" s="628"/>
      <c r="M8" s="628"/>
      <c r="N8" s="628"/>
      <c r="O8" s="628"/>
      <c r="P8" s="628"/>
      <c r="Q8" s="628"/>
      <c r="R8" s="628"/>
      <c r="S8" s="628"/>
      <c r="T8" s="628"/>
      <c r="U8" s="628"/>
      <c r="V8" s="628"/>
      <c r="W8" s="628"/>
      <c r="X8" s="628"/>
      <c r="Y8" s="628"/>
    </row>
    <row r="9" spans="1:25" s="76" customFormat="1" x14ac:dyDescent="0.2">
      <c r="A9" s="624"/>
      <c r="B9" s="625"/>
      <c r="C9" s="624"/>
      <c r="D9" s="625"/>
      <c r="E9" s="624"/>
      <c r="F9" s="625"/>
      <c r="G9" s="624"/>
      <c r="H9" s="626"/>
      <c r="I9" s="627"/>
      <c r="J9" s="628"/>
      <c r="K9" s="628"/>
      <c r="L9" s="628"/>
      <c r="M9" s="628"/>
      <c r="N9" s="628"/>
      <c r="O9" s="628"/>
      <c r="P9" s="628"/>
      <c r="Q9" s="628"/>
      <c r="R9" s="628"/>
      <c r="S9" s="628"/>
      <c r="T9" s="628"/>
      <c r="U9" s="628"/>
      <c r="V9" s="628"/>
      <c r="W9" s="628"/>
      <c r="X9" s="628"/>
      <c r="Y9" s="628"/>
    </row>
    <row r="10" spans="1:25" s="76" customFormat="1" x14ac:dyDescent="0.2">
      <c r="A10" s="624"/>
      <c r="B10" s="625"/>
      <c r="C10" s="624"/>
      <c r="D10" s="625"/>
      <c r="E10" s="624"/>
      <c r="F10" s="625"/>
      <c r="G10" s="624"/>
      <c r="H10" s="626"/>
      <c r="I10" s="627"/>
      <c r="J10" s="628"/>
      <c r="K10" s="628"/>
      <c r="L10" s="628"/>
      <c r="M10" s="628"/>
      <c r="N10" s="628"/>
      <c r="O10" s="628"/>
      <c r="P10" s="628"/>
      <c r="Q10" s="628"/>
      <c r="R10" s="628"/>
      <c r="S10" s="628"/>
      <c r="T10" s="628"/>
      <c r="U10" s="628"/>
      <c r="V10" s="628"/>
      <c r="W10" s="628"/>
      <c r="X10" s="628"/>
      <c r="Y10" s="628"/>
    </row>
    <row r="11" spans="1:25" s="76" customFormat="1" x14ac:dyDescent="0.2">
      <c r="A11" s="624"/>
      <c r="B11" s="625"/>
      <c r="C11" s="624"/>
      <c r="D11" s="625"/>
      <c r="E11" s="624"/>
      <c r="F11" s="625"/>
      <c r="G11" s="624"/>
      <c r="H11" s="626"/>
      <c r="I11" s="627"/>
      <c r="J11" s="628"/>
      <c r="K11" s="628"/>
      <c r="L11" s="628"/>
      <c r="M11" s="628"/>
      <c r="N11" s="628"/>
      <c r="O11" s="628"/>
      <c r="P11" s="628"/>
      <c r="Q11" s="628"/>
      <c r="R11" s="628"/>
      <c r="S11" s="628"/>
      <c r="T11" s="628"/>
      <c r="U11" s="628"/>
      <c r="V11" s="628"/>
      <c r="W11" s="628"/>
      <c r="X11" s="628"/>
      <c r="Y11" s="628"/>
    </row>
    <row r="12" spans="1:25" s="76" customFormat="1" x14ac:dyDescent="0.2">
      <c r="A12" s="624"/>
      <c r="B12" s="625"/>
      <c r="C12" s="624"/>
      <c r="D12" s="625"/>
      <c r="E12" s="624"/>
      <c r="F12" s="625"/>
      <c r="G12" s="624"/>
      <c r="H12" s="626"/>
      <c r="I12" s="627"/>
      <c r="J12" s="628"/>
      <c r="K12" s="628"/>
      <c r="L12" s="628"/>
      <c r="M12" s="628"/>
      <c r="N12" s="628"/>
      <c r="O12" s="628"/>
      <c r="P12" s="628"/>
      <c r="Q12" s="628"/>
      <c r="R12" s="628"/>
      <c r="S12" s="628"/>
      <c r="T12" s="628"/>
      <c r="U12" s="628"/>
      <c r="V12" s="628"/>
      <c r="W12" s="628"/>
      <c r="X12" s="628"/>
      <c r="Y12" s="628"/>
    </row>
    <row r="13" spans="1:25" s="76" customFormat="1" x14ac:dyDescent="0.2">
      <c r="A13" s="624"/>
      <c r="B13" s="625"/>
      <c r="C13" s="624"/>
      <c r="D13" s="625"/>
      <c r="E13" s="624"/>
      <c r="F13" s="625"/>
      <c r="G13" s="624"/>
      <c r="H13" s="626"/>
      <c r="I13" s="627"/>
      <c r="J13" s="628"/>
      <c r="K13" s="628"/>
      <c r="L13" s="628"/>
      <c r="M13" s="628"/>
      <c r="N13" s="628"/>
      <c r="O13" s="628"/>
      <c r="P13" s="628"/>
      <c r="Q13" s="628"/>
      <c r="R13" s="628"/>
      <c r="S13" s="628"/>
      <c r="T13" s="628"/>
      <c r="U13" s="628"/>
      <c r="V13" s="628"/>
      <c r="W13" s="628"/>
      <c r="X13" s="628"/>
      <c r="Y13" s="628"/>
    </row>
    <row r="14" spans="1:25" s="76" customFormat="1" x14ac:dyDescent="0.2">
      <c r="A14" s="624"/>
      <c r="B14" s="625"/>
      <c r="C14" s="624"/>
      <c r="D14" s="625"/>
      <c r="E14" s="624"/>
      <c r="F14" s="625"/>
      <c r="G14" s="624"/>
      <c r="H14" s="626"/>
      <c r="I14" s="627"/>
      <c r="J14" s="628"/>
      <c r="K14" s="628"/>
      <c r="L14" s="628"/>
      <c r="M14" s="628"/>
      <c r="N14" s="628"/>
      <c r="O14" s="628"/>
      <c r="P14" s="628"/>
      <c r="Q14" s="628"/>
      <c r="R14" s="628"/>
      <c r="S14" s="628"/>
      <c r="T14" s="628"/>
      <c r="U14" s="628"/>
      <c r="V14" s="628"/>
      <c r="W14" s="628"/>
      <c r="X14" s="628"/>
      <c r="Y14" s="628"/>
    </row>
    <row r="15" spans="1:25" s="76" customFormat="1" x14ac:dyDescent="0.2">
      <c r="A15" s="624"/>
      <c r="B15" s="625"/>
      <c r="C15" s="624"/>
      <c r="D15" s="625"/>
      <c r="E15" s="624"/>
      <c r="F15" s="625"/>
      <c r="G15" s="624"/>
      <c r="H15" s="626"/>
      <c r="I15" s="627"/>
      <c r="J15" s="628"/>
      <c r="K15" s="628"/>
      <c r="L15" s="628"/>
      <c r="M15" s="628"/>
      <c r="N15" s="628"/>
      <c r="O15" s="628"/>
      <c r="P15" s="628"/>
      <c r="Q15" s="628"/>
      <c r="R15" s="628"/>
      <c r="S15" s="628"/>
      <c r="T15" s="628"/>
      <c r="U15" s="628"/>
      <c r="V15" s="628"/>
      <c r="W15" s="628"/>
      <c r="X15" s="628"/>
      <c r="Y15" s="628"/>
    </row>
    <row r="16" spans="1:25" s="76" customFormat="1" x14ac:dyDescent="0.2">
      <c r="A16" s="624"/>
      <c r="B16" s="625"/>
      <c r="C16" s="624"/>
      <c r="D16" s="625"/>
      <c r="E16" s="624"/>
      <c r="F16" s="625"/>
      <c r="G16" s="624"/>
      <c r="H16" s="626"/>
      <c r="I16" s="627"/>
      <c r="J16" s="628"/>
      <c r="K16" s="628"/>
      <c r="L16" s="628"/>
      <c r="M16" s="628"/>
      <c r="N16" s="628"/>
      <c r="O16" s="628"/>
      <c r="P16" s="628"/>
      <c r="Q16" s="628"/>
      <c r="R16" s="628"/>
      <c r="S16" s="628"/>
      <c r="T16" s="628"/>
      <c r="U16" s="628"/>
      <c r="V16" s="628"/>
      <c r="W16" s="628"/>
      <c r="X16" s="628"/>
      <c r="Y16" s="628"/>
    </row>
    <row r="17" spans="1:25" s="76" customFormat="1" x14ac:dyDescent="0.2">
      <c r="A17" s="624"/>
      <c r="B17" s="625"/>
      <c r="C17" s="624"/>
      <c r="D17" s="625"/>
      <c r="E17" s="624"/>
      <c r="F17" s="625"/>
      <c r="G17" s="624"/>
      <c r="H17" s="626"/>
      <c r="I17" s="627"/>
      <c r="J17" s="628"/>
      <c r="K17" s="628"/>
      <c r="L17" s="628"/>
      <c r="M17" s="628"/>
      <c r="N17" s="628"/>
      <c r="O17" s="628"/>
      <c r="P17" s="628"/>
      <c r="Q17" s="628"/>
      <c r="R17" s="628"/>
      <c r="S17" s="628"/>
      <c r="T17" s="628"/>
      <c r="U17" s="628"/>
      <c r="V17" s="628"/>
      <c r="W17" s="628"/>
      <c r="X17" s="628"/>
      <c r="Y17" s="628"/>
    </row>
    <row r="18" spans="1:25" s="76" customFormat="1" x14ac:dyDescent="0.2">
      <c r="A18" s="624"/>
      <c r="B18" s="625"/>
      <c r="C18" s="624"/>
      <c r="D18" s="625"/>
      <c r="E18" s="624"/>
      <c r="F18" s="625"/>
      <c r="G18" s="624"/>
      <c r="H18" s="626"/>
      <c r="I18" s="627"/>
      <c r="J18" s="628"/>
      <c r="K18" s="628"/>
      <c r="L18" s="628"/>
      <c r="M18" s="628"/>
      <c r="N18" s="628"/>
      <c r="O18" s="628"/>
      <c r="P18" s="628"/>
      <c r="Q18" s="628"/>
      <c r="R18" s="628"/>
      <c r="S18" s="628"/>
      <c r="T18" s="628"/>
      <c r="U18" s="628"/>
      <c r="V18" s="628"/>
      <c r="W18" s="628"/>
      <c r="X18" s="628"/>
      <c r="Y18" s="628"/>
    </row>
    <row r="19" spans="1:25" s="76" customFormat="1" x14ac:dyDescent="0.2">
      <c r="A19" s="624"/>
      <c r="B19" s="625"/>
      <c r="C19" s="624"/>
      <c r="D19" s="625"/>
      <c r="E19" s="624"/>
      <c r="F19" s="625"/>
      <c r="G19" s="624"/>
      <c r="H19" s="626"/>
      <c r="I19" s="627"/>
      <c r="J19" s="628"/>
      <c r="K19" s="628"/>
      <c r="L19" s="628"/>
      <c r="M19" s="628"/>
      <c r="N19" s="628"/>
      <c r="O19" s="628"/>
      <c r="P19" s="628"/>
      <c r="Q19" s="628"/>
      <c r="R19" s="628"/>
      <c r="S19" s="628"/>
      <c r="T19" s="628"/>
      <c r="U19" s="628"/>
      <c r="V19" s="628"/>
      <c r="W19" s="628"/>
      <c r="X19" s="628"/>
      <c r="Y19" s="628"/>
    </row>
    <row r="20" spans="1:25" s="76" customFormat="1" x14ac:dyDescent="0.2">
      <c r="A20" s="624"/>
      <c r="B20" s="629"/>
      <c r="C20" s="629"/>
      <c r="D20" s="629"/>
      <c r="E20" s="629"/>
      <c r="F20" s="629"/>
      <c r="G20" s="629"/>
      <c r="H20" s="630"/>
      <c r="I20" s="631"/>
      <c r="J20" s="632"/>
      <c r="K20" s="632"/>
      <c r="L20" s="628"/>
      <c r="M20" s="628"/>
      <c r="N20" s="628"/>
      <c r="O20" s="628"/>
      <c r="P20" s="628"/>
      <c r="Q20" s="628"/>
      <c r="R20" s="628"/>
      <c r="S20" s="628"/>
      <c r="T20" s="628"/>
      <c r="U20" s="628"/>
      <c r="V20" s="628"/>
      <c r="W20" s="628"/>
      <c r="X20" s="628"/>
      <c r="Y20" s="628"/>
    </row>
    <row r="21" spans="1:25" s="76" customFormat="1" x14ac:dyDescent="0.2">
      <c r="A21" s="624"/>
      <c r="B21" s="629"/>
      <c r="C21" s="629"/>
      <c r="D21" s="629"/>
      <c r="E21" s="629"/>
      <c r="F21" s="629"/>
      <c r="G21" s="629"/>
      <c r="H21" s="630"/>
      <c r="I21" s="631"/>
      <c r="J21" s="632"/>
      <c r="K21" s="632"/>
      <c r="L21" s="628"/>
      <c r="M21" s="628"/>
      <c r="N21" s="628"/>
      <c r="O21" s="628"/>
      <c r="P21" s="628"/>
      <c r="Q21" s="628"/>
      <c r="R21" s="628"/>
      <c r="S21" s="628"/>
      <c r="T21" s="628"/>
      <c r="U21" s="628"/>
      <c r="V21" s="628"/>
      <c r="W21" s="628"/>
      <c r="X21" s="628"/>
      <c r="Y21" s="628"/>
    </row>
    <row r="22" spans="1:25" s="76" customFormat="1" x14ac:dyDescent="0.2">
      <c r="A22" s="624"/>
      <c r="B22" s="629"/>
      <c r="C22" s="629"/>
      <c r="D22" s="629"/>
      <c r="E22" s="629"/>
      <c r="F22" s="629"/>
      <c r="G22" s="629"/>
      <c r="H22" s="630"/>
      <c r="I22" s="631"/>
      <c r="J22" s="632"/>
      <c r="K22" s="632"/>
      <c r="L22" s="628"/>
      <c r="M22" s="628"/>
      <c r="N22" s="628"/>
      <c r="O22" s="628"/>
      <c r="P22" s="628"/>
      <c r="Q22" s="628"/>
      <c r="R22" s="628"/>
      <c r="S22" s="628"/>
      <c r="T22" s="628"/>
      <c r="U22" s="628"/>
      <c r="V22" s="628"/>
      <c r="W22" s="628"/>
      <c r="X22" s="628"/>
      <c r="Y22" s="628"/>
    </row>
    <row r="23" spans="1:25" s="76" customFormat="1" x14ac:dyDescent="0.2">
      <c r="A23" s="624"/>
      <c r="B23" s="629"/>
      <c r="C23" s="629"/>
      <c r="D23" s="629"/>
      <c r="E23" s="629"/>
      <c r="F23" s="629"/>
      <c r="G23" s="629"/>
      <c r="H23" s="630"/>
      <c r="I23" s="631"/>
      <c r="J23" s="632"/>
      <c r="K23" s="632"/>
      <c r="L23" s="628"/>
      <c r="M23" s="628"/>
      <c r="N23" s="628"/>
      <c r="O23" s="628"/>
      <c r="P23" s="628"/>
      <c r="Q23" s="628"/>
      <c r="R23" s="628"/>
      <c r="S23" s="628"/>
      <c r="T23" s="628"/>
      <c r="U23" s="628"/>
      <c r="V23" s="628"/>
      <c r="W23" s="628"/>
      <c r="X23" s="628"/>
      <c r="Y23" s="628"/>
    </row>
    <row r="24" spans="1:25" s="76" customFormat="1" x14ac:dyDescent="0.2">
      <c r="A24" s="624"/>
      <c r="B24" s="629"/>
      <c r="C24" s="629"/>
      <c r="D24" s="629"/>
      <c r="E24" s="629"/>
      <c r="F24" s="629"/>
      <c r="G24" s="629"/>
      <c r="H24" s="630"/>
      <c r="I24" s="631"/>
      <c r="J24" s="632"/>
      <c r="K24" s="632"/>
      <c r="L24" s="628"/>
      <c r="M24" s="628"/>
      <c r="N24" s="628"/>
      <c r="O24" s="628"/>
      <c r="P24" s="628"/>
      <c r="Q24" s="628"/>
      <c r="R24" s="628"/>
      <c r="S24" s="628"/>
      <c r="T24" s="628"/>
      <c r="U24" s="628"/>
      <c r="V24" s="628"/>
      <c r="W24" s="628"/>
      <c r="X24" s="628"/>
      <c r="Y24" s="628"/>
    </row>
    <row r="25" spans="1:25" s="76" customFormat="1" x14ac:dyDescent="0.2">
      <c r="A25" s="624"/>
      <c r="B25" s="629"/>
      <c r="C25" s="629"/>
      <c r="D25" s="629"/>
      <c r="E25" s="629"/>
      <c r="F25" s="629"/>
      <c r="G25" s="629"/>
      <c r="H25" s="630"/>
      <c r="I25" s="631"/>
      <c r="J25" s="632"/>
      <c r="K25" s="632"/>
      <c r="L25" s="628"/>
      <c r="M25" s="628"/>
      <c r="N25" s="628"/>
      <c r="O25" s="628"/>
      <c r="P25" s="628"/>
      <c r="Q25" s="628"/>
      <c r="R25" s="628"/>
      <c r="S25" s="628"/>
      <c r="T25" s="628"/>
      <c r="U25" s="628"/>
      <c r="V25" s="628"/>
      <c r="W25" s="628"/>
      <c r="X25" s="628"/>
      <c r="Y25" s="628"/>
    </row>
    <row r="26" spans="1:25" s="76" customFormat="1" x14ac:dyDescent="0.2">
      <c r="A26" s="624"/>
      <c r="B26" s="629"/>
      <c r="C26" s="629"/>
      <c r="D26" s="629"/>
      <c r="E26" s="629"/>
      <c r="F26" s="629"/>
      <c r="G26" s="629"/>
      <c r="H26" s="630"/>
      <c r="I26" s="631"/>
      <c r="J26" s="632"/>
      <c r="K26" s="632"/>
      <c r="L26" s="628"/>
      <c r="M26" s="628"/>
      <c r="N26" s="628"/>
      <c r="O26" s="628"/>
      <c r="P26" s="628"/>
      <c r="Q26" s="628"/>
      <c r="R26" s="628"/>
      <c r="S26" s="628"/>
      <c r="T26" s="628"/>
      <c r="U26" s="628"/>
      <c r="V26" s="628"/>
      <c r="W26" s="628"/>
      <c r="X26" s="628"/>
      <c r="Y26" s="628"/>
    </row>
    <row r="27" spans="1:25" s="76" customFormat="1" x14ac:dyDescent="0.2">
      <c r="A27" s="624"/>
      <c r="B27" s="629"/>
      <c r="C27" s="629"/>
      <c r="D27" s="629"/>
      <c r="E27" s="629"/>
      <c r="F27" s="629"/>
      <c r="G27" s="629"/>
      <c r="H27" s="630"/>
      <c r="I27" s="631"/>
      <c r="J27" s="632"/>
      <c r="K27" s="632"/>
      <c r="L27" s="628"/>
      <c r="M27" s="628"/>
      <c r="N27" s="628"/>
      <c r="O27" s="628"/>
      <c r="P27" s="628"/>
      <c r="Q27" s="628"/>
      <c r="R27" s="628"/>
      <c r="S27" s="628"/>
      <c r="T27" s="628"/>
      <c r="U27" s="628"/>
      <c r="V27" s="628"/>
      <c r="W27" s="628"/>
      <c r="X27" s="628"/>
      <c r="Y27" s="628"/>
    </row>
    <row r="28" spans="1:25" s="76" customFormat="1" x14ac:dyDescent="0.2">
      <c r="A28" s="624"/>
      <c r="B28" s="625"/>
      <c r="C28" s="624"/>
      <c r="D28" s="625"/>
      <c r="E28" s="624"/>
      <c r="F28" s="625"/>
      <c r="G28" s="624"/>
      <c r="H28" s="626"/>
      <c r="I28" s="627"/>
      <c r="J28" s="628"/>
      <c r="K28" s="628"/>
      <c r="L28" s="628"/>
      <c r="M28" s="628"/>
      <c r="N28" s="628"/>
      <c r="O28" s="628"/>
      <c r="P28" s="628"/>
      <c r="Q28" s="628"/>
      <c r="R28" s="628"/>
      <c r="S28" s="628"/>
      <c r="T28" s="628"/>
      <c r="U28" s="628"/>
      <c r="V28" s="628"/>
      <c r="W28" s="628"/>
      <c r="X28" s="628"/>
      <c r="Y28" s="628"/>
    </row>
    <row r="29" spans="1:25" s="76" customFormat="1" x14ac:dyDescent="0.2">
      <c r="A29" s="624"/>
      <c r="B29" s="625"/>
      <c r="C29" s="624"/>
      <c r="D29" s="625"/>
      <c r="E29" s="624"/>
      <c r="F29" s="625"/>
      <c r="G29" s="624"/>
      <c r="H29" s="626"/>
      <c r="I29" s="627"/>
      <c r="J29" s="628"/>
      <c r="K29" s="628"/>
      <c r="L29" s="628"/>
      <c r="M29" s="628"/>
      <c r="N29" s="628"/>
      <c r="O29" s="628"/>
      <c r="P29" s="628"/>
      <c r="Q29" s="628"/>
      <c r="R29" s="628"/>
      <c r="S29" s="628"/>
      <c r="T29" s="628"/>
      <c r="U29" s="628"/>
      <c r="V29" s="628"/>
      <c r="W29" s="628"/>
      <c r="X29" s="628"/>
      <c r="Y29" s="628"/>
    </row>
    <row r="30" spans="1:25" s="76" customFormat="1" x14ac:dyDescent="0.2">
      <c r="A30" s="624"/>
      <c r="B30" s="625"/>
      <c r="C30" s="624"/>
      <c r="D30" s="625"/>
      <c r="E30" s="624"/>
      <c r="F30" s="625"/>
      <c r="G30" s="624"/>
      <c r="H30" s="626"/>
      <c r="I30" s="627"/>
      <c r="J30" s="628"/>
      <c r="K30" s="628"/>
      <c r="L30" s="628"/>
      <c r="M30" s="628"/>
      <c r="N30" s="628"/>
      <c r="O30" s="628"/>
      <c r="P30" s="628"/>
      <c r="Q30" s="628"/>
      <c r="R30" s="628"/>
      <c r="S30" s="628"/>
      <c r="T30" s="628"/>
      <c r="U30" s="628"/>
      <c r="V30" s="628"/>
      <c r="W30" s="628"/>
      <c r="X30" s="628"/>
      <c r="Y30" s="628"/>
    </row>
    <row r="31" spans="1:25" s="76" customFormat="1" x14ac:dyDescent="0.2">
      <c r="A31" s="624"/>
      <c r="B31" s="625"/>
      <c r="C31" s="624"/>
      <c r="D31" s="625"/>
      <c r="E31" s="624"/>
      <c r="F31" s="625"/>
      <c r="G31" s="624"/>
      <c r="H31" s="626"/>
      <c r="I31" s="627"/>
      <c r="J31" s="628"/>
      <c r="K31" s="628"/>
      <c r="L31" s="628"/>
      <c r="M31" s="628"/>
      <c r="N31" s="628"/>
      <c r="O31" s="628"/>
      <c r="P31" s="628"/>
      <c r="Q31" s="628"/>
      <c r="R31" s="628"/>
      <c r="S31" s="628"/>
      <c r="T31" s="628"/>
      <c r="U31" s="628"/>
      <c r="V31" s="628"/>
      <c r="W31" s="628"/>
      <c r="X31" s="628"/>
      <c r="Y31" s="628"/>
    </row>
    <row r="32" spans="1:25" s="76" customFormat="1" x14ac:dyDescent="0.2">
      <c r="A32" s="624"/>
      <c r="B32" s="625"/>
      <c r="C32" s="624"/>
      <c r="D32" s="625"/>
      <c r="E32" s="624"/>
      <c r="F32" s="625"/>
      <c r="G32" s="624"/>
      <c r="H32" s="626"/>
      <c r="I32" s="627"/>
      <c r="J32" s="628"/>
      <c r="K32" s="628"/>
      <c r="L32" s="628"/>
      <c r="M32" s="628"/>
      <c r="N32" s="628"/>
      <c r="O32" s="628"/>
      <c r="P32" s="628"/>
      <c r="Q32" s="628"/>
      <c r="R32" s="628"/>
      <c r="S32" s="628"/>
      <c r="T32" s="628"/>
      <c r="U32" s="628"/>
      <c r="V32" s="628"/>
      <c r="W32" s="628"/>
      <c r="X32" s="628"/>
      <c r="Y32" s="628"/>
    </row>
    <row r="33" spans="1:25" s="76" customFormat="1" x14ac:dyDescent="0.2">
      <c r="A33" s="624"/>
      <c r="B33" s="625"/>
      <c r="C33" s="624"/>
      <c r="D33" s="625"/>
      <c r="E33" s="624"/>
      <c r="F33" s="625"/>
      <c r="G33" s="624"/>
      <c r="H33" s="626"/>
      <c r="I33" s="627"/>
      <c r="J33" s="628"/>
      <c r="K33" s="628"/>
      <c r="L33" s="628"/>
      <c r="M33" s="628"/>
      <c r="N33" s="628"/>
      <c r="O33" s="628"/>
      <c r="P33" s="628"/>
      <c r="Q33" s="628"/>
      <c r="R33" s="628"/>
      <c r="S33" s="628"/>
      <c r="T33" s="628"/>
      <c r="U33" s="628"/>
      <c r="V33" s="628"/>
      <c r="W33" s="628"/>
      <c r="X33" s="628"/>
      <c r="Y33" s="628"/>
    </row>
    <row r="34" spans="1:25" s="76" customFormat="1" x14ac:dyDescent="0.2">
      <c r="A34" s="624"/>
      <c r="B34" s="625"/>
      <c r="C34" s="624"/>
      <c r="D34" s="625"/>
      <c r="E34" s="624"/>
      <c r="F34" s="625"/>
      <c r="G34" s="624"/>
      <c r="H34" s="626"/>
      <c r="I34" s="627"/>
      <c r="J34" s="628"/>
      <c r="K34" s="628"/>
      <c r="L34" s="628"/>
      <c r="M34" s="628"/>
      <c r="N34" s="628"/>
      <c r="O34" s="628"/>
      <c r="P34" s="628"/>
      <c r="Q34" s="628"/>
      <c r="R34" s="628"/>
      <c r="S34" s="628"/>
      <c r="T34" s="628"/>
      <c r="U34" s="628"/>
      <c r="V34" s="628"/>
      <c r="W34" s="628"/>
      <c r="X34" s="628"/>
      <c r="Y34" s="628"/>
    </row>
    <row r="35" spans="1:25" s="76" customFormat="1" x14ac:dyDescent="0.2">
      <c r="A35" s="624"/>
      <c r="B35" s="625"/>
      <c r="C35" s="624"/>
      <c r="D35" s="625"/>
      <c r="E35" s="624"/>
      <c r="F35" s="625"/>
      <c r="G35" s="624"/>
      <c r="H35" s="626"/>
      <c r="I35" s="627"/>
      <c r="J35" s="628"/>
      <c r="K35" s="628"/>
      <c r="L35" s="628"/>
      <c r="M35" s="628"/>
      <c r="N35" s="628"/>
      <c r="O35" s="628"/>
      <c r="P35" s="628"/>
      <c r="Q35" s="628"/>
      <c r="R35" s="628"/>
      <c r="S35" s="628"/>
      <c r="T35" s="628"/>
      <c r="U35" s="628"/>
      <c r="V35" s="628"/>
      <c r="W35" s="628"/>
      <c r="X35" s="628"/>
      <c r="Y35" s="628"/>
    </row>
    <row r="36" spans="1:25" s="76" customFormat="1" x14ac:dyDescent="0.2">
      <c r="A36" s="624"/>
      <c r="B36" s="625"/>
      <c r="C36" s="624"/>
      <c r="D36" s="625"/>
      <c r="E36" s="624"/>
      <c r="F36" s="625"/>
      <c r="G36" s="624"/>
      <c r="H36" s="626"/>
      <c r="I36" s="627"/>
      <c r="J36" s="628"/>
      <c r="K36" s="628"/>
      <c r="L36" s="628"/>
      <c r="M36" s="628"/>
      <c r="N36" s="628"/>
      <c r="O36" s="628"/>
      <c r="P36" s="628"/>
      <c r="Q36" s="628"/>
      <c r="R36" s="628"/>
      <c r="S36" s="628"/>
      <c r="T36" s="628"/>
      <c r="U36" s="628"/>
      <c r="V36" s="628"/>
      <c r="W36" s="628"/>
      <c r="X36" s="628"/>
      <c r="Y36" s="628"/>
    </row>
    <row r="37" spans="1:25" s="76" customFormat="1" x14ac:dyDescent="0.2">
      <c r="A37" s="624"/>
      <c r="B37" s="625"/>
      <c r="C37" s="624"/>
      <c r="D37" s="625"/>
      <c r="E37" s="624"/>
      <c r="F37" s="625"/>
      <c r="G37" s="624"/>
      <c r="H37" s="626"/>
      <c r="I37" s="627"/>
      <c r="J37" s="628"/>
      <c r="K37" s="628"/>
      <c r="L37" s="628"/>
      <c r="M37" s="628"/>
      <c r="N37" s="628"/>
      <c r="O37" s="628"/>
      <c r="P37" s="628"/>
      <c r="Q37" s="628"/>
      <c r="R37" s="628"/>
      <c r="S37" s="628"/>
      <c r="T37" s="628"/>
      <c r="U37" s="628"/>
      <c r="V37" s="628"/>
      <c r="W37" s="628"/>
      <c r="X37" s="628"/>
      <c r="Y37" s="628"/>
    </row>
    <row r="38" spans="1:25" s="76" customFormat="1" x14ac:dyDescent="0.2">
      <c r="A38" s="624"/>
      <c r="B38" s="625"/>
      <c r="C38" s="624"/>
      <c r="D38" s="625"/>
      <c r="E38" s="624"/>
      <c r="F38" s="625"/>
      <c r="G38" s="624"/>
      <c r="H38" s="626"/>
      <c r="I38" s="627"/>
      <c r="J38" s="628"/>
      <c r="K38" s="628"/>
      <c r="L38" s="628"/>
      <c r="M38" s="628"/>
      <c r="N38" s="628"/>
      <c r="O38" s="628"/>
      <c r="P38" s="628"/>
      <c r="Q38" s="628"/>
      <c r="R38" s="628"/>
      <c r="S38" s="628"/>
      <c r="T38" s="628"/>
      <c r="U38" s="628"/>
      <c r="V38" s="628"/>
      <c r="W38" s="628"/>
      <c r="X38" s="628"/>
      <c r="Y38" s="628"/>
    </row>
    <row r="39" spans="1:25" s="76" customFormat="1" x14ac:dyDescent="0.2">
      <c r="A39" s="624"/>
      <c r="B39" s="625"/>
      <c r="C39" s="624"/>
      <c r="D39" s="625"/>
      <c r="E39" s="624"/>
      <c r="F39" s="625"/>
      <c r="G39" s="624"/>
      <c r="H39" s="626"/>
      <c r="I39" s="627"/>
      <c r="J39" s="628"/>
      <c r="K39" s="628"/>
      <c r="L39" s="628"/>
      <c r="M39" s="628"/>
      <c r="N39" s="628"/>
      <c r="O39" s="628"/>
      <c r="P39" s="628"/>
      <c r="Q39" s="628"/>
      <c r="R39" s="628"/>
      <c r="S39" s="628"/>
      <c r="T39" s="628"/>
      <c r="U39" s="628"/>
      <c r="V39" s="628"/>
      <c r="W39" s="628"/>
      <c r="X39" s="628"/>
      <c r="Y39" s="628"/>
    </row>
    <row r="40" spans="1:25" s="76" customFormat="1" x14ac:dyDescent="0.2">
      <c r="A40" s="624"/>
      <c r="B40" s="625"/>
      <c r="C40" s="624"/>
      <c r="D40" s="625"/>
      <c r="E40" s="624"/>
      <c r="F40" s="625"/>
      <c r="G40" s="624"/>
      <c r="H40" s="626"/>
      <c r="I40" s="627"/>
      <c r="J40" s="628"/>
      <c r="K40" s="628"/>
      <c r="L40" s="628"/>
      <c r="M40" s="628"/>
      <c r="N40" s="628"/>
      <c r="O40" s="628"/>
      <c r="P40" s="628"/>
      <c r="Q40" s="628"/>
      <c r="R40" s="628"/>
      <c r="S40" s="628"/>
      <c r="T40" s="628"/>
      <c r="U40" s="628"/>
      <c r="V40" s="628"/>
      <c r="W40" s="628"/>
      <c r="X40" s="628"/>
      <c r="Y40" s="628"/>
    </row>
    <row r="41" spans="1:25" s="76" customFormat="1" x14ac:dyDescent="0.2">
      <c r="A41" s="624"/>
      <c r="B41" s="625"/>
      <c r="C41" s="624"/>
      <c r="D41" s="625"/>
      <c r="E41" s="624"/>
      <c r="F41" s="625"/>
      <c r="G41" s="624"/>
      <c r="H41" s="626"/>
      <c r="I41" s="627"/>
      <c r="J41" s="628"/>
      <c r="K41" s="628"/>
      <c r="L41" s="628"/>
      <c r="M41" s="628"/>
      <c r="N41" s="628"/>
      <c r="O41" s="628"/>
      <c r="P41" s="628"/>
      <c r="Q41" s="628"/>
      <c r="R41" s="628"/>
      <c r="S41" s="628"/>
      <c r="T41" s="628"/>
      <c r="U41" s="628"/>
      <c r="V41" s="628"/>
      <c r="W41" s="628"/>
      <c r="X41" s="628"/>
      <c r="Y41" s="628"/>
    </row>
    <row r="42" spans="1:25" s="76" customFormat="1" x14ac:dyDescent="0.2">
      <c r="A42" s="624"/>
      <c r="B42" s="625"/>
      <c r="C42" s="624"/>
      <c r="D42" s="625"/>
      <c r="E42" s="624"/>
      <c r="F42" s="625"/>
      <c r="G42" s="624"/>
      <c r="H42" s="626"/>
      <c r="I42" s="627"/>
      <c r="J42" s="628"/>
      <c r="K42" s="628"/>
      <c r="L42" s="628"/>
      <c r="M42" s="628"/>
      <c r="N42" s="628"/>
      <c r="O42" s="628"/>
      <c r="P42" s="628"/>
      <c r="Q42" s="628"/>
      <c r="R42" s="628"/>
      <c r="S42" s="628"/>
      <c r="T42" s="628"/>
      <c r="U42" s="628"/>
      <c r="V42" s="628"/>
      <c r="W42" s="628"/>
      <c r="X42" s="628"/>
      <c r="Y42" s="628"/>
    </row>
    <row r="43" spans="1:25" s="76" customFormat="1" x14ac:dyDescent="0.2">
      <c r="A43" s="624"/>
      <c r="B43" s="625"/>
      <c r="C43" s="624"/>
      <c r="D43" s="625"/>
      <c r="E43" s="624"/>
      <c r="F43" s="625"/>
      <c r="G43" s="624"/>
      <c r="H43" s="626"/>
      <c r="I43" s="627"/>
      <c r="J43" s="628"/>
      <c r="K43" s="628"/>
      <c r="L43" s="628"/>
      <c r="M43" s="628"/>
      <c r="N43" s="628"/>
      <c r="O43" s="628"/>
      <c r="P43" s="628"/>
      <c r="Q43" s="628"/>
      <c r="R43" s="628"/>
      <c r="S43" s="628"/>
      <c r="T43" s="628"/>
      <c r="U43" s="628"/>
      <c r="V43" s="628"/>
      <c r="W43" s="628"/>
      <c r="X43" s="628"/>
      <c r="Y43" s="628"/>
    </row>
    <row r="44" spans="1:25" s="76" customFormat="1" x14ac:dyDescent="0.2">
      <c r="A44" s="624"/>
      <c r="B44" s="625"/>
      <c r="C44" s="624"/>
      <c r="D44" s="625"/>
      <c r="E44" s="624"/>
      <c r="F44" s="625"/>
      <c r="G44" s="624"/>
      <c r="H44" s="626"/>
      <c r="I44" s="627"/>
      <c r="J44" s="628"/>
      <c r="K44" s="628"/>
      <c r="L44" s="628"/>
      <c r="M44" s="628"/>
      <c r="N44" s="628"/>
      <c r="O44" s="628"/>
      <c r="P44" s="628"/>
      <c r="Q44" s="628"/>
      <c r="R44" s="628"/>
      <c r="S44" s="628"/>
      <c r="T44" s="628"/>
      <c r="U44" s="628"/>
      <c r="V44" s="628"/>
      <c r="W44" s="628"/>
      <c r="X44" s="628"/>
      <c r="Y44" s="628"/>
    </row>
    <row r="45" spans="1:25" s="76" customFormat="1" x14ac:dyDescent="0.2">
      <c r="A45" s="624"/>
      <c r="B45" s="625"/>
      <c r="C45" s="624"/>
      <c r="D45" s="625"/>
      <c r="E45" s="624"/>
      <c r="F45" s="625"/>
      <c r="G45" s="624"/>
      <c r="H45" s="626"/>
      <c r="I45" s="627"/>
      <c r="J45" s="628"/>
      <c r="K45" s="628"/>
      <c r="L45" s="628"/>
      <c r="M45" s="628"/>
      <c r="N45" s="628"/>
      <c r="O45" s="628"/>
      <c r="P45" s="628"/>
      <c r="Q45" s="628"/>
      <c r="R45" s="628"/>
      <c r="S45" s="628"/>
      <c r="T45" s="628"/>
      <c r="U45" s="628"/>
      <c r="V45" s="628"/>
      <c r="W45" s="628"/>
      <c r="X45" s="628"/>
      <c r="Y45" s="628"/>
    </row>
    <row r="46" spans="1:25" s="76" customFormat="1" x14ac:dyDescent="0.2">
      <c r="A46" s="543"/>
      <c r="B46" s="544"/>
      <c r="C46" s="545"/>
      <c r="D46" s="544"/>
      <c r="E46" s="545"/>
      <c r="F46" s="544"/>
      <c r="G46" s="545"/>
      <c r="H46" s="544"/>
      <c r="I46" s="546"/>
      <c r="J46" s="547"/>
    </row>
    <row r="47" spans="1:25" s="76" customFormat="1" x14ac:dyDescent="0.2">
      <c r="A47" s="543"/>
      <c r="B47" s="544"/>
      <c r="C47" s="545"/>
      <c r="D47" s="544"/>
      <c r="E47" s="545"/>
      <c r="F47" s="544"/>
      <c r="G47" s="545"/>
      <c r="H47" s="544"/>
      <c r="I47" s="546"/>
      <c r="J47" s="547"/>
    </row>
    <row r="48" spans="1:25" s="76" customFormat="1" x14ac:dyDescent="0.2">
      <c r="A48" s="543"/>
      <c r="B48" s="544"/>
      <c r="C48" s="545"/>
      <c r="D48" s="544"/>
      <c r="E48" s="545"/>
      <c r="F48" s="544"/>
      <c r="G48" s="545"/>
      <c r="H48" s="544"/>
      <c r="I48" s="546"/>
      <c r="J48" s="547"/>
    </row>
    <row r="49" spans="1:47" s="76" customFormat="1" x14ac:dyDescent="0.2">
      <c r="A49" s="543"/>
      <c r="B49" s="544"/>
      <c r="C49" s="545"/>
      <c r="D49" s="544"/>
      <c r="E49" s="545"/>
      <c r="F49" s="544"/>
      <c r="G49" s="545"/>
      <c r="H49" s="544"/>
      <c r="I49" s="546"/>
      <c r="J49" s="547"/>
    </row>
    <row r="50" spans="1:47" s="76" customFormat="1" x14ac:dyDescent="0.2">
      <c r="A50" s="543"/>
      <c r="B50" s="544"/>
      <c r="C50" s="545"/>
      <c r="D50" s="544"/>
      <c r="E50" s="545"/>
      <c r="F50" s="544"/>
      <c r="G50" s="545"/>
      <c r="H50" s="544"/>
      <c r="I50" s="546"/>
      <c r="J50" s="547"/>
    </row>
    <row r="51" spans="1:47" s="76" customFormat="1" x14ac:dyDescent="0.2">
      <c r="A51" s="543"/>
      <c r="B51" s="544"/>
      <c r="C51" s="545"/>
      <c r="D51" s="544"/>
      <c r="E51" s="545"/>
      <c r="F51" s="544"/>
      <c r="G51" s="545"/>
      <c r="H51" s="544"/>
      <c r="I51" s="546"/>
      <c r="J51" s="547"/>
    </row>
    <row r="52" spans="1:47" s="76" customFormat="1" x14ac:dyDescent="0.2">
      <c r="A52" s="543"/>
      <c r="B52" s="544"/>
      <c r="C52" s="545"/>
      <c r="D52" s="544"/>
      <c r="E52" s="545"/>
      <c r="F52" s="544"/>
      <c r="G52" s="545"/>
      <c r="H52" s="544"/>
      <c r="I52" s="546"/>
      <c r="J52" s="547"/>
    </row>
    <row r="53" spans="1:47" s="76" customFormat="1" x14ac:dyDescent="0.2">
      <c r="A53" s="543"/>
      <c r="B53" s="544"/>
      <c r="C53" s="545"/>
      <c r="D53" s="544"/>
      <c r="E53" s="545"/>
      <c r="F53" s="544"/>
      <c r="G53" s="545"/>
      <c r="H53" s="544"/>
      <c r="I53" s="546"/>
      <c r="J53" s="547"/>
    </row>
    <row r="54" spans="1:47" s="76" customFormat="1" x14ac:dyDescent="0.2">
      <c r="A54" s="543"/>
      <c r="B54" s="544"/>
      <c r="C54" s="545"/>
      <c r="D54" s="544"/>
      <c r="E54" s="545"/>
      <c r="F54" s="544"/>
      <c r="G54" s="545"/>
      <c r="H54" s="544"/>
      <c r="I54" s="546"/>
      <c r="J54" s="547"/>
    </row>
    <row r="55" spans="1:47" s="76" customFormat="1" x14ac:dyDescent="0.2">
      <c r="A55" s="543"/>
      <c r="B55" s="544"/>
      <c r="C55" s="545"/>
      <c r="D55" s="544"/>
      <c r="E55" s="545"/>
      <c r="F55" s="544"/>
      <c r="G55" s="545"/>
      <c r="H55" s="544"/>
      <c r="I55" s="546"/>
      <c r="J55" s="547"/>
    </row>
    <row r="56" spans="1:47" s="76" customFormat="1" x14ac:dyDescent="0.2">
      <c r="A56" s="543"/>
      <c r="B56" s="544"/>
      <c r="C56" s="545"/>
      <c r="D56" s="544"/>
      <c r="E56" s="545"/>
      <c r="F56" s="544"/>
      <c r="G56" s="545"/>
      <c r="H56" s="544"/>
      <c r="I56" s="546"/>
      <c r="J56" s="547"/>
    </row>
    <row r="57" spans="1:47" s="76" customFormat="1" x14ac:dyDescent="0.2">
      <c r="A57" s="543"/>
      <c r="B57" s="544"/>
      <c r="C57" s="545"/>
      <c r="D57" s="544"/>
      <c r="E57" s="545"/>
      <c r="F57" s="544"/>
      <c r="G57" s="545"/>
      <c r="H57" s="544"/>
      <c r="I57" s="546"/>
      <c r="J57" s="547"/>
    </row>
    <row r="58" spans="1:47" s="76" customFormat="1" x14ac:dyDescent="0.2">
      <c r="A58" s="543"/>
      <c r="B58" s="544"/>
      <c r="C58" s="545"/>
      <c r="D58" s="544"/>
      <c r="E58" s="545"/>
      <c r="F58" s="544"/>
      <c r="G58" s="545"/>
      <c r="H58" s="544"/>
      <c r="I58" s="546"/>
      <c r="J58" s="547"/>
    </row>
    <row r="59" spans="1:47" s="76" customFormat="1" x14ac:dyDescent="0.2">
      <c r="A59" s="543"/>
      <c r="B59" s="544"/>
      <c r="C59" s="545"/>
      <c r="D59" s="544"/>
      <c r="E59" s="545"/>
      <c r="F59" s="544"/>
      <c r="G59" s="545"/>
      <c r="H59" s="544"/>
      <c r="I59" s="546"/>
      <c r="J59" s="547"/>
    </row>
    <row r="60" spans="1:47" s="76" customFormat="1" x14ac:dyDescent="0.2">
      <c r="A60" s="543"/>
      <c r="B60" s="544"/>
      <c r="C60" s="545"/>
      <c r="D60" s="544"/>
      <c r="E60" s="545"/>
      <c r="F60" s="544"/>
      <c r="G60" s="545"/>
      <c r="H60" s="544"/>
      <c r="I60" s="546"/>
      <c r="J60" s="547"/>
    </row>
    <row r="61" spans="1:47" s="76" customFormat="1" x14ac:dyDescent="0.2">
      <c r="A61" s="543"/>
      <c r="B61" s="544"/>
      <c r="C61" s="545"/>
      <c r="D61" s="544"/>
      <c r="E61" s="545"/>
      <c r="F61" s="544"/>
      <c r="G61" s="545"/>
      <c r="H61" s="544"/>
      <c r="I61" s="546"/>
      <c r="J61" s="547"/>
    </row>
    <row r="62" spans="1:47" s="76" customFormat="1" x14ac:dyDescent="0.2">
      <c r="A62" s="543"/>
      <c r="B62" s="544"/>
      <c r="C62" s="545"/>
      <c r="D62" s="544"/>
      <c r="E62" s="545"/>
      <c r="F62" s="544"/>
      <c r="G62" s="545"/>
      <c r="H62" s="544"/>
      <c r="I62" s="546"/>
      <c r="J62" s="547"/>
    </row>
    <row r="63" spans="1:47" s="76" customFormat="1" ht="15.75" x14ac:dyDescent="0.25">
      <c r="A63" s="843" t="s">
        <v>640</v>
      </c>
      <c r="B63" s="843"/>
      <c r="C63" s="843"/>
      <c r="D63" s="843"/>
      <c r="E63" s="843"/>
      <c r="F63" s="843"/>
      <c r="G63" s="843"/>
      <c r="H63" s="843"/>
      <c r="I63" s="843"/>
      <c r="J63" s="843"/>
      <c r="K63" s="843"/>
      <c r="L63" s="843"/>
      <c r="M63" s="843"/>
      <c r="N63" s="843"/>
      <c r="O63" s="843"/>
      <c r="P63" s="843"/>
      <c r="Q63" s="843"/>
      <c r="R63" s="843"/>
      <c r="S63" s="843"/>
      <c r="T63" s="843"/>
      <c r="U63" s="843"/>
      <c r="V63" s="843"/>
      <c r="W63" s="843"/>
      <c r="X63" s="843"/>
      <c r="Y63" s="843"/>
      <c r="Z63" s="843"/>
      <c r="AA63" s="843"/>
      <c r="AB63" s="843"/>
      <c r="AC63" s="843"/>
      <c r="AD63" s="843"/>
      <c r="AE63" s="843"/>
      <c r="AF63" s="843"/>
      <c r="AG63" s="843"/>
      <c r="AH63" s="843"/>
      <c r="AI63" s="843"/>
      <c r="AJ63" s="843"/>
      <c r="AK63" s="843"/>
      <c r="AL63" s="843"/>
      <c r="AM63" s="843"/>
      <c r="AN63" s="843"/>
      <c r="AO63" s="843"/>
      <c r="AP63" s="843"/>
      <c r="AQ63" s="843"/>
      <c r="AR63" s="571"/>
      <c r="AS63" s="571"/>
      <c r="AT63" s="571"/>
      <c r="AU63" s="571"/>
    </row>
    <row r="64" spans="1:47" s="76" customFormat="1" x14ac:dyDescent="0.2">
      <c r="A64" s="543"/>
      <c r="B64" s="544"/>
      <c r="C64" s="545"/>
      <c r="D64" s="544"/>
      <c r="E64" s="545"/>
      <c r="F64" s="544"/>
      <c r="G64" s="545"/>
      <c r="H64" s="544"/>
      <c r="I64" s="546"/>
      <c r="J64" s="547"/>
    </row>
    <row r="65" spans="1:10" s="76" customFormat="1" x14ac:dyDescent="0.2">
      <c r="A65" s="543"/>
      <c r="B65" s="544"/>
      <c r="C65" s="545"/>
      <c r="D65" s="544"/>
      <c r="E65" s="545"/>
      <c r="F65" s="544"/>
      <c r="G65" s="545"/>
      <c r="H65" s="544"/>
      <c r="I65" s="546"/>
      <c r="J65" s="547"/>
    </row>
    <row r="66" spans="1:10" s="76" customFormat="1" x14ac:dyDescent="0.2">
      <c r="A66" s="543"/>
      <c r="B66" s="544"/>
      <c r="C66" s="545"/>
      <c r="D66" s="544"/>
      <c r="E66" s="545"/>
      <c r="F66" s="544"/>
      <c r="G66" s="545"/>
      <c r="H66" s="544"/>
      <c r="I66" s="546"/>
      <c r="J66" s="547"/>
    </row>
    <row r="67" spans="1:10" s="76" customFormat="1" x14ac:dyDescent="0.2">
      <c r="A67" s="543"/>
      <c r="B67" s="544"/>
      <c r="C67" s="545"/>
      <c r="D67" s="544"/>
      <c r="E67" s="545"/>
      <c r="F67" s="544"/>
      <c r="G67" s="545"/>
      <c r="H67" s="544"/>
      <c r="I67" s="546"/>
      <c r="J67" s="547"/>
    </row>
    <row r="68" spans="1:10" s="76" customFormat="1" x14ac:dyDescent="0.2">
      <c r="A68" s="543"/>
      <c r="B68" s="544"/>
      <c r="C68" s="545"/>
      <c r="D68" s="544"/>
      <c r="E68" s="545"/>
      <c r="F68" s="544"/>
      <c r="G68" s="545"/>
      <c r="H68" s="544"/>
      <c r="I68" s="546"/>
      <c r="J68" s="547"/>
    </row>
    <row r="69" spans="1:10" s="76" customFormat="1" x14ac:dyDescent="0.2">
      <c r="A69" s="543"/>
      <c r="B69" s="544"/>
      <c r="C69" s="545"/>
      <c r="D69" s="544"/>
      <c r="E69" s="545"/>
      <c r="F69" s="544"/>
      <c r="G69" s="545"/>
      <c r="H69" s="544"/>
      <c r="I69" s="546"/>
      <c r="J69" s="547"/>
    </row>
    <row r="70" spans="1:10" s="76" customFormat="1" x14ac:dyDescent="0.2">
      <c r="A70" s="543"/>
      <c r="B70" s="544"/>
      <c r="C70" s="545"/>
      <c r="D70" s="544"/>
      <c r="E70" s="545"/>
      <c r="F70" s="544"/>
      <c r="G70" s="545"/>
      <c r="H70" s="544"/>
      <c r="I70" s="546"/>
      <c r="J70" s="547"/>
    </row>
    <row r="71" spans="1:10" s="76" customFormat="1" x14ac:dyDescent="0.2">
      <c r="A71" s="543"/>
      <c r="B71" s="544"/>
      <c r="C71" s="545"/>
      <c r="D71" s="544"/>
      <c r="E71" s="545"/>
      <c r="F71" s="544"/>
      <c r="G71" s="545"/>
      <c r="H71" s="544"/>
      <c r="I71" s="546"/>
      <c r="J71" s="547"/>
    </row>
    <row r="72" spans="1:10" s="76" customFormat="1" x14ac:dyDescent="0.2">
      <c r="A72" s="543"/>
      <c r="B72" s="544"/>
      <c r="C72" s="545"/>
      <c r="D72" s="544"/>
      <c r="E72" s="545"/>
      <c r="F72" s="544"/>
      <c r="G72" s="545"/>
      <c r="H72" s="544"/>
      <c r="I72" s="546"/>
      <c r="J72" s="547"/>
    </row>
    <row r="73" spans="1:10" s="76" customFormat="1" x14ac:dyDescent="0.2">
      <c r="A73" s="543"/>
      <c r="B73" s="544"/>
      <c r="C73" s="545"/>
      <c r="D73" s="544"/>
      <c r="E73" s="545"/>
      <c r="F73" s="544"/>
      <c r="G73" s="545"/>
      <c r="H73" s="544"/>
      <c r="I73" s="546"/>
      <c r="J73" s="547"/>
    </row>
    <row r="74" spans="1:10" s="76" customFormat="1" x14ac:dyDescent="0.2">
      <c r="A74" s="543"/>
      <c r="B74" s="544"/>
      <c r="C74" s="545"/>
      <c r="D74" s="544"/>
      <c r="E74" s="545"/>
      <c r="F74" s="544"/>
      <c r="G74" s="545"/>
      <c r="H74" s="544"/>
      <c r="I74" s="546"/>
      <c r="J74" s="547"/>
    </row>
    <row r="75" spans="1:10" s="76" customFormat="1" x14ac:dyDescent="0.2">
      <c r="A75" s="543"/>
      <c r="B75" s="544"/>
      <c r="C75" s="545"/>
      <c r="D75" s="544"/>
      <c r="E75" s="545"/>
      <c r="F75" s="544"/>
      <c r="G75" s="545"/>
      <c r="H75" s="544"/>
      <c r="I75" s="546"/>
      <c r="J75" s="547"/>
    </row>
    <row r="76" spans="1:10" s="76" customFormat="1" x14ac:dyDescent="0.2">
      <c r="A76" s="543"/>
      <c r="B76" s="544"/>
      <c r="C76" s="545"/>
      <c r="D76" s="544"/>
      <c r="E76" s="545"/>
      <c r="F76" s="544"/>
      <c r="G76" s="545"/>
      <c r="H76" s="544"/>
      <c r="I76" s="546"/>
      <c r="J76" s="547"/>
    </row>
    <row r="77" spans="1:10" s="76" customFormat="1" x14ac:dyDescent="0.2"/>
    <row r="78" spans="1:10" s="76" customFormat="1" x14ac:dyDescent="0.2">
      <c r="A78" s="543"/>
      <c r="B78" s="544"/>
      <c r="C78" s="545"/>
      <c r="D78" s="544"/>
      <c r="E78" s="545"/>
      <c r="F78" s="544"/>
      <c r="G78" s="545"/>
      <c r="H78" s="544"/>
      <c r="I78" s="546"/>
      <c r="J78" s="547"/>
    </row>
    <row r="79" spans="1:10" s="76" customFormat="1" x14ac:dyDescent="0.2">
      <c r="A79" s="543"/>
      <c r="B79" s="544"/>
      <c r="C79" s="545"/>
      <c r="D79" s="544"/>
      <c r="E79" s="545"/>
      <c r="F79" s="544"/>
      <c r="G79" s="545"/>
      <c r="H79" s="544"/>
      <c r="I79" s="546"/>
      <c r="J79" s="547"/>
    </row>
    <row r="80" spans="1:10" s="76" customFormat="1" x14ac:dyDescent="0.2">
      <c r="A80" s="543"/>
      <c r="B80" s="544"/>
      <c r="C80" s="545"/>
      <c r="D80" s="544"/>
      <c r="E80" s="545"/>
      <c r="F80" s="544"/>
      <c r="G80" s="545"/>
      <c r="H80" s="544"/>
      <c r="I80" s="546"/>
      <c r="J80" s="547"/>
    </row>
    <row r="81" spans="1:10" s="76" customFormat="1" x14ac:dyDescent="0.2">
      <c r="A81" s="543"/>
      <c r="B81" s="544"/>
      <c r="C81" s="545"/>
      <c r="D81" s="544"/>
      <c r="E81" s="545"/>
      <c r="F81" s="544"/>
      <c r="G81" s="545"/>
      <c r="H81" s="544"/>
      <c r="I81" s="546"/>
      <c r="J81" s="547"/>
    </row>
    <row r="82" spans="1:10" s="76" customFormat="1" x14ac:dyDescent="0.2">
      <c r="A82" s="543"/>
      <c r="B82" s="544"/>
      <c r="C82" s="545"/>
      <c r="D82" s="544"/>
      <c r="E82" s="545"/>
      <c r="F82" s="544"/>
      <c r="G82" s="545"/>
      <c r="H82" s="544"/>
      <c r="I82" s="546"/>
      <c r="J82" s="547"/>
    </row>
    <row r="83" spans="1:10" s="76" customFormat="1" x14ac:dyDescent="0.2">
      <c r="A83" s="543"/>
      <c r="B83" s="544"/>
      <c r="C83" s="545"/>
      <c r="D83" s="544"/>
      <c r="E83" s="545"/>
      <c r="F83" s="544"/>
      <c r="G83" s="545"/>
      <c r="H83" s="544"/>
      <c r="I83" s="546"/>
      <c r="J83" s="547"/>
    </row>
    <row r="84" spans="1:10" s="76" customFormat="1" x14ac:dyDescent="0.2">
      <c r="A84" s="543"/>
      <c r="B84" s="544"/>
      <c r="C84" s="545"/>
      <c r="D84" s="544"/>
      <c r="E84" s="545"/>
      <c r="F84" s="544"/>
      <c r="G84" s="545"/>
      <c r="H84" s="544"/>
      <c r="I84" s="546"/>
      <c r="J84" s="547"/>
    </row>
    <row r="85" spans="1:10" s="76" customFormat="1" x14ac:dyDescent="0.2">
      <c r="A85" s="543"/>
      <c r="B85" s="544"/>
      <c r="C85" s="545"/>
      <c r="D85" s="544"/>
      <c r="E85" s="545"/>
      <c r="F85" s="544"/>
      <c r="G85" s="545"/>
      <c r="H85" s="544"/>
      <c r="I85" s="546"/>
      <c r="J85" s="547"/>
    </row>
    <row r="86" spans="1:10" s="76" customFormat="1" x14ac:dyDescent="0.2">
      <c r="A86" s="543"/>
      <c r="B86" s="544"/>
      <c r="C86" s="545"/>
      <c r="D86" s="544"/>
      <c r="E86" s="545"/>
      <c r="F86" s="544"/>
      <c r="G86" s="545"/>
      <c r="H86" s="544"/>
      <c r="I86" s="546"/>
      <c r="J86" s="547"/>
    </row>
    <row r="87" spans="1:10" s="76" customFormat="1" x14ac:dyDescent="0.2">
      <c r="A87" s="543"/>
      <c r="B87" s="544"/>
      <c r="C87" s="545"/>
      <c r="D87" s="544"/>
      <c r="E87" s="545"/>
      <c r="F87" s="544"/>
      <c r="G87" s="545"/>
      <c r="H87" s="544"/>
      <c r="I87" s="546"/>
      <c r="J87" s="547"/>
    </row>
    <row r="88" spans="1:10" s="76" customFormat="1" x14ac:dyDescent="0.2">
      <c r="A88" s="543"/>
      <c r="B88" s="544"/>
      <c r="C88" s="545"/>
      <c r="D88" s="544"/>
      <c r="E88" s="545"/>
      <c r="F88" s="544"/>
      <c r="G88" s="545"/>
      <c r="H88" s="544"/>
      <c r="I88" s="546"/>
      <c r="J88" s="547"/>
    </row>
    <row r="89" spans="1:10" s="76" customFormat="1" x14ac:dyDescent="0.2">
      <c r="A89" s="543"/>
      <c r="B89" s="544"/>
      <c r="C89" s="545"/>
      <c r="D89" s="544"/>
      <c r="E89" s="545"/>
      <c r="F89" s="544"/>
      <c r="G89" s="545"/>
      <c r="H89" s="544"/>
      <c r="I89" s="546"/>
      <c r="J89" s="547"/>
    </row>
    <row r="90" spans="1:10" s="76" customFormat="1" x14ac:dyDescent="0.2">
      <c r="A90" s="543"/>
      <c r="B90" s="544"/>
      <c r="C90" s="545"/>
      <c r="D90" s="544"/>
      <c r="E90" s="545"/>
      <c r="F90" s="544"/>
      <c r="G90" s="545"/>
      <c r="H90" s="544"/>
      <c r="I90" s="546"/>
      <c r="J90" s="547"/>
    </row>
    <row r="91" spans="1:10" s="76" customFormat="1" x14ac:dyDescent="0.2">
      <c r="A91" s="543"/>
      <c r="B91" s="544"/>
      <c r="C91" s="545"/>
      <c r="D91" s="544"/>
      <c r="E91" s="545"/>
      <c r="F91" s="544"/>
      <c r="G91" s="545"/>
      <c r="H91" s="544"/>
      <c r="I91" s="546"/>
      <c r="J91" s="547"/>
    </row>
    <row r="92" spans="1:10" s="76" customFormat="1" x14ac:dyDescent="0.2">
      <c r="A92" s="543"/>
      <c r="B92" s="544"/>
      <c r="C92" s="545"/>
      <c r="D92" s="544"/>
      <c r="E92" s="545"/>
      <c r="F92" s="544"/>
      <c r="G92" s="545"/>
      <c r="H92" s="544"/>
      <c r="I92" s="546"/>
      <c r="J92" s="547"/>
    </row>
    <row r="93" spans="1:10" s="76" customFormat="1" x14ac:dyDescent="0.2">
      <c r="A93" s="543"/>
      <c r="B93" s="544"/>
      <c r="C93" s="545"/>
      <c r="D93" s="544"/>
      <c r="E93" s="545"/>
      <c r="F93" s="544"/>
      <c r="G93" s="545"/>
      <c r="H93" s="544"/>
      <c r="I93" s="546"/>
      <c r="J93" s="547"/>
    </row>
    <row r="94" spans="1:10" s="76" customFormat="1" x14ac:dyDescent="0.2">
      <c r="A94" s="543"/>
      <c r="B94" s="544"/>
      <c r="C94" s="545"/>
      <c r="D94" s="544"/>
      <c r="E94" s="545"/>
      <c r="F94" s="544"/>
      <c r="G94" s="545"/>
      <c r="H94" s="544"/>
      <c r="I94" s="546"/>
      <c r="J94" s="547"/>
    </row>
    <row r="95" spans="1:10" s="76" customFormat="1" x14ac:dyDescent="0.2">
      <c r="A95" s="543"/>
      <c r="B95" s="544"/>
      <c r="C95" s="545"/>
      <c r="D95" s="544"/>
      <c r="E95" s="545"/>
      <c r="F95" s="544"/>
      <c r="G95" s="545"/>
      <c r="H95" s="544"/>
      <c r="I95" s="546"/>
      <c r="J95" s="547"/>
    </row>
    <row r="96" spans="1:10" s="76" customFormat="1" x14ac:dyDescent="0.2">
      <c r="A96" s="543"/>
      <c r="B96" s="544"/>
      <c r="C96" s="545"/>
      <c r="D96" s="544"/>
      <c r="E96" s="545"/>
      <c r="F96" s="544"/>
      <c r="G96" s="545"/>
      <c r="H96" s="544"/>
      <c r="I96" s="546"/>
      <c r="J96" s="547"/>
    </row>
    <row r="97" spans="1:10" s="76" customFormat="1" x14ac:dyDescent="0.2">
      <c r="A97" s="543"/>
      <c r="B97" s="544"/>
      <c r="C97" s="545"/>
      <c r="D97" s="544"/>
      <c r="E97" s="545"/>
      <c r="F97" s="544"/>
      <c r="G97" s="545"/>
      <c r="H97" s="544"/>
      <c r="I97" s="546"/>
      <c r="J97" s="547"/>
    </row>
    <row r="98" spans="1:10" s="76" customFormat="1" x14ac:dyDescent="0.2">
      <c r="A98" s="543"/>
      <c r="B98" s="544"/>
      <c r="C98" s="545"/>
      <c r="D98" s="544"/>
      <c r="E98" s="545"/>
      <c r="F98" s="544"/>
      <c r="G98" s="545"/>
      <c r="H98" s="544"/>
      <c r="I98" s="546"/>
      <c r="J98" s="547"/>
    </row>
    <row r="99" spans="1:10" s="76" customFormat="1" x14ac:dyDescent="0.2">
      <c r="A99" s="543"/>
      <c r="B99" s="544"/>
      <c r="C99" s="545"/>
      <c r="D99" s="544"/>
      <c r="E99" s="545"/>
      <c r="F99" s="544"/>
      <c r="G99" s="545"/>
      <c r="H99" s="544"/>
      <c r="I99" s="546"/>
      <c r="J99" s="547"/>
    </row>
    <row r="100" spans="1:10" s="76" customFormat="1" x14ac:dyDescent="0.2">
      <c r="A100" s="543"/>
      <c r="B100" s="544"/>
      <c r="C100" s="545"/>
      <c r="D100" s="544"/>
      <c r="E100" s="545"/>
      <c r="F100" s="544"/>
      <c r="G100" s="545"/>
      <c r="H100" s="544"/>
      <c r="I100" s="546"/>
      <c r="J100" s="547"/>
    </row>
    <row r="101" spans="1:10" s="76" customFormat="1" x14ac:dyDescent="0.2">
      <c r="A101" s="543"/>
      <c r="B101" s="544"/>
      <c r="C101" s="545"/>
      <c r="D101" s="544"/>
      <c r="E101" s="545"/>
      <c r="F101" s="544"/>
      <c r="G101" s="545"/>
      <c r="H101" s="544"/>
      <c r="I101" s="546"/>
      <c r="J101" s="547"/>
    </row>
    <row r="102" spans="1:10" s="76" customFormat="1" x14ac:dyDescent="0.2">
      <c r="A102" s="543"/>
      <c r="B102" s="544"/>
      <c r="C102" s="545"/>
      <c r="D102" s="544"/>
      <c r="E102" s="545"/>
      <c r="F102" s="544"/>
      <c r="G102" s="545"/>
      <c r="H102" s="544"/>
      <c r="I102" s="546"/>
      <c r="J102" s="547"/>
    </row>
    <row r="103" spans="1:10" s="76" customFormat="1" x14ac:dyDescent="0.2"/>
    <row r="104" spans="1:10" s="76" customFormat="1" x14ac:dyDescent="0.2">
      <c r="A104" s="543"/>
      <c r="B104" s="544"/>
      <c r="C104" s="545"/>
      <c r="D104" s="544"/>
      <c r="E104" s="545"/>
      <c r="F104" s="544"/>
      <c r="G104" s="545"/>
      <c r="H104" s="544"/>
      <c r="I104" s="546"/>
      <c r="J104" s="547"/>
    </row>
    <row r="105" spans="1:10" s="76" customFormat="1" x14ac:dyDescent="0.2">
      <c r="A105" s="543"/>
      <c r="B105" s="544"/>
      <c r="C105" s="545"/>
      <c r="D105" s="544"/>
      <c r="E105" s="545"/>
      <c r="F105" s="544"/>
      <c r="G105" s="545"/>
      <c r="H105" s="544"/>
      <c r="I105" s="546"/>
      <c r="J105" s="547"/>
    </row>
    <row r="106" spans="1:10" s="76" customFormat="1" x14ac:dyDescent="0.2">
      <c r="A106" s="543"/>
      <c r="B106" s="544"/>
      <c r="C106" s="545"/>
      <c r="D106" s="544"/>
      <c r="E106" s="545"/>
      <c r="F106" s="544"/>
      <c r="G106" s="545"/>
      <c r="H106" s="544"/>
      <c r="I106" s="546"/>
      <c r="J106" s="547"/>
    </row>
    <row r="107" spans="1:10" s="76" customFormat="1" x14ac:dyDescent="0.2">
      <c r="A107" s="543"/>
      <c r="B107" s="544"/>
      <c r="C107" s="545"/>
      <c r="D107" s="544"/>
      <c r="E107" s="545"/>
      <c r="F107" s="544"/>
      <c r="G107" s="545"/>
      <c r="H107" s="544"/>
      <c r="I107" s="546"/>
      <c r="J107" s="547"/>
    </row>
    <row r="108" spans="1:10" s="76" customFormat="1" x14ac:dyDescent="0.2">
      <c r="A108" s="543"/>
      <c r="B108" s="544"/>
      <c r="C108" s="545"/>
      <c r="D108" s="544"/>
      <c r="E108" s="545"/>
      <c r="F108" s="544"/>
      <c r="G108" s="545"/>
      <c r="H108" s="544"/>
      <c r="I108" s="546"/>
      <c r="J108" s="547"/>
    </row>
    <row r="109" spans="1:10" s="76" customFormat="1" x14ac:dyDescent="0.2">
      <c r="A109" s="543"/>
      <c r="B109" s="544"/>
      <c r="C109" s="545"/>
      <c r="D109" s="544"/>
      <c r="E109" s="545"/>
      <c r="F109" s="544"/>
      <c r="G109" s="545"/>
      <c r="H109" s="544"/>
      <c r="I109" s="546"/>
      <c r="J109" s="547"/>
    </row>
    <row r="110" spans="1:10" s="76" customFormat="1" x14ac:dyDescent="0.2">
      <c r="A110" s="543"/>
      <c r="B110" s="544"/>
      <c r="C110" s="545"/>
      <c r="D110" s="544"/>
      <c r="E110" s="545"/>
      <c r="F110" s="544"/>
      <c r="G110" s="545"/>
      <c r="H110" s="544"/>
      <c r="I110" s="546"/>
      <c r="J110" s="547"/>
    </row>
    <row r="111" spans="1:10" s="76" customFormat="1" x14ac:dyDescent="0.2">
      <c r="A111" s="543"/>
      <c r="B111" s="544"/>
      <c r="C111" s="545"/>
      <c r="D111" s="544"/>
      <c r="E111" s="545"/>
      <c r="F111" s="544"/>
      <c r="G111" s="545"/>
      <c r="H111" s="544"/>
      <c r="I111" s="546"/>
      <c r="J111" s="547"/>
    </row>
    <row r="112" spans="1:10" s="76" customFormat="1" x14ac:dyDescent="0.2">
      <c r="A112" s="543"/>
      <c r="B112" s="544"/>
      <c r="C112" s="545"/>
      <c r="D112" s="544"/>
      <c r="E112" s="545"/>
      <c r="F112" s="544"/>
      <c r="G112" s="545"/>
      <c r="H112" s="544"/>
      <c r="I112" s="546"/>
      <c r="J112" s="547"/>
    </row>
    <row r="113" spans="1:10" s="76" customFormat="1" x14ac:dyDescent="0.2">
      <c r="A113" s="543"/>
      <c r="B113" s="544"/>
      <c r="C113" s="545"/>
      <c r="D113" s="544"/>
      <c r="E113" s="545"/>
      <c r="F113" s="544"/>
      <c r="G113" s="545"/>
      <c r="H113" s="544"/>
      <c r="I113" s="546"/>
      <c r="J113" s="547"/>
    </row>
    <row r="114" spans="1:10" s="76" customFormat="1" x14ac:dyDescent="0.2">
      <c r="A114" s="543"/>
      <c r="B114" s="544"/>
      <c r="C114" s="545"/>
      <c r="D114" s="544"/>
      <c r="E114" s="545"/>
      <c r="F114" s="544"/>
      <c r="G114" s="545"/>
      <c r="H114" s="544"/>
      <c r="I114" s="546"/>
      <c r="J114" s="547"/>
    </row>
    <row r="115" spans="1:10" s="76" customFormat="1" x14ac:dyDescent="0.2">
      <c r="A115" s="543"/>
      <c r="B115" s="544"/>
      <c r="C115" s="545"/>
      <c r="D115" s="544"/>
      <c r="E115" s="545"/>
      <c r="F115" s="544"/>
      <c r="G115" s="545"/>
      <c r="H115" s="544"/>
      <c r="I115" s="546"/>
      <c r="J115" s="547"/>
    </row>
    <row r="116" spans="1:10" s="76" customFormat="1" x14ac:dyDescent="0.2">
      <c r="A116" s="543"/>
      <c r="B116" s="544"/>
      <c r="C116" s="545"/>
      <c r="D116" s="544"/>
      <c r="E116" s="545"/>
      <c r="F116" s="544"/>
      <c r="G116" s="545"/>
      <c r="H116" s="544"/>
      <c r="I116" s="546"/>
      <c r="J116" s="547"/>
    </row>
    <row r="117" spans="1:10" s="76" customFormat="1" x14ac:dyDescent="0.2">
      <c r="A117" s="543"/>
      <c r="B117" s="544"/>
      <c r="C117" s="545"/>
      <c r="D117" s="544"/>
      <c r="E117" s="545"/>
      <c r="F117" s="544"/>
      <c r="G117" s="545"/>
      <c r="H117" s="544"/>
      <c r="I117" s="546"/>
      <c r="J117" s="547"/>
    </row>
    <row r="118" spans="1:10" s="76" customFormat="1" x14ac:dyDescent="0.2">
      <c r="A118" s="543"/>
      <c r="B118" s="544"/>
      <c r="C118" s="545"/>
      <c r="D118" s="544"/>
      <c r="E118" s="545"/>
      <c r="F118" s="544"/>
      <c r="G118" s="545"/>
      <c r="H118" s="544"/>
      <c r="I118" s="546"/>
      <c r="J118" s="547"/>
    </row>
    <row r="119" spans="1:10" s="76" customFormat="1" x14ac:dyDescent="0.2">
      <c r="A119" s="543"/>
      <c r="B119" s="544"/>
      <c r="C119" s="545"/>
      <c r="D119" s="544"/>
      <c r="E119" s="545"/>
      <c r="F119" s="544"/>
      <c r="G119" s="545"/>
      <c r="H119" s="544"/>
      <c r="I119" s="546"/>
      <c r="J119" s="547"/>
    </row>
    <row r="120" spans="1:10" s="76" customFormat="1" x14ac:dyDescent="0.2">
      <c r="A120" s="543"/>
      <c r="B120" s="544"/>
      <c r="C120" s="545"/>
      <c r="D120" s="544"/>
      <c r="E120" s="545"/>
      <c r="F120" s="544"/>
      <c r="G120" s="545"/>
      <c r="H120" s="544"/>
      <c r="I120" s="546"/>
      <c r="J120" s="547"/>
    </row>
    <row r="121" spans="1:10" s="76" customFormat="1" x14ac:dyDescent="0.2">
      <c r="A121" s="543"/>
      <c r="B121" s="544"/>
      <c r="C121" s="545"/>
      <c r="D121" s="544"/>
      <c r="E121" s="545"/>
      <c r="F121" s="544"/>
      <c r="G121" s="545"/>
      <c r="H121" s="544"/>
      <c r="I121" s="546"/>
      <c r="J121" s="547"/>
    </row>
    <row r="122" spans="1:10" s="76" customFormat="1" x14ac:dyDescent="0.2">
      <c r="A122" s="543"/>
      <c r="B122" s="544"/>
      <c r="C122" s="545"/>
      <c r="D122" s="544"/>
      <c r="E122" s="545"/>
      <c r="F122" s="544"/>
      <c r="G122" s="545"/>
      <c r="H122" s="544"/>
      <c r="I122" s="546"/>
      <c r="J122" s="547"/>
    </row>
    <row r="123" spans="1:10" s="76" customFormat="1" x14ac:dyDescent="0.2">
      <c r="A123" s="543"/>
    </row>
    <row r="124" spans="1:10" s="76" customFormat="1" x14ac:dyDescent="0.2">
      <c r="A124" s="543"/>
      <c r="B124" s="544"/>
      <c r="C124" s="545"/>
      <c r="D124" s="544"/>
      <c r="E124" s="545"/>
      <c r="F124" s="544"/>
      <c r="G124" s="545"/>
      <c r="H124" s="544"/>
      <c r="I124" s="546"/>
      <c r="J124" s="547"/>
    </row>
    <row r="125" spans="1:10" s="76" customFormat="1" x14ac:dyDescent="0.2">
      <c r="A125" s="543"/>
      <c r="B125" s="544"/>
      <c r="C125" s="545"/>
      <c r="D125" s="544"/>
      <c r="E125" s="545"/>
      <c r="F125" s="544"/>
      <c r="G125" s="545"/>
      <c r="H125" s="544"/>
      <c r="I125" s="546"/>
      <c r="J125" s="547"/>
    </row>
    <row r="126" spans="1:10" s="76" customFormat="1" x14ac:dyDescent="0.2">
      <c r="A126" s="543"/>
      <c r="B126" s="544"/>
      <c r="C126" s="545"/>
      <c r="D126" s="544"/>
      <c r="E126" s="545"/>
      <c r="F126" s="544"/>
      <c r="G126" s="545"/>
      <c r="H126" s="544"/>
      <c r="I126" s="546"/>
      <c r="J126" s="547"/>
    </row>
    <row r="127" spans="1:10" s="76" customFormat="1" x14ac:dyDescent="0.2">
      <c r="A127" s="543"/>
      <c r="B127" s="544"/>
      <c r="C127" s="545"/>
      <c r="D127" s="544"/>
      <c r="E127" s="545"/>
      <c r="F127" s="544"/>
      <c r="G127" s="545"/>
      <c r="H127" s="544"/>
      <c r="I127" s="546"/>
      <c r="J127" s="547"/>
    </row>
    <row r="128" spans="1:10" s="76" customFormat="1" x14ac:dyDescent="0.2">
      <c r="A128" s="543"/>
      <c r="B128" s="544"/>
      <c r="C128" s="545"/>
      <c r="D128" s="544"/>
      <c r="E128" s="545"/>
      <c r="F128" s="544"/>
      <c r="G128" s="545"/>
      <c r="H128" s="544"/>
      <c r="I128" s="546"/>
      <c r="J128" s="547"/>
    </row>
    <row r="129" spans="1:10" s="76" customFormat="1" x14ac:dyDescent="0.2">
      <c r="A129" s="543"/>
      <c r="B129" s="544"/>
      <c r="C129" s="545"/>
      <c r="D129" s="544"/>
      <c r="E129" s="545"/>
      <c r="F129" s="544"/>
      <c r="G129" s="545"/>
      <c r="H129" s="544"/>
      <c r="I129" s="546"/>
      <c r="J129" s="547"/>
    </row>
    <row r="130" spans="1:10" s="76" customFormat="1" x14ac:dyDescent="0.2">
      <c r="A130" s="543"/>
      <c r="B130" s="544"/>
      <c r="C130" s="545"/>
      <c r="D130" s="544"/>
      <c r="E130" s="545"/>
      <c r="F130" s="544"/>
      <c r="G130" s="545"/>
      <c r="H130" s="544"/>
      <c r="I130" s="546"/>
      <c r="J130" s="547"/>
    </row>
    <row r="131" spans="1:10" s="76" customFormat="1" x14ac:dyDescent="0.2">
      <c r="A131" s="543"/>
      <c r="B131" s="544"/>
      <c r="C131" s="545"/>
      <c r="D131" s="544"/>
      <c r="E131" s="545"/>
      <c r="F131" s="544"/>
      <c r="G131" s="545"/>
      <c r="H131" s="544"/>
      <c r="I131" s="546"/>
      <c r="J131" s="547"/>
    </row>
    <row r="132" spans="1:10" s="76" customFormat="1" x14ac:dyDescent="0.2">
      <c r="A132" s="543"/>
      <c r="B132" s="544"/>
      <c r="C132" s="545"/>
      <c r="D132" s="544"/>
      <c r="E132" s="545"/>
      <c r="F132" s="544"/>
      <c r="G132" s="545"/>
      <c r="H132" s="544"/>
      <c r="I132" s="546"/>
      <c r="J132" s="547"/>
    </row>
    <row r="133" spans="1:10" s="76" customFormat="1" x14ac:dyDescent="0.2">
      <c r="A133" s="543"/>
      <c r="B133" s="544"/>
      <c r="C133" s="545"/>
      <c r="D133" s="544"/>
      <c r="E133" s="545"/>
      <c r="F133" s="544"/>
      <c r="G133" s="545"/>
      <c r="H133" s="544"/>
      <c r="I133" s="546"/>
      <c r="J133" s="547"/>
    </row>
    <row r="134" spans="1:10" s="76" customFormat="1" x14ac:dyDescent="0.2">
      <c r="A134" s="543"/>
      <c r="B134" s="544"/>
      <c r="C134" s="545"/>
      <c r="D134" s="544"/>
      <c r="E134" s="545"/>
      <c r="F134" s="544"/>
      <c r="G134" s="545"/>
      <c r="H134" s="544"/>
      <c r="I134" s="546"/>
      <c r="J134" s="547"/>
    </row>
    <row r="135" spans="1:10" s="76" customFormat="1" x14ac:dyDescent="0.2">
      <c r="A135" s="543"/>
      <c r="B135" s="544"/>
      <c r="C135" s="545"/>
      <c r="D135" s="544"/>
      <c r="E135" s="545"/>
      <c r="F135" s="544"/>
      <c r="G135" s="545"/>
      <c r="H135" s="544"/>
      <c r="I135" s="546"/>
      <c r="J135" s="547"/>
    </row>
    <row r="136" spans="1:10" s="76" customFormat="1" x14ac:dyDescent="0.2">
      <c r="A136" s="543"/>
      <c r="B136" s="544"/>
      <c r="C136" s="545"/>
      <c r="D136" s="544"/>
      <c r="E136" s="545"/>
      <c r="F136" s="544"/>
      <c r="G136" s="545"/>
      <c r="H136" s="544"/>
      <c r="I136" s="546"/>
      <c r="J136" s="547"/>
    </row>
    <row r="137" spans="1:10" s="76" customFormat="1" x14ac:dyDescent="0.2">
      <c r="A137" s="543"/>
      <c r="B137" s="544"/>
      <c r="C137" s="545"/>
      <c r="D137" s="544"/>
      <c r="E137" s="545"/>
      <c r="F137" s="544"/>
      <c r="G137" s="545"/>
      <c r="H137" s="544"/>
      <c r="I137" s="546"/>
      <c r="J137" s="547"/>
    </row>
    <row r="138" spans="1:10" s="76" customFormat="1" x14ac:dyDescent="0.2">
      <c r="A138" s="543"/>
      <c r="B138" s="544"/>
      <c r="C138" s="545"/>
      <c r="D138" s="544"/>
      <c r="E138" s="545"/>
      <c r="F138" s="544"/>
      <c r="G138" s="545"/>
      <c r="H138" s="544"/>
      <c r="I138" s="546"/>
      <c r="J138" s="547"/>
    </row>
    <row r="139" spans="1:10" s="76" customFormat="1" x14ac:dyDescent="0.2">
      <c r="A139" s="543"/>
      <c r="B139" s="544"/>
      <c r="C139" s="545"/>
      <c r="D139" s="544"/>
      <c r="E139" s="545"/>
      <c r="F139" s="544"/>
      <c r="G139" s="545"/>
      <c r="H139" s="544"/>
      <c r="I139" s="546"/>
      <c r="J139" s="547"/>
    </row>
    <row r="140" spans="1:10" s="76" customFormat="1" x14ac:dyDescent="0.2">
      <c r="A140" s="543"/>
      <c r="B140" s="544"/>
      <c r="C140" s="545"/>
      <c r="D140" s="544"/>
      <c r="E140" s="545"/>
      <c r="F140" s="544"/>
      <c r="G140" s="545"/>
      <c r="H140" s="544"/>
      <c r="I140" s="546"/>
      <c r="J140" s="547"/>
    </row>
    <row r="141" spans="1:10" s="76" customFormat="1" x14ac:dyDescent="0.2">
      <c r="A141" s="543"/>
      <c r="B141" s="544"/>
      <c r="C141" s="545"/>
      <c r="D141" s="544"/>
      <c r="E141" s="545"/>
      <c r="F141" s="544"/>
      <c r="G141" s="545"/>
      <c r="H141" s="544"/>
      <c r="I141" s="546"/>
      <c r="J141" s="547"/>
    </row>
    <row r="142" spans="1:10" s="76" customFormat="1" x14ac:dyDescent="0.2">
      <c r="A142" s="543"/>
      <c r="B142" s="544"/>
      <c r="C142" s="545"/>
      <c r="D142" s="544"/>
      <c r="E142" s="545"/>
      <c r="F142" s="544"/>
      <c r="G142" s="545"/>
      <c r="H142" s="544"/>
      <c r="I142" s="546"/>
      <c r="J142" s="547"/>
    </row>
    <row r="143" spans="1:10" s="76" customFormat="1" x14ac:dyDescent="0.2">
      <c r="A143" s="543"/>
      <c r="B143" s="544"/>
      <c r="C143" s="545"/>
      <c r="D143" s="544"/>
      <c r="E143" s="545"/>
      <c r="F143" s="544"/>
      <c r="G143" s="545"/>
      <c r="H143" s="544"/>
      <c r="I143" s="546"/>
      <c r="J143" s="547"/>
    </row>
    <row r="144" spans="1:10" s="76" customFormat="1" x14ac:dyDescent="0.2">
      <c r="A144" s="543"/>
      <c r="B144" s="544"/>
      <c r="C144" s="545"/>
      <c r="D144" s="544"/>
      <c r="E144" s="545"/>
      <c r="F144" s="544"/>
      <c r="G144" s="545"/>
      <c r="H144" s="544"/>
      <c r="I144" s="546"/>
      <c r="J144" s="547"/>
    </row>
    <row r="145" spans="1:10" s="76" customFormat="1" x14ac:dyDescent="0.2">
      <c r="A145" s="543"/>
      <c r="B145" s="544"/>
      <c r="C145" s="545"/>
      <c r="D145" s="544"/>
      <c r="E145" s="545"/>
      <c r="F145" s="544"/>
      <c r="G145" s="545"/>
      <c r="H145" s="544"/>
      <c r="I145" s="546"/>
      <c r="J145" s="547"/>
    </row>
    <row r="146" spans="1:10" s="76" customFormat="1" x14ac:dyDescent="0.2">
      <c r="A146" s="543"/>
      <c r="B146" s="544"/>
      <c r="C146" s="545"/>
      <c r="D146" s="544"/>
      <c r="E146" s="545"/>
      <c r="F146" s="544"/>
      <c r="G146" s="545"/>
      <c r="H146" s="544"/>
      <c r="I146" s="546"/>
      <c r="J146" s="547"/>
    </row>
    <row r="147" spans="1:10" s="76" customFormat="1" x14ac:dyDescent="0.2">
      <c r="A147" s="543"/>
      <c r="B147" s="544"/>
      <c r="C147" s="545"/>
      <c r="D147" s="544"/>
      <c r="E147" s="545"/>
      <c r="F147" s="544"/>
      <c r="G147" s="545"/>
      <c r="H147" s="544"/>
      <c r="I147" s="546"/>
      <c r="J147" s="547"/>
    </row>
    <row r="148" spans="1:10" s="76" customFormat="1" x14ac:dyDescent="0.2">
      <c r="A148" s="543"/>
      <c r="B148" s="544"/>
      <c r="C148" s="545"/>
      <c r="D148" s="544"/>
      <c r="E148" s="545"/>
      <c r="F148" s="544"/>
      <c r="G148" s="545"/>
      <c r="H148" s="544"/>
      <c r="I148" s="546"/>
      <c r="J148" s="547"/>
    </row>
    <row r="149" spans="1:10" s="76" customFormat="1" x14ac:dyDescent="0.2"/>
    <row r="150" spans="1:10" s="76" customFormat="1" x14ac:dyDescent="0.2"/>
    <row r="151" spans="1:10" s="76" customFormat="1" x14ac:dyDescent="0.2"/>
  </sheetData>
  <mergeCells count="1">
    <mergeCell ref="A63:AQ63"/>
  </mergeCells>
  <printOptions horizontalCentered="1" verticalCentered="1"/>
  <pageMargins left="0.15748031496062992" right="0.15748031496062992" top="0.27559055118110237" bottom="0.15748031496062992" header="0.15748031496062992" footer="0.15748031496062992"/>
  <pageSetup paperSize="9" scale="63"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1"/>
  <sheetViews>
    <sheetView rightToLeft="1" view="pageBreakPreview" topLeftCell="A2" zoomScaleNormal="100" zoomScaleSheetLayoutView="100" workbookViewId="0">
      <selection activeCell="E28" sqref="E28"/>
    </sheetView>
  </sheetViews>
  <sheetFormatPr defaultColWidth="9.28515625" defaultRowHeight="12.75" x14ac:dyDescent="0.2"/>
  <cols>
    <col min="1" max="1" width="11.42578125" style="1" customWidth="1"/>
    <col min="2" max="2" width="6.28515625" style="1" bestFit="1" customWidth="1"/>
    <col min="3" max="3" width="8.28515625" style="1" bestFit="1" customWidth="1"/>
    <col min="4" max="4" width="6.28515625" style="1" bestFit="1" customWidth="1"/>
    <col min="5" max="5" width="8.28515625" style="1" bestFit="1" customWidth="1"/>
    <col min="6" max="6" width="6.28515625" style="1" bestFit="1" customWidth="1"/>
    <col min="7" max="7" width="8.28515625" style="1" bestFit="1" customWidth="1"/>
    <col min="8" max="8" width="6.28515625" style="1" bestFit="1" customWidth="1"/>
    <col min="9" max="9" width="8.28515625" style="1" bestFit="1" customWidth="1"/>
    <col min="10" max="10" width="7.42578125" style="1" customWidth="1"/>
    <col min="11" max="11" width="12.28515625" style="1" customWidth="1"/>
    <col min="12" max="12" width="15.42578125" style="1" customWidth="1"/>
    <col min="13" max="16384" width="9.28515625" style="1"/>
  </cols>
  <sheetData>
    <row r="1" spans="1:12" ht="18" hidden="1" customHeight="1" x14ac:dyDescent="0.25">
      <c r="A1" s="840" t="s">
        <v>467</v>
      </c>
      <c r="B1" s="840"/>
      <c r="C1" s="841"/>
      <c r="D1" s="841"/>
      <c r="E1" s="841"/>
      <c r="F1" s="841"/>
      <c r="G1" s="841"/>
      <c r="H1" s="841"/>
      <c r="I1" s="841"/>
      <c r="J1" s="841"/>
      <c r="K1" s="841"/>
      <c r="L1" s="841"/>
    </row>
    <row r="2" spans="1:12" ht="18" customHeight="1" x14ac:dyDescent="0.25">
      <c r="A2" s="840" t="s">
        <v>466</v>
      </c>
      <c r="B2" s="840"/>
      <c r="C2" s="840"/>
      <c r="D2" s="840"/>
      <c r="E2" s="840"/>
      <c r="F2" s="840"/>
      <c r="G2" s="840"/>
      <c r="H2" s="840"/>
      <c r="I2" s="840"/>
      <c r="J2" s="840"/>
      <c r="K2" s="840"/>
      <c r="L2" s="840"/>
    </row>
    <row r="3" spans="1:12" ht="18" x14ac:dyDescent="0.25">
      <c r="A3" s="840" t="s">
        <v>434</v>
      </c>
      <c r="B3" s="840"/>
      <c r="C3" s="840"/>
      <c r="D3" s="840"/>
      <c r="E3" s="840"/>
      <c r="F3" s="840"/>
      <c r="G3" s="840"/>
      <c r="H3" s="840"/>
      <c r="I3" s="840"/>
      <c r="J3" s="840"/>
      <c r="K3" s="840"/>
      <c r="L3" s="840"/>
    </row>
    <row r="4" spans="1:12" ht="18" x14ac:dyDescent="0.25">
      <c r="A4" s="842">
        <v>2021</v>
      </c>
      <c r="B4" s="842"/>
      <c r="C4" s="842"/>
      <c r="D4" s="842"/>
      <c r="E4" s="842"/>
      <c r="F4" s="842"/>
      <c r="G4" s="842"/>
      <c r="H4" s="842"/>
      <c r="I4" s="842"/>
      <c r="J4" s="842"/>
      <c r="K4" s="842"/>
      <c r="L4" s="842"/>
    </row>
    <row r="5" spans="1:12" ht="15.75" x14ac:dyDescent="0.25">
      <c r="A5" s="831" t="s">
        <v>624</v>
      </c>
      <c r="B5" s="831"/>
      <c r="C5" s="831"/>
      <c r="D5" s="831"/>
      <c r="E5" s="831"/>
      <c r="F5" s="831"/>
      <c r="G5" s="831"/>
      <c r="H5" s="831"/>
      <c r="I5" s="831"/>
      <c r="J5" s="831"/>
      <c r="K5" s="831"/>
      <c r="L5" s="831"/>
    </row>
    <row r="6" spans="1:12" ht="15.75" x14ac:dyDescent="0.25">
      <c r="A6" s="831" t="s">
        <v>468</v>
      </c>
      <c r="B6" s="831"/>
      <c r="C6" s="831"/>
      <c r="D6" s="831"/>
      <c r="E6" s="831"/>
      <c r="F6" s="831"/>
      <c r="G6" s="831"/>
      <c r="H6" s="831"/>
      <c r="I6" s="831"/>
      <c r="J6" s="831"/>
      <c r="K6" s="831"/>
      <c r="L6" s="831"/>
    </row>
    <row r="7" spans="1:12" ht="15.75" x14ac:dyDescent="0.25">
      <c r="A7" s="831">
        <v>2021</v>
      </c>
      <c r="B7" s="831"/>
      <c r="C7" s="831"/>
      <c r="D7" s="831"/>
      <c r="E7" s="831"/>
      <c r="F7" s="831"/>
      <c r="G7" s="831"/>
      <c r="H7" s="831"/>
      <c r="I7" s="831"/>
      <c r="J7" s="831"/>
      <c r="K7" s="831"/>
      <c r="L7" s="831"/>
    </row>
    <row r="8" spans="1:12" ht="15.75" x14ac:dyDescent="0.2">
      <c r="A8" s="296" t="s">
        <v>695</v>
      </c>
      <c r="B8" s="296"/>
      <c r="C8" s="295"/>
      <c r="D8" s="294"/>
      <c r="E8" s="294"/>
      <c r="F8" s="294"/>
      <c r="G8" s="294"/>
      <c r="H8" s="294"/>
      <c r="I8" s="293"/>
      <c r="J8" s="106"/>
      <c r="K8" s="86"/>
      <c r="L8" s="292" t="s">
        <v>705</v>
      </c>
    </row>
    <row r="9" spans="1:12" ht="40.5" customHeight="1" x14ac:dyDescent="0.2">
      <c r="A9" s="834" t="s">
        <v>462</v>
      </c>
      <c r="B9" s="836" t="s">
        <v>502</v>
      </c>
      <c r="C9" s="837"/>
      <c r="D9" s="836" t="s">
        <v>503</v>
      </c>
      <c r="E9" s="837"/>
      <c r="F9" s="836" t="s">
        <v>504</v>
      </c>
      <c r="G9" s="837"/>
      <c r="H9" s="836" t="s">
        <v>505</v>
      </c>
      <c r="I9" s="837"/>
      <c r="J9" s="836" t="s">
        <v>506</v>
      </c>
      <c r="K9" s="837"/>
      <c r="L9" s="838" t="s">
        <v>461</v>
      </c>
    </row>
    <row r="10" spans="1:12" ht="35.25" customHeight="1" x14ac:dyDescent="0.2">
      <c r="A10" s="835"/>
      <c r="B10" s="832" t="s">
        <v>507</v>
      </c>
      <c r="C10" s="833"/>
      <c r="D10" s="832" t="s">
        <v>508</v>
      </c>
      <c r="E10" s="833"/>
      <c r="F10" s="832" t="s">
        <v>509</v>
      </c>
      <c r="G10" s="833"/>
      <c r="H10" s="832" t="s">
        <v>510</v>
      </c>
      <c r="I10" s="833"/>
      <c r="J10" s="832" t="s">
        <v>511</v>
      </c>
      <c r="K10" s="833"/>
      <c r="L10" s="839"/>
    </row>
    <row r="11" spans="1:12" ht="27.75" customHeight="1" thickBot="1" x14ac:dyDescent="0.25">
      <c r="A11" s="637" t="s">
        <v>460</v>
      </c>
      <c r="B11" s="635" t="s">
        <v>371</v>
      </c>
      <c r="C11" s="636" t="s">
        <v>372</v>
      </c>
      <c r="D11" s="635" t="s">
        <v>371</v>
      </c>
      <c r="E11" s="636" t="s">
        <v>372</v>
      </c>
      <c r="F11" s="635" t="s">
        <v>371</v>
      </c>
      <c r="G11" s="636" t="s">
        <v>372</v>
      </c>
      <c r="H11" s="635" t="s">
        <v>371</v>
      </c>
      <c r="I11" s="636" t="s">
        <v>372</v>
      </c>
      <c r="J11" s="635" t="s">
        <v>373</v>
      </c>
      <c r="K11" s="636" t="s">
        <v>374</v>
      </c>
      <c r="L11" s="290" t="s">
        <v>459</v>
      </c>
    </row>
    <row r="12" spans="1:12" ht="27.75" customHeight="1" thickBot="1" x14ac:dyDescent="0.25">
      <c r="A12" s="638" t="s">
        <v>458</v>
      </c>
      <c r="B12" s="372" t="s">
        <v>371</v>
      </c>
      <c r="C12" s="540" t="s">
        <v>372</v>
      </c>
      <c r="D12" s="372" t="s">
        <v>371</v>
      </c>
      <c r="E12" s="540" t="s">
        <v>372</v>
      </c>
      <c r="F12" s="372" t="s">
        <v>371</v>
      </c>
      <c r="G12" s="540" t="s">
        <v>372</v>
      </c>
      <c r="H12" s="372" t="s">
        <v>371</v>
      </c>
      <c r="I12" s="540" t="s">
        <v>372</v>
      </c>
      <c r="J12" s="540" t="s">
        <v>373</v>
      </c>
      <c r="K12" s="540" t="s">
        <v>374</v>
      </c>
      <c r="L12" s="288" t="s">
        <v>457</v>
      </c>
    </row>
    <row r="13" spans="1:12" ht="27.75" customHeight="1" thickBot="1" x14ac:dyDescent="0.25">
      <c r="A13" s="639" t="s">
        <v>456</v>
      </c>
      <c r="B13" s="373" t="s">
        <v>371</v>
      </c>
      <c r="C13" s="537" t="s">
        <v>372</v>
      </c>
      <c r="D13" s="373" t="s">
        <v>371</v>
      </c>
      <c r="E13" s="537" t="s">
        <v>372</v>
      </c>
      <c r="F13" s="373" t="s">
        <v>371</v>
      </c>
      <c r="G13" s="537" t="s">
        <v>372</v>
      </c>
      <c r="H13" s="373" t="s">
        <v>371</v>
      </c>
      <c r="I13" s="537" t="s">
        <v>372</v>
      </c>
      <c r="J13" s="565" t="s">
        <v>373</v>
      </c>
      <c r="K13" s="566" t="s">
        <v>374</v>
      </c>
      <c r="L13" s="286" t="s">
        <v>455</v>
      </c>
    </row>
    <row r="14" spans="1:12" ht="27.75" customHeight="1" thickBot="1" x14ac:dyDescent="0.25">
      <c r="A14" s="638" t="s">
        <v>454</v>
      </c>
      <c r="B14" s="372" t="s">
        <v>371</v>
      </c>
      <c r="C14" s="540" t="s">
        <v>372</v>
      </c>
      <c r="D14" s="372" t="s">
        <v>371</v>
      </c>
      <c r="E14" s="540" t="s">
        <v>372</v>
      </c>
      <c r="F14" s="372" t="s">
        <v>371</v>
      </c>
      <c r="G14" s="540" t="s">
        <v>372</v>
      </c>
      <c r="H14" s="372" t="s">
        <v>371</v>
      </c>
      <c r="I14" s="540" t="s">
        <v>372</v>
      </c>
      <c r="J14" s="527" t="s">
        <v>371</v>
      </c>
      <c r="K14" s="524" t="s">
        <v>372</v>
      </c>
      <c r="L14" s="288" t="s">
        <v>453</v>
      </c>
    </row>
    <row r="15" spans="1:12" ht="27.75" customHeight="1" thickBot="1" x14ac:dyDescent="0.25">
      <c r="A15" s="639" t="s">
        <v>452</v>
      </c>
      <c r="B15" s="373" t="s">
        <v>371</v>
      </c>
      <c r="C15" s="537" t="s">
        <v>372</v>
      </c>
      <c r="D15" s="373" t="s">
        <v>371</v>
      </c>
      <c r="E15" s="537" t="s">
        <v>372</v>
      </c>
      <c r="F15" s="528" t="s">
        <v>371</v>
      </c>
      <c r="G15" s="525" t="s">
        <v>372</v>
      </c>
      <c r="H15" s="373" t="s">
        <v>371</v>
      </c>
      <c r="I15" s="537" t="s">
        <v>372</v>
      </c>
      <c r="J15" s="528" t="s">
        <v>373</v>
      </c>
      <c r="K15" s="525" t="s">
        <v>374</v>
      </c>
      <c r="L15" s="286" t="s">
        <v>451</v>
      </c>
    </row>
    <row r="16" spans="1:12" ht="27.75" customHeight="1" thickBot="1" x14ac:dyDescent="0.25">
      <c r="A16" s="638" t="s">
        <v>450</v>
      </c>
      <c r="B16" s="372" t="s">
        <v>371</v>
      </c>
      <c r="C16" s="540" t="s">
        <v>372</v>
      </c>
      <c r="D16" s="372" t="s">
        <v>371</v>
      </c>
      <c r="E16" s="540" t="s">
        <v>372</v>
      </c>
      <c r="F16" s="372" t="s">
        <v>373</v>
      </c>
      <c r="G16" s="540" t="s">
        <v>374</v>
      </c>
      <c r="H16" s="372" t="s">
        <v>371</v>
      </c>
      <c r="I16" s="540" t="s">
        <v>372</v>
      </c>
      <c r="J16" s="527" t="s">
        <v>373</v>
      </c>
      <c r="K16" s="524" t="s">
        <v>374</v>
      </c>
      <c r="L16" s="288" t="s">
        <v>449</v>
      </c>
    </row>
    <row r="17" spans="1:12" ht="27.75" customHeight="1" thickBot="1" x14ac:dyDescent="0.25">
      <c r="A17" s="639" t="s">
        <v>448</v>
      </c>
      <c r="B17" s="373" t="s">
        <v>371</v>
      </c>
      <c r="C17" s="537" t="s">
        <v>372</v>
      </c>
      <c r="D17" s="373" t="s">
        <v>371</v>
      </c>
      <c r="E17" s="537" t="s">
        <v>372</v>
      </c>
      <c r="F17" s="373" t="s">
        <v>371</v>
      </c>
      <c r="G17" s="537" t="s">
        <v>372</v>
      </c>
      <c r="H17" s="373" t="s">
        <v>371</v>
      </c>
      <c r="I17" s="537" t="s">
        <v>372</v>
      </c>
      <c r="J17" s="528" t="s">
        <v>373</v>
      </c>
      <c r="K17" s="525" t="s">
        <v>374</v>
      </c>
      <c r="L17" s="286" t="s">
        <v>447</v>
      </c>
    </row>
    <row r="18" spans="1:12" ht="27.75" customHeight="1" thickBot="1" x14ac:dyDescent="0.25">
      <c r="A18" s="638" t="s">
        <v>656</v>
      </c>
      <c r="B18" s="372" t="s">
        <v>371</v>
      </c>
      <c r="C18" s="540" t="s">
        <v>372</v>
      </c>
      <c r="D18" s="372" t="s">
        <v>371</v>
      </c>
      <c r="E18" s="540" t="s">
        <v>372</v>
      </c>
      <c r="F18" s="372" t="s">
        <v>371</v>
      </c>
      <c r="G18" s="540" t="s">
        <v>372</v>
      </c>
      <c r="H18" s="372" t="s">
        <v>371</v>
      </c>
      <c r="I18" s="540" t="s">
        <v>372</v>
      </c>
      <c r="J18" s="527" t="s">
        <v>650</v>
      </c>
      <c r="K18" s="527" t="s">
        <v>650</v>
      </c>
      <c r="L18" s="288" t="s">
        <v>445</v>
      </c>
    </row>
    <row r="19" spans="1:12" ht="27.75" customHeight="1" thickBot="1" x14ac:dyDescent="0.25">
      <c r="A19" s="639" t="s">
        <v>657</v>
      </c>
      <c r="B19" s="373" t="s">
        <v>371</v>
      </c>
      <c r="C19" s="537" t="s">
        <v>372</v>
      </c>
      <c r="D19" s="373" t="s">
        <v>371</v>
      </c>
      <c r="E19" s="537" t="s">
        <v>372</v>
      </c>
      <c r="F19" s="373" t="s">
        <v>371</v>
      </c>
      <c r="G19" s="537" t="s">
        <v>372</v>
      </c>
      <c r="H19" s="373" t="s">
        <v>371</v>
      </c>
      <c r="I19" s="537" t="s">
        <v>372</v>
      </c>
      <c r="J19" s="528" t="s">
        <v>650</v>
      </c>
      <c r="K19" s="525" t="s">
        <v>650</v>
      </c>
      <c r="L19" s="286" t="s">
        <v>443</v>
      </c>
    </row>
    <row r="20" spans="1:12" ht="27.75" customHeight="1" thickBot="1" x14ac:dyDescent="0.25">
      <c r="A20" s="638" t="s">
        <v>658</v>
      </c>
      <c r="B20" s="372" t="s">
        <v>371</v>
      </c>
      <c r="C20" s="540" t="s">
        <v>372</v>
      </c>
      <c r="D20" s="372" t="s">
        <v>371</v>
      </c>
      <c r="E20" s="540" t="s">
        <v>372</v>
      </c>
      <c r="F20" s="372" t="s">
        <v>371</v>
      </c>
      <c r="G20" s="540" t="s">
        <v>372</v>
      </c>
      <c r="H20" s="372" t="s">
        <v>371</v>
      </c>
      <c r="I20" s="540" t="s">
        <v>372</v>
      </c>
      <c r="J20" s="527" t="s">
        <v>650</v>
      </c>
      <c r="K20" s="524" t="s">
        <v>650</v>
      </c>
      <c r="L20" s="288" t="s">
        <v>441</v>
      </c>
    </row>
    <row r="21" spans="1:12" ht="27.75" customHeight="1" thickBot="1" x14ac:dyDescent="0.25">
      <c r="A21" s="639" t="s">
        <v>660</v>
      </c>
      <c r="B21" s="373" t="s">
        <v>371</v>
      </c>
      <c r="C21" s="373" t="s">
        <v>372</v>
      </c>
      <c r="D21" s="373" t="s">
        <v>371</v>
      </c>
      <c r="E21" s="373" t="s">
        <v>372</v>
      </c>
      <c r="F21" s="373" t="s">
        <v>371</v>
      </c>
      <c r="G21" s="373" t="s">
        <v>372</v>
      </c>
      <c r="H21" s="373" t="s">
        <v>371</v>
      </c>
      <c r="I21" s="373" t="s">
        <v>372</v>
      </c>
      <c r="J21" s="373" t="s">
        <v>650</v>
      </c>
      <c r="K21" s="373" t="s">
        <v>650</v>
      </c>
      <c r="L21" s="286" t="s">
        <v>439</v>
      </c>
    </row>
    <row r="22" spans="1:12" ht="27.75" customHeight="1" x14ac:dyDescent="0.2">
      <c r="A22" s="640" t="s">
        <v>659</v>
      </c>
      <c r="B22" s="376" t="s">
        <v>371</v>
      </c>
      <c r="C22" s="541" t="s">
        <v>372</v>
      </c>
      <c r="D22" s="376" t="s">
        <v>371</v>
      </c>
      <c r="E22" s="541" t="s">
        <v>372</v>
      </c>
      <c r="F22" s="376" t="s">
        <v>371</v>
      </c>
      <c r="G22" s="541" t="s">
        <v>372</v>
      </c>
      <c r="H22" s="376" t="s">
        <v>371</v>
      </c>
      <c r="I22" s="541" t="s">
        <v>372</v>
      </c>
      <c r="J22" s="529" t="s">
        <v>650</v>
      </c>
      <c r="K22" s="526" t="s">
        <v>650</v>
      </c>
      <c r="L22" s="284" t="s">
        <v>437</v>
      </c>
    </row>
    <row r="23" spans="1:12" s="184" customFormat="1" ht="16.5" customHeight="1" x14ac:dyDescent="0.2">
      <c r="A23" s="530" t="s">
        <v>745</v>
      </c>
      <c r="B23" s="60"/>
      <c r="C23" s="60"/>
      <c r="F23" s="844" t="s">
        <v>744</v>
      </c>
      <c r="G23" s="844"/>
      <c r="H23" s="844"/>
      <c r="I23" s="844"/>
      <c r="J23" s="844"/>
      <c r="K23" s="844"/>
      <c r="L23" s="844"/>
    </row>
    <row r="24" spans="1:12" s="184" customFormat="1" x14ac:dyDescent="0.2">
      <c r="A24" s="829" t="s">
        <v>738</v>
      </c>
      <c r="B24" s="830"/>
      <c r="C24" s="830"/>
      <c r="D24" s="830"/>
      <c r="E24" s="830"/>
      <c r="F24" s="830"/>
      <c r="G24" s="845" t="s">
        <v>803</v>
      </c>
      <c r="H24" s="845"/>
      <c r="I24" s="845"/>
      <c r="J24" s="845"/>
      <c r="K24" s="845"/>
      <c r="L24" s="845"/>
    </row>
    <row r="25" spans="1:12" x14ac:dyDescent="0.2">
      <c r="A25" s="76"/>
      <c r="B25" s="283" t="s">
        <v>377</v>
      </c>
      <c r="C25" s="184"/>
      <c r="D25" s="184"/>
      <c r="E25" s="184"/>
      <c r="F25" s="184"/>
      <c r="G25" s="184"/>
      <c r="H25" s="184"/>
      <c r="I25" s="282" t="s">
        <v>387</v>
      </c>
      <c r="J25" s="76"/>
      <c r="K25" s="76"/>
      <c r="L25" s="184"/>
    </row>
    <row r="26" spans="1:12" x14ac:dyDescent="0.2">
      <c r="A26" s="219" t="s">
        <v>371</v>
      </c>
      <c r="B26" s="220" t="s">
        <v>378</v>
      </c>
      <c r="C26" s="184"/>
      <c r="D26" s="184"/>
      <c r="E26" s="184"/>
      <c r="F26" s="184"/>
      <c r="G26" s="184"/>
      <c r="H26" s="184"/>
      <c r="I26" s="219" t="s">
        <v>378</v>
      </c>
      <c r="J26" s="375" t="s">
        <v>372</v>
      </c>
      <c r="K26" s="184"/>
      <c r="L26" s="184"/>
    </row>
    <row r="27" spans="1:12" x14ac:dyDescent="0.2">
      <c r="A27" s="219" t="s">
        <v>373</v>
      </c>
      <c r="B27" s="220" t="s">
        <v>379</v>
      </c>
      <c r="C27" s="184"/>
      <c r="D27" s="184"/>
      <c r="E27" s="184"/>
      <c r="F27" s="184"/>
      <c r="G27" s="184"/>
      <c r="H27" s="184"/>
      <c r="I27" s="219" t="s">
        <v>379</v>
      </c>
      <c r="J27" s="375" t="s">
        <v>374</v>
      </c>
      <c r="K27" s="184"/>
      <c r="L27" s="184"/>
    </row>
    <row r="28" spans="1:12" x14ac:dyDescent="0.2">
      <c r="A28" s="219" t="s">
        <v>382</v>
      </c>
      <c r="B28" s="220" t="s">
        <v>388</v>
      </c>
      <c r="C28" s="184"/>
      <c r="D28" s="184"/>
      <c r="E28" s="184"/>
      <c r="F28" s="184"/>
      <c r="G28" s="184"/>
      <c r="H28" s="184"/>
      <c r="I28" s="219" t="s">
        <v>388</v>
      </c>
      <c r="J28" s="220" t="s">
        <v>384</v>
      </c>
      <c r="K28" s="184"/>
      <c r="L28" s="184"/>
    </row>
    <row r="29" spans="1:12" x14ac:dyDescent="0.2">
      <c r="A29" s="219" t="s">
        <v>390</v>
      </c>
      <c r="B29" s="220" t="s">
        <v>389</v>
      </c>
      <c r="C29" s="184"/>
      <c r="D29" s="184"/>
      <c r="E29" s="184"/>
      <c r="F29" s="184"/>
      <c r="G29" s="184"/>
      <c r="H29" s="184"/>
      <c r="I29" s="219" t="s">
        <v>389</v>
      </c>
      <c r="J29" s="375" t="s">
        <v>391</v>
      </c>
      <c r="K29" s="184"/>
      <c r="L29" s="184"/>
    </row>
    <row r="30" spans="1:12" x14ac:dyDescent="0.2">
      <c r="A30" s="219" t="s">
        <v>392</v>
      </c>
      <c r="B30" s="220" t="s">
        <v>380</v>
      </c>
      <c r="C30" s="184"/>
      <c r="D30" s="184"/>
      <c r="E30" s="184"/>
      <c r="F30" s="184"/>
      <c r="G30" s="184"/>
      <c r="H30" s="184"/>
      <c r="I30" s="219" t="s">
        <v>380</v>
      </c>
      <c r="J30" s="220" t="s">
        <v>385</v>
      </c>
      <c r="K30" s="184"/>
      <c r="L30" s="184"/>
    </row>
    <row r="31" spans="1:12" x14ac:dyDescent="0.2">
      <c r="A31" s="219" t="s">
        <v>383</v>
      </c>
      <c r="B31" s="220" t="s">
        <v>381</v>
      </c>
      <c r="C31" s="184"/>
      <c r="D31" s="184"/>
      <c r="E31" s="184"/>
      <c r="F31" s="184"/>
      <c r="G31" s="184"/>
      <c r="H31" s="184"/>
      <c r="I31" s="219" t="s">
        <v>381</v>
      </c>
      <c r="J31" s="220" t="s">
        <v>386</v>
      </c>
      <c r="K31" s="184"/>
      <c r="L31" s="184"/>
    </row>
  </sheetData>
  <mergeCells count="22">
    <mergeCell ref="A24:F24"/>
    <mergeCell ref="A6:L6"/>
    <mergeCell ref="F10:G10"/>
    <mergeCell ref="H10:I10"/>
    <mergeCell ref="J10:K10"/>
    <mergeCell ref="A7:L7"/>
    <mergeCell ref="A9:A10"/>
    <mergeCell ref="B9:C9"/>
    <mergeCell ref="D9:E9"/>
    <mergeCell ref="F9:G9"/>
    <mergeCell ref="H9:I9"/>
    <mergeCell ref="J9:K9"/>
    <mergeCell ref="L9:L10"/>
    <mergeCell ref="B10:C10"/>
    <mergeCell ref="D10:E10"/>
    <mergeCell ref="G24:L24"/>
    <mergeCell ref="F23:L23"/>
    <mergeCell ref="A1:L1"/>
    <mergeCell ref="A3:L3"/>
    <mergeCell ref="A4:L4"/>
    <mergeCell ref="A5:L5"/>
    <mergeCell ref="A2:L2"/>
  </mergeCells>
  <printOptions horizontalCentered="1" verticalCentered="1"/>
  <pageMargins left="0" right="0" top="0" bottom="0" header="0" footer="0"/>
  <pageSetup paperSize="9" scale="9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30"/>
  <sheetViews>
    <sheetView rightToLeft="1" view="pageBreakPreview" topLeftCell="A2" zoomScaleNormal="100" zoomScaleSheetLayoutView="100" workbookViewId="0">
      <selection activeCell="E28" sqref="E28"/>
    </sheetView>
  </sheetViews>
  <sheetFormatPr defaultColWidth="9.28515625" defaultRowHeight="12.75" x14ac:dyDescent="0.2"/>
  <cols>
    <col min="1" max="1" width="12" style="1" customWidth="1"/>
    <col min="2" max="2" width="6.28515625" style="1" bestFit="1" customWidth="1"/>
    <col min="3" max="3" width="8.28515625" style="1" bestFit="1" customWidth="1"/>
    <col min="4" max="4" width="6.28515625" style="1" bestFit="1" customWidth="1"/>
    <col min="5" max="5" width="8.28515625" style="1" bestFit="1" customWidth="1"/>
    <col min="6" max="6" width="6.28515625" style="1" bestFit="1" customWidth="1"/>
    <col min="7" max="7" width="8.28515625" style="1" bestFit="1" customWidth="1"/>
    <col min="8" max="8" width="6.28515625" style="1" bestFit="1" customWidth="1"/>
    <col min="9" max="9" width="8.28515625" style="1" bestFit="1" customWidth="1"/>
    <col min="10" max="10" width="7.42578125" style="1" customWidth="1"/>
    <col min="11" max="11" width="12.28515625" style="1" customWidth="1"/>
    <col min="12" max="12" width="15.42578125" style="1" customWidth="1"/>
    <col min="13" max="16384" width="9.28515625" style="1"/>
  </cols>
  <sheetData>
    <row r="1" spans="1:12" ht="18" hidden="1" customHeight="1" x14ac:dyDescent="0.25">
      <c r="A1" s="840" t="s">
        <v>467</v>
      </c>
      <c r="B1" s="840"/>
      <c r="C1" s="841"/>
      <c r="D1" s="841"/>
      <c r="E1" s="841"/>
      <c r="F1" s="841"/>
      <c r="G1" s="841"/>
      <c r="H1" s="841"/>
      <c r="I1" s="841"/>
      <c r="J1" s="841"/>
      <c r="K1" s="841"/>
      <c r="L1" s="841"/>
    </row>
    <row r="2" spans="1:12" ht="18" customHeight="1" x14ac:dyDescent="0.25">
      <c r="A2" s="840" t="s">
        <v>466</v>
      </c>
      <c r="B2" s="840"/>
      <c r="C2" s="840"/>
      <c r="D2" s="840"/>
      <c r="E2" s="840"/>
      <c r="F2" s="840"/>
      <c r="G2" s="840"/>
      <c r="H2" s="840"/>
      <c r="I2" s="840"/>
      <c r="J2" s="840"/>
      <c r="K2" s="840"/>
      <c r="L2" s="840"/>
    </row>
    <row r="3" spans="1:12" ht="18" x14ac:dyDescent="0.25">
      <c r="A3" s="840" t="s">
        <v>435</v>
      </c>
      <c r="B3" s="840"/>
      <c r="C3" s="840"/>
      <c r="D3" s="840"/>
      <c r="E3" s="840"/>
      <c r="F3" s="840"/>
      <c r="G3" s="840"/>
      <c r="H3" s="840"/>
      <c r="I3" s="840"/>
      <c r="J3" s="840"/>
      <c r="K3" s="840"/>
      <c r="L3" s="840"/>
    </row>
    <row r="4" spans="1:12" ht="18" x14ac:dyDescent="0.25">
      <c r="A4" s="842">
        <v>2021</v>
      </c>
      <c r="B4" s="842"/>
      <c r="C4" s="842"/>
      <c r="D4" s="842"/>
      <c r="E4" s="842"/>
      <c r="F4" s="842"/>
      <c r="G4" s="842"/>
      <c r="H4" s="842"/>
      <c r="I4" s="842"/>
      <c r="J4" s="842"/>
      <c r="K4" s="842"/>
      <c r="L4" s="842"/>
    </row>
    <row r="5" spans="1:12" ht="15.75" x14ac:dyDescent="0.25">
      <c r="A5" s="831" t="s">
        <v>464</v>
      </c>
      <c r="B5" s="831"/>
      <c r="C5" s="831"/>
      <c r="D5" s="831"/>
      <c r="E5" s="831"/>
      <c r="F5" s="831"/>
      <c r="G5" s="831"/>
      <c r="H5" s="831"/>
      <c r="I5" s="831"/>
      <c r="J5" s="831"/>
      <c r="K5" s="831"/>
      <c r="L5" s="831"/>
    </row>
    <row r="6" spans="1:12" ht="15.75" x14ac:dyDescent="0.25">
      <c r="A6" s="831" t="s">
        <v>475</v>
      </c>
      <c r="B6" s="831"/>
      <c r="C6" s="831"/>
      <c r="D6" s="831"/>
      <c r="E6" s="831"/>
      <c r="F6" s="831"/>
      <c r="G6" s="831"/>
      <c r="H6" s="831"/>
      <c r="I6" s="831"/>
      <c r="J6" s="831"/>
      <c r="K6" s="831"/>
      <c r="L6" s="831"/>
    </row>
    <row r="7" spans="1:12" ht="15.75" x14ac:dyDescent="0.25">
      <c r="A7" s="831">
        <v>2021</v>
      </c>
      <c r="B7" s="831"/>
      <c r="C7" s="831"/>
      <c r="D7" s="831"/>
      <c r="E7" s="831"/>
      <c r="F7" s="831"/>
      <c r="G7" s="831"/>
      <c r="H7" s="831"/>
      <c r="I7" s="831"/>
      <c r="J7" s="831"/>
      <c r="K7" s="831"/>
      <c r="L7" s="831"/>
    </row>
    <row r="8" spans="1:12" ht="15.75" x14ac:dyDescent="0.2">
      <c r="A8" s="296" t="s">
        <v>706</v>
      </c>
      <c r="B8" s="296"/>
      <c r="C8" s="295"/>
      <c r="D8" s="294"/>
      <c r="E8" s="294"/>
      <c r="F8" s="294"/>
      <c r="G8" s="294"/>
      <c r="H8" s="294"/>
      <c r="I8" s="293"/>
      <c r="J8" s="106"/>
      <c r="K8" s="86"/>
      <c r="L8" s="292" t="s">
        <v>696</v>
      </c>
    </row>
    <row r="9" spans="1:12" ht="37.5" customHeight="1" x14ac:dyDescent="0.2">
      <c r="A9" s="834" t="s">
        <v>462</v>
      </c>
      <c r="B9" s="836" t="s">
        <v>502</v>
      </c>
      <c r="C9" s="837"/>
      <c r="D9" s="836" t="s">
        <v>503</v>
      </c>
      <c r="E9" s="837"/>
      <c r="F9" s="836" t="s">
        <v>504</v>
      </c>
      <c r="G9" s="837"/>
      <c r="H9" s="836" t="s">
        <v>505</v>
      </c>
      <c r="I9" s="837"/>
      <c r="J9" s="836" t="s">
        <v>506</v>
      </c>
      <c r="K9" s="837"/>
      <c r="L9" s="838" t="s">
        <v>461</v>
      </c>
    </row>
    <row r="10" spans="1:12" ht="45" customHeight="1" x14ac:dyDescent="0.2">
      <c r="A10" s="835"/>
      <c r="B10" s="832" t="s">
        <v>507</v>
      </c>
      <c r="C10" s="833"/>
      <c r="D10" s="832" t="s">
        <v>508</v>
      </c>
      <c r="E10" s="833"/>
      <c r="F10" s="832" t="s">
        <v>509</v>
      </c>
      <c r="G10" s="833"/>
      <c r="H10" s="832" t="s">
        <v>510</v>
      </c>
      <c r="I10" s="833"/>
      <c r="J10" s="832" t="s">
        <v>511</v>
      </c>
      <c r="K10" s="833"/>
      <c r="L10" s="839"/>
    </row>
    <row r="11" spans="1:12" ht="27.75" customHeight="1" thickBot="1" x14ac:dyDescent="0.25">
      <c r="A11" s="341" t="s">
        <v>460</v>
      </c>
      <c r="B11" s="374" t="s">
        <v>371</v>
      </c>
      <c r="C11" s="542" t="s">
        <v>372</v>
      </c>
      <c r="D11" s="374" t="s">
        <v>371</v>
      </c>
      <c r="E11" s="542" t="s">
        <v>372</v>
      </c>
      <c r="F11" s="374" t="s">
        <v>371</v>
      </c>
      <c r="G11" s="542" t="s">
        <v>372</v>
      </c>
      <c r="H11" s="374" t="s">
        <v>371</v>
      </c>
      <c r="I11" s="542" t="s">
        <v>372</v>
      </c>
      <c r="J11" s="641" t="s">
        <v>371</v>
      </c>
      <c r="K11" s="642" t="s">
        <v>372</v>
      </c>
      <c r="L11" s="643" t="s">
        <v>459</v>
      </c>
    </row>
    <row r="12" spans="1:12" ht="27.75" customHeight="1" thickBot="1" x14ac:dyDescent="0.25">
      <c r="A12" s="289" t="s">
        <v>458</v>
      </c>
      <c r="B12" s="372" t="s">
        <v>371</v>
      </c>
      <c r="C12" s="540" t="s">
        <v>372</v>
      </c>
      <c r="D12" s="372" t="s">
        <v>371</v>
      </c>
      <c r="E12" s="540" t="s">
        <v>372</v>
      </c>
      <c r="F12" s="372" t="s">
        <v>371</v>
      </c>
      <c r="G12" s="540" t="s">
        <v>372</v>
      </c>
      <c r="H12" s="372" t="s">
        <v>371</v>
      </c>
      <c r="I12" s="540" t="s">
        <v>372</v>
      </c>
      <c r="J12" s="567" t="s">
        <v>371</v>
      </c>
      <c r="K12" s="568" t="s">
        <v>372</v>
      </c>
      <c r="L12" s="288" t="s">
        <v>457</v>
      </c>
    </row>
    <row r="13" spans="1:12" ht="27.75" customHeight="1" thickBot="1" x14ac:dyDescent="0.25">
      <c r="A13" s="287" t="s">
        <v>456</v>
      </c>
      <c r="B13" s="373" t="s">
        <v>371</v>
      </c>
      <c r="C13" s="537" t="s">
        <v>372</v>
      </c>
      <c r="D13" s="373" t="s">
        <v>371</v>
      </c>
      <c r="E13" s="537" t="s">
        <v>372</v>
      </c>
      <c r="F13" s="373" t="s">
        <v>371</v>
      </c>
      <c r="G13" s="537" t="s">
        <v>372</v>
      </c>
      <c r="H13" s="373" t="s">
        <v>371</v>
      </c>
      <c r="I13" s="537" t="s">
        <v>372</v>
      </c>
      <c r="J13" s="528" t="s">
        <v>371</v>
      </c>
      <c r="K13" s="525" t="s">
        <v>372</v>
      </c>
      <c r="L13" s="286" t="s">
        <v>455</v>
      </c>
    </row>
    <row r="14" spans="1:12" ht="27.75" customHeight="1" thickBot="1" x14ac:dyDescent="0.25">
      <c r="A14" s="289" t="s">
        <v>454</v>
      </c>
      <c r="B14" s="372" t="s">
        <v>371</v>
      </c>
      <c r="C14" s="604" t="s">
        <v>372</v>
      </c>
      <c r="D14" s="372" t="s">
        <v>371</v>
      </c>
      <c r="E14" s="564" t="s">
        <v>372</v>
      </c>
      <c r="F14" s="372" t="s">
        <v>371</v>
      </c>
      <c r="G14" s="604" t="s">
        <v>372</v>
      </c>
      <c r="H14" s="372" t="s">
        <v>371</v>
      </c>
      <c r="I14" s="604" t="s">
        <v>372</v>
      </c>
      <c r="J14" s="527" t="s">
        <v>371</v>
      </c>
      <c r="K14" s="527" t="s">
        <v>372</v>
      </c>
      <c r="L14" s="288" t="s">
        <v>453</v>
      </c>
    </row>
    <row r="15" spans="1:12" ht="27.75" customHeight="1" thickBot="1" x14ac:dyDescent="0.25">
      <c r="A15" s="287" t="s">
        <v>452</v>
      </c>
      <c r="B15" s="374" t="s">
        <v>371</v>
      </c>
      <c r="C15" s="542" t="s">
        <v>372</v>
      </c>
      <c r="D15" s="374" t="s">
        <v>371</v>
      </c>
      <c r="E15" s="542" t="s">
        <v>372</v>
      </c>
      <c r="F15" s="374" t="s">
        <v>371</v>
      </c>
      <c r="G15" s="542" t="s">
        <v>372</v>
      </c>
      <c r="H15" s="374" t="s">
        <v>371</v>
      </c>
      <c r="I15" s="542" t="s">
        <v>372</v>
      </c>
      <c r="J15" s="528" t="s">
        <v>371</v>
      </c>
      <c r="K15" s="525" t="s">
        <v>372</v>
      </c>
      <c r="L15" s="286" t="s">
        <v>451</v>
      </c>
    </row>
    <row r="16" spans="1:12" ht="27.75" customHeight="1" thickBot="1" x14ac:dyDescent="0.25">
      <c r="A16" s="289" t="s">
        <v>450</v>
      </c>
      <c r="B16" s="372" t="s">
        <v>371</v>
      </c>
      <c r="C16" s="540" t="s">
        <v>372</v>
      </c>
      <c r="D16" s="372" t="s">
        <v>371</v>
      </c>
      <c r="E16" s="540" t="s">
        <v>372</v>
      </c>
      <c r="F16" s="372" t="s">
        <v>371</v>
      </c>
      <c r="G16" s="540" t="s">
        <v>372</v>
      </c>
      <c r="H16" s="372" t="s">
        <v>371</v>
      </c>
      <c r="I16" s="540" t="s">
        <v>372</v>
      </c>
      <c r="J16" s="527" t="s">
        <v>373</v>
      </c>
      <c r="K16" s="524" t="s">
        <v>374</v>
      </c>
      <c r="L16" s="288" t="s">
        <v>449</v>
      </c>
    </row>
    <row r="17" spans="1:12" ht="27.75" customHeight="1" thickBot="1" x14ac:dyDescent="0.25">
      <c r="A17" s="287" t="s">
        <v>448</v>
      </c>
      <c r="B17" s="373" t="s">
        <v>371</v>
      </c>
      <c r="C17" s="537" t="s">
        <v>372</v>
      </c>
      <c r="D17" s="373" t="s">
        <v>371</v>
      </c>
      <c r="E17" s="537" t="s">
        <v>372</v>
      </c>
      <c r="F17" s="373" t="s">
        <v>373</v>
      </c>
      <c r="G17" s="537" t="s">
        <v>374</v>
      </c>
      <c r="H17" s="373" t="s">
        <v>371</v>
      </c>
      <c r="I17" s="537" t="s">
        <v>372</v>
      </c>
      <c r="J17" s="528" t="s">
        <v>373</v>
      </c>
      <c r="K17" s="525" t="s">
        <v>374</v>
      </c>
      <c r="L17" s="286" t="s">
        <v>447</v>
      </c>
    </row>
    <row r="18" spans="1:12" ht="27.75" customHeight="1" thickBot="1" x14ac:dyDescent="0.25">
      <c r="A18" s="289" t="s">
        <v>446</v>
      </c>
      <c r="B18" s="372" t="s">
        <v>371</v>
      </c>
      <c r="C18" s="564" t="s">
        <v>372</v>
      </c>
      <c r="D18" s="372" t="s">
        <v>371</v>
      </c>
      <c r="E18" s="564" t="s">
        <v>372</v>
      </c>
      <c r="F18" s="372" t="s">
        <v>371</v>
      </c>
      <c r="G18" s="564" t="s">
        <v>372</v>
      </c>
      <c r="H18" s="372" t="s">
        <v>371</v>
      </c>
      <c r="I18" s="564" t="s">
        <v>372</v>
      </c>
      <c r="J18" s="527" t="s">
        <v>371</v>
      </c>
      <c r="K18" s="524" t="s">
        <v>372</v>
      </c>
      <c r="L18" s="288" t="s">
        <v>445</v>
      </c>
    </row>
    <row r="19" spans="1:12" ht="27.75" customHeight="1" thickBot="1" x14ac:dyDescent="0.25">
      <c r="A19" s="287" t="s">
        <v>444</v>
      </c>
      <c r="B19" s="373" t="s">
        <v>371</v>
      </c>
      <c r="C19" s="537" t="s">
        <v>372</v>
      </c>
      <c r="D19" s="373" t="s">
        <v>371</v>
      </c>
      <c r="E19" s="537" t="s">
        <v>372</v>
      </c>
      <c r="F19" s="373" t="s">
        <v>371</v>
      </c>
      <c r="G19" s="537" t="s">
        <v>372</v>
      </c>
      <c r="H19" s="373" t="s">
        <v>371</v>
      </c>
      <c r="I19" s="537" t="s">
        <v>372</v>
      </c>
      <c r="J19" s="528" t="s">
        <v>371</v>
      </c>
      <c r="K19" s="525" t="s">
        <v>372</v>
      </c>
      <c r="L19" s="286" t="s">
        <v>443</v>
      </c>
    </row>
    <row r="20" spans="1:12" ht="27.75" customHeight="1" thickBot="1" x14ac:dyDescent="0.25">
      <c r="A20" s="289" t="s">
        <v>442</v>
      </c>
      <c r="B20" s="372" t="s">
        <v>371</v>
      </c>
      <c r="C20" s="564" t="s">
        <v>372</v>
      </c>
      <c r="D20" s="372" t="s">
        <v>371</v>
      </c>
      <c r="E20" s="564" t="s">
        <v>372</v>
      </c>
      <c r="F20" s="372" t="s">
        <v>371</v>
      </c>
      <c r="G20" s="564" t="s">
        <v>372</v>
      </c>
      <c r="H20" s="372" t="s">
        <v>371</v>
      </c>
      <c r="I20" s="564" t="s">
        <v>372</v>
      </c>
      <c r="J20" s="527" t="s">
        <v>371</v>
      </c>
      <c r="K20" s="524" t="s">
        <v>372</v>
      </c>
      <c r="L20" s="288" t="s">
        <v>441</v>
      </c>
    </row>
    <row r="21" spans="1:12" ht="27.75" customHeight="1" thickBot="1" x14ac:dyDescent="0.25">
      <c r="A21" s="287" t="s">
        <v>440</v>
      </c>
      <c r="B21" s="373" t="s">
        <v>371</v>
      </c>
      <c r="C21" s="605" t="s">
        <v>372</v>
      </c>
      <c r="D21" s="373" t="s">
        <v>371</v>
      </c>
      <c r="E21" s="605" t="s">
        <v>372</v>
      </c>
      <c r="F21" s="373" t="s">
        <v>371</v>
      </c>
      <c r="G21" s="605" t="s">
        <v>372</v>
      </c>
      <c r="H21" s="373" t="s">
        <v>371</v>
      </c>
      <c r="I21" s="605" t="s">
        <v>372</v>
      </c>
      <c r="J21" s="606" t="s">
        <v>371</v>
      </c>
      <c r="K21" s="606" t="s">
        <v>372</v>
      </c>
      <c r="L21" s="286" t="s">
        <v>439</v>
      </c>
    </row>
    <row r="22" spans="1:12" ht="27.75" customHeight="1" x14ac:dyDescent="0.2">
      <c r="A22" s="285" t="s">
        <v>438</v>
      </c>
      <c r="B22" s="376" t="s">
        <v>371</v>
      </c>
      <c r="C22" s="607" t="s">
        <v>372</v>
      </c>
      <c r="D22" s="376" t="s">
        <v>371</v>
      </c>
      <c r="E22" s="607" t="s">
        <v>372</v>
      </c>
      <c r="F22" s="376" t="s">
        <v>371</v>
      </c>
      <c r="G22" s="607" t="s">
        <v>372</v>
      </c>
      <c r="H22" s="376" t="s">
        <v>371</v>
      </c>
      <c r="I22" s="607" t="s">
        <v>372</v>
      </c>
      <c r="J22" s="529" t="s">
        <v>373</v>
      </c>
      <c r="K22" s="526" t="s">
        <v>374</v>
      </c>
      <c r="L22" s="284" t="s">
        <v>437</v>
      </c>
    </row>
    <row r="23" spans="1:12" s="184" customFormat="1" x14ac:dyDescent="0.2">
      <c r="A23" s="377" t="s">
        <v>745</v>
      </c>
      <c r="L23" s="402" t="s">
        <v>744</v>
      </c>
    </row>
    <row r="24" spans="1:12" x14ac:dyDescent="0.2">
      <c r="A24" s="76"/>
      <c r="B24" s="283" t="s">
        <v>377</v>
      </c>
      <c r="C24" s="184"/>
      <c r="D24" s="184"/>
      <c r="E24" s="184"/>
      <c r="F24" s="184"/>
      <c r="G24" s="184"/>
      <c r="H24" s="184"/>
      <c r="I24" s="282" t="s">
        <v>387</v>
      </c>
      <c r="J24" s="76"/>
      <c r="K24" s="76"/>
      <c r="L24" s="184"/>
    </row>
    <row r="25" spans="1:12" x14ac:dyDescent="0.2">
      <c r="A25" s="219" t="s">
        <v>371</v>
      </c>
      <c r="B25" s="220" t="s">
        <v>378</v>
      </c>
      <c r="C25" s="184"/>
      <c r="D25" s="184"/>
      <c r="E25" s="184"/>
      <c r="F25" s="184"/>
      <c r="G25" s="184"/>
      <c r="H25" s="184"/>
      <c r="I25" s="219" t="s">
        <v>378</v>
      </c>
      <c r="J25" s="375" t="s">
        <v>372</v>
      </c>
      <c r="K25" s="184"/>
      <c r="L25" s="184"/>
    </row>
    <row r="26" spans="1:12" x14ac:dyDescent="0.2">
      <c r="A26" s="219" t="s">
        <v>373</v>
      </c>
      <c r="B26" s="220" t="s">
        <v>379</v>
      </c>
      <c r="C26" s="184"/>
      <c r="D26" s="184"/>
      <c r="E26" s="184"/>
      <c r="F26" s="184"/>
      <c r="G26" s="184"/>
      <c r="H26" s="184"/>
      <c r="I26" s="219" t="s">
        <v>379</v>
      </c>
      <c r="J26" s="375" t="s">
        <v>374</v>
      </c>
      <c r="K26" s="184"/>
      <c r="L26" s="184"/>
    </row>
    <row r="27" spans="1:12" x14ac:dyDescent="0.2">
      <c r="A27" s="219" t="s">
        <v>382</v>
      </c>
      <c r="B27" s="220" t="s">
        <v>388</v>
      </c>
      <c r="C27" s="184"/>
      <c r="D27" s="184"/>
      <c r="E27" s="184"/>
      <c r="F27" s="184"/>
      <c r="G27" s="184"/>
      <c r="H27" s="184"/>
      <c r="I27" s="219" t="s">
        <v>388</v>
      </c>
      <c r="J27" s="220" t="s">
        <v>384</v>
      </c>
      <c r="K27" s="184"/>
      <c r="L27" s="184"/>
    </row>
    <row r="28" spans="1:12" x14ac:dyDescent="0.2">
      <c r="A28" s="219" t="s">
        <v>390</v>
      </c>
      <c r="B28" s="220" t="s">
        <v>389</v>
      </c>
      <c r="C28" s="184"/>
      <c r="D28" s="184"/>
      <c r="E28" s="184"/>
      <c r="F28" s="184"/>
      <c r="G28" s="184"/>
      <c r="H28" s="184"/>
      <c r="I28" s="219" t="s">
        <v>389</v>
      </c>
      <c r="J28" s="375" t="s">
        <v>391</v>
      </c>
      <c r="K28" s="184"/>
      <c r="L28" s="184"/>
    </row>
    <row r="29" spans="1:12" x14ac:dyDescent="0.2">
      <c r="A29" s="219" t="s">
        <v>392</v>
      </c>
      <c r="B29" s="220" t="s">
        <v>380</v>
      </c>
      <c r="C29" s="184"/>
      <c r="D29" s="184"/>
      <c r="E29" s="184"/>
      <c r="F29" s="184"/>
      <c r="G29" s="184"/>
      <c r="H29" s="184"/>
      <c r="I29" s="219" t="s">
        <v>380</v>
      </c>
      <c r="J29" s="220" t="s">
        <v>385</v>
      </c>
      <c r="K29" s="184"/>
      <c r="L29" s="184"/>
    </row>
    <row r="30" spans="1:12" x14ac:dyDescent="0.2">
      <c r="A30" s="219" t="s">
        <v>383</v>
      </c>
      <c r="B30" s="220" t="s">
        <v>381</v>
      </c>
      <c r="C30" s="184"/>
      <c r="D30" s="184"/>
      <c r="E30" s="184"/>
      <c r="F30" s="184"/>
      <c r="G30" s="184"/>
      <c r="H30" s="184"/>
      <c r="I30" s="219" t="s">
        <v>381</v>
      </c>
      <c r="J30" s="220" t="s">
        <v>386</v>
      </c>
      <c r="K30" s="184"/>
      <c r="L30" s="184"/>
    </row>
  </sheetData>
  <mergeCells count="19">
    <mergeCell ref="A1:L1"/>
    <mergeCell ref="A3:L3"/>
    <mergeCell ref="A4:L4"/>
    <mergeCell ref="A5:L5"/>
    <mergeCell ref="A2:L2"/>
    <mergeCell ref="A6:L6"/>
    <mergeCell ref="F10:G10"/>
    <mergeCell ref="H10:I10"/>
    <mergeCell ref="J10:K10"/>
    <mergeCell ref="A7:L7"/>
    <mergeCell ref="A9:A10"/>
    <mergeCell ref="B9:C9"/>
    <mergeCell ref="D9:E9"/>
    <mergeCell ref="F9:G9"/>
    <mergeCell ref="H9:I9"/>
    <mergeCell ref="J9:K9"/>
    <mergeCell ref="L9:L10"/>
    <mergeCell ref="B10:C10"/>
    <mergeCell ref="D10:E10"/>
  </mergeCells>
  <printOptions horizontalCentered="1" verticalCentered="1"/>
  <pageMargins left="0" right="0" top="0" bottom="0" header="0" footer="0"/>
  <pageSetup paperSize="9" scale="90"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الاحصاءات البيئية الفصل الحادي عشر2019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الاحصاءات البيئية الفصل الحادي عشر2019 
</Description_Ar>
    <Enabled xmlns="1b323878-974e-4c19-bf08-965c80d4ad54">true</Enabled>
    <PublishingDate xmlns="1b323878-974e-4c19-bf08-965c80d4ad54">2023-01-09T05:19:13+00:00</PublishingDate>
    <CategoryDescription xmlns="http://schemas.microsoft.com/sharepoint.v3">Environmental Statistics chapter 11-2019</CategoryDescription>
  </documentManagement>
</p:properti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1A4905-359E-4766-AFFA-4B9F55BCFEA0}">
  <ds:schemaRefs>
    <ds:schemaRef ds:uri="http://purl.org/dc/terms/"/>
    <ds:schemaRef ds:uri="423524d6-f9d7-4b47-aadf-7b8f6888b7b0"/>
    <ds:schemaRef ds:uri="http://schemas.openxmlformats.org/package/2006/metadata/core-properties"/>
    <ds:schemaRef ds:uri="http://purl.org/dc/elements/1.1/"/>
    <ds:schemaRef ds:uri="http://www.w3.org/XML/1998/namespace"/>
    <ds:schemaRef ds:uri="http://schemas.microsoft.com/office/2006/documentManagement/types"/>
    <ds:schemaRef ds:uri="http://schemas.microsoft.com/sharepoint/v3"/>
    <ds:schemaRef ds:uri="http://purl.org/dc/dcmitype/"/>
    <ds:schemaRef ds:uri="http://schemas.microsoft.com/office/infopath/2007/PartnerControls"/>
    <ds:schemaRef ds:uri="b1657202-86a7-46c3-ba71-02bb0da5a392"/>
    <ds:schemaRef ds:uri="http://schemas.microsoft.com/office/2006/metadata/properties"/>
  </ds:schemaRefs>
</ds:datastoreItem>
</file>

<file path=customXml/itemProps2.xml><?xml version="1.0" encoding="utf-8"?>
<ds:datastoreItem xmlns:ds="http://schemas.openxmlformats.org/officeDocument/2006/customXml" ds:itemID="{7C603E33-3A7F-4E7C-BA3F-3E7B033B6FC8}"/>
</file>

<file path=customXml/itemProps3.xml><?xml version="1.0" encoding="utf-8"?>
<ds:datastoreItem xmlns:ds="http://schemas.openxmlformats.org/officeDocument/2006/customXml" ds:itemID="{766D3BD6-BBA9-42DE-B0CF-FB2686856DD7}">
  <ds:schemaRefs>
    <ds:schemaRef ds:uri="http://schemas.microsoft.com/sharepoint/v3/contenttype/forms"/>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31</vt:i4>
      </vt:variant>
      <vt:variant>
        <vt:lpstr>Charts</vt:lpstr>
      </vt:variant>
      <vt:variant>
        <vt:i4>3</vt:i4>
      </vt:variant>
      <vt:variant>
        <vt:lpstr>Named Ranges</vt:lpstr>
      </vt:variant>
      <vt:variant>
        <vt:i4>31</vt:i4>
      </vt:variant>
    </vt:vector>
  </HeadingPairs>
  <TitlesOfParts>
    <vt:vector size="65" baseType="lpstr">
      <vt:lpstr>Cover</vt:lpstr>
      <vt:lpstr>التقديم</vt:lpstr>
      <vt:lpstr>229</vt:lpstr>
      <vt:lpstr>230</vt:lpstr>
      <vt:lpstr>231</vt:lpstr>
      <vt:lpstr>232</vt:lpstr>
      <vt:lpstr>GR-49</vt:lpstr>
      <vt:lpstr>233</vt:lpstr>
      <vt:lpstr>234</vt:lpstr>
      <vt:lpstr>235</vt:lpstr>
      <vt:lpstr>236</vt:lpstr>
      <vt:lpstr>237</vt:lpstr>
      <vt:lpstr>238</vt:lpstr>
      <vt:lpstr>239</vt:lpstr>
      <vt:lpstr>240</vt:lpstr>
      <vt:lpstr>241</vt:lpstr>
      <vt:lpstr>242</vt:lpstr>
      <vt:lpstr>243</vt:lpstr>
      <vt:lpstr>244</vt:lpstr>
      <vt:lpstr>245</vt:lpstr>
      <vt:lpstr>246</vt:lpstr>
      <vt:lpstr>2014_20</vt:lpstr>
      <vt:lpstr>247</vt:lpstr>
      <vt:lpstr>248</vt:lpstr>
      <vt:lpstr>249</vt:lpstr>
      <vt:lpstr>250</vt:lpstr>
      <vt:lpstr>251</vt:lpstr>
      <vt:lpstr>252</vt:lpstr>
      <vt:lpstr>253</vt:lpstr>
      <vt:lpstr>GR-52</vt:lpstr>
      <vt:lpstr>2014</vt:lpstr>
      <vt:lpstr>GR-48</vt:lpstr>
      <vt:lpstr>GR-50</vt:lpstr>
      <vt:lpstr>Gr-51</vt:lpstr>
      <vt:lpstr>'2014'!Print_Area</vt:lpstr>
      <vt:lpstr>'2014_20'!Print_Area</vt:lpstr>
      <vt:lpstr>'229'!Print_Area</vt:lpstr>
      <vt:lpstr>'230'!Print_Area</vt:lpstr>
      <vt:lpstr>'231'!Print_Area</vt:lpstr>
      <vt:lpstr>'232'!Print_Area</vt:lpstr>
      <vt:lpstr>'233'!Print_Area</vt:lpstr>
      <vt:lpstr>'234'!Print_Area</vt:lpstr>
      <vt:lpstr>'235'!Print_Area</vt:lpstr>
      <vt:lpstr>'236'!Print_Area</vt:lpstr>
      <vt:lpstr>'237'!Print_Area</vt:lpstr>
      <vt:lpstr>'238'!Print_Area</vt:lpstr>
      <vt:lpstr>'239'!Print_Area</vt:lpstr>
      <vt:lpstr>'240'!Print_Area</vt:lpstr>
      <vt:lpstr>'241'!Print_Area</vt:lpstr>
      <vt:lpstr>'242'!Print_Area</vt:lpstr>
      <vt:lpstr>'243'!Print_Area</vt:lpstr>
      <vt:lpstr>'244'!Print_Area</vt:lpstr>
      <vt:lpstr>'245'!Print_Area</vt:lpstr>
      <vt:lpstr>'246'!Print_Area</vt:lpstr>
      <vt:lpstr>'247'!Print_Area</vt:lpstr>
      <vt:lpstr>'248'!Print_Area</vt:lpstr>
      <vt:lpstr>'249'!Print_Area</vt:lpstr>
      <vt:lpstr>'250'!Print_Area</vt:lpstr>
      <vt:lpstr>'251'!Print_Area</vt:lpstr>
      <vt:lpstr>'252'!Print_Area</vt:lpstr>
      <vt:lpstr>'253'!Print_Area</vt:lpstr>
      <vt:lpstr>Cover!Print_Area</vt:lpstr>
      <vt:lpstr>'GR-49'!Print_Area</vt:lpstr>
      <vt:lpstr>'GR-52'!Print_Area</vt:lpstr>
      <vt:lpstr>التقديم!Print_Area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Environmental Statistics chapter 11-2019</dc:title>
  <dc:creator>shaikha hamad al-hajri</dc:creator>
  <cp:lastModifiedBy>Noora Saed H A Alhajri</cp:lastModifiedBy>
  <cp:lastPrinted>2023-03-01T08:47:22Z</cp:lastPrinted>
  <dcterms:created xsi:type="dcterms:W3CDTF">2004-08-03T07:29:47Z</dcterms:created>
  <dcterms:modified xsi:type="dcterms:W3CDTF">2023-03-01T08:49:39Z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Environmental Statistics chapter 11-2018</vt:lpwstr>
  </property>
  <property fmtid="{D5CDD505-2E9C-101B-9397-08002B2CF9AE}" pid="5" name="Hashtags">
    <vt:lpwstr>58;#StatisticalAbstract|c2f418c2-a295-4bd1-af99-d5d586494613</vt:lpwstr>
  </property>
</Properties>
</file>