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buainin\Desktop\نشرات  2019 المنتهيه\"/>
    </mc:Choice>
  </mc:AlternateContent>
  <xr:revisionPtr revIDLastSave="0" documentId="13_ncr:1_{9750473E-5F4E-4613-8FBE-64F5C189C178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المقدمة" sheetId="24" r:id="rId1"/>
    <sheet name="التقديم" sheetId="2" r:id="rId2"/>
    <sheet name="42" sheetId="41" r:id="rId3"/>
    <sheet name="43" sheetId="48" r:id="rId4"/>
    <sheet name="44" sheetId="45" r:id="rId5"/>
    <sheet name="Gr_22" sheetId="49" r:id="rId6"/>
    <sheet name="45" sheetId="46" r:id="rId7"/>
    <sheet name="46" sheetId="51" r:id="rId8"/>
    <sheet name="47" sheetId="52" r:id="rId9"/>
  </sheets>
  <definedNames>
    <definedName name="_xlnm.Print_Area" localSheetId="2">'42'!$A$1:$J$16</definedName>
    <definedName name="_xlnm.Print_Area" localSheetId="3">'43'!$A$1:$J$17</definedName>
    <definedName name="_xlnm.Print_Area" localSheetId="4">'44'!$A$1:$M$16</definedName>
    <definedName name="_xlnm.Print_Area" localSheetId="7">'46'!$A$1:$P$16</definedName>
    <definedName name="_xlnm.Print_Area" localSheetId="8">'47'!$A$1:$L$16</definedName>
    <definedName name="_xlnm.Print_Area" localSheetId="5">Gr_22!$A$1:$P$32</definedName>
    <definedName name="_xlnm.Print_Area" localSheetId="1">التقديم!$A$1:$C$14</definedName>
    <definedName name="_xlnm.Print_Area" localSheetId="0">المقدمة!$A$1:$A$28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45" l="1"/>
  <c r="F14" i="48"/>
  <c r="C14" i="48" l="1"/>
  <c r="C15" i="48"/>
  <c r="C13" i="48"/>
  <c r="C16" i="48" s="1"/>
  <c r="D16" i="48"/>
  <c r="E16" i="48"/>
  <c r="G16" i="48"/>
  <c r="H16" i="48"/>
  <c r="F15" i="48"/>
  <c r="F13" i="48"/>
  <c r="F16" i="48" l="1"/>
  <c r="C16" i="51"/>
  <c r="D16" i="52" l="1"/>
  <c r="C15" i="52" s="1"/>
  <c r="D16" i="51"/>
  <c r="E16" i="51"/>
  <c r="C10" i="52" l="1"/>
  <c r="C11" i="52"/>
  <c r="C12" i="52"/>
  <c r="C13" i="52"/>
  <c r="C14" i="52"/>
  <c r="H16" i="41"/>
  <c r="G16" i="41"/>
  <c r="F16" i="41"/>
  <c r="E16" i="41"/>
  <c r="D15" i="41"/>
  <c r="C15" i="41"/>
  <c r="D14" i="41"/>
  <c r="C14" i="41"/>
  <c r="D13" i="41"/>
  <c r="D16" i="41" s="1"/>
  <c r="C13" i="41"/>
  <c r="C16" i="41" s="1"/>
  <c r="C16" i="52" l="1"/>
  <c r="F15" i="45"/>
  <c r="F14" i="45"/>
  <c r="F13" i="45"/>
  <c r="I15" i="45"/>
  <c r="I14" i="45"/>
  <c r="C16" i="45" l="1"/>
  <c r="D16" i="45"/>
  <c r="E16" i="45"/>
  <c r="F16" i="45"/>
  <c r="G16" i="45"/>
  <c r="H16" i="45"/>
  <c r="I16" i="45"/>
  <c r="J16" i="45"/>
  <c r="K16" i="45"/>
  <c r="F16" i="51"/>
  <c r="G16" i="51"/>
  <c r="H16" i="51"/>
  <c r="F16" i="52"/>
  <c r="E15" i="52" s="1"/>
  <c r="E11" i="52" l="1"/>
  <c r="E13" i="52"/>
  <c r="E14" i="52"/>
  <c r="E12" i="52"/>
  <c r="E10" i="52"/>
  <c r="I16" i="51"/>
  <c r="J16" i="52" l="1"/>
  <c r="H16" i="52"/>
  <c r="N16" i="51"/>
  <c r="M16" i="51"/>
  <c r="L16" i="51"/>
  <c r="K16" i="51"/>
  <c r="J16" i="51"/>
  <c r="G12" i="52" l="1"/>
  <c r="G11" i="52"/>
  <c r="G10" i="52"/>
  <c r="G15" i="52"/>
  <c r="G14" i="52"/>
  <c r="G13" i="52"/>
  <c r="I15" i="52"/>
  <c r="I14" i="52"/>
  <c r="I13" i="52"/>
  <c r="I10" i="52"/>
  <c r="I12" i="52"/>
  <c r="I11" i="52"/>
  <c r="G16" i="52" l="1"/>
  <c r="I16" i="52"/>
</calcChain>
</file>

<file path=xl/sharedStrings.xml><?xml version="1.0" encoding="utf-8"?>
<sst xmlns="http://schemas.openxmlformats.org/spreadsheetml/2006/main" count="234" uniqueCount="148">
  <si>
    <t>مصادر البيانات :</t>
  </si>
  <si>
    <t>المجموع</t>
  </si>
  <si>
    <t xml:space="preserve">المجموع  </t>
  </si>
  <si>
    <t xml:space="preserve">Total  </t>
  </si>
  <si>
    <t>الســـلعة</t>
  </si>
  <si>
    <t>Commodity</t>
  </si>
  <si>
    <t>الأرز</t>
  </si>
  <si>
    <t>Rice</t>
  </si>
  <si>
    <t>السكر</t>
  </si>
  <si>
    <t>Sugar</t>
  </si>
  <si>
    <t>الحليب</t>
  </si>
  <si>
    <t>الدهن والزيت</t>
  </si>
  <si>
    <t>Fats and Oils</t>
  </si>
  <si>
    <t>الشعير</t>
  </si>
  <si>
    <t>Barley</t>
  </si>
  <si>
    <t>الشوار</t>
  </si>
  <si>
    <t>Bran</t>
  </si>
  <si>
    <t>%</t>
  </si>
  <si>
    <t>وتجدر الإشارة الى أنه منذ عام 1986 تصدر نشرة كاملة عن احصاءات تجارة الجملة والتجزئة  .</t>
  </si>
  <si>
    <t xml:space="preserve"> - إدارة التموين - وزارة الاقتصاد والتجارة .</t>
  </si>
  <si>
    <t>الدعم المخصص من الدولة للمواد التموينية</t>
  </si>
  <si>
    <t xml:space="preserve">
</t>
  </si>
  <si>
    <t xml:space="preserve"> - Department of Supply, Ministry of Economic
   and Commerce.</t>
  </si>
  <si>
    <t>قيمة الإنتاج</t>
  </si>
  <si>
    <t>Production Value</t>
  </si>
  <si>
    <t>المستلزمات السلعية والخدمية</t>
  </si>
  <si>
    <t>Intermediate Goods &amp; Services</t>
  </si>
  <si>
    <t>منتجات</t>
  </si>
  <si>
    <t>Products</t>
  </si>
  <si>
    <t>إيرادات إخرى</t>
  </si>
  <si>
    <t>Other Revenues</t>
  </si>
  <si>
    <t>WHOLESALE AND RETAIL TRADE  STATISTICS</t>
  </si>
  <si>
    <t>إحصاءات
تجارة الجملة والتجزئة</t>
  </si>
  <si>
    <t>milk</t>
  </si>
  <si>
    <r>
      <t xml:space="preserve">الدعم
</t>
    </r>
    <r>
      <rPr>
        <b/>
        <sz val="8"/>
        <rFont val="Arial"/>
        <family val="2"/>
      </rPr>
      <t>Subsidy</t>
    </r>
  </si>
  <si>
    <t>أهم المؤشرات الإقتصادية حسب النشاط الإقتصادي الرئيسي</t>
  </si>
  <si>
    <t>توزيعات القيمة المضافة الصافية
ألف ريال قطري</t>
  </si>
  <si>
    <t>متوسط الأجر السنوي 1
ريال قطري</t>
  </si>
  <si>
    <t>النشاط الاقتصادى الرئيسي</t>
  </si>
  <si>
    <t>فائض التشغيل</t>
  </si>
  <si>
    <t>تعويضات العاملين</t>
  </si>
  <si>
    <t>Operating Surplus</t>
  </si>
  <si>
    <t>Compensat ion Of Employees</t>
  </si>
  <si>
    <t>كمية وقيمة المواد التموينية المدعومة</t>
  </si>
  <si>
    <t>QUANTITY AND VALUE OF SUBSIDIZED COMMODITIES</t>
  </si>
  <si>
    <r>
      <t xml:space="preserve">كمية
</t>
    </r>
    <r>
      <rPr>
        <b/>
        <sz val="8"/>
        <rFont val="Arial"/>
        <family val="2"/>
      </rPr>
      <t>Quantity</t>
    </r>
  </si>
  <si>
    <r>
      <t xml:space="preserve">قيمة
</t>
    </r>
    <r>
      <rPr>
        <b/>
        <sz val="8"/>
        <rFont val="Arial"/>
        <family val="2"/>
      </rPr>
      <t>Value</t>
    </r>
  </si>
  <si>
    <t xml:space="preserve">الزيت والدهن </t>
  </si>
  <si>
    <t>وهي نتيجة بحث ميداني يجري كل عام بهدف تقدير مساهمة هذا النشاط في الدخل القومي لدولة قطر واستخراج بعض المؤشرات الهامة لهذا النشاط .</t>
  </si>
  <si>
    <t>Data Sources:</t>
  </si>
  <si>
    <t>Since 1986, a separate annual bulletin on wholesale and retail trade statistics is being published.</t>
  </si>
  <si>
    <t>Milk</t>
  </si>
  <si>
    <t>GOVERNMENT SUBSIDY ON COMMODITIES</t>
  </si>
  <si>
    <r>
      <rPr>
        <b/>
        <sz val="10"/>
        <rFont val="Arial"/>
        <family val="2"/>
      </rPr>
      <t>الدعم</t>
    </r>
    <r>
      <rPr>
        <b/>
        <sz val="11"/>
        <rFont val="Arial"/>
        <family val="2"/>
        <charset val="178"/>
      </rPr>
      <t xml:space="preserve">
</t>
    </r>
    <r>
      <rPr>
        <b/>
        <sz val="8"/>
        <rFont val="Arial"/>
        <family val="2"/>
      </rPr>
      <t>Subsidy</t>
    </r>
  </si>
  <si>
    <t>عدد المنشآت و المشتغلين حسب حجم المنشأة و النشاط الإقتصادي الرئيسي</t>
  </si>
  <si>
    <t>NUMBER OF ESTABLISHMENTS &amp; EMPLOYEES BY SIZE OF ESTABLISHMENT &amp; MAIN ECONOMIC ACTIVITY</t>
  </si>
  <si>
    <r>
      <rPr>
        <b/>
        <sz val="10"/>
        <color indexed="8"/>
        <rFont val="Arial"/>
        <family val="2"/>
      </rPr>
      <t>رمز النشاط</t>
    </r>
    <r>
      <rPr>
        <sz val="10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>Activity Code</t>
    </r>
  </si>
  <si>
    <t>Main Economic Activity</t>
  </si>
  <si>
    <r>
      <t xml:space="preserve">المجموع
</t>
    </r>
    <r>
      <rPr>
        <b/>
        <sz val="8"/>
        <color indexed="8"/>
        <rFont val="Arial"/>
        <family val="2"/>
      </rPr>
      <t>Total</t>
    </r>
  </si>
  <si>
    <t>المنشآت 10 مشتغلين فأكثر</t>
  </si>
  <si>
    <t>المنشآت أقل من 10مشتغلين</t>
  </si>
  <si>
    <t>النشاط الاقتصادي الرئيسي</t>
  </si>
  <si>
    <t>Total</t>
  </si>
  <si>
    <t>Establishments with 10+ Employee</t>
  </si>
  <si>
    <t>Establishments with &lt;10 Employee</t>
  </si>
  <si>
    <t>مشتغلون</t>
  </si>
  <si>
    <t>منشآت</t>
  </si>
  <si>
    <t>Emp.</t>
  </si>
  <si>
    <t>Estb.</t>
  </si>
  <si>
    <t>عدد المشتغلين</t>
  </si>
  <si>
    <t>Number of Employees</t>
  </si>
  <si>
    <t>غير قطريين</t>
  </si>
  <si>
    <t>قطريون</t>
  </si>
  <si>
    <t>Non-Qatari</t>
  </si>
  <si>
    <t>تقديرات القيمة المضافة حسب النشاط الاقتصادي الرئيسي</t>
  </si>
  <si>
    <t>ESTIMATES OF VALUE ADDED BY MAIN ECONOMIC ACTIVITY</t>
  </si>
  <si>
    <r>
      <t xml:space="preserve">رمز النشاط
</t>
    </r>
    <r>
      <rPr>
        <sz val="9"/>
        <color indexed="8"/>
        <rFont val="Arial"/>
        <family val="2"/>
      </rPr>
      <t>Activity Code</t>
    </r>
  </si>
  <si>
    <t>القيمة المضافة الصافية</t>
  </si>
  <si>
    <t>الإهتلاكات</t>
  </si>
  <si>
    <t>القيمة المضافة الإجمالية</t>
  </si>
  <si>
    <t>Net Value Added</t>
  </si>
  <si>
    <t>Depreciations</t>
  </si>
  <si>
    <t>Gross Value Added</t>
  </si>
  <si>
    <t>خدمات</t>
  </si>
  <si>
    <t>سلع</t>
  </si>
  <si>
    <t>Services</t>
  </si>
  <si>
    <t>Goods</t>
  </si>
  <si>
    <t>MAIN ECONOMIC INDICATORS BY MAIN ECONOMIC ACTIVITY</t>
  </si>
  <si>
    <r>
      <t xml:space="preserve">رمز النشاط
</t>
    </r>
    <r>
      <rPr>
        <sz val="8"/>
        <rFont val="Arial"/>
        <family val="2"/>
      </rPr>
      <t>Activity Code</t>
    </r>
  </si>
  <si>
    <t>نصيب المشتغل من القيمة المضافة الاجمالية
ريال قطري</t>
  </si>
  <si>
    <t>إنتاجية المشتغل
ريال قطري</t>
  </si>
  <si>
    <t>نسبة المستلزمات الخدمية إلى قيمة الإنتاج
(%)</t>
  </si>
  <si>
    <t>نسبة المستلزمات السلعية إلى قيمة الإنتاج
(%)</t>
  </si>
  <si>
    <t>Distribution Of Net Value Added
(QR. 000)</t>
  </si>
  <si>
    <t>Gross Value  Per Worker
(QR.)</t>
  </si>
  <si>
    <t>Productivity Of Employee
(QR.)</t>
  </si>
  <si>
    <t>Percentage Of Intermediate Services To Output</t>
  </si>
  <si>
    <t>Percentage Of Intermediate Goods To Output</t>
  </si>
  <si>
    <t>Average Annual Wage (1)
(QR.)</t>
  </si>
  <si>
    <r>
      <t>(1) Includes Wages, Salaries, Payments in-kind &amp; remuneration of board of directors.</t>
    </r>
    <r>
      <rPr>
        <b/>
        <sz val="8"/>
        <rFont val="Courier New"/>
        <family val="3"/>
      </rPr>
      <t xml:space="preserve"> </t>
    </r>
  </si>
  <si>
    <t>(1) يشمل الأجور والرواتب والمزايا العينية ومكافآت مجلس الإدارة</t>
  </si>
  <si>
    <t>عدد المشتغلين و تقديرات تعويضات العاملين حسب الجنسية و النشاط الإقتصادي الرئيسي</t>
  </si>
  <si>
    <r>
      <t xml:space="preserve">رمز نشاط
</t>
    </r>
    <r>
      <rPr>
        <sz val="8"/>
        <rFont val="Arial"/>
        <family val="2"/>
      </rPr>
      <t>Activity Code</t>
    </r>
  </si>
  <si>
    <t>(1) يشمل الأجور و الرواتب و المزايا العينية و مكافآت مجلس الإدارة</t>
  </si>
  <si>
    <t>The bulletin is the outcome of the annual field survey conducted for estimating the share of this activity towards the national income in addition to some other important indicatiors.</t>
  </si>
  <si>
    <t>wholesale and retail trade and repair of motor vehicles and motorcycles</t>
  </si>
  <si>
    <t xml:space="preserve">تجارة الجملة والتجزئة ،واصلاح المركبات ذات المحركات والدراجات النارية </t>
  </si>
  <si>
    <t>Wholesale trade, except of motor vehicles and motorcycles</t>
  </si>
  <si>
    <t>تجارة الجملة ، باستثناء المركبات ذات المحركات والدراجات النارية</t>
  </si>
  <si>
    <t>Retail trade, except of motor vehicles and motorcycles</t>
  </si>
  <si>
    <t xml:space="preserve">تجارة التجزئة،باستثناء المركبات ذات المحركات والدراجات النارية </t>
  </si>
  <si>
    <t>Qataris</t>
  </si>
  <si>
    <t>تعتبر تجاره الجملة والتجزئة أحد روافد النشاط الاقتصادى لذلك فقد خصص لإحصاءات التجارة الداخلية هذا الفصل .</t>
  </si>
  <si>
    <t>(1) Includes Wages, Salaries, Payments in-kind &amp; remuneration of board of directors.</t>
  </si>
  <si>
    <t>تجارة الجملة والتجزئة ،واصلاح المركبات ذات المحركات والدراجات النارية
wholesale and retail trade and repair of motor vehicles and motorcycles</t>
  </si>
  <si>
    <t>تجارة الجملة ، باستثناء المركبات ذات المحركات والدراجات النارية
Wholesale trade, except of motor vehicles and motorcycles</t>
  </si>
  <si>
    <t>تجارة التجزئة،باستثناء المركبات ذات المحركات والدراجات النارية
Retail trade, except of motor vehicles and motorcycles</t>
  </si>
  <si>
    <t>إحصاءات تجارة الجملة والتجزئة</t>
  </si>
  <si>
    <t>جدول (43) الوحدة (الكمية بالطن) (االقيمة :الف ريال قطري )</t>
  </si>
  <si>
    <t>الدعم
Subsidy</t>
  </si>
  <si>
    <t>قيمة
Value</t>
  </si>
  <si>
    <t>كمية
Quantity</t>
  </si>
  <si>
    <t>Wholesale and retail trade forms one stream of the economic activity. A separate chapter has been allocated for internal trade statistics .</t>
  </si>
  <si>
    <t>Wholesale and retail trade and repair of motor vehicles and motorcycles</t>
  </si>
  <si>
    <t>NUMBER OF EMPLOYEES &amp; ESTIMATES OF COMPENSATIONS OF EMPLOYEES BY NATIONALITY &amp; MAIN ECONOMIC ACTIVITY</t>
  </si>
  <si>
    <t>Compensations of Employees</t>
  </si>
  <si>
    <t>TABLE (47) ( Value : 000QR)</t>
  </si>
  <si>
    <t xml:space="preserve">جدول (47)( القيمة : الف ريال قطري ) </t>
  </si>
  <si>
    <t xml:space="preserve">جدول (46)(الوحدة : طن)( القيمة : الف ريال قطري ) </t>
  </si>
  <si>
    <t>TABLE (46) Unit (Quantity Ton) ( Value QR : 000)</t>
  </si>
  <si>
    <t>جدول (45)</t>
  </si>
  <si>
    <t>TABLE (45)</t>
  </si>
  <si>
    <t>جدول (44) القيمة ألف ريال قطري</t>
  </si>
  <si>
    <t>TABLE (44) Value QR.000</t>
  </si>
  <si>
    <t>جدول (43) القيمة ألف ريال قطري</t>
  </si>
  <si>
    <t>TABLE (43) Value QR.000</t>
  </si>
  <si>
    <t>جدول (42)</t>
  </si>
  <si>
    <t>TABLE (42)</t>
  </si>
  <si>
    <t>This chapter includes some of the indicators for the year 2018.</t>
  </si>
  <si>
    <t xml:space="preserve"> - Wholesale and Retail Trade Statistics Survey
   2018.</t>
  </si>
  <si>
    <t xml:space="preserve"> - التعداد العام للمنشآت الاقتصادية 2015م.</t>
  </si>
  <si>
    <t xml:space="preserve"> - General Census of Economic Establishments
   2015</t>
  </si>
  <si>
    <t>Graph (22) شكل</t>
  </si>
  <si>
    <t>ويتضمن هذا الفصل بعض المؤشرات عن عام 2019.</t>
  </si>
  <si>
    <t xml:space="preserve"> - بحث إحصاءات تجارة الجملة والتجزئة لعام 2019م</t>
  </si>
  <si>
    <t>تقديرات القيمة المضافة حسب النشاط الاقتصادي
إحصاءات تجارة الجملة والتجزئة
2019</t>
  </si>
  <si>
    <r>
      <t xml:space="preserve">ESTIMATES OF VALUE ADDED BY MAIN ECONOMIC ACTIVITY
</t>
    </r>
    <r>
      <rPr>
        <b/>
        <sz val="11"/>
        <rFont val="Arial"/>
        <family val="2"/>
      </rPr>
      <t>WHOLESALE AND RETAIL TRADE  STATISTICS</t>
    </r>
    <r>
      <rPr>
        <b/>
        <sz val="12"/>
        <rFont val="Arial"/>
        <family val="2"/>
      </rPr>
      <t xml:space="preserve">
2019</t>
    </r>
  </si>
  <si>
    <t>2016-2019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</si>
</sst>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_-* #,##0.00\-;_-* &quot;-&quot;??_-;_-@_-"/>
    <numFmt numFmtId="165" formatCode="_-&quot;ج.م.&quot;\ * #,##0.00_-;_-&quot;ج.م.&quot;\ * #,##0.00\-;_-&quot;ج.م.&quot;\ * &quot;-&quot;??_-;_-@_-"/>
    <numFmt numFmtId="166" formatCode="0.0"/>
    <numFmt numFmtId="167" formatCode="0_ "/>
  </numFmts>
  <fonts count="56">
    <font>
      <sz val="10"/>
      <name val="Arial"/>
      <charset val="178"/>
    </font>
    <font>
      <sz val="10"/>
      <name val="Arial"/>
      <family val="2"/>
    </font>
    <font>
      <b/>
      <sz val="12"/>
      <name val="Arial"/>
      <family val="2"/>
      <charset val="178"/>
    </font>
    <font>
      <sz val="8"/>
      <name val="Arial"/>
      <family val="2"/>
      <charset val="178"/>
    </font>
    <font>
      <b/>
      <sz val="12"/>
      <name val="Arial"/>
      <family val="2"/>
    </font>
    <font>
      <b/>
      <sz val="10"/>
      <name val="Arial"/>
      <family val="2"/>
      <charset val="178"/>
    </font>
    <font>
      <sz val="10"/>
      <name val="Arial"/>
      <family val="2"/>
      <charset val="178"/>
    </font>
    <font>
      <sz val="9"/>
      <name val="Arial"/>
      <family val="2"/>
      <charset val="178"/>
    </font>
    <font>
      <b/>
      <sz val="8"/>
      <name val="Arial"/>
      <family val="2"/>
    </font>
    <font>
      <b/>
      <sz val="11"/>
      <name val="Arial"/>
      <family val="2"/>
      <charset val="178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b/>
      <sz val="10"/>
      <color indexed="10"/>
      <name val="Arial"/>
      <family val="2"/>
      <charset val="178"/>
    </font>
    <font>
      <b/>
      <sz val="8"/>
      <color indexed="10"/>
      <name val="Arial"/>
      <family val="2"/>
    </font>
    <font>
      <b/>
      <sz val="12"/>
      <color indexed="10"/>
      <name val="Arial"/>
      <family val="2"/>
      <charset val="178"/>
    </font>
    <font>
      <sz val="10"/>
      <name val="Arial"/>
      <family val="2"/>
    </font>
    <font>
      <b/>
      <sz val="11"/>
      <color indexed="25"/>
      <name val="Arial"/>
      <family val="2"/>
    </font>
    <font>
      <b/>
      <sz val="14"/>
      <color indexed="25"/>
      <name val="Arial"/>
      <family val="2"/>
    </font>
    <font>
      <sz val="11"/>
      <color indexed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sz val="7"/>
      <color indexed="8"/>
      <name val="Arial"/>
      <family val="2"/>
    </font>
    <font>
      <b/>
      <sz val="10"/>
      <name val="Courier New"/>
      <family val="3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sz val="9"/>
      <color indexed="8"/>
      <name val="Arial"/>
      <family val="2"/>
    </font>
    <font>
      <b/>
      <sz val="10"/>
      <color indexed="10"/>
      <name val="Arial"/>
      <family val="2"/>
    </font>
    <font>
      <b/>
      <sz val="8"/>
      <name val="Arial Unicode MS"/>
      <family val="2"/>
    </font>
    <font>
      <b/>
      <sz val="8"/>
      <name val="Courier New"/>
      <family val="3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48"/>
      <color rgb="FF0000FF"/>
      <name val="AGA Arabesque Desktop"/>
      <charset val="2"/>
    </font>
    <font>
      <sz val="10"/>
      <color rgb="FF0000FF"/>
      <name val="Arial"/>
      <family val="2"/>
    </font>
    <font>
      <b/>
      <sz val="24"/>
      <color rgb="FF0000FF"/>
      <name val="Arial"/>
      <family val="2"/>
    </font>
    <font>
      <b/>
      <sz val="14"/>
      <color rgb="FF0000FF"/>
      <name val="Arial Black"/>
      <family val="2"/>
    </font>
    <font>
      <sz val="10"/>
      <color theme="1" tint="4.9989318521683403E-2"/>
      <name val="Arial"/>
      <family val="2"/>
    </font>
    <font>
      <b/>
      <sz val="14"/>
      <color indexed="8"/>
      <name val="Arial"/>
      <family val="2"/>
    </font>
    <font>
      <b/>
      <sz val="16"/>
      <color indexed="8"/>
      <name val="Arial"/>
      <family val="2"/>
    </font>
    <font>
      <b/>
      <sz val="16"/>
      <name val="Sultan bold"/>
      <charset val="178"/>
    </font>
    <font>
      <b/>
      <sz val="12"/>
      <name val="Arial Black"/>
      <family val="2"/>
    </font>
    <font>
      <b/>
      <sz val="12"/>
      <name val="Sakkal Majalla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 style="thin">
        <color indexed="64"/>
      </top>
      <bottom style="thick">
        <color theme="0"/>
      </bottom>
      <diagonal/>
    </border>
    <border>
      <left/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n">
        <color indexed="64"/>
      </bottom>
      <diagonal/>
    </border>
    <border>
      <left/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 style="medium">
        <color indexed="60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 style="medium">
        <color indexed="60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ck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/>
      <top style="thin">
        <color indexed="64"/>
      </top>
      <bottom/>
      <diagonal/>
    </border>
    <border>
      <left/>
      <right style="medium">
        <color theme="0"/>
      </right>
      <top style="thin">
        <color indexed="64"/>
      </top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thin">
        <color indexed="64"/>
      </top>
      <bottom style="medium">
        <color theme="0"/>
      </bottom>
      <diagonal/>
    </border>
    <border>
      <left/>
      <right style="medium">
        <color theme="0"/>
      </right>
      <top style="thin">
        <color indexed="64"/>
      </top>
      <bottom style="medium">
        <color theme="0"/>
      </bottom>
      <diagonal/>
    </border>
  </borders>
  <cellStyleXfs count="41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0" borderId="0" applyAlignment="0">
      <alignment horizontal="centerContinuous" vertical="center"/>
    </xf>
    <xf numFmtId="0" fontId="14" fillId="0" borderId="0" applyAlignment="0">
      <alignment horizontal="centerContinuous" vertical="center"/>
    </xf>
    <xf numFmtId="0" fontId="4" fillId="2" borderId="1">
      <alignment horizontal="right" vertical="center" wrapText="1"/>
    </xf>
    <xf numFmtId="1" fontId="12" fillId="2" borderId="2">
      <alignment horizontal="left" vertical="center" wrapText="1"/>
    </xf>
    <xf numFmtId="1" fontId="2" fillId="2" borderId="3">
      <alignment horizontal="center" vertical="center"/>
    </xf>
    <xf numFmtId="0" fontId="9" fillId="2" borderId="3">
      <alignment horizontal="center" vertical="center" wrapText="1"/>
    </xf>
    <xf numFmtId="0" fontId="8" fillId="2" borderId="3">
      <alignment horizontal="center" vertical="center" wrapText="1"/>
    </xf>
    <xf numFmtId="0" fontId="1" fillId="0" borderId="0">
      <alignment horizontal="center" vertical="center" readingOrder="2"/>
    </xf>
    <xf numFmtId="0" fontId="3" fillId="0" borderId="0">
      <alignment horizontal="left" vertical="center"/>
    </xf>
    <xf numFmtId="0" fontId="1" fillId="0" borderId="0"/>
    <xf numFmtId="0" fontId="1" fillId="0" borderId="0"/>
    <xf numFmtId="0" fontId="1" fillId="0" borderId="0"/>
    <xf numFmtId="0" fontId="44" fillId="0" borderId="0"/>
    <xf numFmtId="0" fontId="18" fillId="0" borderId="0"/>
    <xf numFmtId="0" fontId="45" fillId="0" borderId="0"/>
    <xf numFmtId="0" fontId="38" fillId="0" borderId="0"/>
    <xf numFmtId="0" fontId="18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alignment horizontal="right" vertical="center"/>
    </xf>
    <xf numFmtId="0" fontId="16" fillId="0" borderId="0">
      <alignment horizontal="left" vertical="center"/>
    </xf>
    <xf numFmtId="0" fontId="4" fillId="0" borderId="0">
      <alignment horizontal="right" vertical="center"/>
    </xf>
    <xf numFmtId="0" fontId="1" fillId="0" borderId="0">
      <alignment horizontal="left" vertical="center"/>
    </xf>
    <xf numFmtId="0" fontId="17" fillId="2" borderId="3" applyAlignment="0">
      <alignment horizontal="center" vertical="center"/>
    </xf>
    <xf numFmtId="0" fontId="17" fillId="2" borderId="3" applyAlignment="0">
      <alignment horizontal="center" vertical="center"/>
    </xf>
    <xf numFmtId="0" fontId="15" fillId="0" borderId="4">
      <alignment horizontal="right" vertical="center" indent="1"/>
    </xf>
    <xf numFmtId="0" fontId="4" fillId="2" borderId="4">
      <alignment horizontal="right" vertical="center" wrapText="1" indent="1" readingOrder="2"/>
    </xf>
    <xf numFmtId="0" fontId="6" fillId="0" borderId="4">
      <alignment horizontal="right" vertical="center" indent="1"/>
    </xf>
    <xf numFmtId="0" fontId="6" fillId="2" borderId="4">
      <alignment horizontal="left" vertical="center" wrapText="1" indent="1"/>
    </xf>
    <xf numFmtId="0" fontId="6" fillId="0" borderId="5">
      <alignment horizontal="left" vertical="center"/>
    </xf>
    <xf numFmtId="0" fontId="6" fillId="0" borderId="6">
      <alignment horizontal="left" vertical="center"/>
    </xf>
    <xf numFmtId="0" fontId="1" fillId="0" borderId="0"/>
  </cellStyleXfs>
  <cellXfs count="274">
    <xf numFmtId="0" fontId="0" fillId="0" borderId="0" xfId="0"/>
    <xf numFmtId="0" fontId="0" fillId="0" borderId="0" xfId="0" applyAlignment="1">
      <alignment vertical="center"/>
    </xf>
    <xf numFmtId="1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vertical="center"/>
    </xf>
    <xf numFmtId="0" fontId="0" fillId="0" borderId="0" xfId="0" applyAlignment="1">
      <alignment vertical="center" readingOrder="2"/>
    </xf>
    <xf numFmtId="0" fontId="7" fillId="0" borderId="0" xfId="0" applyFont="1" applyAlignment="1">
      <alignment horizontal="left" vertical="center"/>
    </xf>
    <xf numFmtId="0" fontId="18" fillId="0" borderId="0" xfId="17"/>
    <xf numFmtId="0" fontId="18" fillId="0" borderId="0" xfId="17" applyAlignment="1">
      <alignment vertical="center"/>
    </xf>
    <xf numFmtId="0" fontId="18" fillId="0" borderId="0" xfId="17" applyAlignment="1">
      <alignment horizontal="center" vertical="center"/>
    </xf>
    <xf numFmtId="0" fontId="19" fillId="0" borderId="0" xfId="17" applyFont="1" applyAlignment="1">
      <alignment vertical="center" wrapText="1" readingOrder="1"/>
    </xf>
    <xf numFmtId="0" fontId="21" fillId="0" borderId="0" xfId="17" applyFont="1" applyAlignment="1">
      <alignment vertical="center"/>
    </xf>
    <xf numFmtId="0" fontId="18" fillId="0" borderId="0" xfId="0" applyFont="1" applyBorder="1" applyAlignment="1">
      <alignment vertical="center"/>
    </xf>
    <xf numFmtId="0" fontId="46" fillId="0" borderId="0" xfId="17" applyFont="1" applyAlignment="1">
      <alignment horizontal="center" vertical="top" wrapText="1"/>
    </xf>
    <xf numFmtId="0" fontId="47" fillId="0" borderId="0" xfId="17" applyFont="1" applyAlignment="1">
      <alignment vertical="center"/>
    </xf>
    <xf numFmtId="0" fontId="48" fillId="0" borderId="0" xfId="17" applyFont="1" applyAlignment="1">
      <alignment horizontal="center" vertical="center" wrapText="1"/>
    </xf>
    <xf numFmtId="0" fontId="49" fillId="0" borderId="0" xfId="17" applyFont="1" applyAlignment="1">
      <alignment horizontal="center" vertical="center" wrapText="1"/>
    </xf>
    <xf numFmtId="0" fontId="24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22" fillId="0" borderId="0" xfId="0" applyFont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5" fillId="0" borderId="0" xfId="0" applyFont="1" applyAlignment="1">
      <alignment horizontal="justify" vertical="center"/>
    </xf>
    <xf numFmtId="0" fontId="18" fillId="0" borderId="0" xfId="0" applyFont="1" applyAlignment="1">
      <alignment horizontal="justify" vertical="center"/>
    </xf>
    <xf numFmtId="0" fontId="11" fillId="0" borderId="0" xfId="31" applyFo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justify" vertical="top" wrapText="1"/>
    </xf>
    <xf numFmtId="0" fontId="1" fillId="0" borderId="0" xfId="0" applyFont="1" applyBorder="1" applyAlignment="1">
      <alignment horizontal="justify" vertical="top" wrapText="1"/>
    </xf>
    <xf numFmtId="0" fontId="1" fillId="0" borderId="0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 wrapText="1" readingOrder="1"/>
    </xf>
    <xf numFmtId="0" fontId="4" fillId="0" borderId="0" xfId="5" applyFont="1" applyAlignment="1">
      <alignment horizontal="centerContinuous" vertical="center" wrapText="1"/>
    </xf>
    <xf numFmtId="0" fontId="26" fillId="0" borderId="0" xfId="4" applyFont="1" applyAlignment="1">
      <alignment horizontal="centerContinuous" vertical="center" readingOrder="2"/>
    </xf>
    <xf numFmtId="0" fontId="27" fillId="0" borderId="0" xfId="0" applyFont="1" applyAlignment="1">
      <alignment horizontal="centerContinuous" vertical="center"/>
    </xf>
    <xf numFmtId="0" fontId="27" fillId="0" borderId="0" xfId="0" applyFont="1" applyBorder="1" applyAlignment="1">
      <alignment horizontal="centerContinuous" vertical="center"/>
    </xf>
    <xf numFmtId="0" fontId="26" fillId="0" borderId="0" xfId="0" applyFont="1" applyAlignment="1">
      <alignment horizontal="centerContinuous" vertical="center"/>
    </xf>
    <xf numFmtId="0" fontId="27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5" applyFont="1" applyAlignment="1">
      <alignment horizontal="centerContinuous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1" fillId="4" borderId="11" xfId="36" applyFont="1" applyFill="1" applyBorder="1" applyAlignment="1">
      <alignment horizontal="center" vertical="center"/>
    </xf>
    <xf numFmtId="0" fontId="1" fillId="3" borderId="14" xfId="36" applyFont="1" applyFill="1" applyBorder="1" applyAlignment="1">
      <alignment horizontal="center" vertical="center"/>
    </xf>
    <xf numFmtId="0" fontId="1" fillId="4" borderId="14" xfId="36" applyFont="1" applyFill="1" applyBorder="1" applyAlignment="1">
      <alignment horizontal="center" vertical="center"/>
    </xf>
    <xf numFmtId="0" fontId="1" fillId="3" borderId="17" xfId="36" applyFont="1" applyFill="1" applyBorder="1" applyAlignment="1">
      <alignment horizontal="center" vertical="center"/>
    </xf>
    <xf numFmtId="166" fontId="1" fillId="0" borderId="11" xfId="36" applyNumberFormat="1" applyFont="1" applyBorder="1" applyAlignment="1">
      <alignment horizontal="center" vertical="center"/>
    </xf>
    <xf numFmtId="166" fontId="1" fillId="3" borderId="14" xfId="36" applyNumberFormat="1" applyFont="1" applyFill="1" applyBorder="1" applyAlignment="1">
      <alignment horizontal="center" vertical="center"/>
    </xf>
    <xf numFmtId="166" fontId="1" fillId="0" borderId="14" xfId="36" applyNumberFormat="1" applyFont="1" applyBorder="1" applyAlignment="1">
      <alignment horizontal="center" vertical="center"/>
    </xf>
    <xf numFmtId="166" fontId="1" fillId="3" borderId="17" xfId="36" applyNumberFormat="1" applyFont="1" applyFill="1" applyBorder="1" applyAlignment="1">
      <alignment horizontal="center" vertical="center"/>
    </xf>
    <xf numFmtId="166" fontId="6" fillId="0" borderId="0" xfId="0" applyNumberFormat="1" applyFont="1" applyBorder="1" applyAlignment="1">
      <alignment vertical="center"/>
    </xf>
    <xf numFmtId="0" fontId="1" fillId="4" borderId="19" xfId="36" applyFont="1" applyFill="1" applyBorder="1" applyAlignment="1">
      <alignment horizontal="center" vertical="center"/>
    </xf>
    <xf numFmtId="0" fontId="1" fillId="3" borderId="12" xfId="36" applyFont="1" applyFill="1" applyBorder="1" applyAlignment="1">
      <alignment horizontal="center" vertical="center"/>
    </xf>
    <xf numFmtId="0" fontId="1" fillId="4" borderId="12" xfId="36" applyFont="1" applyFill="1" applyBorder="1" applyAlignment="1">
      <alignment horizontal="center" vertical="center"/>
    </xf>
    <xf numFmtId="0" fontId="1" fillId="3" borderId="20" xfId="36" applyFont="1" applyFill="1" applyBorder="1" applyAlignment="1">
      <alignment horizontal="center" vertical="center"/>
    </xf>
    <xf numFmtId="166" fontId="11" fillId="4" borderId="22" xfId="1" applyNumberFormat="1" applyFont="1" applyFill="1" applyBorder="1" applyAlignment="1">
      <alignment horizontal="center" vertical="center"/>
    </xf>
    <xf numFmtId="166" fontId="11" fillId="4" borderId="22" xfId="32" applyNumberFormat="1" applyFont="1" applyFill="1" applyBorder="1" applyAlignment="1">
      <alignment horizontal="center" vertical="center"/>
    </xf>
    <xf numFmtId="0" fontId="11" fillId="4" borderId="22" xfId="32" applyFont="1" applyFill="1" applyBorder="1" applyAlignment="1">
      <alignment horizontal="center" vertical="center"/>
    </xf>
    <xf numFmtId="0" fontId="19" fillId="0" borderId="0" xfId="16" applyFont="1" applyAlignment="1">
      <alignment vertical="center" wrapText="1" readingOrder="1"/>
    </xf>
    <xf numFmtId="0" fontId="21" fillId="0" borderId="0" xfId="16" applyFont="1" applyAlignment="1">
      <alignment vertical="center"/>
    </xf>
    <xf numFmtId="0" fontId="21" fillId="0" borderId="0" xfId="16" applyFont="1" applyAlignment="1">
      <alignment vertical="center" wrapText="1"/>
    </xf>
    <xf numFmtId="0" fontId="44" fillId="0" borderId="0" xfId="16"/>
    <xf numFmtId="0" fontId="35" fillId="3" borderId="24" xfId="16" applyFont="1" applyFill="1" applyBorder="1" applyAlignment="1">
      <alignment horizontal="center" vertical="top" wrapText="1"/>
    </xf>
    <xf numFmtId="0" fontId="30" fillId="4" borderId="25" xfId="16" applyFont="1" applyFill="1" applyBorder="1" applyAlignment="1">
      <alignment horizontal="center" vertical="center" wrapText="1"/>
    </xf>
    <xf numFmtId="0" fontId="36" fillId="4" borderId="25" xfId="16" applyFont="1" applyFill="1" applyBorder="1" applyAlignment="1">
      <alignment horizontal="left" vertical="center" wrapText="1" indent="1"/>
    </xf>
    <xf numFmtId="0" fontId="30" fillId="3" borderId="26" xfId="16" applyFont="1" applyFill="1" applyBorder="1" applyAlignment="1">
      <alignment horizontal="center" vertical="center" wrapText="1"/>
    </xf>
    <xf numFmtId="0" fontId="36" fillId="3" borderId="26" xfId="16" applyFont="1" applyFill="1" applyBorder="1" applyAlignment="1">
      <alignment horizontal="left" vertical="center" wrapText="1" indent="1"/>
    </xf>
    <xf numFmtId="0" fontId="30" fillId="4" borderId="27" xfId="16" applyFont="1" applyFill="1" applyBorder="1" applyAlignment="1">
      <alignment horizontal="center" vertical="center" wrapText="1"/>
    </xf>
    <xf numFmtId="0" fontId="36" fillId="4" borderId="27" xfId="16" applyFont="1" applyFill="1" applyBorder="1" applyAlignment="1">
      <alignment horizontal="left" vertical="center" wrapText="1" indent="1"/>
    </xf>
    <xf numFmtId="0" fontId="21" fillId="0" borderId="0" xfId="16" applyFont="1" applyAlignment="1">
      <alignment horizontal="center" vertical="center" wrapText="1"/>
    </xf>
    <xf numFmtId="0" fontId="23" fillId="0" borderId="0" xfId="16" applyFont="1" applyAlignment="1">
      <alignment vertical="center" wrapText="1"/>
    </xf>
    <xf numFmtId="167" fontId="37" fillId="0" borderId="0" xfId="16" applyNumberFormat="1" applyFont="1" applyAlignment="1">
      <alignment horizontal="right"/>
    </xf>
    <xf numFmtId="0" fontId="21" fillId="0" borderId="0" xfId="16" applyFont="1"/>
    <xf numFmtId="167" fontId="11" fillId="4" borderId="11" xfId="16" applyNumberFormat="1" applyFont="1" applyFill="1" applyBorder="1" applyAlignment="1">
      <alignment horizontal="center" vertical="center"/>
    </xf>
    <xf numFmtId="167" fontId="1" fillId="4" borderId="11" xfId="16" applyNumberFormat="1" applyFont="1" applyFill="1" applyBorder="1" applyAlignment="1">
      <alignment horizontal="center" vertical="center"/>
    </xf>
    <xf numFmtId="167" fontId="11" fillId="3" borderId="11" xfId="16" applyNumberFormat="1" applyFont="1" applyFill="1" applyBorder="1" applyAlignment="1">
      <alignment horizontal="center" vertical="center"/>
    </xf>
    <xf numFmtId="167" fontId="1" fillId="3" borderId="11" xfId="16" applyNumberFormat="1" applyFont="1" applyFill="1" applyBorder="1" applyAlignment="1">
      <alignment horizontal="center" vertical="center"/>
    </xf>
    <xf numFmtId="0" fontId="28" fillId="0" borderId="0" xfId="16" applyFont="1" applyAlignment="1">
      <alignment vertical="center" wrapText="1" readingOrder="1"/>
    </xf>
    <xf numFmtId="0" fontId="23" fillId="0" borderId="0" xfId="16" applyFont="1" applyAlignment="1">
      <alignment vertical="center"/>
    </xf>
    <xf numFmtId="0" fontId="23" fillId="0" borderId="0" xfId="16" applyFont="1"/>
    <xf numFmtId="0" fontId="42" fillId="0" borderId="0" xfId="16" applyFont="1"/>
    <xf numFmtId="0" fontId="11" fillId="0" borderId="0" xfId="16" applyFont="1" applyAlignment="1">
      <alignment horizontal="right" readingOrder="2"/>
    </xf>
    <xf numFmtId="0" fontId="23" fillId="0" borderId="0" xfId="16" applyFont="1" applyAlignment="1">
      <alignment horizontal="center" vertical="center" wrapText="1"/>
    </xf>
    <xf numFmtId="0" fontId="23" fillId="0" borderId="0" xfId="16" applyFont="1" applyBorder="1" applyAlignment="1">
      <alignment vertical="center" wrapText="1"/>
    </xf>
    <xf numFmtId="0" fontId="11" fillId="0" borderId="0" xfId="16" applyFont="1" applyBorder="1" applyAlignment="1">
      <alignment horizontal="right" vertical="center" wrapText="1" indent="1"/>
    </xf>
    <xf numFmtId="0" fontId="50" fillId="4" borderId="19" xfId="36" applyFont="1" applyFill="1" applyBorder="1" applyAlignment="1">
      <alignment horizontal="center" vertical="center"/>
    </xf>
    <xf numFmtId="0" fontId="50" fillId="3" borderId="12" xfId="36" applyFont="1" applyFill="1" applyBorder="1" applyAlignment="1">
      <alignment horizontal="center" vertical="center"/>
    </xf>
    <xf numFmtId="0" fontId="50" fillId="4" borderId="12" xfId="36" applyFont="1" applyFill="1" applyBorder="1" applyAlignment="1">
      <alignment horizontal="center" vertical="center"/>
    </xf>
    <xf numFmtId="0" fontId="33" fillId="3" borderId="23" xfId="16" applyFont="1" applyFill="1" applyBorder="1" applyAlignment="1">
      <alignment horizontal="center" vertical="center" wrapText="1"/>
    </xf>
    <xf numFmtId="0" fontId="31" fillId="3" borderId="24" xfId="16" applyFont="1" applyFill="1" applyBorder="1" applyAlignment="1">
      <alignment horizontal="center" vertical="top" wrapText="1"/>
    </xf>
    <xf numFmtId="0" fontId="10" fillId="3" borderId="24" xfId="16" applyFont="1" applyFill="1" applyBorder="1" applyAlignment="1">
      <alignment horizontal="center" vertical="top" wrapText="1"/>
    </xf>
    <xf numFmtId="0" fontId="11" fillId="3" borderId="8" xfId="16" applyFont="1" applyFill="1" applyBorder="1" applyAlignment="1">
      <alignment horizontal="center" wrapText="1"/>
    </xf>
    <xf numFmtId="0" fontId="10" fillId="3" borderId="21" xfId="16" applyFont="1" applyFill="1" applyBorder="1" applyAlignment="1">
      <alignment horizontal="center" vertical="top" wrapText="1"/>
    </xf>
    <xf numFmtId="0" fontId="11" fillId="3" borderId="23" xfId="16" applyFont="1" applyFill="1" applyBorder="1" applyAlignment="1">
      <alignment horizontal="center" wrapText="1"/>
    </xf>
    <xf numFmtId="167" fontId="11" fillId="4" borderId="17" xfId="16" applyNumberFormat="1" applyFont="1" applyFill="1" applyBorder="1" applyAlignment="1">
      <alignment horizontal="center" vertical="center"/>
    </xf>
    <xf numFmtId="167" fontId="1" fillId="4" borderId="17" xfId="16" applyNumberFormat="1" applyFont="1" applyFill="1" applyBorder="1" applyAlignment="1">
      <alignment horizontal="center" vertical="center"/>
    </xf>
    <xf numFmtId="167" fontId="11" fillId="3" borderId="22" xfId="16" applyNumberFormat="1" applyFont="1" applyFill="1" applyBorder="1" applyAlignment="1">
      <alignment horizontal="center" vertical="center" wrapText="1"/>
    </xf>
    <xf numFmtId="0" fontId="30" fillId="4" borderId="45" xfId="16" applyFont="1" applyFill="1" applyBorder="1" applyAlignment="1">
      <alignment horizontal="center" vertical="center" wrapText="1"/>
    </xf>
    <xf numFmtId="0" fontId="36" fillId="4" borderId="45" xfId="16" applyFont="1" applyFill="1" applyBorder="1" applyAlignment="1">
      <alignment horizontal="left" vertical="center" wrapText="1" indent="1"/>
    </xf>
    <xf numFmtId="0" fontId="30" fillId="4" borderId="36" xfId="16" applyFont="1" applyFill="1" applyBorder="1" applyAlignment="1">
      <alignment horizontal="center" vertical="center" wrapText="1"/>
    </xf>
    <xf numFmtId="0" fontId="36" fillId="4" borderId="36" xfId="16" applyFont="1" applyFill="1" applyBorder="1" applyAlignment="1">
      <alignment horizontal="left" vertical="center" wrapText="1" indent="1"/>
    </xf>
    <xf numFmtId="0" fontId="19" fillId="0" borderId="0" xfId="17" applyFont="1" applyAlignment="1">
      <alignment horizontal="center" vertical="center" wrapText="1" readingOrder="1"/>
    </xf>
    <xf numFmtId="0" fontId="1" fillId="0" borderId="0" xfId="16" applyFont="1" applyBorder="1" applyAlignment="1">
      <alignment horizontal="right" vertical="center" readingOrder="2"/>
    </xf>
    <xf numFmtId="0" fontId="10" fillId="0" borderId="0" xfId="16" applyFont="1" applyAlignment="1">
      <alignment vertical="center"/>
    </xf>
    <xf numFmtId="0" fontId="1" fillId="0" borderId="0" xfId="0" applyFont="1" applyAlignment="1">
      <alignment wrapText="1"/>
    </xf>
    <xf numFmtId="1" fontId="0" fillId="0" borderId="0" xfId="0" applyNumberFormat="1"/>
    <xf numFmtId="1" fontId="1" fillId="0" borderId="0" xfId="0" applyNumberFormat="1" applyFont="1" applyAlignment="1">
      <alignment wrapText="1"/>
    </xf>
    <xf numFmtId="0" fontId="28" fillId="0" borderId="0" xfId="16" applyFont="1" applyAlignment="1">
      <alignment vertical="center" wrapText="1"/>
    </xf>
    <xf numFmtId="0" fontId="21" fillId="0" borderId="0" xfId="40" applyFont="1" applyAlignment="1">
      <alignment vertical="center"/>
    </xf>
    <xf numFmtId="166" fontId="1" fillId="3" borderId="11" xfId="36" applyNumberFormat="1" applyFont="1" applyFill="1" applyBorder="1" applyAlignment="1">
      <alignment horizontal="center" vertical="center"/>
    </xf>
    <xf numFmtId="1" fontId="11" fillId="4" borderId="11" xfId="16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55" fillId="0" borderId="0" xfId="0" applyFont="1" applyAlignment="1">
      <alignment horizontal="right" vertical="top" wrapText="1"/>
    </xf>
    <xf numFmtId="0" fontId="55" fillId="0" borderId="0" xfId="0" applyFont="1" applyAlignment="1">
      <alignment horizontal="right" vertical="top" wrapText="1" readingOrder="2"/>
    </xf>
    <xf numFmtId="0" fontId="55" fillId="0" borderId="0" xfId="0" applyFont="1" applyAlignment="1">
      <alignment horizontal="right" vertical="center" wrapText="1"/>
    </xf>
    <xf numFmtId="0" fontId="55" fillId="0" borderId="0" xfId="0" applyFont="1" applyAlignment="1">
      <alignment horizontal="right" vertical="top" readingOrder="2"/>
    </xf>
    <xf numFmtId="0" fontId="11" fillId="4" borderId="25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1" fillId="4" borderId="23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 wrapText="1"/>
    </xf>
    <xf numFmtId="0" fontId="11" fillId="3" borderId="28" xfId="0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horizontal="right" vertical="center" wrapText="1" indent="1"/>
    </xf>
    <xf numFmtId="0" fontId="1" fillId="4" borderId="25" xfId="0" applyFont="1" applyFill="1" applyBorder="1" applyAlignment="1">
      <alignment horizontal="right" vertical="center" wrapText="1" indent="1"/>
    </xf>
    <xf numFmtId="0" fontId="1" fillId="3" borderId="26" xfId="0" applyFont="1" applyFill="1" applyBorder="1" applyAlignment="1">
      <alignment horizontal="right" vertical="center" wrapText="1" indent="1"/>
    </xf>
    <xf numFmtId="0" fontId="1" fillId="4" borderId="27" xfId="0" applyFont="1" applyFill="1" applyBorder="1" applyAlignment="1">
      <alignment horizontal="right" vertical="center" wrapText="1" indent="1"/>
    </xf>
    <xf numFmtId="0" fontId="11" fillId="3" borderId="28" xfId="0" applyFont="1" applyFill="1" applyBorder="1" applyAlignment="1">
      <alignment horizontal="right" vertical="center" wrapText="1" indent="1"/>
    </xf>
    <xf numFmtId="2" fontId="1" fillId="4" borderId="25" xfId="0" applyNumberFormat="1" applyFont="1" applyFill="1" applyBorder="1" applyAlignment="1">
      <alignment horizontal="right" vertical="center" wrapText="1" indent="1"/>
    </xf>
    <xf numFmtId="2" fontId="1" fillId="3" borderId="26" xfId="0" applyNumberFormat="1" applyFont="1" applyFill="1" applyBorder="1" applyAlignment="1">
      <alignment horizontal="right" vertical="center" wrapText="1" indent="1"/>
    </xf>
    <xf numFmtId="2" fontId="1" fillId="4" borderId="27" xfId="0" applyNumberFormat="1" applyFont="1" applyFill="1" applyBorder="1" applyAlignment="1">
      <alignment horizontal="right" vertical="center" wrapText="1" indent="1"/>
    </xf>
    <xf numFmtId="2" fontId="11" fillId="3" borderId="28" xfId="0" applyNumberFormat="1" applyFont="1" applyFill="1" applyBorder="1" applyAlignment="1">
      <alignment horizontal="right" vertical="center" wrapText="1" indent="1"/>
    </xf>
    <xf numFmtId="0" fontId="11" fillId="4" borderId="23" xfId="0" applyFont="1" applyFill="1" applyBorder="1" applyAlignment="1">
      <alignment horizontal="right" vertical="center" wrapText="1" indent="1"/>
    </xf>
    <xf numFmtId="0" fontId="11" fillId="3" borderId="25" xfId="0" applyFont="1" applyFill="1" applyBorder="1" applyAlignment="1">
      <alignment horizontal="right" vertical="center" wrapText="1" indent="1"/>
    </xf>
    <xf numFmtId="166" fontId="1" fillId="3" borderId="8" xfId="36" applyNumberFormat="1" applyFont="1" applyFill="1" applyBorder="1" applyAlignment="1">
      <alignment horizontal="center" vertical="center"/>
    </xf>
    <xf numFmtId="0" fontId="33" fillId="0" borderId="0" xfId="16" applyFont="1" applyAlignment="1">
      <alignment vertical="center" wrapText="1"/>
    </xf>
    <xf numFmtId="0" fontId="32" fillId="0" borderId="0" xfId="16" applyFont="1" applyBorder="1" applyAlignment="1">
      <alignment horizontal="center" vertical="center" wrapText="1"/>
    </xf>
    <xf numFmtId="0" fontId="32" fillId="0" borderId="0" xfId="16" applyFont="1" applyAlignment="1">
      <alignment horizontal="right" vertical="center" wrapText="1"/>
    </xf>
    <xf numFmtId="0" fontId="34" fillId="3" borderId="28" xfId="16" applyFont="1" applyFill="1" applyBorder="1" applyAlignment="1">
      <alignment horizontal="center" vertical="center" wrapText="1"/>
    </xf>
    <xf numFmtId="0" fontId="33" fillId="3" borderId="28" xfId="16" applyFont="1" applyFill="1" applyBorder="1" applyAlignment="1">
      <alignment horizontal="center" vertical="center" wrapText="1"/>
    </xf>
    <xf numFmtId="0" fontId="33" fillId="3" borderId="29" xfId="16" applyFont="1" applyFill="1" applyBorder="1" applyAlignment="1">
      <alignment horizontal="center" vertical="center" wrapText="1"/>
    </xf>
    <xf numFmtId="0" fontId="33" fillId="3" borderId="23" xfId="16" applyFont="1" applyFill="1" applyBorder="1" applyAlignment="1">
      <alignment horizontal="center" vertical="center" wrapText="1"/>
    </xf>
    <xf numFmtId="0" fontId="33" fillId="3" borderId="24" xfId="16" applyFont="1" applyFill="1" applyBorder="1" applyAlignment="1">
      <alignment horizontal="center" vertical="center" wrapText="1"/>
    </xf>
    <xf numFmtId="0" fontId="31" fillId="3" borderId="24" xfId="16" applyFont="1" applyFill="1" applyBorder="1" applyAlignment="1">
      <alignment horizontal="center" vertical="top" wrapText="1"/>
    </xf>
    <xf numFmtId="0" fontId="30" fillId="3" borderId="29" xfId="16" applyFont="1" applyFill="1" applyBorder="1" applyAlignment="1">
      <alignment horizontal="center" vertical="center" wrapText="1"/>
    </xf>
    <xf numFmtId="0" fontId="30" fillId="3" borderId="23" xfId="16" applyFont="1" applyFill="1" applyBorder="1" applyAlignment="1">
      <alignment horizontal="center" vertical="center" wrapText="1"/>
    </xf>
    <xf numFmtId="0" fontId="30" fillId="3" borderId="24" xfId="16" applyFont="1" applyFill="1" applyBorder="1" applyAlignment="1">
      <alignment horizontal="center" vertical="center" wrapText="1"/>
    </xf>
    <xf numFmtId="0" fontId="34" fillId="3" borderId="29" xfId="16" applyFont="1" applyFill="1" applyBorder="1" applyAlignment="1">
      <alignment horizontal="center" vertical="center" wrapText="1"/>
    </xf>
    <xf numFmtId="0" fontId="34" fillId="3" borderId="23" xfId="16" applyFont="1" applyFill="1" applyBorder="1" applyAlignment="1">
      <alignment horizontal="center" vertical="center" wrapText="1"/>
    </xf>
    <xf numFmtId="0" fontId="34" fillId="3" borderId="24" xfId="16" applyFont="1" applyFill="1" applyBorder="1" applyAlignment="1">
      <alignment horizontal="center" vertical="center" wrapText="1"/>
    </xf>
    <xf numFmtId="0" fontId="32" fillId="3" borderId="29" xfId="16" applyFont="1" applyFill="1" applyBorder="1" applyAlignment="1">
      <alignment horizontal="center" vertical="center" wrapText="1"/>
    </xf>
    <xf numFmtId="0" fontId="32" fillId="3" borderId="24" xfId="16" applyFont="1" applyFill="1" applyBorder="1" applyAlignment="1">
      <alignment horizontal="center" vertical="center" wrapText="1"/>
    </xf>
    <xf numFmtId="0" fontId="33" fillId="4" borderId="25" xfId="16" applyFont="1" applyFill="1" applyBorder="1" applyAlignment="1">
      <alignment horizontal="right" vertical="center" wrapText="1" indent="1"/>
    </xf>
    <xf numFmtId="0" fontId="33" fillId="3" borderId="26" xfId="16" applyFont="1" applyFill="1" applyBorder="1" applyAlignment="1">
      <alignment horizontal="right" vertical="center" wrapText="1" indent="1"/>
    </xf>
    <xf numFmtId="0" fontId="33" fillId="4" borderId="27" xfId="16" applyFont="1" applyFill="1" applyBorder="1" applyAlignment="1">
      <alignment horizontal="right" vertical="center" wrapText="1" indent="1"/>
    </xf>
    <xf numFmtId="0" fontId="19" fillId="0" borderId="0" xfId="16" applyFont="1" applyAlignment="1">
      <alignment horizontal="center" vertical="center" wrapText="1" readingOrder="1"/>
    </xf>
    <xf numFmtId="0" fontId="52" fillId="0" borderId="0" xfId="16" applyFont="1" applyAlignment="1">
      <alignment horizontal="center" vertical="center" wrapText="1"/>
    </xf>
    <xf numFmtId="0" fontId="52" fillId="0" borderId="0" xfId="16" applyFont="1" applyAlignment="1">
      <alignment horizontal="center" vertical="center" wrapText="1" readingOrder="2"/>
    </xf>
    <xf numFmtId="0" fontId="32" fillId="0" borderId="0" xfId="16" applyFont="1" applyAlignment="1">
      <alignment horizontal="center" vertical="center" wrapText="1"/>
    </xf>
    <xf numFmtId="0" fontId="39" fillId="0" borderId="0" xfId="16" applyFont="1" applyAlignment="1">
      <alignment horizontal="center" vertical="center" wrapText="1"/>
    </xf>
    <xf numFmtId="0" fontId="51" fillId="0" borderId="0" xfId="16" applyFont="1" applyAlignment="1">
      <alignment horizontal="center" vertical="center" wrapText="1"/>
    </xf>
    <xf numFmtId="0" fontId="1" fillId="3" borderId="29" xfId="16" applyFont="1" applyFill="1" applyBorder="1" applyAlignment="1">
      <alignment horizontal="center" vertical="center" wrapText="1"/>
    </xf>
    <xf numFmtId="0" fontId="1" fillId="3" borderId="23" xfId="16" applyFont="1" applyFill="1" applyBorder="1" applyAlignment="1">
      <alignment horizontal="center" vertical="center" wrapText="1"/>
    </xf>
    <xf numFmtId="0" fontId="1" fillId="3" borderId="24" xfId="16" applyFont="1" applyFill="1" applyBorder="1" applyAlignment="1">
      <alignment horizontal="center" vertical="center" wrapText="1"/>
    </xf>
    <xf numFmtId="0" fontId="8" fillId="3" borderId="29" xfId="16" applyFont="1" applyFill="1" applyBorder="1" applyAlignment="1">
      <alignment horizontal="center" vertical="center" wrapText="1"/>
    </xf>
    <xf numFmtId="0" fontId="8" fillId="3" borderId="23" xfId="16" applyFont="1" applyFill="1" applyBorder="1" applyAlignment="1">
      <alignment horizontal="center" vertical="center" wrapText="1"/>
    </xf>
    <xf numFmtId="0" fontId="8" fillId="3" borderId="24" xfId="16" applyFont="1" applyFill="1" applyBorder="1" applyAlignment="1">
      <alignment horizontal="center" vertical="center" wrapText="1"/>
    </xf>
    <xf numFmtId="0" fontId="11" fillId="3" borderId="41" xfId="16" applyFont="1" applyFill="1" applyBorder="1" applyAlignment="1">
      <alignment horizontal="center" wrapText="1"/>
    </xf>
    <xf numFmtId="0" fontId="11" fillId="3" borderId="40" xfId="16" applyFont="1" applyFill="1" applyBorder="1" applyAlignment="1">
      <alignment horizontal="center" wrapText="1"/>
    </xf>
    <xf numFmtId="0" fontId="11" fillId="3" borderId="42" xfId="16" applyFont="1" applyFill="1" applyBorder="1" applyAlignment="1">
      <alignment horizontal="center" wrapText="1"/>
    </xf>
    <xf numFmtId="0" fontId="11" fillId="3" borderId="41" xfId="16" applyFont="1" applyFill="1" applyBorder="1" applyAlignment="1">
      <alignment horizontal="center" vertical="center" wrapText="1"/>
    </xf>
    <xf numFmtId="0" fontId="11" fillId="3" borderId="42" xfId="16" applyFont="1" applyFill="1" applyBorder="1" applyAlignment="1">
      <alignment horizontal="center" vertical="center" wrapText="1"/>
    </xf>
    <xf numFmtId="0" fontId="11" fillId="3" borderId="37" xfId="16" applyFont="1" applyFill="1" applyBorder="1" applyAlignment="1">
      <alignment horizontal="center" vertical="center" wrapText="1"/>
    </xf>
    <xf numFmtId="0" fontId="11" fillId="3" borderId="38" xfId="16" applyFont="1" applyFill="1" applyBorder="1" applyAlignment="1">
      <alignment horizontal="center" vertical="center" wrapText="1"/>
    </xf>
    <xf numFmtId="0" fontId="11" fillId="3" borderId="43" xfId="16" applyFont="1" applyFill="1" applyBorder="1" applyAlignment="1">
      <alignment horizontal="center" vertical="center" wrapText="1"/>
    </xf>
    <xf numFmtId="0" fontId="11" fillId="3" borderId="44" xfId="16" applyFont="1" applyFill="1" applyBorder="1" applyAlignment="1">
      <alignment horizontal="center" vertical="center" wrapText="1"/>
    </xf>
    <xf numFmtId="0" fontId="10" fillId="3" borderId="43" xfId="16" applyFont="1" applyFill="1" applyBorder="1" applyAlignment="1">
      <alignment horizontal="center" vertical="top" wrapText="1"/>
    </xf>
    <xf numFmtId="0" fontId="10" fillId="3" borderId="39" xfId="16" applyFont="1" applyFill="1" applyBorder="1" applyAlignment="1">
      <alignment horizontal="center" vertical="top" wrapText="1"/>
    </xf>
    <xf numFmtId="0" fontId="10" fillId="3" borderId="44" xfId="16" applyFont="1" applyFill="1" applyBorder="1" applyAlignment="1">
      <alignment horizontal="center" vertical="top" wrapText="1"/>
    </xf>
    <xf numFmtId="0" fontId="11" fillId="0" borderId="39" xfId="16" applyFont="1" applyBorder="1" applyAlignment="1">
      <alignment vertical="center" wrapText="1"/>
    </xf>
    <xf numFmtId="0" fontId="4" fillId="0" borderId="39" xfId="16" applyFont="1" applyBorder="1" applyAlignment="1">
      <alignment horizontal="center" vertical="center" wrapText="1"/>
    </xf>
    <xf numFmtId="0" fontId="4" fillId="0" borderId="39" xfId="16" applyFont="1" applyBorder="1" applyAlignment="1">
      <alignment horizontal="right" vertical="center" wrapText="1"/>
    </xf>
    <xf numFmtId="0" fontId="28" fillId="0" borderId="0" xfId="16" applyFont="1" applyAlignment="1">
      <alignment horizontal="center" vertical="center" wrapText="1" readingOrder="1"/>
    </xf>
    <xf numFmtId="0" fontId="26" fillId="0" borderId="0" xfId="16" applyFont="1" applyAlignment="1">
      <alignment horizontal="center" vertical="center" wrapText="1"/>
    </xf>
    <xf numFmtId="0" fontId="22" fillId="0" borderId="0" xfId="16" applyFont="1" applyAlignment="1">
      <alignment horizontal="center" vertical="center" wrapText="1" readingOrder="2"/>
    </xf>
    <xf numFmtId="0" fontId="4" fillId="0" borderId="0" xfId="16" applyFont="1" applyAlignment="1">
      <alignment horizontal="center" vertical="center" wrapText="1"/>
    </xf>
    <xf numFmtId="0" fontId="28" fillId="0" borderId="0" xfId="16" applyFont="1" applyAlignment="1">
      <alignment horizontal="center" vertical="center" wrapText="1"/>
    </xf>
    <xf numFmtId="0" fontId="22" fillId="0" borderId="0" xfId="16" applyFont="1" applyAlignment="1">
      <alignment horizontal="center" vertical="center" wrapText="1"/>
    </xf>
    <xf numFmtId="0" fontId="34" fillId="3" borderId="22" xfId="16" applyFont="1" applyFill="1" applyBorder="1" applyAlignment="1">
      <alignment horizontal="center" vertical="center" wrapText="1"/>
    </xf>
    <xf numFmtId="0" fontId="33" fillId="3" borderId="22" xfId="16" applyFont="1" applyFill="1" applyBorder="1" applyAlignment="1">
      <alignment horizontal="center" vertical="center" wrapText="1"/>
    </xf>
    <xf numFmtId="0" fontId="11" fillId="3" borderId="30" xfId="16" applyFont="1" applyFill="1" applyBorder="1" applyAlignment="1">
      <alignment horizontal="center" wrapText="1"/>
    </xf>
    <xf numFmtId="0" fontId="16" fillId="0" borderId="0" xfId="16" applyFont="1" applyBorder="1" applyAlignment="1">
      <alignment horizontal="left" vertical="center" wrapText="1"/>
    </xf>
    <xf numFmtId="0" fontId="41" fillId="0" borderId="0" xfId="16" applyFont="1" applyBorder="1" applyAlignment="1">
      <alignment horizontal="right" vertical="center" wrapText="1" readingOrder="2"/>
    </xf>
    <xf numFmtId="0" fontId="10" fillId="3" borderId="21" xfId="16" applyFont="1" applyFill="1" applyBorder="1" applyAlignment="1">
      <alignment horizontal="center" vertical="top" wrapText="1"/>
    </xf>
    <xf numFmtId="0" fontId="10" fillId="3" borderId="8" xfId="16" applyFont="1" applyFill="1" applyBorder="1" applyAlignment="1">
      <alignment horizontal="center" vertical="top" wrapText="1"/>
    </xf>
    <xf numFmtId="0" fontId="39" fillId="3" borderId="30" xfId="16" applyFont="1" applyFill="1" applyBorder="1" applyAlignment="1">
      <alignment horizontal="center" vertical="center" wrapText="1"/>
    </xf>
    <xf numFmtId="0" fontId="39" fillId="3" borderId="8" xfId="16" applyFont="1" applyFill="1" applyBorder="1" applyAlignment="1">
      <alignment horizontal="center" vertical="center" wrapText="1"/>
    </xf>
    <xf numFmtId="0" fontId="39" fillId="3" borderId="21" xfId="16" applyFont="1" applyFill="1" applyBorder="1" applyAlignment="1">
      <alignment horizontal="center" vertical="center" wrapText="1"/>
    </xf>
    <xf numFmtId="0" fontId="34" fillId="3" borderId="30" xfId="16" applyFont="1" applyFill="1" applyBorder="1" applyAlignment="1">
      <alignment horizontal="center" vertical="center"/>
    </xf>
    <xf numFmtId="0" fontId="34" fillId="3" borderId="8" xfId="16" applyFont="1" applyFill="1" applyBorder="1" applyAlignment="1">
      <alignment horizontal="center" vertical="center"/>
    </xf>
    <xf numFmtId="0" fontId="34" fillId="3" borderId="21" xfId="16" applyFont="1" applyFill="1" applyBorder="1" applyAlignment="1">
      <alignment horizontal="center" vertical="center"/>
    </xf>
    <xf numFmtId="0" fontId="11" fillId="3" borderId="8" xfId="16" applyFont="1" applyFill="1" applyBorder="1" applyAlignment="1">
      <alignment horizontal="center" wrapText="1"/>
    </xf>
    <xf numFmtId="0" fontId="33" fillId="3" borderId="30" xfId="16" applyFont="1" applyFill="1" applyBorder="1" applyAlignment="1">
      <alignment horizontal="center" vertical="center"/>
    </xf>
    <xf numFmtId="0" fontId="33" fillId="3" borderId="8" xfId="16" applyFont="1" applyFill="1" applyBorder="1" applyAlignment="1">
      <alignment horizontal="center" vertical="center"/>
    </xf>
    <xf numFmtId="0" fontId="33" fillId="3" borderId="21" xfId="16" applyFont="1" applyFill="1" applyBorder="1" applyAlignment="1">
      <alignment horizontal="center" vertical="center"/>
    </xf>
    <xf numFmtId="0" fontId="51" fillId="0" borderId="0" xfId="16" applyFont="1" applyAlignment="1">
      <alignment horizontal="center" vertical="center" wrapText="1" readingOrder="2"/>
    </xf>
    <xf numFmtId="0" fontId="2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33" fillId="4" borderId="53" xfId="16" applyFont="1" applyFill="1" applyBorder="1" applyAlignment="1">
      <alignment horizontal="right" vertical="center" wrapText="1" indent="1"/>
    </xf>
    <xf numFmtId="0" fontId="33" fillId="4" borderId="54" xfId="16" applyFont="1" applyFill="1" applyBorder="1" applyAlignment="1">
      <alignment horizontal="right" vertical="center" wrapText="1" indent="1"/>
    </xf>
    <xf numFmtId="0" fontId="33" fillId="3" borderId="51" xfId="16" applyFont="1" applyFill="1" applyBorder="1" applyAlignment="1">
      <alignment horizontal="right" vertical="center" wrapText="1" indent="1"/>
    </xf>
    <xf numFmtId="0" fontId="33" fillId="3" borderId="52" xfId="16" applyFont="1" applyFill="1" applyBorder="1" applyAlignment="1">
      <alignment horizontal="right" vertical="center" wrapText="1" indent="1"/>
    </xf>
    <xf numFmtId="0" fontId="33" fillId="4" borderId="49" xfId="16" applyFont="1" applyFill="1" applyBorder="1" applyAlignment="1">
      <alignment horizontal="right" vertical="center" wrapText="1" indent="1"/>
    </xf>
    <xf numFmtId="0" fontId="33" fillId="4" borderId="50" xfId="16" applyFont="1" applyFill="1" applyBorder="1" applyAlignment="1">
      <alignment horizontal="right" vertical="center" wrapText="1" indent="1"/>
    </xf>
    <xf numFmtId="0" fontId="8" fillId="3" borderId="28" xfId="16" applyFont="1" applyFill="1" applyBorder="1" applyAlignment="1">
      <alignment horizontal="center" vertical="center" wrapText="1"/>
    </xf>
    <xf numFmtId="0" fontId="11" fillId="3" borderId="47" xfId="16" applyFont="1" applyFill="1" applyBorder="1" applyAlignment="1">
      <alignment horizontal="center" vertical="center" wrapText="1"/>
    </xf>
    <xf numFmtId="0" fontId="11" fillId="3" borderId="48" xfId="16" applyFont="1" applyFill="1" applyBorder="1" applyAlignment="1">
      <alignment horizontal="center" vertical="center" wrapText="1"/>
    </xf>
    <xf numFmtId="0" fontId="11" fillId="3" borderId="29" xfId="16" applyFont="1" applyFill="1" applyBorder="1" applyAlignment="1">
      <alignment horizontal="center" wrapText="1"/>
    </xf>
    <xf numFmtId="0" fontId="11" fillId="3" borderId="23" xfId="16" applyFont="1" applyFill="1" applyBorder="1" applyAlignment="1">
      <alignment horizontal="center" wrapText="1"/>
    </xf>
    <xf numFmtId="0" fontId="11" fillId="3" borderId="29" xfId="16" applyFont="1" applyFill="1" applyBorder="1" applyAlignment="1">
      <alignment horizontal="center" vertical="center"/>
    </xf>
    <xf numFmtId="0" fontId="11" fillId="3" borderId="23" xfId="16" applyFont="1" applyFill="1" applyBorder="1" applyAlignment="1">
      <alignment horizontal="center" vertical="center"/>
    </xf>
    <xf numFmtId="0" fontId="11" fillId="3" borderId="24" xfId="16" applyFont="1" applyFill="1" applyBorder="1" applyAlignment="1">
      <alignment horizontal="center" vertical="center"/>
    </xf>
    <xf numFmtId="0" fontId="10" fillId="3" borderId="24" xfId="16" applyFont="1" applyFill="1" applyBorder="1" applyAlignment="1">
      <alignment horizontal="center" vertical="top" wrapText="1"/>
    </xf>
    <xf numFmtId="0" fontId="10" fillId="3" borderId="23" xfId="16" applyFont="1" applyFill="1" applyBorder="1" applyAlignment="1">
      <alignment horizontal="center" vertical="top" wrapText="1"/>
    </xf>
    <xf numFmtId="0" fontId="11" fillId="3" borderId="29" xfId="16" applyFont="1" applyFill="1" applyBorder="1" applyAlignment="1">
      <alignment horizontal="center" vertical="center" wrapText="1"/>
    </xf>
    <xf numFmtId="0" fontId="11" fillId="3" borderId="23" xfId="16" applyFont="1" applyFill="1" applyBorder="1" applyAlignment="1">
      <alignment horizontal="center" vertical="center" wrapText="1"/>
    </xf>
    <xf numFmtId="0" fontId="11" fillId="3" borderId="24" xfId="16" applyFont="1" applyFill="1" applyBorder="1" applyAlignment="1">
      <alignment horizontal="center" vertical="center" wrapText="1"/>
    </xf>
    <xf numFmtId="0" fontId="8" fillId="3" borderId="29" xfId="16" applyFont="1" applyFill="1" applyBorder="1" applyAlignment="1">
      <alignment horizontal="center" vertical="center"/>
    </xf>
    <xf numFmtId="0" fontId="8" fillId="3" borderId="23" xfId="16" applyFont="1" applyFill="1" applyBorder="1" applyAlignment="1">
      <alignment horizontal="center" vertical="center"/>
    </xf>
    <xf numFmtId="0" fontId="8" fillId="3" borderId="24" xfId="16" applyFont="1" applyFill="1" applyBorder="1" applyAlignment="1">
      <alignment horizontal="center" vertical="center"/>
    </xf>
    <xf numFmtId="0" fontId="11" fillId="0" borderId="0" xfId="16" applyFont="1" applyBorder="1" applyAlignment="1">
      <alignment horizontal="left" vertical="center" wrapText="1"/>
    </xf>
    <xf numFmtId="0" fontId="4" fillId="0" borderId="0" xfId="16" applyFont="1" applyBorder="1" applyAlignment="1">
      <alignment horizontal="center" vertical="center" wrapText="1"/>
    </xf>
    <xf numFmtId="0" fontId="4" fillId="0" borderId="0" xfId="16" applyFont="1" applyAlignment="1">
      <alignment horizontal="right" vertical="center" wrapText="1"/>
    </xf>
    <xf numFmtId="0" fontId="20" fillId="0" borderId="0" xfId="40" applyFont="1" applyAlignment="1">
      <alignment horizontal="center" vertical="center" wrapText="1" readingOrder="1"/>
    </xf>
    <xf numFmtId="0" fontId="19" fillId="0" borderId="0" xfId="40" applyFont="1" applyAlignment="1">
      <alignment horizontal="center" vertical="center" wrapText="1" readingOrder="1"/>
    </xf>
    <xf numFmtId="0" fontId="8" fillId="3" borderId="33" xfId="9" applyFont="1" applyFill="1" applyBorder="1">
      <alignment horizontal="center" vertical="center" wrapText="1"/>
    </xf>
    <xf numFmtId="0" fontId="8" fillId="3" borderId="14" xfId="9" applyFont="1" applyFill="1" applyBorder="1">
      <alignment horizontal="center" vertical="center" wrapText="1"/>
    </xf>
    <xf numFmtId="0" fontId="8" fillId="3" borderId="18" xfId="9" applyFont="1" applyFill="1" applyBorder="1">
      <alignment horizontal="center" vertical="center" wrapText="1"/>
    </xf>
    <xf numFmtId="0" fontId="11" fillId="3" borderId="34" xfId="9" applyFont="1" applyFill="1" applyBorder="1" applyAlignment="1">
      <alignment horizontal="center" vertical="center" wrapText="1" readingOrder="1"/>
    </xf>
    <xf numFmtId="0" fontId="11" fillId="3" borderId="7" xfId="9" applyFont="1" applyFill="1" applyBorder="1" applyAlignment="1">
      <alignment horizontal="center" vertical="center" wrapText="1" readingOrder="1"/>
    </xf>
    <xf numFmtId="0" fontId="11" fillId="3" borderId="35" xfId="9" applyFont="1" applyFill="1" applyBorder="1" applyAlignment="1">
      <alignment horizontal="center" vertical="center" wrapText="1" readingOrder="1"/>
    </xf>
    <xf numFmtId="1" fontId="11" fillId="3" borderId="33" xfId="8" applyFont="1" applyFill="1" applyBorder="1">
      <alignment horizontal="center" vertical="center"/>
    </xf>
    <xf numFmtId="1" fontId="11" fillId="3" borderId="14" xfId="8" applyFont="1" applyFill="1" applyBorder="1">
      <alignment horizontal="center" vertical="center"/>
    </xf>
    <xf numFmtId="1" fontId="11" fillId="3" borderId="18" xfId="8" applyFont="1" applyFill="1" applyBorder="1">
      <alignment horizontal="center" vertical="center"/>
    </xf>
    <xf numFmtId="0" fontId="28" fillId="3" borderId="32" xfId="9" applyFont="1" applyFill="1" applyBorder="1" applyAlignment="1">
      <alignment horizontal="center" vertical="center" wrapText="1" readingOrder="1"/>
    </xf>
    <xf numFmtId="0" fontId="28" fillId="3" borderId="31" xfId="9" applyFont="1" applyFill="1" applyBorder="1" applyAlignment="1">
      <alignment horizontal="center" vertical="center" wrapText="1" readingOrder="1"/>
    </xf>
    <xf numFmtId="0" fontId="11" fillId="3" borderId="11" xfId="9" applyFont="1" applyFill="1" applyBorder="1" applyAlignment="1">
      <alignment horizontal="center" vertical="center" wrapText="1" readingOrder="1"/>
    </xf>
    <xf numFmtId="0" fontId="11" fillId="3" borderId="18" xfId="9" applyFont="1" applyFill="1" applyBorder="1" applyAlignment="1">
      <alignment horizontal="center" vertical="center" wrapText="1" readingOrder="1"/>
    </xf>
    <xf numFmtId="0" fontId="8" fillId="4" borderId="21" xfId="32" applyFont="1" applyFill="1" applyBorder="1" applyAlignment="1">
      <alignment horizontal="center" vertical="center" wrapText="1"/>
    </xf>
    <xf numFmtId="0" fontId="11" fillId="4" borderId="22" xfId="32" applyFont="1" applyFill="1" applyBorder="1" applyAlignment="1">
      <alignment horizontal="center" vertical="center" wrapText="1"/>
    </xf>
    <xf numFmtId="0" fontId="10" fillId="3" borderId="12" xfId="37" applyFont="1" applyFill="1" applyBorder="1" applyAlignment="1">
      <alignment horizontal="left" vertical="center" wrapText="1" indent="2"/>
    </xf>
    <xf numFmtId="0" fontId="10" fillId="3" borderId="13" xfId="37" applyFont="1" applyFill="1" applyBorder="1" applyAlignment="1">
      <alignment horizontal="left" vertical="center" wrapText="1" indent="2"/>
    </xf>
    <xf numFmtId="0" fontId="11" fillId="3" borderId="12" xfId="35" applyFont="1" applyFill="1" applyBorder="1" applyAlignment="1">
      <alignment horizontal="right" vertical="center" wrapText="1" indent="2" readingOrder="2"/>
    </xf>
    <xf numFmtId="0" fontId="11" fillId="3" borderId="13" xfId="35" applyFont="1" applyFill="1" applyBorder="1" applyAlignment="1">
      <alignment horizontal="right" vertical="center" wrapText="1" indent="2" readingOrder="2"/>
    </xf>
    <xf numFmtId="0" fontId="10" fillId="4" borderId="12" xfId="37" applyFont="1" applyFill="1" applyBorder="1" applyAlignment="1">
      <alignment horizontal="left" vertical="center" wrapText="1" indent="2"/>
    </xf>
    <xf numFmtId="0" fontId="10" fillId="4" borderId="13" xfId="37" applyFont="1" applyFill="1" applyBorder="1" applyAlignment="1">
      <alignment horizontal="left" vertical="center" wrapText="1" indent="2"/>
    </xf>
    <xf numFmtId="0" fontId="11" fillId="4" borderId="12" xfId="35" applyFont="1" applyFill="1" applyBorder="1" applyAlignment="1">
      <alignment horizontal="right" vertical="center" wrapText="1" indent="2" readingOrder="2"/>
    </xf>
    <xf numFmtId="0" fontId="11" fillId="4" borderId="13" xfId="35" applyFont="1" applyFill="1" applyBorder="1" applyAlignment="1">
      <alignment horizontal="right" vertical="center" wrapText="1" indent="2" readingOrder="2"/>
    </xf>
    <xf numFmtId="0" fontId="10" fillId="4" borderId="9" xfId="37" applyFont="1" applyFill="1" applyBorder="1" applyAlignment="1">
      <alignment horizontal="left" vertical="center" wrapText="1" indent="2"/>
    </xf>
    <xf numFmtId="0" fontId="10" fillId="4" borderId="10" xfId="37" applyFont="1" applyFill="1" applyBorder="1" applyAlignment="1">
      <alignment horizontal="left" vertical="center" wrapText="1" indent="2"/>
    </xf>
    <xf numFmtId="0" fontId="11" fillId="4" borderId="9" xfId="35" applyFont="1" applyFill="1" applyBorder="1" applyAlignment="1">
      <alignment horizontal="right" vertical="center" wrapText="1" indent="2" readingOrder="2"/>
    </xf>
    <xf numFmtId="0" fontId="11" fillId="4" borderId="10" xfId="35" applyFont="1" applyFill="1" applyBorder="1" applyAlignment="1">
      <alignment horizontal="right" vertical="center" wrapText="1" indent="2" readingOrder="2"/>
    </xf>
    <xf numFmtId="0" fontId="10" fillId="3" borderId="15" xfId="37" applyFont="1" applyFill="1" applyBorder="1" applyAlignment="1">
      <alignment horizontal="left" vertical="center" wrapText="1" indent="2"/>
    </xf>
    <xf numFmtId="0" fontId="10" fillId="3" borderId="16" xfId="37" applyFont="1" applyFill="1" applyBorder="1" applyAlignment="1">
      <alignment horizontal="left" vertical="center" wrapText="1" indent="2"/>
    </xf>
    <xf numFmtId="0" fontId="11" fillId="3" borderId="15" xfId="35" applyFont="1" applyFill="1" applyBorder="1" applyAlignment="1">
      <alignment horizontal="right" vertical="center" wrapText="1" indent="2" readingOrder="2"/>
    </xf>
    <xf numFmtId="0" fontId="11" fillId="3" borderId="16" xfId="35" applyFont="1" applyFill="1" applyBorder="1" applyAlignment="1">
      <alignment horizontal="right" vertical="center" wrapText="1" indent="2" readingOrder="2"/>
    </xf>
    <xf numFmtId="0" fontId="11" fillId="3" borderId="22" xfId="9" applyFont="1" applyFill="1" applyBorder="1" applyAlignment="1">
      <alignment horizontal="center" vertical="center" wrapText="1" readingOrder="1"/>
    </xf>
    <xf numFmtId="0" fontId="8" fillId="4" borderId="22" xfId="32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right" vertical="center" indent="2"/>
    </xf>
    <xf numFmtId="0" fontId="11" fillId="0" borderId="46" xfId="0" applyFont="1" applyBorder="1" applyAlignment="1">
      <alignment horizontal="right" vertical="center" indent="2"/>
    </xf>
  </cellXfs>
  <cellStyles count="41">
    <cellStyle name="Comma" xfId="1" builtinId="3"/>
    <cellStyle name="Comma 2" xfId="2" xr:uid="{00000000-0005-0000-0000-000001000000}"/>
    <cellStyle name="Currency 2" xfId="3" xr:uid="{00000000-0005-0000-0000-000002000000}"/>
    <cellStyle name="H1" xfId="4" xr:uid="{00000000-0005-0000-0000-000003000000}"/>
    <cellStyle name="H2" xfId="5" xr:uid="{00000000-0005-0000-0000-000004000000}"/>
    <cellStyle name="had" xfId="6" xr:uid="{00000000-0005-0000-0000-000005000000}"/>
    <cellStyle name="had0" xfId="7" xr:uid="{00000000-0005-0000-0000-000006000000}"/>
    <cellStyle name="Had1" xfId="8" xr:uid="{00000000-0005-0000-0000-000007000000}"/>
    <cellStyle name="Had2" xfId="9" xr:uid="{00000000-0005-0000-0000-000008000000}"/>
    <cellStyle name="Had3" xfId="10" xr:uid="{00000000-0005-0000-0000-000009000000}"/>
    <cellStyle name="inxa" xfId="11" xr:uid="{00000000-0005-0000-0000-00000A000000}"/>
    <cellStyle name="inxe" xfId="12" xr:uid="{00000000-0005-0000-0000-00000B000000}"/>
    <cellStyle name="Normal" xfId="0" builtinId="0"/>
    <cellStyle name="Normal 10" xfId="13" xr:uid="{00000000-0005-0000-0000-00000D000000}"/>
    <cellStyle name="Normal 11" xfId="14" xr:uid="{00000000-0005-0000-0000-00000E000000}"/>
    <cellStyle name="Normal 12" xfId="15" xr:uid="{00000000-0005-0000-0000-00000F000000}"/>
    <cellStyle name="Normal 13" xfId="16" xr:uid="{00000000-0005-0000-0000-000010000000}"/>
    <cellStyle name="Normal 2" xfId="17" xr:uid="{00000000-0005-0000-0000-000011000000}"/>
    <cellStyle name="Normal 2 2" xfId="18" xr:uid="{00000000-0005-0000-0000-000012000000}"/>
    <cellStyle name="Normal 2 3" xfId="40" xr:uid="{00000000-0005-0000-0000-000013000000}"/>
    <cellStyle name="Normal 2_نشره التجاره الداخليه 21" xfId="19" xr:uid="{00000000-0005-0000-0000-000014000000}"/>
    <cellStyle name="Normal 3" xfId="20" xr:uid="{00000000-0005-0000-0000-000015000000}"/>
    <cellStyle name="Normal 3 2" xfId="21" xr:uid="{00000000-0005-0000-0000-000016000000}"/>
    <cellStyle name="Normal 4" xfId="22" xr:uid="{00000000-0005-0000-0000-000017000000}"/>
    <cellStyle name="Normal 5" xfId="23" xr:uid="{00000000-0005-0000-0000-000018000000}"/>
    <cellStyle name="Normal 6" xfId="24" xr:uid="{00000000-0005-0000-0000-000019000000}"/>
    <cellStyle name="Normal 7" xfId="25" xr:uid="{00000000-0005-0000-0000-00001A000000}"/>
    <cellStyle name="Normal 8" xfId="26" xr:uid="{00000000-0005-0000-0000-00001B000000}"/>
    <cellStyle name="Normal 9" xfId="27" xr:uid="{00000000-0005-0000-0000-00001C000000}"/>
    <cellStyle name="NotA" xfId="28" xr:uid="{00000000-0005-0000-0000-00001D000000}"/>
    <cellStyle name="Note" xfId="29" builtinId="10" customBuiltin="1"/>
    <cellStyle name="T1" xfId="30" xr:uid="{00000000-0005-0000-0000-00001F000000}"/>
    <cellStyle name="T2" xfId="31" xr:uid="{00000000-0005-0000-0000-000020000000}"/>
    <cellStyle name="Total" xfId="32" builtinId="25" customBuiltin="1"/>
    <cellStyle name="Total 2" xfId="33" xr:uid="{00000000-0005-0000-0000-000022000000}"/>
    <cellStyle name="Total1" xfId="34" xr:uid="{00000000-0005-0000-0000-000023000000}"/>
    <cellStyle name="TXT1" xfId="35" xr:uid="{00000000-0005-0000-0000-000024000000}"/>
    <cellStyle name="TXT2" xfId="36" xr:uid="{00000000-0005-0000-0000-000025000000}"/>
    <cellStyle name="TXT3" xfId="37" xr:uid="{00000000-0005-0000-0000-000026000000}"/>
    <cellStyle name="TXT4" xfId="38" xr:uid="{00000000-0005-0000-0000-000027000000}"/>
    <cellStyle name="TXT5" xfId="39" xr:uid="{00000000-0005-0000-0000-000028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  <c:spPr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</c:spPr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9988675273458889E-3"/>
          <c:y val="3.6470503531198266E-3"/>
          <c:w val="0.98052570955164986"/>
          <c:h val="0.9095604819971063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-3.6965551974640631E-2"/>
                  <c:y val="-8.52676216677734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80-4461-A850-362574702E39}"/>
                </c:ext>
              </c:extLst>
            </c:dLbl>
            <c:dLbl>
              <c:idx val="1"/>
              <c:layout>
                <c:manualLayout>
                  <c:x val="-3.322375451523276E-2"/>
                  <c:y val="-8.39478227872118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80-4461-A850-362574702E39}"/>
                </c:ext>
              </c:extLst>
            </c:dLbl>
            <c:dLbl>
              <c:idx val="2"/>
              <c:layout>
                <c:manualLayout>
                  <c:x val="-4.2111806368197523E-2"/>
                  <c:y val="-7.9103310881320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80-4461-A850-362574702E39}"/>
                </c:ext>
              </c:extLst>
            </c:dLbl>
            <c:dLbl>
              <c:idx val="3"/>
              <c:layout>
                <c:manualLayout>
                  <c:x val="-0.2338461538461539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80-4461-A850-362574702E39}"/>
                </c:ext>
              </c:extLst>
            </c:dLbl>
            <c:numFmt formatCode="0_ 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Gr_22!$S$10:$S$12</c:f>
              <c:strCache>
                <c:ptCount val="3"/>
                <c:pt idx="0">
                  <c:v>تجارة الجملة والتجزئة ،واصلاح المركبات ذات المحركات والدراجات النارية
wholesale and retail trade and repair of motor vehicles and motorcycles</c:v>
                </c:pt>
                <c:pt idx="1">
                  <c:v>تجارة الجملة ، باستثناء المركبات ذات المحركات والدراجات النارية
Wholesale trade, except of motor vehicles and motorcycles</c:v>
                </c:pt>
                <c:pt idx="2">
                  <c:v>تجارة التجزئة،باستثناء المركبات ذات المحركات والدراجات النارية
Retail trade, except of motor vehicles and motorcycles</c:v>
                </c:pt>
              </c:strCache>
            </c:strRef>
          </c:cat>
          <c:val>
            <c:numRef>
              <c:f>Gr_22!$R$10:$R$12</c:f>
              <c:numCache>
                <c:formatCode>0</c:formatCode>
                <c:ptCount val="3"/>
                <c:pt idx="0">
                  <c:v>8119343</c:v>
                </c:pt>
                <c:pt idx="1">
                  <c:v>12679387</c:v>
                </c:pt>
                <c:pt idx="2">
                  <c:v>28552814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80-4461-A850-362574702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107483136"/>
        <c:axId val="107484672"/>
        <c:axId val="0"/>
      </c:bar3DChart>
      <c:catAx>
        <c:axId val="10748313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105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7484672"/>
        <c:crosses val="autoZero"/>
        <c:auto val="1"/>
        <c:lblAlgn val="ctr"/>
        <c:lblOffset val="100"/>
        <c:noMultiLvlLbl val="0"/>
      </c:catAx>
      <c:valAx>
        <c:axId val="107484672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107483136"/>
        <c:crosses val="autoZero"/>
        <c:crossBetween val="between"/>
        <c:dispUnits>
          <c:builtInUnit val="thousands"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4803149606299246" l="0.70866141732283505" r="0.70866141732283505" t="0.74803149606299246" header="0.31496062992126017" footer="0.31496062992126017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123825</xdr:rowOff>
    </xdr:from>
    <xdr:to>
      <xdr:col>0</xdr:col>
      <xdr:colOff>4905375</xdr:colOff>
      <xdr:row>4</xdr:row>
      <xdr:rowOff>133349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 flipH="1">
          <a:off x="200025" y="123825"/>
          <a:ext cx="4705350" cy="272224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  <a:tabLst>
              <a:tab pos="1838325" algn="l"/>
              <a:tab pos="2743200" algn="ctr"/>
            </a:tabLst>
          </a:pPr>
          <a:r>
            <a:rPr lang="en-US" sz="4800" b="1">
              <a:solidFill>
                <a:sysClr val="windowText" lastClr="000000"/>
              </a:solidFill>
              <a:effectLst/>
              <a:latin typeface="AGA Arabesque Desktop"/>
              <a:ea typeface="Calibri"/>
              <a:cs typeface="Arial"/>
            </a:rPr>
            <a:t>&amp;+</a:t>
          </a:r>
          <a:endParaRPr lang="en-US" sz="1100">
            <a:solidFill>
              <a:sysClr val="windowText" lastClr="000000"/>
            </a:solidFill>
            <a:effectLst/>
            <a:latin typeface="Calibri"/>
            <a:ea typeface="Calibri"/>
            <a:cs typeface="Arial"/>
          </a:endParaRP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ar-QA" sz="2800" b="1">
              <a:solidFill>
                <a:sysClr val="windowText" lastClr="000000"/>
              </a:solidFill>
              <a:effectLst/>
              <a:latin typeface="+mn-lt"/>
              <a:ea typeface="Calibri"/>
              <a:cs typeface="Sultan bold" pitchFamily="2" charset="-78"/>
            </a:rPr>
            <a:t>إحصاءات تجارة الجملة والتجزئة</a:t>
          </a:r>
          <a:endParaRPr lang="ar-QA" sz="1800" b="1">
            <a:solidFill>
              <a:sysClr val="windowText" lastClr="000000"/>
            </a:solidFill>
            <a:effectLst/>
            <a:latin typeface="Arial Rounded MT Bold" pitchFamily="34" charset="0"/>
            <a:ea typeface="+mn-ea"/>
            <a:cs typeface="Sultan bold" pitchFamily="2" charset="-78"/>
          </a:endParaRP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800" b="1">
            <a:solidFill>
              <a:sysClr val="windowText" lastClr="000000"/>
            </a:solidFill>
            <a:effectLst/>
            <a:latin typeface="Arial Rounded MT Bold" pitchFamily="34" charset="0"/>
            <a:ea typeface="+mn-ea"/>
            <a:cs typeface="+mn-cs"/>
          </a:endParaRP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ysClr val="windowText" lastClr="000000"/>
              </a:solidFill>
              <a:effectLst/>
              <a:latin typeface="Bernard MT Condensed" panose="02050806060905020404" pitchFamily="18" charset="0"/>
              <a:ea typeface="+mn-ea"/>
              <a:cs typeface="+mn-cs"/>
            </a:rPr>
            <a:t>CHAPTER VII</a:t>
          </a: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2400" b="1">
              <a:solidFill>
                <a:sysClr val="windowText" lastClr="000000"/>
              </a:solidFill>
              <a:effectLst/>
              <a:latin typeface="Bernard MT Condensed" panose="02050806060905020404" pitchFamily="18" charset="0"/>
              <a:ea typeface="+mn-ea"/>
              <a:cs typeface="+mn-cs"/>
            </a:rPr>
            <a:t>WHOLESALE AND RETAIL TRADE</a:t>
          </a: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2400" b="1">
              <a:solidFill>
                <a:sysClr val="windowText" lastClr="000000"/>
              </a:solidFill>
              <a:effectLst/>
              <a:latin typeface="Bernard MT Condensed" panose="02050806060905020404" pitchFamily="18" charset="0"/>
              <a:ea typeface="+mn-ea"/>
              <a:cs typeface="+mn-cs"/>
            </a:rPr>
            <a:t>STATISTICS</a:t>
          </a:r>
          <a:endParaRPr lang="en-US" sz="2400">
            <a:solidFill>
              <a:sysClr val="windowText" lastClr="000000"/>
            </a:solidFill>
            <a:effectLst/>
            <a:latin typeface="Bernard MT Condensed" panose="02050806060905020404" pitchFamily="18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3</xdr:colOff>
      <xdr:row>0</xdr:row>
      <xdr:rowOff>0</xdr:rowOff>
    </xdr:from>
    <xdr:to>
      <xdr:col>0</xdr:col>
      <xdr:colOff>5084448</xdr:colOff>
      <xdr:row>4</xdr:row>
      <xdr:rowOff>411480</xdr:rowOff>
    </xdr:to>
    <xdr:pic>
      <xdr:nvPicPr>
        <xdr:cNvPr id="26855" name="Picture 5" descr="ORNA430.WMF">
          <a:extLst>
            <a:ext uri="{FF2B5EF4-FFF2-40B4-BE49-F238E27FC236}">
              <a16:creationId xmlns:a16="http://schemas.microsoft.com/office/drawing/2014/main" id="{00000000-0008-0000-0000-0000E76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945836" y="-945833"/>
          <a:ext cx="3192780" cy="5084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588382</xdr:colOff>
      <xdr:row>2</xdr:row>
      <xdr:rowOff>193255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1276350</xdr:colOff>
      <xdr:row>0</xdr:row>
      <xdr:rowOff>9525</xdr:rowOff>
    </xdr:from>
    <xdr:to>
      <xdr:col>10</xdr:col>
      <xdr:colOff>9525</xdr:colOff>
      <xdr:row>0</xdr:row>
      <xdr:rowOff>180975</xdr:rowOff>
    </xdr:to>
    <xdr:pic>
      <xdr:nvPicPr>
        <xdr:cNvPr id="27898" name="Picture 8" descr="logo">
          <a:extLst>
            <a:ext uri="{FF2B5EF4-FFF2-40B4-BE49-F238E27FC236}">
              <a16:creationId xmlns:a16="http://schemas.microsoft.com/office/drawing/2014/main" id="{00000000-0008-0000-0100-0000FA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424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2606040</xdr:colOff>
      <xdr:row>0</xdr:row>
      <xdr:rowOff>0</xdr:rowOff>
    </xdr:from>
    <xdr:to>
      <xdr:col>2</xdr:col>
      <xdr:colOff>239940</xdr:colOff>
      <xdr:row>0</xdr:row>
      <xdr:rowOff>712800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6040" y="0"/>
          <a:ext cx="720000" cy="712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43725</xdr:colOff>
      <xdr:row>2</xdr:row>
      <xdr:rowOff>122250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1276350</xdr:colOff>
      <xdr:row>12</xdr:row>
      <xdr:rowOff>0</xdr:rowOff>
    </xdr:from>
    <xdr:to>
      <xdr:col>11</xdr:col>
      <xdr:colOff>9525</xdr:colOff>
      <xdr:row>12</xdr:row>
      <xdr:rowOff>152400</xdr:rowOff>
    </xdr:to>
    <xdr:pic>
      <xdr:nvPicPr>
        <xdr:cNvPr id="2" name="Picture 8" descr="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2857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1276350</xdr:colOff>
      <xdr:row>1</xdr:row>
      <xdr:rowOff>0</xdr:rowOff>
    </xdr:from>
    <xdr:to>
      <xdr:col>10</xdr:col>
      <xdr:colOff>9525</xdr:colOff>
      <xdr:row>1</xdr:row>
      <xdr:rowOff>171450</xdr:rowOff>
    </xdr:to>
    <xdr:pic>
      <xdr:nvPicPr>
        <xdr:cNvPr id="3" name="Picture 8" descr="log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82867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1143000</xdr:colOff>
      <xdr:row>0</xdr:row>
      <xdr:rowOff>0</xdr:rowOff>
    </xdr:from>
    <xdr:to>
      <xdr:col>12</xdr:col>
      <xdr:colOff>7180</xdr:colOff>
      <xdr:row>1</xdr:row>
      <xdr:rowOff>197094</xdr:rowOff>
    </xdr:to>
    <xdr:pic>
      <xdr:nvPicPr>
        <xdr:cNvPr id="4" name="Picture 9" descr="log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7550" y="0"/>
          <a:ext cx="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129450</xdr:colOff>
      <xdr:row>2</xdr:row>
      <xdr:rowOff>150825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1485900</xdr:colOff>
      <xdr:row>0</xdr:row>
      <xdr:rowOff>0</xdr:rowOff>
    </xdr:from>
    <xdr:to>
      <xdr:col>13</xdr:col>
      <xdr:colOff>4396</xdr:colOff>
      <xdr:row>1</xdr:row>
      <xdr:rowOff>214679</xdr:rowOff>
    </xdr:to>
    <xdr:pic>
      <xdr:nvPicPr>
        <xdr:cNvPr id="2" name="Picture 6" descr="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6125" y="0"/>
          <a:ext cx="4396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127333</xdr:colOff>
      <xdr:row>2</xdr:row>
      <xdr:rowOff>154000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2</xdr:row>
      <xdr:rowOff>0</xdr:rowOff>
    </xdr:from>
    <xdr:to>
      <xdr:col>15</xdr:col>
      <xdr:colOff>558800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2</xdr:row>
      <xdr:rowOff>83820</xdr:rowOff>
    </xdr:from>
    <xdr:to>
      <xdr:col>2</xdr:col>
      <xdr:colOff>167640</xdr:colOff>
      <xdr:row>5</xdr:row>
      <xdr:rowOff>129540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30480" y="1211580"/>
          <a:ext cx="1341120" cy="548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ar-QA" sz="1000" b="1">
              <a:latin typeface="Arial" panose="020B0604020202020204" pitchFamily="34" charset="0"/>
              <a:cs typeface="Arial" panose="020B0604020202020204" pitchFamily="34" charset="0"/>
            </a:rPr>
            <a:t>القيمة مليون ريال قطري</a:t>
          </a:r>
        </a:p>
        <a:p>
          <a:pPr algn="ctr"/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Value QR Million</a:t>
          </a:r>
          <a:endParaRPr lang="ar-QA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125640</xdr:colOff>
      <xdr:row>0</xdr:row>
      <xdr:rowOff>712800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0.01846</cdr:x>
      <cdr:y>0.07769</cdr:y>
    </cdr:from>
    <cdr:to>
      <cdr:x>0.13475</cdr:x>
      <cdr:y>0.23306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" y="312420"/>
          <a:ext cx="960120" cy="624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QA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125640</xdr:colOff>
      <xdr:row>2</xdr:row>
      <xdr:rowOff>194640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247</xdr:col>
      <xdr:colOff>266700</xdr:colOff>
      <xdr:row>0</xdr:row>
      <xdr:rowOff>57150</xdr:rowOff>
    </xdr:from>
    <xdr:to>
      <xdr:col>249</xdr:col>
      <xdr:colOff>123827</xdr:colOff>
      <xdr:row>4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23425" y="57150"/>
          <a:ext cx="107632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593000</xdr:colOff>
      <xdr:row>3</xdr:row>
      <xdr:rowOff>18533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A5"/>
  <sheetViews>
    <sheetView showGridLines="0" tabSelected="1" view="pageBreakPreview" zoomScaleSheetLayoutView="100" workbookViewId="0">
      <selection activeCell="I11" sqref="I11"/>
    </sheetView>
  </sheetViews>
  <sheetFormatPr defaultColWidth="9.140625" defaultRowHeight="12.75"/>
  <cols>
    <col min="1" max="1" width="75.140625" style="7" customWidth="1"/>
    <col min="2" max="16384" width="9.140625" style="7"/>
  </cols>
  <sheetData>
    <row r="1" spans="1:1" ht="21" customHeight="1"/>
    <row r="2" spans="1:1" s="14" customFormat="1" ht="86.45" customHeight="1">
      <c r="A2" s="13"/>
    </row>
    <row r="3" spans="1:1" s="14" customFormat="1" ht="48.75" customHeight="1">
      <c r="A3" s="15"/>
    </row>
    <row r="4" spans="1:1" s="14" customFormat="1" ht="63" customHeight="1">
      <c r="A4" s="16" t="s">
        <v>21</v>
      </c>
    </row>
    <row r="5" spans="1:1" s="8" customFormat="1" ht="35.450000000000003" customHeight="1">
      <c r="A5" s="9"/>
    </row>
  </sheetData>
  <phoneticPr fontId="10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paperSize="9" orientation="portrait" r:id="rId1"/>
  <headerFooter scaleWithDoc="0" alignWithMargins="0"/>
  <rowBreaks count="1" manualBreakCount="1">
    <brk id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A1:J15"/>
  <sheetViews>
    <sheetView showGridLines="0" view="pageBreakPreview" zoomScaleSheetLayoutView="100" workbookViewId="0">
      <selection activeCell="F12" sqref="F12"/>
    </sheetView>
  </sheetViews>
  <sheetFormatPr defaultColWidth="9.140625" defaultRowHeight="12.75"/>
  <cols>
    <col min="1" max="1" width="41" style="24" customWidth="1"/>
    <col min="2" max="2" width="4" style="18" customWidth="1"/>
    <col min="3" max="3" width="41" style="26" customWidth="1"/>
    <col min="4" max="16384" width="9.140625" style="12"/>
  </cols>
  <sheetData>
    <row r="1" spans="1:10" s="11" customFormat="1" ht="60" customHeight="1">
      <c r="A1" s="103"/>
      <c r="B1" s="10"/>
      <c r="C1" s="10"/>
      <c r="D1" s="10"/>
      <c r="E1" s="10"/>
      <c r="F1" s="10"/>
      <c r="G1" s="10"/>
      <c r="H1" s="10"/>
      <c r="I1" s="10"/>
      <c r="J1" s="10"/>
    </row>
    <row r="2" spans="1:10" s="17" customFormat="1" ht="49.9" customHeight="1">
      <c r="A2" s="114" t="s">
        <v>31</v>
      </c>
      <c r="B2" s="26"/>
      <c r="C2" s="113" t="s">
        <v>32</v>
      </c>
    </row>
    <row r="3" spans="1:10" ht="18" customHeight="1">
      <c r="A3" s="27"/>
    </row>
    <row r="4" spans="1:10" s="20" customFormat="1" ht="56.25">
      <c r="A4" s="28" t="s">
        <v>122</v>
      </c>
      <c r="B4" s="19"/>
      <c r="C4" s="115" t="s">
        <v>112</v>
      </c>
    </row>
    <row r="5" spans="1:10" s="20" customFormat="1" ht="11.25" customHeight="1">
      <c r="A5" s="29"/>
      <c r="B5" s="19"/>
      <c r="C5" s="115"/>
    </row>
    <row r="6" spans="1:10" s="20" customFormat="1" ht="43.5" customHeight="1">
      <c r="A6" s="29" t="s">
        <v>50</v>
      </c>
      <c r="B6" s="19"/>
      <c r="C6" s="116" t="s">
        <v>18</v>
      </c>
    </row>
    <row r="7" spans="1:10" s="20" customFormat="1" ht="58.9" customHeight="1">
      <c r="A7" s="29" t="s">
        <v>104</v>
      </c>
      <c r="B7" s="19"/>
      <c r="C7" s="116" t="s">
        <v>48</v>
      </c>
    </row>
    <row r="8" spans="1:10" s="20" customFormat="1" ht="8.25" customHeight="1">
      <c r="A8" s="29"/>
      <c r="B8" s="19"/>
      <c r="C8" s="115"/>
    </row>
    <row r="9" spans="1:10" s="20" customFormat="1" ht="35.25" customHeight="1">
      <c r="A9" s="29" t="s">
        <v>138</v>
      </c>
      <c r="B9" s="19"/>
      <c r="C9" s="115" t="s">
        <v>143</v>
      </c>
    </row>
    <row r="10" spans="1:10" s="22" customFormat="1" ht="15.75" customHeight="1">
      <c r="A10" s="30"/>
      <c r="B10" s="21"/>
      <c r="C10" s="117"/>
    </row>
    <row r="11" spans="1:10" ht="18.75">
      <c r="A11" s="30" t="s">
        <v>49</v>
      </c>
      <c r="C11" s="117" t="s">
        <v>0</v>
      </c>
    </row>
    <row r="12" spans="1:10" ht="25.5" customHeight="1">
      <c r="A12" s="31" t="s">
        <v>141</v>
      </c>
      <c r="C12" s="118" t="s">
        <v>140</v>
      </c>
    </row>
    <row r="13" spans="1:10" ht="25.5">
      <c r="A13" s="31" t="s">
        <v>139</v>
      </c>
      <c r="C13" s="116" t="s">
        <v>144</v>
      </c>
    </row>
    <row r="14" spans="1:10" ht="25.5">
      <c r="A14" s="31" t="s">
        <v>22</v>
      </c>
      <c r="C14" s="116" t="s">
        <v>19</v>
      </c>
    </row>
    <row r="15" spans="1:10">
      <c r="A15" s="23"/>
    </row>
  </sheetData>
  <phoneticPr fontId="10" type="noConversion"/>
  <printOptions horizontalCentered="1"/>
  <pageMargins left="0.78740157480314965" right="0.78740157480314965" top="0.78740157480314965" bottom="0.9055118110236221" header="0.51181102362204722" footer="0.51181102362204722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K18"/>
  <sheetViews>
    <sheetView view="pageBreakPreview" zoomScaleSheetLayoutView="100" workbookViewId="0">
      <selection activeCell="F12" sqref="F12"/>
    </sheetView>
  </sheetViews>
  <sheetFormatPr defaultColWidth="10.42578125" defaultRowHeight="14.25"/>
  <cols>
    <col min="1" max="1" width="9.85546875" style="71" customWidth="1"/>
    <col min="2" max="2" width="29.28515625" style="62" customWidth="1"/>
    <col min="3" max="8" width="9.85546875" style="62" customWidth="1"/>
    <col min="9" max="9" width="29.28515625" style="62" customWidth="1"/>
    <col min="10" max="10" width="9.85546875" style="62" customWidth="1"/>
    <col min="11" max="16384" width="10.42578125" style="62"/>
  </cols>
  <sheetData>
    <row r="1" spans="1:11" s="61" customFormat="1" ht="21" customHeight="1">
      <c r="A1" s="158"/>
      <c r="B1" s="158"/>
      <c r="C1" s="158"/>
      <c r="D1" s="158"/>
      <c r="E1" s="158"/>
      <c r="F1" s="158"/>
      <c r="G1" s="158"/>
      <c r="H1" s="158"/>
      <c r="I1" s="158"/>
      <c r="J1" s="158"/>
      <c r="K1" s="60"/>
    </row>
    <row r="2" spans="1:11" ht="25.5" customHeight="1">
      <c r="A2" s="159" t="s">
        <v>54</v>
      </c>
      <c r="B2" s="159"/>
      <c r="C2" s="159"/>
      <c r="D2" s="159"/>
      <c r="E2" s="159"/>
      <c r="F2" s="159"/>
      <c r="G2" s="159"/>
      <c r="H2" s="159"/>
      <c r="I2" s="159"/>
      <c r="J2" s="159"/>
    </row>
    <row r="3" spans="1:11" ht="25.5" customHeight="1">
      <c r="A3" s="163" t="s">
        <v>117</v>
      </c>
      <c r="B3" s="163"/>
      <c r="C3" s="163"/>
      <c r="D3" s="163"/>
      <c r="E3" s="163"/>
      <c r="F3" s="163"/>
      <c r="G3" s="163"/>
      <c r="H3" s="163"/>
      <c r="I3" s="163"/>
      <c r="J3" s="163"/>
    </row>
    <row r="4" spans="1:11" ht="16.5" customHeight="1">
      <c r="A4" s="160">
        <v>2019</v>
      </c>
      <c r="B4" s="160"/>
      <c r="C4" s="160"/>
      <c r="D4" s="160"/>
      <c r="E4" s="160"/>
      <c r="F4" s="160"/>
      <c r="G4" s="160"/>
      <c r="H4" s="160"/>
      <c r="I4" s="160"/>
      <c r="J4" s="160"/>
    </row>
    <row r="5" spans="1:11" ht="15.75" customHeight="1">
      <c r="A5" s="161" t="s">
        <v>55</v>
      </c>
      <c r="B5" s="161"/>
      <c r="C5" s="161"/>
      <c r="D5" s="161"/>
      <c r="E5" s="161"/>
      <c r="F5" s="161"/>
      <c r="G5" s="161"/>
      <c r="H5" s="161"/>
      <c r="I5" s="161"/>
      <c r="J5" s="161"/>
    </row>
    <row r="6" spans="1:11" ht="15.75" customHeight="1">
      <c r="A6" s="162" t="s">
        <v>31</v>
      </c>
      <c r="B6" s="162"/>
      <c r="C6" s="162"/>
      <c r="D6" s="162"/>
      <c r="E6" s="162"/>
      <c r="F6" s="162"/>
      <c r="G6" s="162"/>
      <c r="H6" s="162"/>
      <c r="I6" s="162"/>
      <c r="J6" s="162"/>
    </row>
    <row r="7" spans="1:11" ht="15.75" customHeight="1">
      <c r="A7" s="161">
        <v>2019</v>
      </c>
      <c r="B7" s="161"/>
      <c r="C7" s="161"/>
      <c r="D7" s="161"/>
      <c r="E7" s="161"/>
      <c r="F7" s="161"/>
      <c r="G7" s="161"/>
      <c r="H7" s="161"/>
      <c r="I7" s="161"/>
      <c r="J7" s="161"/>
    </row>
    <row r="8" spans="1:11" ht="15.75">
      <c r="A8" s="138" t="s">
        <v>137</v>
      </c>
      <c r="B8" s="138"/>
      <c r="C8" s="139"/>
      <c r="D8" s="139"/>
      <c r="E8" s="139"/>
      <c r="F8" s="139"/>
      <c r="G8" s="139"/>
      <c r="H8" s="139"/>
      <c r="I8" s="140" t="s">
        <v>136</v>
      </c>
      <c r="J8" s="140"/>
    </row>
    <row r="9" spans="1:11" s="63" customFormat="1" ht="23.25" customHeight="1">
      <c r="A9" s="147" t="s">
        <v>56</v>
      </c>
      <c r="B9" s="150" t="s">
        <v>57</v>
      </c>
      <c r="C9" s="143" t="s">
        <v>58</v>
      </c>
      <c r="D9" s="153"/>
      <c r="E9" s="143" t="s">
        <v>59</v>
      </c>
      <c r="F9" s="143"/>
      <c r="G9" s="143" t="s">
        <v>60</v>
      </c>
      <c r="H9" s="143"/>
      <c r="I9" s="143" t="s">
        <v>61</v>
      </c>
      <c r="J9" s="143"/>
    </row>
    <row r="10" spans="1:11" s="63" customFormat="1" ht="27" customHeight="1">
      <c r="A10" s="148"/>
      <c r="B10" s="151"/>
      <c r="C10" s="154" t="s">
        <v>62</v>
      </c>
      <c r="D10" s="154"/>
      <c r="E10" s="146" t="s">
        <v>63</v>
      </c>
      <c r="F10" s="146"/>
      <c r="G10" s="146" t="s">
        <v>64</v>
      </c>
      <c r="H10" s="146"/>
      <c r="I10" s="144"/>
      <c r="J10" s="144"/>
    </row>
    <row r="11" spans="1:11" s="63" customFormat="1" ht="16.5" customHeight="1">
      <c r="A11" s="148"/>
      <c r="B11" s="151"/>
      <c r="C11" s="90" t="s">
        <v>65</v>
      </c>
      <c r="D11" s="90" t="s">
        <v>66</v>
      </c>
      <c r="E11" s="90" t="s">
        <v>65</v>
      </c>
      <c r="F11" s="90" t="s">
        <v>66</v>
      </c>
      <c r="G11" s="90" t="s">
        <v>65</v>
      </c>
      <c r="H11" s="90" t="s">
        <v>66</v>
      </c>
      <c r="I11" s="144"/>
      <c r="J11" s="144"/>
    </row>
    <row r="12" spans="1:11" s="63" customFormat="1" ht="16.5" customHeight="1">
      <c r="A12" s="149"/>
      <c r="B12" s="152"/>
      <c r="C12" s="64" t="s">
        <v>67</v>
      </c>
      <c r="D12" s="91" t="s">
        <v>68</v>
      </c>
      <c r="E12" s="91" t="s">
        <v>67</v>
      </c>
      <c r="F12" s="91" t="s">
        <v>68</v>
      </c>
      <c r="G12" s="91" t="s">
        <v>67</v>
      </c>
      <c r="H12" s="91" t="s">
        <v>68</v>
      </c>
      <c r="I12" s="145"/>
      <c r="J12" s="145"/>
    </row>
    <row r="13" spans="1:11" s="63" customFormat="1" ht="57" customHeight="1" thickBot="1">
      <c r="A13" s="65">
        <v>45</v>
      </c>
      <c r="B13" s="66" t="s">
        <v>123</v>
      </c>
      <c r="C13" s="119">
        <f t="shared" ref="C13:D15" si="0">G13+E13</f>
        <v>19094</v>
      </c>
      <c r="D13" s="119">
        <f t="shared" si="0"/>
        <v>643</v>
      </c>
      <c r="E13" s="120">
        <v>17121</v>
      </c>
      <c r="F13" s="120">
        <v>195</v>
      </c>
      <c r="G13" s="120">
        <v>1973</v>
      </c>
      <c r="H13" s="120">
        <v>448</v>
      </c>
      <c r="I13" s="155" t="s">
        <v>106</v>
      </c>
      <c r="J13" s="155"/>
    </row>
    <row r="14" spans="1:11" s="63" customFormat="1" ht="57" customHeight="1" thickBot="1">
      <c r="A14" s="67">
        <v>46</v>
      </c>
      <c r="B14" s="68" t="s">
        <v>107</v>
      </c>
      <c r="C14" s="121">
        <f t="shared" si="0"/>
        <v>33992</v>
      </c>
      <c r="D14" s="121">
        <f t="shared" si="0"/>
        <v>1208</v>
      </c>
      <c r="E14" s="122">
        <v>31041</v>
      </c>
      <c r="F14" s="122">
        <v>508</v>
      </c>
      <c r="G14" s="122">
        <v>2951</v>
      </c>
      <c r="H14" s="122">
        <v>700</v>
      </c>
      <c r="I14" s="156" t="s">
        <v>108</v>
      </c>
      <c r="J14" s="156"/>
    </row>
    <row r="15" spans="1:11" s="63" customFormat="1" ht="57" customHeight="1">
      <c r="A15" s="69">
        <v>47</v>
      </c>
      <c r="B15" s="70" t="s">
        <v>109</v>
      </c>
      <c r="C15" s="123">
        <f t="shared" si="0"/>
        <v>160868</v>
      </c>
      <c r="D15" s="123">
        <f t="shared" si="0"/>
        <v>9288</v>
      </c>
      <c r="E15" s="124">
        <v>133755</v>
      </c>
      <c r="F15" s="124">
        <v>2140</v>
      </c>
      <c r="G15" s="124">
        <v>27113</v>
      </c>
      <c r="H15" s="124">
        <v>7148</v>
      </c>
      <c r="I15" s="157" t="s">
        <v>110</v>
      </c>
      <c r="J15" s="157"/>
    </row>
    <row r="16" spans="1:11" s="63" customFormat="1" ht="57" customHeight="1">
      <c r="A16" s="141" t="s">
        <v>62</v>
      </c>
      <c r="B16" s="141"/>
      <c r="C16" s="125">
        <f t="shared" ref="C16:D16" si="1">SUM(C13:C15)</f>
        <v>213954</v>
      </c>
      <c r="D16" s="125">
        <f t="shared" si="1"/>
        <v>11139</v>
      </c>
      <c r="E16" s="125">
        <f>SUM(E13:E15)</f>
        <v>181917</v>
      </c>
      <c r="F16" s="125">
        <f>SUM(F13:F15)</f>
        <v>2843</v>
      </c>
      <c r="G16" s="125">
        <f>SUM(G13:G15)</f>
        <v>32037</v>
      </c>
      <c r="H16" s="125">
        <f>SUM(H13:H15)</f>
        <v>8296</v>
      </c>
      <c r="I16" s="142" t="s">
        <v>1</v>
      </c>
      <c r="J16" s="142"/>
    </row>
    <row r="17" spans="3:8">
      <c r="C17" s="72"/>
      <c r="D17" s="72"/>
    </row>
    <row r="18" spans="3:8">
      <c r="C18" s="73"/>
      <c r="D18" s="73"/>
      <c r="E18" s="73"/>
      <c r="F18" s="73"/>
      <c r="G18" s="73"/>
      <c r="H18" s="73"/>
    </row>
  </sheetData>
  <mergeCells count="23">
    <mergeCell ref="A1:J1"/>
    <mergeCell ref="A2:J2"/>
    <mergeCell ref="A4:J4"/>
    <mergeCell ref="A5:J5"/>
    <mergeCell ref="A7:J7"/>
    <mergeCell ref="A6:J6"/>
    <mergeCell ref="A3:J3"/>
    <mergeCell ref="A8:B8"/>
    <mergeCell ref="C8:H8"/>
    <mergeCell ref="I8:J8"/>
    <mergeCell ref="A16:B16"/>
    <mergeCell ref="I16:J16"/>
    <mergeCell ref="I9:J12"/>
    <mergeCell ref="E10:F10"/>
    <mergeCell ref="G10:H10"/>
    <mergeCell ref="A9:A12"/>
    <mergeCell ref="B9:B12"/>
    <mergeCell ref="C9:D10"/>
    <mergeCell ref="E9:F9"/>
    <mergeCell ref="G9:H9"/>
    <mergeCell ref="I13:J13"/>
    <mergeCell ref="I14:J14"/>
    <mergeCell ref="I15:J15"/>
  </mergeCells>
  <printOptions horizontalCentered="1" verticalCentered="1"/>
  <pageMargins left="0" right="0" top="0" bottom="0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39997558519241921"/>
  </sheetPr>
  <dimension ref="A1:M19"/>
  <sheetViews>
    <sheetView view="pageBreakPreview" zoomScale="80" zoomScaleSheetLayoutView="80" workbookViewId="0">
      <selection activeCell="F12" sqref="F12"/>
    </sheetView>
  </sheetViews>
  <sheetFormatPr defaultColWidth="10.42578125" defaultRowHeight="14.25"/>
  <cols>
    <col min="1" max="1" width="8.7109375" style="84" customWidth="1"/>
    <col min="2" max="2" width="29" style="72" bestFit="1" customWidth="1"/>
    <col min="3" max="3" width="11.85546875" style="72" customWidth="1"/>
    <col min="4" max="4" width="11.5703125" style="72" customWidth="1"/>
    <col min="5" max="5" width="13.140625" style="72" customWidth="1"/>
    <col min="6" max="8" width="10" style="72" customWidth="1"/>
    <col min="9" max="9" width="29.28515625" style="72" customWidth="1"/>
    <col min="10" max="10" width="8.7109375" style="72" customWidth="1"/>
    <col min="11" max="16384" width="10.42578125" style="72"/>
  </cols>
  <sheetData>
    <row r="1" spans="1:13" s="80" customFormat="1" ht="27" customHeight="1">
      <c r="A1" s="185"/>
      <c r="B1" s="185"/>
      <c r="C1" s="185"/>
      <c r="D1" s="185"/>
      <c r="E1" s="185"/>
      <c r="F1" s="185"/>
      <c r="G1" s="185"/>
      <c r="H1" s="185"/>
      <c r="I1" s="185"/>
      <c r="J1" s="185"/>
      <c r="K1" s="79"/>
      <c r="L1" s="79"/>
      <c r="M1" s="79"/>
    </row>
    <row r="2" spans="1:13" ht="17.45" customHeight="1">
      <c r="A2" s="186" t="s">
        <v>101</v>
      </c>
      <c r="B2" s="186"/>
      <c r="C2" s="186"/>
      <c r="D2" s="186"/>
      <c r="E2" s="186"/>
      <c r="F2" s="186"/>
      <c r="G2" s="186"/>
      <c r="H2" s="186"/>
      <c r="I2" s="186"/>
      <c r="J2" s="186"/>
    </row>
    <row r="3" spans="1:13" ht="17.45" customHeight="1">
      <c r="A3" s="190" t="s">
        <v>117</v>
      </c>
      <c r="B3" s="190"/>
      <c r="C3" s="190"/>
      <c r="D3" s="190"/>
      <c r="E3" s="190"/>
      <c r="F3" s="190"/>
      <c r="G3" s="190"/>
      <c r="H3" s="190"/>
      <c r="I3" s="190"/>
      <c r="J3" s="190"/>
    </row>
    <row r="4" spans="1:13" ht="16.5" customHeight="1">
      <c r="A4" s="187">
        <v>2019</v>
      </c>
      <c r="B4" s="187"/>
      <c r="C4" s="187"/>
      <c r="D4" s="187"/>
      <c r="E4" s="187"/>
      <c r="F4" s="187"/>
      <c r="G4" s="187"/>
      <c r="H4" s="187"/>
      <c r="I4" s="187"/>
      <c r="J4" s="187"/>
    </row>
    <row r="5" spans="1:13" ht="15.6" customHeight="1">
      <c r="A5" s="188" t="s">
        <v>124</v>
      </c>
      <c r="B5" s="188"/>
      <c r="C5" s="188"/>
      <c r="D5" s="188"/>
      <c r="E5" s="188"/>
      <c r="F5" s="188"/>
      <c r="G5" s="188"/>
      <c r="H5" s="188"/>
      <c r="I5" s="188"/>
      <c r="J5" s="188"/>
    </row>
    <row r="6" spans="1:13" ht="15.6" customHeight="1">
      <c r="A6" s="189" t="s">
        <v>31</v>
      </c>
      <c r="B6" s="189"/>
      <c r="C6" s="189"/>
      <c r="D6" s="189"/>
      <c r="E6" s="189"/>
      <c r="F6" s="189"/>
      <c r="G6" s="189"/>
      <c r="H6" s="189"/>
      <c r="I6" s="189"/>
      <c r="J6" s="189"/>
    </row>
    <row r="7" spans="1:13" ht="15.6" customHeight="1">
      <c r="A7" s="188">
        <v>2019</v>
      </c>
      <c r="B7" s="188"/>
      <c r="C7" s="188"/>
      <c r="D7" s="188"/>
      <c r="E7" s="188"/>
      <c r="F7" s="188"/>
      <c r="G7" s="188"/>
      <c r="H7" s="188"/>
      <c r="I7" s="188"/>
      <c r="J7" s="188"/>
    </row>
    <row r="8" spans="1:13" ht="15.6" customHeight="1">
      <c r="A8" s="182" t="s">
        <v>135</v>
      </c>
      <c r="B8" s="182"/>
      <c r="C8" s="183"/>
      <c r="D8" s="183"/>
      <c r="E8" s="183"/>
      <c r="F8" s="183"/>
      <c r="G8" s="183"/>
      <c r="H8" s="183"/>
      <c r="I8" s="184" t="s">
        <v>134</v>
      </c>
      <c r="J8" s="184"/>
    </row>
    <row r="9" spans="1:13" s="81" customFormat="1" ht="15.75" customHeight="1">
      <c r="A9" s="164" t="s">
        <v>102</v>
      </c>
      <c r="B9" s="167" t="s">
        <v>57</v>
      </c>
      <c r="C9" s="170" t="s">
        <v>40</v>
      </c>
      <c r="D9" s="171"/>
      <c r="E9" s="172"/>
      <c r="F9" s="170" t="s">
        <v>69</v>
      </c>
      <c r="G9" s="171"/>
      <c r="H9" s="172"/>
      <c r="I9" s="173" t="s">
        <v>61</v>
      </c>
      <c r="J9" s="174"/>
    </row>
    <row r="10" spans="1:13" s="81" customFormat="1" ht="29.25" customHeight="1">
      <c r="A10" s="165"/>
      <c r="B10" s="168"/>
      <c r="C10" s="179" t="s">
        <v>125</v>
      </c>
      <c r="D10" s="180"/>
      <c r="E10" s="181"/>
      <c r="F10" s="179" t="s">
        <v>70</v>
      </c>
      <c r="G10" s="180"/>
      <c r="H10" s="181"/>
      <c r="I10" s="175"/>
      <c r="J10" s="176"/>
    </row>
    <row r="11" spans="1:13" s="81" customFormat="1" ht="16.5" customHeight="1">
      <c r="A11" s="165"/>
      <c r="B11" s="168"/>
      <c r="C11" s="95" t="s">
        <v>1</v>
      </c>
      <c r="D11" s="95" t="s">
        <v>71</v>
      </c>
      <c r="E11" s="95" t="s">
        <v>72</v>
      </c>
      <c r="F11" s="95" t="s">
        <v>1</v>
      </c>
      <c r="G11" s="95" t="s">
        <v>71</v>
      </c>
      <c r="H11" s="95" t="s">
        <v>72</v>
      </c>
      <c r="I11" s="175"/>
      <c r="J11" s="176"/>
    </row>
    <row r="12" spans="1:13" s="81" customFormat="1" ht="19.5" customHeight="1">
      <c r="A12" s="166"/>
      <c r="B12" s="169"/>
      <c r="C12" s="92" t="s">
        <v>62</v>
      </c>
      <c r="D12" s="92" t="s">
        <v>73</v>
      </c>
      <c r="E12" s="92" t="s">
        <v>111</v>
      </c>
      <c r="F12" s="92" t="s">
        <v>62</v>
      </c>
      <c r="G12" s="92" t="s">
        <v>73</v>
      </c>
      <c r="H12" s="92" t="s">
        <v>111</v>
      </c>
      <c r="I12" s="177"/>
      <c r="J12" s="178"/>
    </row>
    <row r="13" spans="1:13" s="81" customFormat="1" ht="57" customHeight="1" thickBot="1">
      <c r="A13" s="65">
        <v>45</v>
      </c>
      <c r="B13" s="66" t="s">
        <v>123</v>
      </c>
      <c r="C13" s="126">
        <f>E13+D13</f>
        <v>1583403</v>
      </c>
      <c r="D13" s="127">
        <v>1519632</v>
      </c>
      <c r="E13" s="127">
        <v>63771</v>
      </c>
      <c r="F13" s="126">
        <f>H13+G13</f>
        <v>19094</v>
      </c>
      <c r="G13" s="127">
        <v>18472</v>
      </c>
      <c r="H13" s="127">
        <v>622</v>
      </c>
      <c r="I13" s="155" t="s">
        <v>106</v>
      </c>
      <c r="J13" s="155"/>
    </row>
    <row r="14" spans="1:13" s="81" customFormat="1" ht="57" customHeight="1" thickBot="1">
      <c r="A14" s="67">
        <v>46</v>
      </c>
      <c r="B14" s="68" t="s">
        <v>107</v>
      </c>
      <c r="C14" s="136">
        <f t="shared" ref="C14:C15" si="0">E14+D14</f>
        <v>2257753</v>
      </c>
      <c r="D14" s="128">
        <v>2125284</v>
      </c>
      <c r="E14" s="128">
        <v>132469</v>
      </c>
      <c r="F14" s="136">
        <f>H14+G14</f>
        <v>33992</v>
      </c>
      <c r="G14" s="128">
        <v>33564</v>
      </c>
      <c r="H14" s="128">
        <v>428</v>
      </c>
      <c r="I14" s="156" t="s">
        <v>108</v>
      </c>
      <c r="J14" s="156"/>
    </row>
    <row r="15" spans="1:13" s="81" customFormat="1" ht="57" customHeight="1">
      <c r="A15" s="69">
        <v>47</v>
      </c>
      <c r="B15" s="70" t="s">
        <v>109</v>
      </c>
      <c r="C15" s="135">
        <f t="shared" si="0"/>
        <v>7447721</v>
      </c>
      <c r="D15" s="129">
        <v>7169737</v>
      </c>
      <c r="E15" s="129">
        <v>277984</v>
      </c>
      <c r="F15" s="135">
        <f t="shared" ref="F15" si="1">H15+G15</f>
        <v>160868</v>
      </c>
      <c r="G15" s="129">
        <v>158549</v>
      </c>
      <c r="H15" s="129">
        <v>2319</v>
      </c>
      <c r="I15" s="157" t="s">
        <v>110</v>
      </c>
      <c r="J15" s="157"/>
    </row>
    <row r="16" spans="1:13" s="81" customFormat="1" ht="32.25" customHeight="1">
      <c r="A16" s="141" t="s">
        <v>62</v>
      </c>
      <c r="B16" s="141"/>
      <c r="C16" s="130">
        <f t="shared" ref="C16:G16" si="2">SUM(C13:C15)</f>
        <v>11288877</v>
      </c>
      <c r="D16" s="130">
        <f t="shared" si="2"/>
        <v>10814653</v>
      </c>
      <c r="E16" s="130">
        <f t="shared" si="2"/>
        <v>474224</v>
      </c>
      <c r="F16" s="130">
        <f t="shared" si="2"/>
        <v>213954</v>
      </c>
      <c r="G16" s="130">
        <f t="shared" si="2"/>
        <v>210585</v>
      </c>
      <c r="H16" s="130">
        <f>SUM(H13:H15)</f>
        <v>3369</v>
      </c>
      <c r="I16" s="142" t="s">
        <v>1</v>
      </c>
      <c r="J16" s="142"/>
    </row>
    <row r="17" spans="1:10">
      <c r="A17" s="105" t="s">
        <v>113</v>
      </c>
      <c r="B17" s="85"/>
      <c r="C17" s="86"/>
      <c r="D17" s="86"/>
      <c r="E17" s="86"/>
      <c r="F17" s="86"/>
      <c r="G17" s="86"/>
      <c r="H17" s="86"/>
      <c r="I17" s="85"/>
      <c r="J17" s="104" t="s">
        <v>103</v>
      </c>
    </row>
    <row r="18" spans="1:10">
      <c r="B18" s="85"/>
      <c r="C18" s="86"/>
      <c r="D18" s="86"/>
      <c r="E18" s="86"/>
      <c r="F18" s="86"/>
      <c r="G18" s="86"/>
      <c r="H18" s="86"/>
      <c r="I18" s="85"/>
    </row>
    <row r="19" spans="1:10">
      <c r="D19" s="85"/>
      <c r="E19" s="85"/>
    </row>
  </sheetData>
  <mergeCells count="22">
    <mergeCell ref="A8:B8"/>
    <mergeCell ref="C8:H8"/>
    <mergeCell ref="I8:J8"/>
    <mergeCell ref="A1:J1"/>
    <mergeCell ref="A2:J2"/>
    <mergeCell ref="A4:J4"/>
    <mergeCell ref="A5:J5"/>
    <mergeCell ref="A7:J7"/>
    <mergeCell ref="A6:J6"/>
    <mergeCell ref="A3:J3"/>
    <mergeCell ref="A9:A12"/>
    <mergeCell ref="B9:B12"/>
    <mergeCell ref="C9:E9"/>
    <mergeCell ref="F9:H9"/>
    <mergeCell ref="I9:J12"/>
    <mergeCell ref="C10:E10"/>
    <mergeCell ref="F10:H10"/>
    <mergeCell ref="I13:J13"/>
    <mergeCell ref="I14:J14"/>
    <mergeCell ref="I15:J15"/>
    <mergeCell ref="A16:B16"/>
    <mergeCell ref="I16:J16"/>
  </mergeCells>
  <printOptions horizontalCentered="1" verticalCentered="1"/>
  <pageMargins left="0" right="0" top="0" bottom="0" header="0.5" footer="0.5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39997558519241921"/>
  </sheetPr>
  <dimension ref="A1:N17"/>
  <sheetViews>
    <sheetView view="pageBreakPreview" zoomScale="90" zoomScaleSheetLayoutView="90" workbookViewId="0">
      <selection activeCell="F12" sqref="F12"/>
    </sheetView>
  </sheetViews>
  <sheetFormatPr defaultColWidth="10.42578125" defaultRowHeight="14.25"/>
  <cols>
    <col min="1" max="1" width="8.7109375" style="71" customWidth="1"/>
    <col min="2" max="2" width="23.5703125" style="62" customWidth="1"/>
    <col min="3" max="11" width="11" style="62" customWidth="1"/>
    <col min="12" max="12" width="23.5703125" style="62" customWidth="1"/>
    <col min="13" max="13" width="8.7109375" style="62" customWidth="1"/>
    <col min="14" max="16384" width="10.42578125" style="62"/>
  </cols>
  <sheetData>
    <row r="1" spans="1:14" s="61" customFormat="1" ht="25.9" customHeight="1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14" ht="18" customHeight="1">
      <c r="A2" s="159" t="s">
        <v>74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</row>
    <row r="3" spans="1:14" ht="18" customHeight="1">
      <c r="A3" s="163" t="s">
        <v>117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</row>
    <row r="4" spans="1:14" ht="18" customHeight="1">
      <c r="A4" s="208">
        <v>2019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</row>
    <row r="5" spans="1:14" ht="15.75" customHeight="1">
      <c r="A5" s="161" t="s">
        <v>75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</row>
    <row r="6" spans="1:14" s="72" customFormat="1" ht="15.6" customHeight="1">
      <c r="A6" s="188" t="s">
        <v>31</v>
      </c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</row>
    <row r="7" spans="1:14" s="72" customFormat="1" ht="15.6" customHeight="1">
      <c r="A7" s="189">
        <v>2019</v>
      </c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</row>
    <row r="8" spans="1:14" ht="16.5" customHeight="1">
      <c r="A8" s="138" t="s">
        <v>133</v>
      </c>
      <c r="B8" s="138"/>
      <c r="C8" s="139"/>
      <c r="D8" s="139"/>
      <c r="E8" s="139"/>
      <c r="F8" s="139"/>
      <c r="G8" s="139"/>
      <c r="H8" s="139"/>
      <c r="I8" s="139"/>
      <c r="J8" s="139"/>
      <c r="K8" s="139"/>
      <c r="L8" s="140" t="s">
        <v>132</v>
      </c>
      <c r="M8" s="140"/>
    </row>
    <row r="9" spans="1:14" s="74" customFormat="1" ht="21.75" customHeight="1">
      <c r="A9" s="198" t="s">
        <v>76</v>
      </c>
      <c r="B9" s="201" t="s">
        <v>57</v>
      </c>
      <c r="C9" s="193" t="s">
        <v>77</v>
      </c>
      <c r="D9" s="193" t="s">
        <v>78</v>
      </c>
      <c r="E9" s="193" t="s">
        <v>79</v>
      </c>
      <c r="F9" s="193" t="s">
        <v>25</v>
      </c>
      <c r="G9" s="193"/>
      <c r="H9" s="193"/>
      <c r="I9" s="193" t="s">
        <v>23</v>
      </c>
      <c r="J9" s="193"/>
      <c r="K9" s="193"/>
      <c r="L9" s="205" t="s">
        <v>38</v>
      </c>
      <c r="M9" s="205"/>
    </row>
    <row r="10" spans="1:14" s="74" customFormat="1" ht="21.75" customHeight="1">
      <c r="A10" s="199"/>
      <c r="B10" s="202"/>
      <c r="C10" s="204"/>
      <c r="D10" s="204"/>
      <c r="E10" s="204"/>
      <c r="F10" s="196" t="s">
        <v>26</v>
      </c>
      <c r="G10" s="196"/>
      <c r="H10" s="196"/>
      <c r="I10" s="196" t="s">
        <v>24</v>
      </c>
      <c r="J10" s="196"/>
      <c r="K10" s="196"/>
      <c r="L10" s="206"/>
      <c r="M10" s="206"/>
    </row>
    <row r="11" spans="1:14" s="74" customFormat="1" ht="21.75" customHeight="1">
      <c r="A11" s="199"/>
      <c r="B11" s="202"/>
      <c r="C11" s="197" t="s">
        <v>80</v>
      </c>
      <c r="D11" s="197" t="s">
        <v>81</v>
      </c>
      <c r="E11" s="197" t="s">
        <v>82</v>
      </c>
      <c r="F11" s="93" t="s">
        <v>1</v>
      </c>
      <c r="G11" s="93" t="s">
        <v>83</v>
      </c>
      <c r="H11" s="93" t="s">
        <v>84</v>
      </c>
      <c r="I11" s="93" t="s">
        <v>1</v>
      </c>
      <c r="J11" s="93" t="s">
        <v>29</v>
      </c>
      <c r="K11" s="93" t="s">
        <v>27</v>
      </c>
      <c r="L11" s="206"/>
      <c r="M11" s="206"/>
    </row>
    <row r="12" spans="1:14" s="74" customFormat="1" ht="21.75" customHeight="1">
      <c r="A12" s="200"/>
      <c r="B12" s="203"/>
      <c r="C12" s="196"/>
      <c r="D12" s="196"/>
      <c r="E12" s="196"/>
      <c r="F12" s="94" t="s">
        <v>62</v>
      </c>
      <c r="G12" s="94" t="s">
        <v>85</v>
      </c>
      <c r="H12" s="94" t="s">
        <v>86</v>
      </c>
      <c r="I12" s="94" t="s">
        <v>62</v>
      </c>
      <c r="J12" s="94" t="s">
        <v>30</v>
      </c>
      <c r="K12" s="94" t="s">
        <v>28</v>
      </c>
      <c r="L12" s="207"/>
      <c r="M12" s="207"/>
    </row>
    <row r="13" spans="1:14" s="63" customFormat="1" ht="58.5" customHeight="1" thickBot="1">
      <c r="A13" s="65">
        <v>45</v>
      </c>
      <c r="B13" s="66" t="s">
        <v>105</v>
      </c>
      <c r="C13" s="75">
        <v>7657410</v>
      </c>
      <c r="D13" s="76">
        <v>461933</v>
      </c>
      <c r="E13" s="75">
        <v>8119343</v>
      </c>
      <c r="F13" s="75">
        <f>H13+G13</f>
        <v>1076793</v>
      </c>
      <c r="G13" s="76">
        <v>862433</v>
      </c>
      <c r="H13" s="76">
        <v>214360</v>
      </c>
      <c r="I13" s="75">
        <f>SUM(J13:K13)</f>
        <v>9196136</v>
      </c>
      <c r="J13" s="76">
        <v>1902911</v>
      </c>
      <c r="K13" s="76">
        <v>7293225</v>
      </c>
      <c r="L13" s="155" t="s">
        <v>106</v>
      </c>
      <c r="M13" s="155"/>
    </row>
    <row r="14" spans="1:14" s="63" customFormat="1" ht="58.5" customHeight="1" thickBot="1">
      <c r="A14" s="67">
        <v>46</v>
      </c>
      <c r="B14" s="68" t="s">
        <v>107</v>
      </c>
      <c r="C14" s="77">
        <v>12177158</v>
      </c>
      <c r="D14" s="78">
        <v>502229</v>
      </c>
      <c r="E14" s="77">
        <v>12679387</v>
      </c>
      <c r="F14" s="77">
        <f>H14+G14</f>
        <v>1699405</v>
      </c>
      <c r="G14" s="78">
        <v>1361216</v>
      </c>
      <c r="H14" s="78">
        <v>338189</v>
      </c>
      <c r="I14" s="77">
        <f>J14+K14</f>
        <v>14378792</v>
      </c>
      <c r="J14" s="78">
        <v>3708400</v>
      </c>
      <c r="K14" s="78">
        <v>10670392</v>
      </c>
      <c r="L14" s="156" t="s">
        <v>108</v>
      </c>
      <c r="M14" s="156"/>
    </row>
    <row r="15" spans="1:14" s="63" customFormat="1" ht="58.5" customHeight="1" thickTop="1">
      <c r="A15" s="69">
        <v>47</v>
      </c>
      <c r="B15" s="70" t="s">
        <v>109</v>
      </c>
      <c r="C15" s="96">
        <v>27217979</v>
      </c>
      <c r="D15" s="97">
        <v>1334835</v>
      </c>
      <c r="E15" s="96">
        <v>28552814</v>
      </c>
      <c r="F15" s="96">
        <f>H15+G15</f>
        <v>6141949</v>
      </c>
      <c r="G15" s="97">
        <v>5113857</v>
      </c>
      <c r="H15" s="97">
        <v>1028092</v>
      </c>
      <c r="I15" s="96">
        <f>J15+K15</f>
        <v>34694763</v>
      </c>
      <c r="J15" s="97">
        <v>8861052</v>
      </c>
      <c r="K15" s="97">
        <v>25833711</v>
      </c>
      <c r="L15" s="157" t="s">
        <v>110</v>
      </c>
      <c r="M15" s="157"/>
    </row>
    <row r="16" spans="1:14" s="63" customFormat="1" ht="58.5" customHeight="1">
      <c r="A16" s="191" t="s">
        <v>62</v>
      </c>
      <c r="B16" s="191"/>
      <c r="C16" s="98">
        <f t="shared" ref="C16:K16" si="0">SUM(C13:C15)</f>
        <v>47052547</v>
      </c>
      <c r="D16" s="98">
        <f t="shared" si="0"/>
        <v>2298997</v>
      </c>
      <c r="E16" s="98">
        <f t="shared" si="0"/>
        <v>49351544</v>
      </c>
      <c r="F16" s="98">
        <f t="shared" si="0"/>
        <v>8918147</v>
      </c>
      <c r="G16" s="98">
        <f t="shared" si="0"/>
        <v>7337506</v>
      </c>
      <c r="H16" s="98">
        <f t="shared" si="0"/>
        <v>1580641</v>
      </c>
      <c r="I16" s="98">
        <f t="shared" si="0"/>
        <v>58269691</v>
      </c>
      <c r="J16" s="98">
        <f t="shared" si="0"/>
        <v>14472363</v>
      </c>
      <c r="K16" s="98">
        <f t="shared" si="0"/>
        <v>43797328</v>
      </c>
      <c r="L16" s="192" t="s">
        <v>1</v>
      </c>
      <c r="M16" s="192"/>
    </row>
    <row r="17" spans="1:13" ht="15" customHeight="1">
      <c r="A17" s="194"/>
      <c r="B17" s="194"/>
      <c r="C17" s="194"/>
      <c r="D17" s="194"/>
      <c r="E17" s="194"/>
      <c r="F17" s="194"/>
      <c r="H17" s="195"/>
      <c r="I17" s="195"/>
      <c r="J17" s="195"/>
      <c r="K17" s="195"/>
      <c r="L17" s="195"/>
      <c r="M17" s="195"/>
    </row>
  </sheetData>
  <mergeCells count="29">
    <mergeCell ref="I9:K9"/>
    <mergeCell ref="L9:M12"/>
    <mergeCell ref="F10:H10"/>
    <mergeCell ref="L14:M14"/>
    <mergeCell ref="A2:M2"/>
    <mergeCell ref="A4:M4"/>
    <mergeCell ref="A5:M5"/>
    <mergeCell ref="A6:M6"/>
    <mergeCell ref="A8:B8"/>
    <mergeCell ref="C8:K8"/>
    <mergeCell ref="L8:M8"/>
    <mergeCell ref="A3:M3"/>
    <mergeCell ref="A7:M7"/>
    <mergeCell ref="L15:M15"/>
    <mergeCell ref="A16:B16"/>
    <mergeCell ref="L16:M16"/>
    <mergeCell ref="F9:H9"/>
    <mergeCell ref="A17:F17"/>
    <mergeCell ref="H17:M17"/>
    <mergeCell ref="I10:K10"/>
    <mergeCell ref="C11:C12"/>
    <mergeCell ref="D11:D12"/>
    <mergeCell ref="E11:E12"/>
    <mergeCell ref="L13:M13"/>
    <mergeCell ref="A9:A12"/>
    <mergeCell ref="B9:B12"/>
    <mergeCell ref="C9:C10"/>
    <mergeCell ref="D9:D10"/>
    <mergeCell ref="E9:E10"/>
  </mergeCells>
  <printOptions horizontalCentered="1" verticalCentered="1"/>
  <pageMargins left="0" right="0" top="0" bottom="0" header="0.31496062992125984" footer="0.31496062992125984"/>
  <pageSetup paperSize="9"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S32"/>
  <sheetViews>
    <sheetView view="pageBreakPreview" zoomScaleNormal="100" zoomScaleSheetLayoutView="100" workbookViewId="0">
      <selection activeCell="F12" sqref="F12"/>
    </sheetView>
  </sheetViews>
  <sheetFormatPr defaultRowHeight="12.75"/>
  <cols>
    <col min="1" max="17" width="8.7109375" customWidth="1"/>
    <col min="18" max="18" width="11.28515625" style="107" customWidth="1"/>
    <col min="19" max="19" width="60.85546875" customWidth="1"/>
  </cols>
  <sheetData>
    <row r="1" spans="1:19" ht="70.150000000000006" customHeight="1">
      <c r="A1" s="209" t="s">
        <v>145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</row>
    <row r="2" spans="1:19" ht="55.15" customHeight="1">
      <c r="A2" s="210" t="s">
        <v>146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R2" s="108"/>
    </row>
    <row r="10" spans="1:19" ht="39" thickBot="1">
      <c r="R10" s="112">
        <v>8119343</v>
      </c>
      <c r="S10" s="106" t="s">
        <v>114</v>
      </c>
    </row>
    <row r="11" spans="1:19" ht="27" thickTop="1" thickBot="1">
      <c r="R11" s="112">
        <v>12679387</v>
      </c>
      <c r="S11" s="106" t="s">
        <v>115</v>
      </c>
    </row>
    <row r="12" spans="1:19" ht="27" thickTop="1" thickBot="1">
      <c r="R12" s="112">
        <v>28552814</v>
      </c>
      <c r="S12" s="106" t="s">
        <v>116</v>
      </c>
    </row>
    <row r="13" spans="1:19" ht="13.5" thickTop="1"/>
    <row r="32" spans="1:17">
      <c r="A32" s="211" t="s">
        <v>142</v>
      </c>
      <c r="B32" s="211"/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1"/>
      <c r="P32" s="211"/>
      <c r="Q32" s="211"/>
    </row>
  </sheetData>
  <mergeCells count="3">
    <mergeCell ref="A1:P1"/>
    <mergeCell ref="A2:P2"/>
    <mergeCell ref="A32:Q32"/>
  </mergeCells>
  <printOptions horizontalCentered="1" verticalCentered="1"/>
  <pageMargins left="0" right="0" top="0" bottom="0" header="0.31496062992125984" footer="0.31496062992125984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39997558519241921"/>
  </sheetPr>
  <dimension ref="A1:N17"/>
  <sheetViews>
    <sheetView view="pageBreakPreview" topLeftCell="B4" zoomScaleSheetLayoutView="100" workbookViewId="0">
      <selection activeCell="Q14" sqref="Q14"/>
    </sheetView>
  </sheetViews>
  <sheetFormatPr defaultColWidth="10.42578125" defaultRowHeight="14.25"/>
  <cols>
    <col min="1" max="1" width="8.7109375" style="84" customWidth="1"/>
    <col min="2" max="2" width="35" style="72" customWidth="1"/>
    <col min="3" max="9" width="11" style="72" customWidth="1"/>
    <col min="10" max="10" width="35" style="72" customWidth="1"/>
    <col min="11" max="11" width="8.7109375" style="72" customWidth="1"/>
    <col min="12" max="12" width="14.5703125" style="72" customWidth="1"/>
    <col min="13" max="16384" width="10.42578125" style="72"/>
  </cols>
  <sheetData>
    <row r="1" spans="1:14" s="80" customFormat="1" ht="22.9" customHeight="1">
      <c r="A1" s="185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79"/>
      <c r="M1" s="79"/>
      <c r="N1" s="79"/>
    </row>
    <row r="2" spans="1:14" ht="18" customHeight="1">
      <c r="A2" s="186" t="s">
        <v>35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</row>
    <row r="3" spans="1:14" ht="18" customHeight="1">
      <c r="A3" s="190" t="s">
        <v>117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</row>
    <row r="4" spans="1:14" ht="15.75" customHeight="1">
      <c r="A4" s="187">
        <v>2019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</row>
    <row r="5" spans="1:14" ht="15.75" customHeight="1">
      <c r="A5" s="188" t="s">
        <v>87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</row>
    <row r="6" spans="1:14" ht="15.6" customHeight="1">
      <c r="A6" s="188" t="s">
        <v>31</v>
      </c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09"/>
      <c r="M6" s="109"/>
    </row>
    <row r="7" spans="1:14" ht="15.6" customHeight="1">
      <c r="A7" s="189">
        <v>2019</v>
      </c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09"/>
      <c r="M7" s="109"/>
    </row>
    <row r="8" spans="1:14" s="81" customFormat="1" ht="15.75">
      <c r="A8" s="234" t="s">
        <v>131</v>
      </c>
      <c r="B8" s="234"/>
      <c r="C8" s="235"/>
      <c r="D8" s="235"/>
      <c r="E8" s="235"/>
      <c r="F8" s="235"/>
      <c r="G8" s="235"/>
      <c r="H8" s="235"/>
      <c r="I8" s="235"/>
      <c r="J8" s="236" t="s">
        <v>130</v>
      </c>
      <c r="K8" s="236"/>
    </row>
    <row r="9" spans="1:14" s="81" customFormat="1" ht="39" customHeight="1">
      <c r="A9" s="228" t="s">
        <v>88</v>
      </c>
      <c r="B9" s="231" t="s">
        <v>57</v>
      </c>
      <c r="C9" s="221" t="s">
        <v>36</v>
      </c>
      <c r="D9" s="221"/>
      <c r="E9" s="221" t="s">
        <v>89</v>
      </c>
      <c r="F9" s="221" t="s">
        <v>90</v>
      </c>
      <c r="G9" s="221" t="s">
        <v>91</v>
      </c>
      <c r="H9" s="221" t="s">
        <v>92</v>
      </c>
      <c r="I9" s="221" t="s">
        <v>37</v>
      </c>
      <c r="J9" s="223" t="s">
        <v>38</v>
      </c>
      <c r="K9" s="223"/>
    </row>
    <row r="10" spans="1:14" s="81" customFormat="1" ht="32.25" customHeight="1">
      <c r="A10" s="229"/>
      <c r="B10" s="232"/>
      <c r="C10" s="226" t="s">
        <v>93</v>
      </c>
      <c r="D10" s="226"/>
      <c r="E10" s="222"/>
      <c r="F10" s="222"/>
      <c r="G10" s="222"/>
      <c r="H10" s="222"/>
      <c r="I10" s="222"/>
      <c r="J10" s="224"/>
      <c r="K10" s="224"/>
    </row>
    <row r="11" spans="1:14" s="81" customFormat="1" ht="39" customHeight="1">
      <c r="A11" s="229"/>
      <c r="B11" s="232"/>
      <c r="C11" s="95" t="s">
        <v>39</v>
      </c>
      <c r="D11" s="95" t="s">
        <v>40</v>
      </c>
      <c r="E11" s="227" t="s">
        <v>94</v>
      </c>
      <c r="F11" s="227" t="s">
        <v>95</v>
      </c>
      <c r="G11" s="227" t="s">
        <v>96</v>
      </c>
      <c r="H11" s="227" t="s">
        <v>97</v>
      </c>
      <c r="I11" s="227" t="s">
        <v>98</v>
      </c>
      <c r="J11" s="224"/>
      <c r="K11" s="224"/>
    </row>
    <row r="12" spans="1:14" s="81" customFormat="1" ht="61.5" customHeight="1">
      <c r="A12" s="230"/>
      <c r="B12" s="233"/>
      <c r="C12" s="92" t="s">
        <v>41</v>
      </c>
      <c r="D12" s="92" t="s">
        <v>42</v>
      </c>
      <c r="E12" s="226"/>
      <c r="F12" s="226"/>
      <c r="G12" s="226"/>
      <c r="H12" s="226"/>
      <c r="I12" s="226"/>
      <c r="J12" s="225"/>
      <c r="K12" s="225"/>
    </row>
    <row r="13" spans="1:14" s="81" customFormat="1" ht="60" customHeight="1" thickBot="1">
      <c r="A13" s="99">
        <v>45</v>
      </c>
      <c r="B13" s="100" t="s">
        <v>105</v>
      </c>
      <c r="C13" s="127">
        <v>6074007</v>
      </c>
      <c r="D13" s="127">
        <v>1583403</v>
      </c>
      <c r="E13" s="127">
        <v>425230</v>
      </c>
      <c r="F13" s="127">
        <v>481624</v>
      </c>
      <c r="G13" s="131">
        <v>9.3800000000000008</v>
      </c>
      <c r="H13" s="131">
        <v>2.33</v>
      </c>
      <c r="I13" s="127">
        <v>83667</v>
      </c>
      <c r="J13" s="212" t="s">
        <v>106</v>
      </c>
      <c r="K13" s="213"/>
    </row>
    <row r="14" spans="1:14" s="81" customFormat="1" ht="60" customHeight="1" thickBot="1">
      <c r="A14" s="67">
        <v>46</v>
      </c>
      <c r="B14" s="68" t="s">
        <v>107</v>
      </c>
      <c r="C14" s="128">
        <v>9919406</v>
      </c>
      <c r="D14" s="128">
        <v>2257753</v>
      </c>
      <c r="E14" s="128">
        <v>373011</v>
      </c>
      <c r="F14" s="128">
        <v>423005</v>
      </c>
      <c r="G14" s="132">
        <v>9.4700000000000006</v>
      </c>
      <c r="H14" s="132">
        <v>2.35</v>
      </c>
      <c r="I14" s="128">
        <v>66938</v>
      </c>
      <c r="J14" s="214" t="s">
        <v>108</v>
      </c>
      <c r="K14" s="215"/>
    </row>
    <row r="15" spans="1:14" s="81" customFormat="1" ht="43.5" customHeight="1">
      <c r="A15" s="101">
        <v>47</v>
      </c>
      <c r="B15" s="102" t="s">
        <v>109</v>
      </c>
      <c r="C15" s="129">
        <v>19770259</v>
      </c>
      <c r="D15" s="129">
        <v>747721</v>
      </c>
      <c r="E15" s="129">
        <v>177492</v>
      </c>
      <c r="F15" s="129">
        <v>215672</v>
      </c>
      <c r="G15" s="133">
        <v>14.74</v>
      </c>
      <c r="H15" s="133">
        <v>2.96</v>
      </c>
      <c r="I15" s="129">
        <v>46747</v>
      </c>
      <c r="J15" s="216" t="s">
        <v>110</v>
      </c>
      <c r="K15" s="217"/>
    </row>
    <row r="16" spans="1:14" s="81" customFormat="1" ht="50.25" customHeight="1">
      <c r="A16" s="218" t="s">
        <v>62</v>
      </c>
      <c r="B16" s="218"/>
      <c r="C16" s="130">
        <v>35763671</v>
      </c>
      <c r="D16" s="130">
        <v>11288876</v>
      </c>
      <c r="E16" s="130">
        <v>230664</v>
      </c>
      <c r="F16" s="130">
        <v>272347</v>
      </c>
      <c r="G16" s="134">
        <v>12.59</v>
      </c>
      <c r="H16" s="134">
        <v>2.71</v>
      </c>
      <c r="I16" s="130">
        <v>53256</v>
      </c>
      <c r="J16" s="219" t="s">
        <v>1</v>
      </c>
      <c r="K16" s="220"/>
    </row>
    <row r="17" spans="1:11" s="81" customFormat="1" ht="15">
      <c r="A17" s="82" t="s">
        <v>99</v>
      </c>
      <c r="K17" s="83" t="s">
        <v>100</v>
      </c>
    </row>
  </sheetData>
  <mergeCells count="30">
    <mergeCell ref="A8:B8"/>
    <mergeCell ref="C8:I8"/>
    <mergeCell ref="J8:K8"/>
    <mergeCell ref="A1:K1"/>
    <mergeCell ref="A2:K2"/>
    <mergeCell ref="A4:K4"/>
    <mergeCell ref="A5:K5"/>
    <mergeCell ref="A6:K6"/>
    <mergeCell ref="A3:K3"/>
    <mergeCell ref="A7:K7"/>
    <mergeCell ref="A9:A12"/>
    <mergeCell ref="B9:B12"/>
    <mergeCell ref="C9:D9"/>
    <mergeCell ref="E9:E10"/>
    <mergeCell ref="F9:F10"/>
    <mergeCell ref="H9:H10"/>
    <mergeCell ref="I9:I10"/>
    <mergeCell ref="J9:K12"/>
    <mergeCell ref="C10:D10"/>
    <mergeCell ref="E11:E12"/>
    <mergeCell ref="F11:F12"/>
    <mergeCell ref="G11:G12"/>
    <mergeCell ref="H11:H12"/>
    <mergeCell ref="I11:I12"/>
    <mergeCell ref="G9:G10"/>
    <mergeCell ref="J13:K13"/>
    <mergeCell ref="J14:K14"/>
    <mergeCell ref="J15:K15"/>
    <mergeCell ref="A16:B16"/>
    <mergeCell ref="J16:K16"/>
  </mergeCells>
  <printOptions horizontalCentered="1" verticalCentered="1"/>
  <pageMargins left="0" right="0" top="0" bottom="0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39997558519241921"/>
  </sheetPr>
  <dimension ref="A1:P30"/>
  <sheetViews>
    <sheetView view="pageBreakPreview" zoomScale="90" zoomScaleSheetLayoutView="90" workbookViewId="0">
      <selection activeCell="F12" sqref="F12"/>
    </sheetView>
  </sheetViews>
  <sheetFormatPr defaultColWidth="9.140625" defaultRowHeight="12.75"/>
  <cols>
    <col min="1" max="1" width="1.85546875" style="1" customWidth="1"/>
    <col min="2" max="2" width="22.140625" style="1" customWidth="1"/>
    <col min="3" max="3" width="8.85546875" style="1" bestFit="1" customWidth="1"/>
    <col min="4" max="4" width="8.140625" style="1" customWidth="1"/>
    <col min="5" max="5" width="8.42578125" style="1" bestFit="1" customWidth="1"/>
    <col min="6" max="6" width="9.5703125" style="1" customWidth="1"/>
    <col min="7" max="7" width="10.28515625" style="1" customWidth="1"/>
    <col min="8" max="8" width="10.5703125" style="1" customWidth="1"/>
    <col min="9" max="14" width="8.7109375" style="1" customWidth="1"/>
    <col min="15" max="15" width="18" style="1" customWidth="1"/>
    <col min="16" max="16" width="2" style="1" hidden="1" customWidth="1"/>
    <col min="17" max="16384" width="9.140625" style="3"/>
  </cols>
  <sheetData>
    <row r="1" spans="1:16" s="110" customFormat="1" ht="21" customHeight="1">
      <c r="A1" s="237"/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</row>
    <row r="2" spans="1:16" s="37" customFormat="1" ht="17.25" customHeight="1">
      <c r="A2" s="33" t="s">
        <v>43</v>
      </c>
      <c r="B2" s="33"/>
      <c r="C2" s="33"/>
      <c r="D2" s="33"/>
      <c r="E2" s="33"/>
      <c r="F2" s="33"/>
      <c r="G2" s="33"/>
      <c r="H2" s="33"/>
      <c r="I2" s="34"/>
      <c r="J2" s="34"/>
      <c r="K2" s="34"/>
      <c r="L2" s="34"/>
      <c r="M2" s="34"/>
      <c r="N2" s="34"/>
      <c r="O2" s="35"/>
      <c r="P2" s="36"/>
    </row>
    <row r="3" spans="1:16" s="38" customFormat="1" ht="17.25" customHeight="1">
      <c r="A3" s="33" t="s">
        <v>147</v>
      </c>
      <c r="B3" s="33"/>
      <c r="C3" s="33"/>
      <c r="D3" s="33"/>
      <c r="E3" s="33"/>
      <c r="F3" s="33"/>
      <c r="G3" s="33"/>
      <c r="H3" s="33"/>
      <c r="I3" s="36"/>
      <c r="J3" s="36"/>
      <c r="K3" s="36"/>
      <c r="L3" s="36"/>
      <c r="M3" s="36"/>
      <c r="N3" s="36"/>
      <c r="O3" s="36"/>
      <c r="P3" s="36"/>
    </row>
    <row r="4" spans="1:16" s="41" customFormat="1" ht="15.75" customHeight="1">
      <c r="A4" s="32" t="s">
        <v>44</v>
      </c>
      <c r="B4" s="32"/>
      <c r="C4" s="32"/>
      <c r="D4" s="32"/>
      <c r="E4" s="32"/>
      <c r="F4" s="32"/>
      <c r="G4" s="32"/>
      <c r="H4" s="32"/>
      <c r="I4" s="42"/>
      <c r="J4" s="42"/>
      <c r="K4" s="42"/>
      <c r="L4" s="42"/>
      <c r="M4" s="42"/>
      <c r="N4" s="42"/>
      <c r="O4" s="42"/>
      <c r="P4" s="43"/>
    </row>
    <row r="5" spans="1:16" s="41" customFormat="1" ht="15.75">
      <c r="A5" s="40" t="s">
        <v>147</v>
      </c>
      <c r="B5" s="40"/>
      <c r="C5" s="40"/>
      <c r="D5" s="40"/>
      <c r="E5" s="40"/>
      <c r="F5" s="40"/>
      <c r="G5" s="40"/>
      <c r="H5" s="40"/>
      <c r="I5" s="42"/>
      <c r="J5" s="42"/>
      <c r="K5" s="42"/>
      <c r="L5" s="42"/>
      <c r="M5" s="42"/>
      <c r="N5" s="42"/>
      <c r="O5" s="42"/>
      <c r="P5" s="43"/>
    </row>
    <row r="6" spans="1:16" s="41" customFormat="1" ht="21.75" customHeight="1">
      <c r="A6" s="25" t="s">
        <v>129</v>
      </c>
      <c r="B6" s="39"/>
      <c r="C6" s="39"/>
      <c r="D6" s="39"/>
      <c r="E6" s="39"/>
      <c r="F6" s="39"/>
      <c r="G6" s="39"/>
      <c r="H6" s="39"/>
      <c r="I6" s="42"/>
      <c r="J6" s="42"/>
      <c r="K6" s="42"/>
      <c r="L6" s="42"/>
      <c r="M6" s="42"/>
      <c r="N6" s="42"/>
      <c r="O6" s="39" t="s">
        <v>128</v>
      </c>
      <c r="P6" s="39" t="s">
        <v>118</v>
      </c>
    </row>
    <row r="7" spans="1:16" s="2" customFormat="1" ht="16.5" customHeight="1" thickBot="1">
      <c r="A7" s="239" t="s">
        <v>5</v>
      </c>
      <c r="B7" s="239"/>
      <c r="C7" s="242">
        <v>2019</v>
      </c>
      <c r="D7" s="243"/>
      <c r="E7" s="244"/>
      <c r="F7" s="242">
        <v>2018</v>
      </c>
      <c r="G7" s="243"/>
      <c r="H7" s="244"/>
      <c r="I7" s="242">
        <v>2017</v>
      </c>
      <c r="J7" s="243"/>
      <c r="K7" s="244"/>
      <c r="L7" s="242">
        <v>2016</v>
      </c>
      <c r="M7" s="243"/>
      <c r="N7" s="244"/>
      <c r="O7" s="245" t="s">
        <v>4</v>
      </c>
      <c r="P7" s="245"/>
    </row>
    <row r="8" spans="1:16" s="2" customFormat="1" ht="16.5" customHeight="1" thickTop="1" thickBot="1">
      <c r="A8" s="240"/>
      <c r="B8" s="240"/>
      <c r="C8" s="248" t="s">
        <v>119</v>
      </c>
      <c r="D8" s="250" t="s">
        <v>120</v>
      </c>
      <c r="E8" s="250" t="s">
        <v>121</v>
      </c>
      <c r="F8" s="248" t="s">
        <v>119</v>
      </c>
      <c r="G8" s="250" t="s">
        <v>120</v>
      </c>
      <c r="H8" s="250" t="s">
        <v>121</v>
      </c>
      <c r="I8" s="248" t="s">
        <v>119</v>
      </c>
      <c r="J8" s="250" t="s">
        <v>120</v>
      </c>
      <c r="K8" s="250" t="s">
        <v>121</v>
      </c>
      <c r="L8" s="248" t="s">
        <v>53</v>
      </c>
      <c r="M8" s="250" t="s">
        <v>46</v>
      </c>
      <c r="N8" s="250" t="s">
        <v>45</v>
      </c>
      <c r="O8" s="246"/>
      <c r="P8" s="246"/>
    </row>
    <row r="9" spans="1:16" s="2" customFormat="1" ht="16.149999999999999" customHeight="1" thickTop="1">
      <c r="A9" s="241"/>
      <c r="B9" s="241"/>
      <c r="C9" s="249"/>
      <c r="D9" s="251"/>
      <c r="E9" s="251"/>
      <c r="F9" s="249"/>
      <c r="G9" s="251"/>
      <c r="H9" s="251"/>
      <c r="I9" s="249"/>
      <c r="J9" s="251"/>
      <c r="K9" s="251"/>
      <c r="L9" s="249"/>
      <c r="M9" s="251"/>
      <c r="N9" s="251"/>
      <c r="O9" s="247"/>
      <c r="P9" s="247"/>
    </row>
    <row r="10" spans="1:16" s="4" customFormat="1" ht="38.25" customHeight="1" thickBot="1">
      <c r="A10" s="262" t="s">
        <v>7</v>
      </c>
      <c r="B10" s="263"/>
      <c r="C10" s="53">
        <v>97032</v>
      </c>
      <c r="D10" s="44">
        <v>66277</v>
      </c>
      <c r="E10" s="87">
        <v>42645</v>
      </c>
      <c r="F10" s="53">
        <v>86775</v>
      </c>
      <c r="G10" s="44">
        <v>64370</v>
      </c>
      <c r="H10" s="87">
        <v>41450</v>
      </c>
      <c r="I10" s="53">
        <v>85833</v>
      </c>
      <c r="J10" s="44">
        <v>64059</v>
      </c>
      <c r="K10" s="87">
        <v>41285</v>
      </c>
      <c r="L10" s="53">
        <v>195412</v>
      </c>
      <c r="M10" s="44">
        <v>64767</v>
      </c>
      <c r="N10" s="87">
        <v>41638</v>
      </c>
      <c r="O10" s="264" t="s">
        <v>6</v>
      </c>
      <c r="P10" s="265"/>
    </row>
    <row r="11" spans="1:16" s="4" customFormat="1" ht="38.25" customHeight="1" thickTop="1" thickBot="1">
      <c r="A11" s="254" t="s">
        <v>9</v>
      </c>
      <c r="B11" s="255"/>
      <c r="C11" s="54">
        <v>16329</v>
      </c>
      <c r="D11" s="45">
        <v>12336</v>
      </c>
      <c r="E11" s="88">
        <v>13966</v>
      </c>
      <c r="F11" s="54">
        <v>14019</v>
      </c>
      <c r="G11" s="45">
        <v>12741</v>
      </c>
      <c r="H11" s="88">
        <v>14441</v>
      </c>
      <c r="I11" s="54">
        <v>14666</v>
      </c>
      <c r="J11" s="45">
        <v>22099</v>
      </c>
      <c r="K11" s="88">
        <v>15507</v>
      </c>
      <c r="L11" s="54">
        <v>14290</v>
      </c>
      <c r="M11" s="45">
        <v>14028</v>
      </c>
      <c r="N11" s="88">
        <v>15909</v>
      </c>
      <c r="O11" s="256" t="s">
        <v>8</v>
      </c>
      <c r="P11" s="257"/>
    </row>
    <row r="12" spans="1:16" s="4" customFormat="1" ht="38.25" customHeight="1" thickTop="1" thickBot="1">
      <c r="A12" s="258" t="s">
        <v>12</v>
      </c>
      <c r="B12" s="259"/>
      <c r="C12" s="55">
        <v>37128</v>
      </c>
      <c r="D12" s="46">
        <v>29345</v>
      </c>
      <c r="E12" s="89">
        <v>10971</v>
      </c>
      <c r="F12" s="55">
        <v>36165</v>
      </c>
      <c r="G12" s="46">
        <v>28703</v>
      </c>
      <c r="H12" s="89">
        <v>10743</v>
      </c>
      <c r="I12" s="55">
        <v>29598</v>
      </c>
      <c r="J12" s="46">
        <v>27835</v>
      </c>
      <c r="K12" s="89">
        <v>10503</v>
      </c>
      <c r="L12" s="55">
        <v>29199</v>
      </c>
      <c r="M12" s="46">
        <v>27861</v>
      </c>
      <c r="N12" s="89">
        <v>10432</v>
      </c>
      <c r="O12" s="260" t="s">
        <v>47</v>
      </c>
      <c r="P12" s="261"/>
    </row>
    <row r="13" spans="1:16" s="4" customFormat="1" ht="38.25" customHeight="1" thickTop="1" thickBot="1">
      <c r="A13" s="254" t="s">
        <v>51</v>
      </c>
      <c r="B13" s="255"/>
      <c r="C13" s="54">
        <v>37971</v>
      </c>
      <c r="D13" s="45">
        <v>37474</v>
      </c>
      <c r="E13" s="88">
        <v>10697</v>
      </c>
      <c r="F13" s="54">
        <v>29002</v>
      </c>
      <c r="G13" s="45">
        <v>37471</v>
      </c>
      <c r="H13" s="88">
        <v>10714</v>
      </c>
      <c r="I13" s="54">
        <v>25478</v>
      </c>
      <c r="J13" s="45">
        <v>36890</v>
      </c>
      <c r="K13" s="88">
        <v>10551</v>
      </c>
      <c r="L13" s="54">
        <v>41388</v>
      </c>
      <c r="M13" s="45">
        <v>36684</v>
      </c>
      <c r="N13" s="88">
        <v>10471</v>
      </c>
      <c r="O13" s="256" t="s">
        <v>10</v>
      </c>
      <c r="P13" s="257"/>
    </row>
    <row r="14" spans="1:16" s="4" customFormat="1" ht="38.25" customHeight="1" thickTop="1" thickBot="1">
      <c r="A14" s="258" t="s">
        <v>14</v>
      </c>
      <c r="B14" s="259"/>
      <c r="C14" s="55">
        <v>232967</v>
      </c>
      <c r="D14" s="46">
        <v>125710</v>
      </c>
      <c r="E14" s="55">
        <v>304206</v>
      </c>
      <c r="F14" s="55">
        <v>163708</v>
      </c>
      <c r="G14" s="46">
        <v>122933</v>
      </c>
      <c r="H14" s="55">
        <v>289498</v>
      </c>
      <c r="I14" s="55">
        <v>122127</v>
      </c>
      <c r="J14" s="46">
        <v>106253</v>
      </c>
      <c r="K14" s="55">
        <v>240439</v>
      </c>
      <c r="L14" s="55">
        <v>129324</v>
      </c>
      <c r="M14" s="46">
        <v>99746</v>
      </c>
      <c r="N14" s="55">
        <v>226307</v>
      </c>
      <c r="O14" s="260" t="s">
        <v>13</v>
      </c>
      <c r="P14" s="261"/>
    </row>
    <row r="15" spans="1:16" s="4" customFormat="1" ht="38.25" customHeight="1" thickTop="1">
      <c r="A15" s="266" t="s">
        <v>16</v>
      </c>
      <c r="B15" s="267"/>
      <c r="C15" s="56">
        <v>178895</v>
      </c>
      <c r="D15" s="47">
        <v>55158</v>
      </c>
      <c r="E15" s="56">
        <v>194163</v>
      </c>
      <c r="F15" s="56">
        <v>164033</v>
      </c>
      <c r="G15" s="47">
        <v>53938</v>
      </c>
      <c r="H15" s="56">
        <v>180976</v>
      </c>
      <c r="I15" s="56">
        <v>111482</v>
      </c>
      <c r="J15" s="47">
        <v>41197</v>
      </c>
      <c r="K15" s="56">
        <v>128748</v>
      </c>
      <c r="L15" s="56">
        <v>125905</v>
      </c>
      <c r="M15" s="47">
        <v>44159</v>
      </c>
      <c r="N15" s="56">
        <v>140498</v>
      </c>
      <c r="O15" s="268" t="s">
        <v>15</v>
      </c>
      <c r="P15" s="269"/>
    </row>
    <row r="16" spans="1:16" s="4" customFormat="1" ht="38.25" customHeight="1">
      <c r="A16" s="252" t="s">
        <v>3</v>
      </c>
      <c r="B16" s="252"/>
      <c r="C16" s="59">
        <f t="shared" ref="C16:H16" si="0">SUM(C10:C15)</f>
        <v>600322</v>
      </c>
      <c r="D16" s="59">
        <f t="shared" si="0"/>
        <v>326300</v>
      </c>
      <c r="E16" s="59">
        <f t="shared" si="0"/>
        <v>576648</v>
      </c>
      <c r="F16" s="59">
        <f t="shared" si="0"/>
        <v>493702</v>
      </c>
      <c r="G16" s="59">
        <f t="shared" si="0"/>
        <v>320156</v>
      </c>
      <c r="H16" s="59">
        <f t="shared" si="0"/>
        <v>547822</v>
      </c>
      <c r="I16" s="59">
        <f t="shared" ref="I16:N16" si="1">SUM(I10:I15)</f>
        <v>389184</v>
      </c>
      <c r="J16" s="59">
        <f t="shared" si="1"/>
        <v>298333</v>
      </c>
      <c r="K16" s="59">
        <f t="shared" si="1"/>
        <v>447033</v>
      </c>
      <c r="L16" s="59">
        <f t="shared" si="1"/>
        <v>535518</v>
      </c>
      <c r="M16" s="59">
        <f t="shared" si="1"/>
        <v>287245</v>
      </c>
      <c r="N16" s="59">
        <f t="shared" si="1"/>
        <v>445255</v>
      </c>
      <c r="O16" s="253" t="s">
        <v>2</v>
      </c>
      <c r="P16" s="253"/>
    </row>
    <row r="17" spans="1:16">
      <c r="A17" s="5"/>
      <c r="B17" s="5"/>
      <c r="C17" s="5"/>
      <c r="D17" s="5"/>
      <c r="E17" s="5"/>
      <c r="F17" s="5"/>
      <c r="G17" s="5"/>
      <c r="H17" s="5"/>
      <c r="P17" s="6"/>
    </row>
    <row r="19" spans="1:16">
      <c r="B19" s="3"/>
      <c r="C19" s="3"/>
      <c r="D19" s="3"/>
      <c r="E19" s="3"/>
      <c r="F19" s="3"/>
      <c r="G19" s="3"/>
      <c r="H19" s="3"/>
    </row>
    <row r="20" spans="1:16">
      <c r="B20" s="3"/>
      <c r="C20" s="3"/>
      <c r="D20" s="3"/>
      <c r="E20" s="3"/>
      <c r="F20" s="3"/>
      <c r="G20" s="3"/>
      <c r="H20" s="3"/>
    </row>
    <row r="21" spans="1:16" ht="13.5" customHeight="1">
      <c r="B21" s="3"/>
      <c r="C21" s="3"/>
      <c r="D21" s="3"/>
      <c r="E21" s="3"/>
      <c r="F21" s="3"/>
      <c r="G21" s="3"/>
      <c r="H21" s="3"/>
    </row>
    <row r="22" spans="1:16" ht="13.5" customHeight="1">
      <c r="B22" s="3"/>
      <c r="C22" s="3"/>
      <c r="D22" s="3"/>
      <c r="E22" s="3"/>
      <c r="F22" s="3"/>
      <c r="G22" s="3"/>
      <c r="H22" s="3"/>
    </row>
    <row r="23" spans="1:16">
      <c r="B23" s="3"/>
      <c r="C23" s="3"/>
      <c r="D23" s="3"/>
      <c r="E23" s="3"/>
      <c r="F23" s="3"/>
      <c r="G23" s="3"/>
      <c r="H23" s="3"/>
    </row>
    <row r="24" spans="1:16">
      <c r="B24" s="3"/>
      <c r="C24" s="3"/>
      <c r="D24" s="3"/>
      <c r="E24" s="3"/>
      <c r="F24" s="3"/>
      <c r="G24" s="3"/>
      <c r="H24" s="3"/>
    </row>
    <row r="25" spans="1:16">
      <c r="B25" s="3"/>
      <c r="C25" s="3"/>
      <c r="D25" s="3"/>
      <c r="E25" s="3"/>
      <c r="F25" s="3"/>
      <c r="G25" s="3"/>
      <c r="H25" s="3"/>
    </row>
    <row r="26" spans="1:16">
      <c r="B26" s="3"/>
      <c r="C26" s="3"/>
      <c r="D26" s="3"/>
      <c r="E26" s="3"/>
      <c r="F26" s="3"/>
      <c r="G26" s="3"/>
      <c r="H26" s="3"/>
    </row>
    <row r="27" spans="1:16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6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</sheetData>
  <mergeCells count="33">
    <mergeCell ref="C8:C9"/>
    <mergeCell ref="D8:D9"/>
    <mergeCell ref="E8:E9"/>
    <mergeCell ref="A11:B11"/>
    <mergeCell ref="O11:P11"/>
    <mergeCell ref="A12:B12"/>
    <mergeCell ref="O12:P12"/>
    <mergeCell ref="A10:B10"/>
    <mergeCell ref="O10:P10"/>
    <mergeCell ref="A15:B15"/>
    <mergeCell ref="O15:P15"/>
    <mergeCell ref="A16:B16"/>
    <mergeCell ref="O16:P16"/>
    <mergeCell ref="A13:B13"/>
    <mergeCell ref="O13:P13"/>
    <mergeCell ref="A14:B14"/>
    <mergeCell ref="O14:P14"/>
    <mergeCell ref="A1:P1"/>
    <mergeCell ref="A7:B9"/>
    <mergeCell ref="I7:K7"/>
    <mergeCell ref="L7:N7"/>
    <mergeCell ref="O7:P9"/>
    <mergeCell ref="I8:I9"/>
    <mergeCell ref="J8:J9"/>
    <mergeCell ref="K8:K9"/>
    <mergeCell ref="L8:L9"/>
    <mergeCell ref="F7:H7"/>
    <mergeCell ref="G8:G9"/>
    <mergeCell ref="H8:H9"/>
    <mergeCell ref="M8:M9"/>
    <mergeCell ref="N8:N9"/>
    <mergeCell ref="C7:E7"/>
    <mergeCell ref="F8:F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6" orientation="landscape" r:id="rId1"/>
  <colBreaks count="1" manualBreakCount="1">
    <brk id="16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39997558519241921"/>
  </sheetPr>
  <dimension ref="A1:O20"/>
  <sheetViews>
    <sheetView showGridLines="0" view="pageBreakPreview" zoomScale="110" zoomScaleSheetLayoutView="110" workbookViewId="0">
      <selection activeCell="F12" sqref="F12"/>
    </sheetView>
  </sheetViews>
  <sheetFormatPr defaultColWidth="9.140625" defaultRowHeight="12.75"/>
  <cols>
    <col min="1" max="1" width="1.85546875" style="1" customWidth="1"/>
    <col min="2" max="2" width="25.7109375" style="1" customWidth="1"/>
    <col min="3" max="3" width="10.7109375" style="1" customWidth="1"/>
    <col min="4" max="4" width="14.5703125" style="1" customWidth="1"/>
    <col min="5" max="10" width="9.7109375" style="1" customWidth="1"/>
    <col min="11" max="11" width="25.7109375" style="1" customWidth="1"/>
    <col min="12" max="12" width="6" style="1" customWidth="1"/>
    <col min="13" max="16384" width="9.140625" style="3"/>
  </cols>
  <sheetData>
    <row r="1" spans="1:15" s="110" customFormat="1" ht="24" customHeight="1">
      <c r="A1" s="237"/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</row>
    <row r="2" spans="1:15" s="37" customFormat="1" ht="17.25" customHeight="1">
      <c r="A2" s="33" t="s">
        <v>20</v>
      </c>
      <c r="B2" s="34"/>
      <c r="C2" s="34"/>
      <c r="D2" s="34"/>
      <c r="E2" s="34"/>
      <c r="F2" s="34"/>
      <c r="G2" s="34"/>
      <c r="H2" s="34"/>
      <c r="I2" s="34"/>
      <c r="J2" s="34"/>
      <c r="K2" s="35"/>
      <c r="L2" s="36"/>
    </row>
    <row r="3" spans="1:15" s="38" customFormat="1" ht="17.25" customHeight="1">
      <c r="A3" s="33" t="s">
        <v>147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5" s="41" customFormat="1" ht="15.75" customHeight="1">
      <c r="A4" s="32" t="s">
        <v>52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3"/>
    </row>
    <row r="5" spans="1:15" s="41" customFormat="1" ht="15.75">
      <c r="A5" s="40" t="s">
        <v>147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3"/>
    </row>
    <row r="6" spans="1:15" s="41" customFormat="1" ht="21.75" customHeight="1">
      <c r="A6" s="25" t="s">
        <v>126</v>
      </c>
      <c r="B6" s="42"/>
      <c r="C6" s="42"/>
      <c r="D6" s="42"/>
      <c r="E6" s="42"/>
      <c r="F6" s="42"/>
      <c r="G6" s="42"/>
      <c r="H6" s="42"/>
      <c r="I6" s="42"/>
      <c r="J6" s="42"/>
      <c r="L6" s="39" t="s">
        <v>127</v>
      </c>
    </row>
    <row r="7" spans="1:15" s="2" customFormat="1" ht="16.5" customHeight="1" thickBot="1">
      <c r="A7" s="239" t="s">
        <v>5</v>
      </c>
      <c r="B7" s="239"/>
      <c r="C7" s="270">
        <v>2019</v>
      </c>
      <c r="D7" s="270"/>
      <c r="E7" s="270">
        <v>2018</v>
      </c>
      <c r="F7" s="270"/>
      <c r="G7" s="270">
        <v>2017</v>
      </c>
      <c r="H7" s="270"/>
      <c r="I7" s="270">
        <v>2016</v>
      </c>
      <c r="J7" s="270"/>
      <c r="K7" s="245" t="s">
        <v>4</v>
      </c>
      <c r="L7" s="245"/>
    </row>
    <row r="8" spans="1:15" s="2" customFormat="1" ht="18.75" customHeight="1" thickTop="1" thickBot="1">
      <c r="A8" s="240"/>
      <c r="B8" s="240"/>
      <c r="C8" s="250" t="s">
        <v>17</v>
      </c>
      <c r="D8" s="250" t="s">
        <v>119</v>
      </c>
      <c r="E8" s="250" t="s">
        <v>17</v>
      </c>
      <c r="F8" s="250" t="s">
        <v>119</v>
      </c>
      <c r="G8" s="250" t="s">
        <v>17</v>
      </c>
      <c r="H8" s="250" t="s">
        <v>34</v>
      </c>
      <c r="I8" s="250" t="s">
        <v>17</v>
      </c>
      <c r="J8" s="250" t="s">
        <v>34</v>
      </c>
      <c r="K8" s="246"/>
      <c r="L8" s="246"/>
    </row>
    <row r="9" spans="1:15" s="2" customFormat="1" ht="18.75" customHeight="1" thickTop="1">
      <c r="A9" s="241"/>
      <c r="B9" s="241"/>
      <c r="C9" s="251"/>
      <c r="D9" s="251"/>
      <c r="E9" s="251"/>
      <c r="F9" s="251"/>
      <c r="G9" s="251"/>
      <c r="H9" s="251"/>
      <c r="I9" s="251"/>
      <c r="J9" s="251"/>
      <c r="K9" s="247"/>
      <c r="L9" s="247"/>
    </row>
    <row r="10" spans="1:15" s="4" customFormat="1" ht="38.25" customHeight="1" thickBot="1">
      <c r="A10" s="262" t="s">
        <v>7</v>
      </c>
      <c r="B10" s="263"/>
      <c r="C10" s="48">
        <f>D10/D16*100</f>
        <v>16.163325681884054</v>
      </c>
      <c r="D10" s="53">
        <v>97032</v>
      </c>
      <c r="E10" s="48">
        <f>F10/F16*100</f>
        <v>17.576392236612371</v>
      </c>
      <c r="F10" s="53">
        <v>86775</v>
      </c>
      <c r="G10" s="48">
        <f>H10/H16*100</f>
        <v>22.054606561420819</v>
      </c>
      <c r="H10" s="53">
        <v>85833</v>
      </c>
      <c r="I10" s="48">
        <f>(J10/J16)*100</f>
        <v>36.490276704051034</v>
      </c>
      <c r="J10" s="53">
        <v>195412</v>
      </c>
      <c r="K10" s="264" t="s">
        <v>6</v>
      </c>
      <c r="L10" s="265"/>
      <c r="O10" s="52"/>
    </row>
    <row r="11" spans="1:15" s="4" customFormat="1" ht="38.25" customHeight="1" thickTop="1" thickBot="1">
      <c r="A11" s="254" t="s">
        <v>9</v>
      </c>
      <c r="B11" s="255"/>
      <c r="C11" s="111">
        <f>D11/D16*100</f>
        <v>2.7200402450684802</v>
      </c>
      <c r="D11" s="54">
        <v>16329</v>
      </c>
      <c r="E11" s="49">
        <f>F11/F16*100</f>
        <v>2.8395671883038758</v>
      </c>
      <c r="F11" s="54">
        <v>14019</v>
      </c>
      <c r="G11" s="49">
        <f>H11/H16*100</f>
        <v>3.7683974675217891</v>
      </c>
      <c r="H11" s="54">
        <v>14666</v>
      </c>
      <c r="I11" s="49">
        <f>(J11/J16)*100</f>
        <v>2.668444384689217</v>
      </c>
      <c r="J11" s="54">
        <v>14290</v>
      </c>
      <c r="K11" s="256" t="s">
        <v>8</v>
      </c>
      <c r="L11" s="257"/>
      <c r="O11" s="52"/>
    </row>
    <row r="12" spans="1:15" s="4" customFormat="1" ht="38.25" customHeight="1" thickTop="1" thickBot="1">
      <c r="A12" s="258" t="s">
        <v>12</v>
      </c>
      <c r="B12" s="259"/>
      <c r="C12" s="48">
        <f>D12/D16*100</f>
        <v>6.1846808879234816</v>
      </c>
      <c r="D12" s="55">
        <v>37128</v>
      </c>
      <c r="E12" s="50">
        <f>F12/F16*100</f>
        <v>7.3252690894507211</v>
      </c>
      <c r="F12" s="55">
        <v>36165</v>
      </c>
      <c r="G12" s="50">
        <f>H12/H16*100</f>
        <v>7.6051430685742476</v>
      </c>
      <c r="H12" s="55">
        <v>29598</v>
      </c>
      <c r="I12" s="50">
        <f>(J12/J16)*100</f>
        <v>5.452477787861473</v>
      </c>
      <c r="J12" s="55">
        <v>29199</v>
      </c>
      <c r="K12" s="272" t="s">
        <v>11</v>
      </c>
      <c r="L12" s="273"/>
      <c r="O12" s="52"/>
    </row>
    <row r="13" spans="1:15" s="4" customFormat="1" ht="38.25" customHeight="1" thickTop="1" thickBot="1">
      <c r="A13" s="254" t="s">
        <v>33</v>
      </c>
      <c r="B13" s="255"/>
      <c r="C13" s="111">
        <f>D13/D16*100</f>
        <v>6.3251055267006713</v>
      </c>
      <c r="D13" s="54">
        <v>37971</v>
      </c>
      <c r="E13" s="49">
        <f>F13/F16*100</f>
        <v>5.874393865125116</v>
      </c>
      <c r="F13" s="54">
        <v>29002</v>
      </c>
      <c r="G13" s="49">
        <f>H13/H16*100</f>
        <v>6.5465178424601218</v>
      </c>
      <c r="H13" s="54">
        <v>25478</v>
      </c>
      <c r="I13" s="49">
        <f>(J13/J16)*100</f>
        <v>7.7285917560194051</v>
      </c>
      <c r="J13" s="54">
        <v>41388</v>
      </c>
      <c r="K13" s="256" t="s">
        <v>10</v>
      </c>
      <c r="L13" s="257"/>
      <c r="O13" s="52"/>
    </row>
    <row r="14" spans="1:15" s="4" customFormat="1" ht="38.25" customHeight="1" thickTop="1" thickBot="1">
      <c r="A14" s="258" t="s">
        <v>14</v>
      </c>
      <c r="B14" s="259"/>
      <c r="C14" s="48">
        <f>D14/D16*100</f>
        <v>38.807006906293623</v>
      </c>
      <c r="D14" s="55">
        <v>232967</v>
      </c>
      <c r="E14" s="50">
        <f>F14/F16*100</f>
        <v>33.15927421805057</v>
      </c>
      <c r="F14" s="55">
        <v>163708</v>
      </c>
      <c r="G14" s="50">
        <f>H14/H16*100</f>
        <v>31.380272570300939</v>
      </c>
      <c r="H14" s="55">
        <v>122127</v>
      </c>
      <c r="I14" s="50">
        <f>(J14/J16)*100</f>
        <v>24.149328313894213</v>
      </c>
      <c r="J14" s="55">
        <v>129324</v>
      </c>
      <c r="K14" s="260" t="s">
        <v>13</v>
      </c>
      <c r="L14" s="261"/>
      <c r="O14" s="52"/>
    </row>
    <row r="15" spans="1:15" s="4" customFormat="1" ht="38.25" customHeight="1" thickTop="1">
      <c r="A15" s="266" t="s">
        <v>16</v>
      </c>
      <c r="B15" s="267"/>
      <c r="C15" s="137">
        <f>D15/D16*100</f>
        <v>29.79984075212969</v>
      </c>
      <c r="D15" s="56">
        <v>178895</v>
      </c>
      <c r="E15" s="51">
        <f>F15/F16*100</f>
        <v>33.22510340245735</v>
      </c>
      <c r="F15" s="56">
        <v>164033</v>
      </c>
      <c r="G15" s="51">
        <f>H15/H16*100</f>
        <v>28.645062489722083</v>
      </c>
      <c r="H15" s="56">
        <v>111482</v>
      </c>
      <c r="I15" s="51">
        <f>(J15/J16)*100</f>
        <v>23.510881053484663</v>
      </c>
      <c r="J15" s="56">
        <v>125905</v>
      </c>
      <c r="K15" s="268" t="s">
        <v>15</v>
      </c>
      <c r="L15" s="269"/>
      <c r="O15" s="52"/>
    </row>
    <row r="16" spans="1:15" s="4" customFormat="1" ht="52.5" customHeight="1">
      <c r="A16" s="271" t="s">
        <v>3</v>
      </c>
      <c r="B16" s="271"/>
      <c r="C16" s="58">
        <f>SUM(C10:C15)</f>
        <v>100</v>
      </c>
      <c r="D16" s="59">
        <f>SUM(D10:D15)</f>
        <v>600322</v>
      </c>
      <c r="E16" s="58">
        <v>100</v>
      </c>
      <c r="F16" s="59">
        <f>SUM(F10:F15)</f>
        <v>493702</v>
      </c>
      <c r="G16" s="58">
        <f t="shared" ref="G16:J16" si="0">SUM(G10:G15)</f>
        <v>100</v>
      </c>
      <c r="H16" s="59">
        <f t="shared" si="0"/>
        <v>389184</v>
      </c>
      <c r="I16" s="57">
        <f t="shared" si="0"/>
        <v>100.00000000000001</v>
      </c>
      <c r="J16" s="59">
        <f t="shared" si="0"/>
        <v>535518</v>
      </c>
      <c r="K16" s="253" t="s">
        <v>2</v>
      </c>
      <c r="L16" s="253"/>
      <c r="O16" s="52"/>
    </row>
    <row r="17" spans="1:12">
      <c r="A17" s="5"/>
      <c r="B17" s="5"/>
      <c r="C17" s="5"/>
      <c r="D17" s="5"/>
      <c r="L17" s="6"/>
    </row>
    <row r="20" spans="1:12" ht="13.5" customHeight="1"/>
  </sheetData>
  <mergeCells count="29">
    <mergeCell ref="A16:B16"/>
    <mergeCell ref="K16:L16"/>
    <mergeCell ref="A12:B12"/>
    <mergeCell ref="K12:L12"/>
    <mergeCell ref="A13:B13"/>
    <mergeCell ref="K13:L13"/>
    <mergeCell ref="A14:B14"/>
    <mergeCell ref="K14:L14"/>
    <mergeCell ref="A10:B10"/>
    <mergeCell ref="K10:L10"/>
    <mergeCell ref="A11:B11"/>
    <mergeCell ref="K11:L11"/>
    <mergeCell ref="A15:B15"/>
    <mergeCell ref="K15:L15"/>
    <mergeCell ref="C8:C9"/>
    <mergeCell ref="D8:D9"/>
    <mergeCell ref="A1:L1"/>
    <mergeCell ref="A7:B9"/>
    <mergeCell ref="G7:H7"/>
    <mergeCell ref="I7:J7"/>
    <mergeCell ref="K7:L9"/>
    <mergeCell ref="G8:G9"/>
    <mergeCell ref="H8:H9"/>
    <mergeCell ref="I8:I9"/>
    <mergeCell ref="J8:J9"/>
    <mergeCell ref="E7:F7"/>
    <mergeCell ref="E8:E9"/>
    <mergeCell ref="F8:F9"/>
    <mergeCell ref="C7:D7"/>
  </mergeCells>
  <printOptions horizontalCentered="1" verticalCentered="1"/>
  <pageMargins left="0" right="0" top="0.98425196850393704" bottom="0.59055118110236227" header="0.51181102362204722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إحصاءات تجارة الجملة والتجزئة الفصل  السادس 2016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/>
    <Enabled xmlns="1b323878-974e-4c19-bf08-965c80d4ad54">true</Enabled>
    <PublishingDate xmlns="1b323878-974e-4c19-bf08-965c80d4ad54">2021-01-05T05:13:46+00:00</PublishingDate>
    <CategoryDescription xmlns="http://schemas.microsoft.com/sharepoint.v3">Wholesale and Retail Trade Statistics Chapter 6 -2016</CategoryDescription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7F3F6E-6E20-42B2-A9BC-7FAB28DEED56}">
  <ds:schemaRefs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http://schemas.microsoft.com/sharepoint/v3"/>
    <ds:schemaRef ds:uri="http://purl.org/dc/dcmitype/"/>
    <ds:schemaRef ds:uri="http://purl.org/dc/elements/1.1/"/>
    <ds:schemaRef ds:uri="http://schemas.openxmlformats.org/package/2006/metadata/core-properties"/>
    <ds:schemaRef ds:uri="b1657202-86a7-46c3-ba71-02bb0da5a392"/>
  </ds:schemaRefs>
</ds:datastoreItem>
</file>

<file path=customXml/itemProps2.xml><?xml version="1.0" encoding="utf-8"?>
<ds:datastoreItem xmlns:ds="http://schemas.openxmlformats.org/officeDocument/2006/customXml" ds:itemID="{C5179FB6-7BFA-410B-9AF5-1FFDF4E481DE}"/>
</file>

<file path=customXml/itemProps3.xml><?xml version="1.0" encoding="utf-8"?>
<ds:datastoreItem xmlns:ds="http://schemas.openxmlformats.org/officeDocument/2006/customXml" ds:itemID="{087ECB66-8E39-45B8-8B3F-9CC605F1B6F8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المقدمة</vt:lpstr>
      <vt:lpstr>التقديم</vt:lpstr>
      <vt:lpstr>42</vt:lpstr>
      <vt:lpstr>43</vt:lpstr>
      <vt:lpstr>44</vt:lpstr>
      <vt:lpstr>Gr_22</vt:lpstr>
      <vt:lpstr>45</vt:lpstr>
      <vt:lpstr>46</vt:lpstr>
      <vt:lpstr>47</vt:lpstr>
      <vt:lpstr>'42'!Print_Area</vt:lpstr>
      <vt:lpstr>'43'!Print_Area</vt:lpstr>
      <vt:lpstr>'44'!Print_Area</vt:lpstr>
      <vt:lpstr>'46'!Print_Area</vt:lpstr>
      <vt:lpstr>'47'!Print_Area</vt:lpstr>
      <vt:lpstr>Gr_22!Print_Area</vt:lpstr>
      <vt:lpstr>التقديم!Print_Area</vt:lpstr>
      <vt:lpstr>المقدمة!Print_Area</vt:lpstr>
    </vt:vector>
  </TitlesOfParts>
  <Company>Central Statistical Org.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Wholesale and Retail Trade Statistics Chapter 6 -2016</dc:title>
  <dc:creator>Mr. Sabir</dc:creator>
  <cp:lastModifiedBy>Fatma Khalaf Ali Alboainian</cp:lastModifiedBy>
  <cp:lastPrinted>2021-02-25T06:20:51Z</cp:lastPrinted>
  <dcterms:created xsi:type="dcterms:W3CDTF">1998-01-05T07:20:42Z</dcterms:created>
  <dcterms:modified xsi:type="dcterms:W3CDTF">2021-02-25T06:23:49Z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0x01010050FBC1E32FA8C5438369190EAFFED8CE008E9E875BE8CF634D9CBE11DB22534CB8</vt:lpwstr>
  </property>
  <property fmtid="{D5CDD505-2E9C-101B-9397-08002B2CF9AE}" pid="3" name="TaxKeyword">
    <vt:lpwstr/>
  </property>
  <property fmtid="{D5CDD505-2E9C-101B-9397-08002B2CF9AE}" pid="4" name="CategoryDescription">
    <vt:lpwstr>Wholesale and Retail Trade Statistics Chapter 6 -2016</vt:lpwstr>
  </property>
  <property fmtid="{D5CDD505-2E9C-101B-9397-08002B2CF9AE}" pid="5" name="Hashtags">
    <vt:lpwstr>58;#StatisticalAbstract|c2f418c2-a295-4bd1-af99-d5d586494613</vt:lpwstr>
  </property>
</Properties>
</file>