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Relationship Id="rId5" Type="http://schemas.microsoft.com/office/2020/02/relationships/classificationlabels" Target="docMetadata/LabelInfo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buainin\Desktop\"/>
    </mc:Choice>
  </mc:AlternateContent>
  <xr:revisionPtr revIDLastSave="0" documentId="13_ncr:1_{5CD2E393-1D8C-4663-AD1A-D930207FEAEA}" xr6:coauthVersionLast="41" xr6:coauthVersionMax="41" xr10:uidLastSave="{00000000-0000-0000-0000-000000000000}"/>
  <bookViews>
    <workbookView xWindow="-120" yWindow="-120" windowWidth="29040" windowHeight="15840" activeTab="8" xr2:uid="{00000000-000D-0000-FFFF-FFFF00000000}"/>
  </bookViews>
  <sheets>
    <sheet name="المقدمة" sheetId="24" r:id="rId1"/>
    <sheet name="التقديم" sheetId="2" r:id="rId2"/>
    <sheet name="42" sheetId="41" r:id="rId3"/>
    <sheet name="43" sheetId="48" r:id="rId4"/>
    <sheet name="44" sheetId="45" r:id="rId5"/>
    <sheet name="Gr_22" sheetId="49" r:id="rId6"/>
    <sheet name="45" sheetId="46" r:id="rId7"/>
    <sheet name="46" sheetId="51" r:id="rId8"/>
    <sheet name="47" sheetId="52" r:id="rId9"/>
  </sheets>
  <definedNames>
    <definedName name="_xlnm.Print_Area" localSheetId="2">'42'!$A$1:$J$16</definedName>
    <definedName name="_xlnm.Print_Area" localSheetId="3">'43'!$A$1:$J$17</definedName>
    <definedName name="_xlnm.Print_Area" localSheetId="4">'44'!$A$1:$M$16</definedName>
    <definedName name="_xlnm.Print_Area" localSheetId="7">'46'!$A$1:$P$16</definedName>
    <definedName name="_xlnm.Print_Area" localSheetId="8">'47'!$A$1:$L$16</definedName>
    <definedName name="_xlnm.Print_Area" localSheetId="5">Gr_22!$A$1:$P$32</definedName>
    <definedName name="_xlnm.Print_Area" localSheetId="1">التقديم!$A$1:$C$14</definedName>
    <definedName name="_xlnm.Print_Area" localSheetId="0">المقدمة!$A$1:$A$28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48" l="1"/>
  <c r="H16" i="45"/>
  <c r="I13" i="45" l="1"/>
  <c r="F14" i="48"/>
  <c r="C14" i="48" l="1"/>
  <c r="C15" i="48"/>
  <c r="C13" i="48"/>
  <c r="D16" i="48"/>
  <c r="E16" i="48"/>
  <c r="H16" i="48"/>
  <c r="F15" i="48"/>
  <c r="F13" i="48"/>
  <c r="C16" i="48" l="1"/>
  <c r="F16" i="48"/>
  <c r="C16" i="51"/>
  <c r="D16" i="52" l="1"/>
  <c r="C15" i="52" s="1"/>
  <c r="D16" i="51"/>
  <c r="E16" i="51"/>
  <c r="C10" i="52" l="1"/>
  <c r="C11" i="52"/>
  <c r="C12" i="52"/>
  <c r="C13" i="52"/>
  <c r="C14" i="52"/>
  <c r="H16" i="41"/>
  <c r="G16" i="41"/>
  <c r="F16" i="41"/>
  <c r="E16" i="41"/>
  <c r="D15" i="41"/>
  <c r="C15" i="41"/>
  <c r="D14" i="41"/>
  <c r="C14" i="41"/>
  <c r="D13" i="41"/>
  <c r="C13" i="41"/>
  <c r="C16" i="41" l="1"/>
  <c r="D16" i="41"/>
  <c r="C16" i="52"/>
  <c r="F15" i="45"/>
  <c r="F14" i="45"/>
  <c r="F13" i="45"/>
  <c r="I15" i="45"/>
  <c r="I14" i="45"/>
  <c r="C16" i="45" l="1"/>
  <c r="D16" i="45"/>
  <c r="E16" i="45"/>
  <c r="F16" i="45"/>
  <c r="G16" i="45"/>
  <c r="I16" i="45"/>
  <c r="J16" i="45"/>
  <c r="K16" i="45"/>
  <c r="F16" i="51"/>
  <c r="G16" i="51"/>
  <c r="H16" i="51"/>
  <c r="F16" i="52"/>
  <c r="E15" i="52" s="1"/>
  <c r="E11" i="52" l="1"/>
  <c r="E13" i="52"/>
  <c r="E14" i="52"/>
  <c r="E12" i="52"/>
  <c r="E10" i="52"/>
  <c r="I16" i="51"/>
  <c r="J16" i="52" l="1"/>
  <c r="H16" i="52"/>
  <c r="N16" i="51"/>
  <c r="M16" i="51"/>
  <c r="L16" i="51"/>
  <c r="K16" i="51"/>
  <c r="J16" i="51"/>
  <c r="G12" i="52" l="1"/>
  <c r="G11" i="52"/>
  <c r="G10" i="52"/>
  <c r="G15" i="52"/>
  <c r="G14" i="52"/>
  <c r="G13" i="52"/>
  <c r="I15" i="52"/>
  <c r="I14" i="52"/>
  <c r="I13" i="52"/>
  <c r="I10" i="52"/>
  <c r="I12" i="52"/>
  <c r="I11" i="52"/>
  <c r="G16" i="52" l="1"/>
  <c r="I16" i="52"/>
</calcChain>
</file>

<file path=xl/sharedStrings.xml><?xml version="1.0" encoding="utf-8"?>
<sst xmlns="http://schemas.openxmlformats.org/spreadsheetml/2006/main" count="234" uniqueCount="148">
  <si>
    <t>مصادر البيانات :</t>
  </si>
  <si>
    <t>المجموع</t>
  </si>
  <si>
    <t xml:space="preserve">المجموع  </t>
  </si>
  <si>
    <t xml:space="preserve">Total  </t>
  </si>
  <si>
    <t>الســـلعة</t>
  </si>
  <si>
    <t>Commodity</t>
  </si>
  <si>
    <t>الأرز</t>
  </si>
  <si>
    <t>Rice</t>
  </si>
  <si>
    <t>السكر</t>
  </si>
  <si>
    <t>Sugar</t>
  </si>
  <si>
    <t>الحليب</t>
  </si>
  <si>
    <t>الدهن والزيت</t>
  </si>
  <si>
    <t>Fats and Oils</t>
  </si>
  <si>
    <t>الشعير</t>
  </si>
  <si>
    <t>Barley</t>
  </si>
  <si>
    <t>الشوار</t>
  </si>
  <si>
    <t>Bran</t>
  </si>
  <si>
    <t>%</t>
  </si>
  <si>
    <t>وتجدر الإشارة الى أنه منذ عام 1986 تصدر نشرة كاملة عن احصاءات تجارة الجملة والتجزئة  .</t>
  </si>
  <si>
    <t xml:space="preserve"> - إدارة التموين - وزارة الاقتصاد والتجارة .</t>
  </si>
  <si>
    <t>الدعم المخصص من الدولة للمواد التموينية</t>
  </si>
  <si>
    <t xml:space="preserve">
</t>
  </si>
  <si>
    <t xml:space="preserve"> - Department of Supply, Ministry of Economic
   and Commerce.</t>
  </si>
  <si>
    <t>قيمة الإنتاج</t>
  </si>
  <si>
    <t>Production Value</t>
  </si>
  <si>
    <t>المستلزمات السلعية والخدمية</t>
  </si>
  <si>
    <t>Intermediate Goods &amp; Services</t>
  </si>
  <si>
    <t>منتجات</t>
  </si>
  <si>
    <t>Products</t>
  </si>
  <si>
    <t>إيرادات إخرى</t>
  </si>
  <si>
    <t>Other Revenues</t>
  </si>
  <si>
    <t>WHOLESALE AND RETAIL TRADE  STATISTICS</t>
  </si>
  <si>
    <t>إحصاءات
تجارة الجملة والتجزئة</t>
  </si>
  <si>
    <t>milk</t>
  </si>
  <si>
    <r>
      <t xml:space="preserve">الدعم
</t>
    </r>
    <r>
      <rPr>
        <b/>
        <sz val="8"/>
        <rFont val="Arial"/>
        <family val="2"/>
      </rPr>
      <t>Subsidy</t>
    </r>
  </si>
  <si>
    <t>أهم المؤشرات الإقتصادية حسب النشاط الإقتصادي الرئيسي</t>
  </si>
  <si>
    <t>توزيعات القيمة المضافة الصافية
ألف ريال قطري</t>
  </si>
  <si>
    <t>متوسط الأجر السنوي 1
ريال قطري</t>
  </si>
  <si>
    <t>النشاط الاقتصادى الرئيسي</t>
  </si>
  <si>
    <t>فائض التشغيل</t>
  </si>
  <si>
    <t>تعويضات العاملين</t>
  </si>
  <si>
    <t>Operating Surplus</t>
  </si>
  <si>
    <t>Compensat ion Of Employees</t>
  </si>
  <si>
    <t>كمية وقيمة المواد التموينية المدعومة</t>
  </si>
  <si>
    <t>QUANTITY AND VALUE OF SUBSIDIZED COMMODITIES</t>
  </si>
  <si>
    <r>
      <t xml:space="preserve">كمية
</t>
    </r>
    <r>
      <rPr>
        <b/>
        <sz val="8"/>
        <rFont val="Arial"/>
        <family val="2"/>
      </rPr>
      <t>Quantity</t>
    </r>
  </si>
  <si>
    <r>
      <t xml:space="preserve">قيمة
</t>
    </r>
    <r>
      <rPr>
        <b/>
        <sz val="8"/>
        <rFont val="Arial"/>
        <family val="2"/>
      </rPr>
      <t>Value</t>
    </r>
  </si>
  <si>
    <t xml:space="preserve">الزيت والدهن </t>
  </si>
  <si>
    <t>وهي نتيجة بحث ميداني يجري كل عام بهدف تقدير مساهمة هذا النشاط في الدخل القومي لدولة قطر واستخراج بعض المؤشرات الهامة لهذا النشاط .</t>
  </si>
  <si>
    <t>Data Sources:</t>
  </si>
  <si>
    <t>Since 1986, a separate annual bulletin on wholesale and retail trade statistics is being published.</t>
  </si>
  <si>
    <t>Milk</t>
  </si>
  <si>
    <t>GOVERNMENT SUBSIDY ON COMMODITIES</t>
  </si>
  <si>
    <r>
      <rPr>
        <b/>
        <sz val="10"/>
        <rFont val="Arial"/>
        <family val="2"/>
      </rPr>
      <t>الدعم</t>
    </r>
    <r>
      <rPr>
        <b/>
        <sz val="11"/>
        <rFont val="Arial"/>
        <family val="2"/>
        <charset val="178"/>
      </rPr>
      <t xml:space="preserve">
</t>
    </r>
    <r>
      <rPr>
        <b/>
        <sz val="8"/>
        <rFont val="Arial"/>
        <family val="2"/>
      </rPr>
      <t>Subsidy</t>
    </r>
  </si>
  <si>
    <t>عدد المنشآت و المشتغلين حسب حجم المنشأة و النشاط الإقتصادي الرئيسي</t>
  </si>
  <si>
    <t>NUMBER OF ESTABLISHMENTS &amp; EMPLOYEES BY SIZE OF ESTABLISHMENT &amp; MAIN ECONOMIC ACTIVITY</t>
  </si>
  <si>
    <r>
      <rPr>
        <b/>
        <sz val="10"/>
        <color indexed="8"/>
        <rFont val="Arial"/>
        <family val="2"/>
      </rPr>
      <t>رمز النشاط</t>
    </r>
    <r>
      <rPr>
        <sz val="10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>Activity Code</t>
    </r>
  </si>
  <si>
    <t>Main Economic Activity</t>
  </si>
  <si>
    <r>
      <t xml:space="preserve">المجموع
</t>
    </r>
    <r>
      <rPr>
        <b/>
        <sz val="8"/>
        <color indexed="8"/>
        <rFont val="Arial"/>
        <family val="2"/>
      </rPr>
      <t>Total</t>
    </r>
  </si>
  <si>
    <t>المنشآت 10 مشتغلين فأكثر</t>
  </si>
  <si>
    <t>المنشآت أقل من 10مشتغلين</t>
  </si>
  <si>
    <t>النشاط الاقتصادي الرئيسي</t>
  </si>
  <si>
    <t>Total</t>
  </si>
  <si>
    <t>Establishments with 10+ Employee</t>
  </si>
  <si>
    <t>Establishments with &lt;10 Employee</t>
  </si>
  <si>
    <t>مشتغلون</t>
  </si>
  <si>
    <t>منشآت</t>
  </si>
  <si>
    <t>Emp.</t>
  </si>
  <si>
    <t>Estb.</t>
  </si>
  <si>
    <t>عدد المشتغلين</t>
  </si>
  <si>
    <t>Number of Employees</t>
  </si>
  <si>
    <t>غير قطريين</t>
  </si>
  <si>
    <t>قطريون</t>
  </si>
  <si>
    <t>Non-Qatari</t>
  </si>
  <si>
    <t>تقديرات القيمة المضافة حسب النشاط الاقتصادي الرئيسي</t>
  </si>
  <si>
    <t>ESTIMATES OF VALUE ADDED BY MAIN ECONOMIC ACTIVITY</t>
  </si>
  <si>
    <r>
      <t xml:space="preserve">رمز النشاط
</t>
    </r>
    <r>
      <rPr>
        <sz val="9"/>
        <color indexed="8"/>
        <rFont val="Arial"/>
        <family val="2"/>
      </rPr>
      <t>Activity Code</t>
    </r>
  </si>
  <si>
    <t>القيمة المضافة الصافية</t>
  </si>
  <si>
    <t>الإهتلاكات</t>
  </si>
  <si>
    <t>القيمة المضافة الإجمالية</t>
  </si>
  <si>
    <t>Net Value Added</t>
  </si>
  <si>
    <t>Depreciations</t>
  </si>
  <si>
    <t>Gross Value Added</t>
  </si>
  <si>
    <t>خدمات</t>
  </si>
  <si>
    <t>سلع</t>
  </si>
  <si>
    <t>Services</t>
  </si>
  <si>
    <t>Goods</t>
  </si>
  <si>
    <t>MAIN ECONOMIC INDICATORS BY MAIN ECONOMIC ACTIVITY</t>
  </si>
  <si>
    <r>
      <t xml:space="preserve">رمز النشاط
</t>
    </r>
    <r>
      <rPr>
        <sz val="8"/>
        <rFont val="Arial"/>
        <family val="2"/>
      </rPr>
      <t>Activity Code</t>
    </r>
  </si>
  <si>
    <t>نصيب المشتغل من القيمة المضافة الاجمالية
ريال قطري</t>
  </si>
  <si>
    <t>إنتاجية المشتغل
ريال قطري</t>
  </si>
  <si>
    <t>نسبة المستلزمات الخدمية إلى قيمة الإنتاج
(%)</t>
  </si>
  <si>
    <t>نسبة المستلزمات السلعية إلى قيمة الإنتاج
(%)</t>
  </si>
  <si>
    <t>Distribution Of Net Value Added
(QR. 000)</t>
  </si>
  <si>
    <t>Gross Value  Per Worker
(QR.)</t>
  </si>
  <si>
    <t>Productivity Of Employee
(QR.)</t>
  </si>
  <si>
    <t>Percentage Of Intermediate Services To Output</t>
  </si>
  <si>
    <t>Percentage Of Intermediate Goods To Output</t>
  </si>
  <si>
    <t>Average Annual Wage (1)
(QR.)</t>
  </si>
  <si>
    <r>
      <t>(1) Includes Wages, Salaries, Payments in-kind &amp; remuneration of board of directors.</t>
    </r>
    <r>
      <rPr>
        <b/>
        <sz val="8"/>
        <rFont val="Courier New"/>
        <family val="3"/>
      </rPr>
      <t xml:space="preserve"> </t>
    </r>
  </si>
  <si>
    <t>(1) يشمل الأجور والرواتب والمزايا العينية ومكافآت مجلس الإدارة</t>
  </si>
  <si>
    <t>عدد المشتغلين و تقديرات تعويضات العاملين حسب الجنسية و النشاط الإقتصادي الرئيسي</t>
  </si>
  <si>
    <r>
      <t xml:space="preserve">رمز نشاط
</t>
    </r>
    <r>
      <rPr>
        <sz val="8"/>
        <rFont val="Arial"/>
        <family val="2"/>
      </rPr>
      <t>Activity Code</t>
    </r>
  </si>
  <si>
    <t>(1) يشمل الأجور و الرواتب و المزايا العينية و مكافآت مجلس الإدارة</t>
  </si>
  <si>
    <t>The bulletin is the outcome of the annual field survey conducted for estimating the share of this activity towards the national income in addition to some other important indicatiors.</t>
  </si>
  <si>
    <t>wholesale and retail trade and repair of motor vehicles and motorcycles</t>
  </si>
  <si>
    <t xml:space="preserve">تجارة الجملة والتجزئة ،واصلاح المركبات ذات المحركات والدراجات النارية </t>
  </si>
  <si>
    <t>Wholesale trade, except of motor vehicles and motorcycles</t>
  </si>
  <si>
    <t>تجارة الجملة ، باستثناء المركبات ذات المحركات والدراجات النارية</t>
  </si>
  <si>
    <t>Retail trade, except of motor vehicles and motorcycles</t>
  </si>
  <si>
    <t xml:space="preserve">تجارة التجزئة،باستثناء المركبات ذات المحركات والدراجات النارية </t>
  </si>
  <si>
    <t>Qataris</t>
  </si>
  <si>
    <t>تعتبر تجاره الجملة والتجزئة أحد روافد النشاط الاقتصادى لذلك فقد خصص لإحصاءات التجارة الداخلية هذا الفصل .</t>
  </si>
  <si>
    <t>(1) Includes Wages, Salaries, Payments in-kind &amp; remuneration of board of directors.</t>
  </si>
  <si>
    <t>تجارة الجملة والتجزئة ،واصلاح المركبات ذات المحركات والدراجات النارية
wholesale and retail trade and repair of motor vehicles and motorcycles</t>
  </si>
  <si>
    <t>تجارة الجملة ، باستثناء المركبات ذات المحركات والدراجات النارية
Wholesale trade, except of motor vehicles and motorcycles</t>
  </si>
  <si>
    <t>تجارة التجزئة،باستثناء المركبات ذات المحركات والدراجات النارية
Retail trade, except of motor vehicles and motorcycles</t>
  </si>
  <si>
    <t>إحصاءات تجارة الجملة والتجزئة</t>
  </si>
  <si>
    <t>جدول (43) الوحدة (الكمية بالطن) (االقيمة :الف ريال قطري )</t>
  </si>
  <si>
    <t>الدعم
Subsidy</t>
  </si>
  <si>
    <t>قيمة
Value</t>
  </si>
  <si>
    <t>كمية
Quantity</t>
  </si>
  <si>
    <t>Wholesale and retail trade forms one stream of the economic activity. A separate chapter has been allocated for internal trade statistics .</t>
  </si>
  <si>
    <t>Wholesale and retail trade and repair of motor vehicles and motorcycles</t>
  </si>
  <si>
    <t>NUMBER OF EMPLOYEES &amp; ESTIMATES OF COMPENSATIONS OF EMPLOYEES BY NATIONALITY &amp; MAIN ECONOMIC ACTIVITY</t>
  </si>
  <si>
    <t>Compensations of Employees</t>
  </si>
  <si>
    <t>TABLE (47) ( Value : 000QR)</t>
  </si>
  <si>
    <t xml:space="preserve">جدول (47)( القيمة : الف ريال قطري ) </t>
  </si>
  <si>
    <t xml:space="preserve">جدول (46)(الوحدة : طن)( القيمة : الف ريال قطري ) </t>
  </si>
  <si>
    <t>TABLE (46) Unit (Quantity Ton) ( Value QR : 000)</t>
  </si>
  <si>
    <t>جدول (45)</t>
  </si>
  <si>
    <t>TABLE (45)</t>
  </si>
  <si>
    <t>جدول (44) القيمة ألف ريال قطري</t>
  </si>
  <si>
    <t>TABLE (44) Value QR.000</t>
  </si>
  <si>
    <t>جدول (43) القيمة ألف ريال قطري</t>
  </si>
  <si>
    <t>TABLE (43) Value QR.000</t>
  </si>
  <si>
    <t>جدول (42)</t>
  </si>
  <si>
    <t>TABLE (42)</t>
  </si>
  <si>
    <t xml:space="preserve"> - التعداد العام للمنشآت الاقتصادية 2015م.</t>
  </si>
  <si>
    <t xml:space="preserve"> - General Census of Economic Establishments
   2015</t>
  </si>
  <si>
    <t>Graph (22) شكل</t>
  </si>
  <si>
    <t>ويتضمن هذا الفصل بعض المؤشرات عن عام 2020.</t>
  </si>
  <si>
    <t xml:space="preserve"> - بحث إحصاءات تجارة الجملة والتجزئة لعام 2020م</t>
  </si>
  <si>
    <t>تقديرات القيمة المضافة حسب النشاط الاقتصادي
إحصاءات تجارة الجملة والتجزئة
2020</t>
  </si>
  <si>
    <r>
      <t xml:space="preserve">ESTIMATES OF VALUE ADDED BY MAIN ECONOMIC ACTIVITY
</t>
    </r>
    <r>
      <rPr>
        <b/>
        <sz val="11"/>
        <rFont val="Arial"/>
        <family val="2"/>
      </rPr>
      <t>WHOLESALE AND RETAIL TRADE  STATISTICS</t>
    </r>
    <r>
      <rPr>
        <b/>
        <sz val="12"/>
        <rFont val="Arial"/>
        <family val="2"/>
      </rPr>
      <t xml:space="preserve">
2020</t>
    </r>
  </si>
  <si>
    <t>2017-2020</t>
  </si>
  <si>
    <t>This chapter includes some of the indicators for the year 2020.</t>
  </si>
  <si>
    <t xml:space="preserve"> - Wholesale and Retail Trade Statistics Survey
  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</si>
</sst>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_-* #,##0.00\-;_-* &quot;-&quot;??_-;_-@_-"/>
    <numFmt numFmtId="165" formatCode="_-&quot;ج.م.&quot;\ * #,##0.00_-;_-&quot;ج.م.&quot;\ * #,##0.00\-;_-&quot;ج.م.&quot;\ * &quot;-&quot;??_-;_-@_-"/>
    <numFmt numFmtId="166" formatCode="0.0"/>
    <numFmt numFmtId="167" formatCode="0_ "/>
  </numFmts>
  <fonts count="56">
    <font>
      <sz val="10"/>
      <name val="Arial"/>
      <charset val="178"/>
    </font>
    <font>
      <sz val="10"/>
      <name val="Arial"/>
      <family val="2"/>
    </font>
    <font>
      <b/>
      <sz val="12"/>
      <name val="Arial"/>
      <family val="2"/>
      <charset val="178"/>
    </font>
    <font>
      <sz val="8"/>
      <name val="Arial"/>
      <family val="2"/>
      <charset val="178"/>
    </font>
    <font>
      <b/>
      <sz val="12"/>
      <name val="Arial"/>
      <family val="2"/>
    </font>
    <font>
      <b/>
      <sz val="10"/>
      <name val="Arial"/>
      <family val="2"/>
      <charset val="178"/>
    </font>
    <font>
      <sz val="10"/>
      <name val="Arial"/>
      <family val="2"/>
      <charset val="178"/>
    </font>
    <font>
      <sz val="9"/>
      <name val="Arial"/>
      <family val="2"/>
      <charset val="178"/>
    </font>
    <font>
      <b/>
      <sz val="8"/>
      <name val="Arial"/>
      <family val="2"/>
    </font>
    <font>
      <b/>
      <sz val="11"/>
      <name val="Arial"/>
      <family val="2"/>
      <charset val="178"/>
    </font>
    <font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color indexed="12"/>
      <name val="Arial"/>
      <family val="2"/>
    </font>
    <font>
      <b/>
      <sz val="12"/>
      <color indexed="12"/>
      <name val="Arial"/>
      <family val="2"/>
    </font>
    <font>
      <b/>
      <sz val="10"/>
      <color indexed="10"/>
      <name val="Arial"/>
      <family val="2"/>
      <charset val="178"/>
    </font>
    <font>
      <b/>
      <sz val="8"/>
      <color indexed="10"/>
      <name val="Arial"/>
      <family val="2"/>
    </font>
    <font>
      <b/>
      <sz val="12"/>
      <color indexed="10"/>
      <name val="Arial"/>
      <family val="2"/>
      <charset val="178"/>
    </font>
    <font>
      <sz val="10"/>
      <name val="Arial"/>
      <family val="2"/>
    </font>
    <font>
      <b/>
      <sz val="11"/>
      <color indexed="25"/>
      <name val="Arial"/>
      <family val="2"/>
    </font>
    <font>
      <b/>
      <sz val="14"/>
      <color indexed="25"/>
      <name val="Arial"/>
      <family val="2"/>
    </font>
    <font>
      <sz val="11"/>
      <color indexed="8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sz val="7"/>
      <color indexed="8"/>
      <name val="Arial"/>
      <family val="2"/>
    </font>
    <font>
      <b/>
      <sz val="10"/>
      <name val="Courier New"/>
      <family val="3"/>
    </font>
    <font>
      <sz val="11"/>
      <color indexed="8"/>
      <name val="Calibri"/>
      <family val="2"/>
    </font>
    <font>
      <b/>
      <sz val="11"/>
      <color indexed="8"/>
      <name val="Arial"/>
      <family val="2"/>
    </font>
    <font>
      <sz val="9"/>
      <color indexed="8"/>
      <name val="Arial"/>
      <family val="2"/>
    </font>
    <font>
      <b/>
      <sz val="10"/>
      <color indexed="10"/>
      <name val="Arial"/>
      <family val="2"/>
    </font>
    <font>
      <b/>
      <sz val="8"/>
      <name val="Arial Unicode MS"/>
      <family val="2"/>
    </font>
    <font>
      <b/>
      <sz val="8"/>
      <name val="Courier New"/>
      <family val="3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48"/>
      <color rgb="FF0000FF"/>
      <name val="AGA Arabesque Desktop"/>
      <charset val="2"/>
    </font>
    <font>
      <sz val="10"/>
      <color rgb="FF0000FF"/>
      <name val="Arial"/>
      <family val="2"/>
    </font>
    <font>
      <b/>
      <sz val="24"/>
      <color rgb="FF0000FF"/>
      <name val="Arial"/>
      <family val="2"/>
    </font>
    <font>
      <b/>
      <sz val="14"/>
      <color rgb="FF0000FF"/>
      <name val="Arial Black"/>
      <family val="2"/>
    </font>
    <font>
      <sz val="10"/>
      <color theme="1" tint="4.9989318521683403E-2"/>
      <name val="Arial"/>
      <family val="2"/>
    </font>
    <font>
      <b/>
      <sz val="14"/>
      <color indexed="8"/>
      <name val="Arial"/>
      <family val="2"/>
    </font>
    <font>
      <b/>
      <sz val="16"/>
      <color indexed="8"/>
      <name val="Arial"/>
      <family val="2"/>
    </font>
    <font>
      <b/>
      <sz val="16"/>
      <name val="Sultan bold"/>
      <charset val="178"/>
    </font>
    <font>
      <b/>
      <sz val="12"/>
      <name val="Arial Black"/>
      <family val="2"/>
    </font>
    <font>
      <b/>
      <sz val="12"/>
      <name val="Sakkal Majalla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 diagonalUp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 diagonalDown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/>
    </border>
    <border>
      <left style="medium">
        <color indexed="60"/>
      </left>
      <right style="medium">
        <color indexed="60"/>
      </right>
      <top/>
      <bottom/>
      <diagonal/>
    </border>
    <border>
      <left/>
      <right/>
      <top style="medium">
        <color indexed="60"/>
      </top>
      <bottom style="medium">
        <color indexed="60"/>
      </bottom>
      <diagonal/>
    </border>
    <border>
      <left/>
      <right/>
      <top style="medium">
        <color indexed="6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 style="thin">
        <color indexed="64"/>
      </top>
      <bottom style="thick">
        <color theme="0"/>
      </bottom>
      <diagonal/>
    </border>
    <border>
      <left/>
      <right style="thick">
        <color theme="0"/>
      </right>
      <top style="thin">
        <color indexed="64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n">
        <color indexed="64"/>
      </bottom>
      <diagonal/>
    </border>
    <border>
      <left/>
      <right style="thick">
        <color theme="0"/>
      </right>
      <top style="thick">
        <color theme="0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indexed="64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/>
      <diagonal/>
    </border>
    <border>
      <left style="thick">
        <color theme="0"/>
      </left>
      <right style="thick">
        <color theme="0"/>
      </right>
      <top style="thin">
        <color indexed="64"/>
      </top>
      <bottom/>
      <diagonal/>
    </border>
    <border>
      <left style="thick">
        <color theme="0"/>
      </left>
      <right style="thick">
        <color theme="0"/>
      </right>
      <top style="medium">
        <color indexed="60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/>
      <bottom style="medium">
        <color indexed="60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 style="thick">
        <color theme="0"/>
      </bottom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ck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0"/>
      </left>
      <right/>
      <top style="thin">
        <color indexed="64"/>
      </top>
      <bottom/>
      <diagonal/>
    </border>
    <border>
      <left/>
      <right style="medium">
        <color theme="0"/>
      </right>
      <top style="thin">
        <color indexed="64"/>
      </top>
      <bottom/>
      <diagonal/>
    </border>
    <border>
      <left style="medium">
        <color theme="0"/>
      </left>
      <right/>
      <top/>
      <bottom style="thin">
        <color indexed="64"/>
      </bottom>
      <diagonal/>
    </border>
    <border>
      <left/>
      <right style="medium">
        <color theme="0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medium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thin">
        <color indexed="64"/>
      </top>
      <bottom style="medium">
        <color theme="0"/>
      </bottom>
      <diagonal/>
    </border>
    <border>
      <left/>
      <right style="medium">
        <color theme="0"/>
      </right>
      <top style="thin">
        <color indexed="64"/>
      </top>
      <bottom style="medium">
        <color theme="0"/>
      </bottom>
      <diagonal/>
    </border>
  </borders>
  <cellStyleXfs count="41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3" fillId="0" borderId="0" applyAlignment="0">
      <alignment horizontal="centerContinuous" vertical="center"/>
    </xf>
    <xf numFmtId="0" fontId="14" fillId="0" borderId="0" applyAlignment="0">
      <alignment horizontal="centerContinuous" vertical="center"/>
    </xf>
    <xf numFmtId="0" fontId="4" fillId="2" borderId="1">
      <alignment horizontal="right" vertical="center" wrapText="1"/>
    </xf>
    <xf numFmtId="1" fontId="12" fillId="2" borderId="2">
      <alignment horizontal="left" vertical="center" wrapText="1"/>
    </xf>
    <xf numFmtId="1" fontId="2" fillId="2" borderId="3">
      <alignment horizontal="center" vertical="center"/>
    </xf>
    <xf numFmtId="0" fontId="9" fillId="2" borderId="3">
      <alignment horizontal="center" vertical="center" wrapText="1"/>
    </xf>
    <xf numFmtId="0" fontId="8" fillId="2" borderId="3">
      <alignment horizontal="center" vertical="center" wrapText="1"/>
    </xf>
    <xf numFmtId="0" fontId="1" fillId="0" borderId="0">
      <alignment horizontal="center" vertical="center" readingOrder="2"/>
    </xf>
    <xf numFmtId="0" fontId="3" fillId="0" borderId="0">
      <alignment horizontal="left" vertical="center"/>
    </xf>
    <xf numFmtId="0" fontId="1" fillId="0" borderId="0"/>
    <xf numFmtId="0" fontId="1" fillId="0" borderId="0"/>
    <xf numFmtId="0" fontId="1" fillId="0" borderId="0"/>
    <xf numFmtId="0" fontId="44" fillId="0" borderId="0"/>
    <xf numFmtId="0" fontId="18" fillId="0" borderId="0"/>
    <xf numFmtId="0" fontId="45" fillId="0" borderId="0"/>
    <xf numFmtId="0" fontId="38" fillId="0" borderId="0"/>
    <xf numFmtId="0" fontId="18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>
      <alignment horizontal="right" vertical="center"/>
    </xf>
    <xf numFmtId="0" fontId="16" fillId="0" borderId="0">
      <alignment horizontal="left" vertical="center"/>
    </xf>
    <xf numFmtId="0" fontId="4" fillId="0" borderId="0">
      <alignment horizontal="right" vertical="center"/>
    </xf>
    <xf numFmtId="0" fontId="1" fillId="0" borderId="0">
      <alignment horizontal="left" vertical="center"/>
    </xf>
    <xf numFmtId="0" fontId="17" fillId="2" borderId="3" applyAlignment="0">
      <alignment horizontal="center" vertical="center"/>
    </xf>
    <xf numFmtId="0" fontId="17" fillId="2" borderId="3" applyAlignment="0">
      <alignment horizontal="center" vertical="center"/>
    </xf>
    <xf numFmtId="0" fontId="15" fillId="0" borderId="4">
      <alignment horizontal="right" vertical="center" indent="1"/>
    </xf>
    <xf numFmtId="0" fontId="4" fillId="2" borderId="4">
      <alignment horizontal="right" vertical="center" wrapText="1" indent="1" readingOrder="2"/>
    </xf>
    <xf numFmtId="0" fontId="6" fillId="0" borderId="4">
      <alignment horizontal="right" vertical="center" indent="1"/>
    </xf>
    <xf numFmtId="0" fontId="6" fillId="2" borderId="4">
      <alignment horizontal="left" vertical="center" wrapText="1" indent="1"/>
    </xf>
    <xf numFmtId="0" fontId="6" fillId="0" borderId="5">
      <alignment horizontal="left" vertical="center"/>
    </xf>
    <xf numFmtId="0" fontId="6" fillId="0" borderId="6">
      <alignment horizontal="left" vertical="center"/>
    </xf>
    <xf numFmtId="0" fontId="1" fillId="0" borderId="0"/>
  </cellStyleXfs>
  <cellXfs count="274">
    <xf numFmtId="0" fontId="0" fillId="0" borderId="0" xfId="0"/>
    <xf numFmtId="0" fontId="0" fillId="0" borderId="0" xfId="0" applyAlignment="1">
      <alignment vertical="center"/>
    </xf>
    <xf numFmtId="1" fontId="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0" xfId="0" applyFont="1" applyBorder="1" applyAlignment="1">
      <alignment vertical="center"/>
    </xf>
    <xf numFmtId="0" fontId="0" fillId="0" borderId="0" xfId="0" applyAlignment="1">
      <alignment vertical="center" readingOrder="2"/>
    </xf>
    <xf numFmtId="0" fontId="7" fillId="0" borderId="0" xfId="0" applyFont="1" applyAlignment="1">
      <alignment horizontal="left" vertical="center"/>
    </xf>
    <xf numFmtId="0" fontId="18" fillId="0" borderId="0" xfId="17"/>
    <xf numFmtId="0" fontId="18" fillId="0" borderId="0" xfId="17" applyAlignment="1">
      <alignment vertical="center"/>
    </xf>
    <xf numFmtId="0" fontId="18" fillId="0" borderId="0" xfId="17" applyAlignment="1">
      <alignment horizontal="center" vertical="center"/>
    </xf>
    <xf numFmtId="0" fontId="19" fillId="0" borderId="0" xfId="17" applyFont="1" applyAlignment="1">
      <alignment vertical="center" wrapText="1" readingOrder="1"/>
    </xf>
    <xf numFmtId="0" fontId="21" fillId="0" borderId="0" xfId="17" applyFont="1" applyAlignment="1">
      <alignment vertical="center"/>
    </xf>
    <xf numFmtId="0" fontId="18" fillId="0" borderId="0" xfId="0" applyFont="1" applyBorder="1" applyAlignment="1">
      <alignment vertical="center"/>
    </xf>
    <xf numFmtId="0" fontId="46" fillId="0" borderId="0" xfId="17" applyFont="1" applyAlignment="1">
      <alignment horizontal="center" vertical="top" wrapText="1"/>
    </xf>
    <xf numFmtId="0" fontId="47" fillId="0" borderId="0" xfId="17" applyFont="1" applyAlignment="1">
      <alignment vertical="center"/>
    </xf>
    <xf numFmtId="0" fontId="48" fillId="0" borderId="0" xfId="17" applyFont="1" applyAlignment="1">
      <alignment horizontal="center" vertical="center" wrapText="1"/>
    </xf>
    <xf numFmtId="0" fontId="49" fillId="0" borderId="0" xfId="17" applyFont="1" applyAlignment="1">
      <alignment horizontal="center" vertical="center" wrapText="1"/>
    </xf>
    <xf numFmtId="0" fontId="24" fillId="0" borderId="0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22" fillId="0" borderId="0" xfId="0" applyFont="1" applyAlignment="1">
      <alignment vertical="top"/>
    </xf>
    <xf numFmtId="0" fontId="22" fillId="0" borderId="0" xfId="0" applyFont="1" applyBorder="1" applyAlignment="1">
      <alignment vertical="top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5" fillId="0" borderId="0" xfId="0" applyFont="1" applyAlignment="1">
      <alignment horizontal="justify" vertical="center"/>
    </xf>
    <xf numFmtId="0" fontId="18" fillId="0" borderId="0" xfId="0" applyFont="1" applyAlignment="1">
      <alignment horizontal="justify" vertical="center"/>
    </xf>
    <xf numFmtId="0" fontId="11" fillId="0" borderId="0" xfId="31" applyFo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justify" vertical="top" wrapText="1"/>
    </xf>
    <xf numFmtId="0" fontId="1" fillId="0" borderId="0" xfId="0" applyFont="1" applyBorder="1" applyAlignment="1">
      <alignment horizontal="justify" vertical="top" wrapText="1"/>
    </xf>
    <xf numFmtId="0" fontId="1" fillId="0" borderId="0" xfId="0" applyFont="1" applyBorder="1" applyAlignment="1">
      <alignment horizontal="justify" vertical="center" wrapText="1"/>
    </xf>
    <xf numFmtId="0" fontId="1" fillId="0" borderId="0" xfId="0" applyFont="1" applyAlignment="1">
      <alignment horizontal="justify" vertical="center" wrapText="1" readingOrder="1"/>
    </xf>
    <xf numFmtId="0" fontId="4" fillId="0" borderId="0" xfId="5" applyFont="1" applyAlignment="1">
      <alignment horizontal="centerContinuous" vertical="center" wrapText="1"/>
    </xf>
    <xf numFmtId="0" fontId="26" fillId="0" borderId="0" xfId="4" applyFont="1" applyAlignment="1">
      <alignment horizontal="centerContinuous" vertical="center" readingOrder="2"/>
    </xf>
    <xf numFmtId="0" fontId="27" fillId="0" borderId="0" xfId="0" applyFont="1" applyAlignment="1">
      <alignment horizontal="centerContinuous" vertical="center"/>
    </xf>
    <xf numFmtId="0" fontId="27" fillId="0" borderId="0" xfId="0" applyFont="1" applyBorder="1" applyAlignment="1">
      <alignment horizontal="centerContinuous" vertical="center"/>
    </xf>
    <xf numFmtId="0" fontId="26" fillId="0" borderId="0" xfId="0" applyFont="1" applyAlignment="1">
      <alignment horizontal="centerContinuous" vertical="center"/>
    </xf>
    <xf numFmtId="0" fontId="27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5" applyFont="1" applyAlignment="1">
      <alignment horizontal="centerContinuous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1" fillId="4" borderId="11" xfId="36" applyFont="1" applyFill="1" applyBorder="1" applyAlignment="1">
      <alignment horizontal="center" vertical="center"/>
    </xf>
    <xf numFmtId="0" fontId="1" fillId="3" borderId="14" xfId="36" applyFont="1" applyFill="1" applyBorder="1" applyAlignment="1">
      <alignment horizontal="center" vertical="center"/>
    </xf>
    <xf numFmtId="0" fontId="1" fillId="4" borderId="14" xfId="36" applyFont="1" applyFill="1" applyBorder="1" applyAlignment="1">
      <alignment horizontal="center" vertical="center"/>
    </xf>
    <xf numFmtId="0" fontId="1" fillId="3" borderId="17" xfId="36" applyFont="1" applyFill="1" applyBorder="1" applyAlignment="1">
      <alignment horizontal="center" vertical="center"/>
    </xf>
    <xf numFmtId="166" fontId="1" fillId="0" borderId="11" xfId="36" applyNumberFormat="1" applyFont="1" applyBorder="1" applyAlignment="1">
      <alignment horizontal="center" vertical="center"/>
    </xf>
    <xf numFmtId="166" fontId="1" fillId="3" borderId="14" xfId="36" applyNumberFormat="1" applyFont="1" applyFill="1" applyBorder="1" applyAlignment="1">
      <alignment horizontal="center" vertical="center"/>
    </xf>
    <xf numFmtId="166" fontId="1" fillId="0" borderId="14" xfId="36" applyNumberFormat="1" applyFont="1" applyBorder="1" applyAlignment="1">
      <alignment horizontal="center" vertical="center"/>
    </xf>
    <xf numFmtId="166" fontId="1" fillId="3" borderId="17" xfId="36" applyNumberFormat="1" applyFont="1" applyFill="1" applyBorder="1" applyAlignment="1">
      <alignment horizontal="center" vertical="center"/>
    </xf>
    <xf numFmtId="166" fontId="6" fillId="0" borderId="0" xfId="0" applyNumberFormat="1" applyFont="1" applyBorder="1" applyAlignment="1">
      <alignment vertical="center"/>
    </xf>
    <xf numFmtId="0" fontId="1" fillId="4" borderId="19" xfId="36" applyFont="1" applyFill="1" applyBorder="1" applyAlignment="1">
      <alignment horizontal="center" vertical="center"/>
    </xf>
    <xf numFmtId="0" fontId="1" fillId="3" borderId="12" xfId="36" applyFont="1" applyFill="1" applyBorder="1" applyAlignment="1">
      <alignment horizontal="center" vertical="center"/>
    </xf>
    <xf numFmtId="0" fontId="1" fillId="4" borderId="12" xfId="36" applyFont="1" applyFill="1" applyBorder="1" applyAlignment="1">
      <alignment horizontal="center" vertical="center"/>
    </xf>
    <xf numFmtId="0" fontId="1" fillId="3" borderId="20" xfId="36" applyFont="1" applyFill="1" applyBorder="1" applyAlignment="1">
      <alignment horizontal="center" vertical="center"/>
    </xf>
    <xf numFmtId="166" fontId="11" fillId="4" borderId="22" xfId="1" applyNumberFormat="1" applyFont="1" applyFill="1" applyBorder="1" applyAlignment="1">
      <alignment horizontal="center" vertical="center"/>
    </xf>
    <xf numFmtId="166" fontId="11" fillId="4" borderId="22" xfId="32" applyNumberFormat="1" applyFont="1" applyFill="1" applyBorder="1" applyAlignment="1">
      <alignment horizontal="center" vertical="center"/>
    </xf>
    <xf numFmtId="0" fontId="11" fillId="4" borderId="22" xfId="32" applyFont="1" applyFill="1" applyBorder="1" applyAlignment="1">
      <alignment horizontal="center" vertical="center"/>
    </xf>
    <xf numFmtId="0" fontId="19" fillId="0" borderId="0" xfId="16" applyFont="1" applyAlignment="1">
      <alignment vertical="center" wrapText="1" readingOrder="1"/>
    </xf>
    <xf numFmtId="0" fontId="21" fillId="0" borderId="0" xfId="16" applyFont="1" applyAlignment="1">
      <alignment vertical="center"/>
    </xf>
    <xf numFmtId="0" fontId="21" fillId="0" borderId="0" xfId="16" applyFont="1" applyAlignment="1">
      <alignment vertical="center" wrapText="1"/>
    </xf>
    <xf numFmtId="0" fontId="44" fillId="0" borderId="0" xfId="16"/>
    <xf numFmtId="0" fontId="35" fillId="3" borderId="24" xfId="16" applyFont="1" applyFill="1" applyBorder="1" applyAlignment="1">
      <alignment horizontal="center" vertical="top" wrapText="1"/>
    </xf>
    <xf numFmtId="0" fontId="30" fillId="4" borderId="25" xfId="16" applyFont="1" applyFill="1" applyBorder="1" applyAlignment="1">
      <alignment horizontal="center" vertical="center" wrapText="1"/>
    </xf>
    <xf numFmtId="0" fontId="36" fillId="4" borderId="25" xfId="16" applyFont="1" applyFill="1" applyBorder="1" applyAlignment="1">
      <alignment horizontal="left" vertical="center" wrapText="1" indent="1"/>
    </xf>
    <xf numFmtId="0" fontId="30" fillId="3" borderId="26" xfId="16" applyFont="1" applyFill="1" applyBorder="1" applyAlignment="1">
      <alignment horizontal="center" vertical="center" wrapText="1"/>
    </xf>
    <xf numFmtId="0" fontId="36" fillId="3" borderId="26" xfId="16" applyFont="1" applyFill="1" applyBorder="1" applyAlignment="1">
      <alignment horizontal="left" vertical="center" wrapText="1" indent="1"/>
    </xf>
    <xf numFmtId="0" fontId="30" fillId="4" borderId="27" xfId="16" applyFont="1" applyFill="1" applyBorder="1" applyAlignment="1">
      <alignment horizontal="center" vertical="center" wrapText="1"/>
    </xf>
    <xf numFmtId="0" fontId="36" fillId="4" borderId="27" xfId="16" applyFont="1" applyFill="1" applyBorder="1" applyAlignment="1">
      <alignment horizontal="left" vertical="center" wrapText="1" indent="1"/>
    </xf>
    <xf numFmtId="0" fontId="21" fillId="0" borderId="0" xfId="16" applyFont="1" applyAlignment="1">
      <alignment horizontal="center" vertical="center" wrapText="1"/>
    </xf>
    <xf numFmtId="0" fontId="23" fillId="0" borderId="0" xfId="16" applyFont="1" applyAlignment="1">
      <alignment vertical="center" wrapText="1"/>
    </xf>
    <xf numFmtId="167" fontId="37" fillId="0" borderId="0" xfId="16" applyNumberFormat="1" applyFont="1" applyAlignment="1">
      <alignment horizontal="right"/>
    </xf>
    <xf numFmtId="0" fontId="21" fillId="0" borderId="0" xfId="16" applyFont="1"/>
    <xf numFmtId="167" fontId="11" fillId="4" borderId="11" xfId="16" applyNumberFormat="1" applyFont="1" applyFill="1" applyBorder="1" applyAlignment="1">
      <alignment horizontal="center" vertical="center"/>
    </xf>
    <xf numFmtId="167" fontId="1" fillId="4" borderId="11" xfId="16" applyNumberFormat="1" applyFont="1" applyFill="1" applyBorder="1" applyAlignment="1">
      <alignment horizontal="center" vertical="center"/>
    </xf>
    <xf numFmtId="167" fontId="11" fillId="3" borderId="11" xfId="16" applyNumberFormat="1" applyFont="1" applyFill="1" applyBorder="1" applyAlignment="1">
      <alignment horizontal="center" vertical="center"/>
    </xf>
    <xf numFmtId="167" fontId="1" fillId="3" borderId="11" xfId="16" applyNumberFormat="1" applyFont="1" applyFill="1" applyBorder="1" applyAlignment="1">
      <alignment horizontal="center" vertical="center"/>
    </xf>
    <xf numFmtId="0" fontId="28" fillId="0" borderId="0" xfId="16" applyFont="1" applyAlignment="1">
      <alignment vertical="center" wrapText="1" readingOrder="1"/>
    </xf>
    <xf numFmtId="0" fontId="23" fillId="0" borderId="0" xfId="16" applyFont="1" applyAlignment="1">
      <alignment vertical="center"/>
    </xf>
    <xf numFmtId="0" fontId="23" fillId="0" borderId="0" xfId="16" applyFont="1"/>
    <xf numFmtId="0" fontId="42" fillId="0" borderId="0" xfId="16" applyFont="1"/>
    <xf numFmtId="0" fontId="11" fillId="0" borderId="0" xfId="16" applyFont="1" applyAlignment="1">
      <alignment horizontal="right" readingOrder="2"/>
    </xf>
    <xf numFmtId="0" fontId="23" fillId="0" borderId="0" xfId="16" applyFont="1" applyAlignment="1">
      <alignment horizontal="center" vertical="center" wrapText="1"/>
    </xf>
    <xf numFmtId="0" fontId="23" fillId="0" borderId="0" xfId="16" applyFont="1" applyBorder="1" applyAlignment="1">
      <alignment vertical="center" wrapText="1"/>
    </xf>
    <xf numFmtId="0" fontId="11" fillId="0" borderId="0" xfId="16" applyFont="1" applyBorder="1" applyAlignment="1">
      <alignment horizontal="right" vertical="center" wrapText="1" indent="1"/>
    </xf>
    <xf numFmtId="0" fontId="50" fillId="4" borderId="19" xfId="36" applyFont="1" applyFill="1" applyBorder="1" applyAlignment="1">
      <alignment horizontal="center" vertical="center"/>
    </xf>
    <xf numFmtId="0" fontId="50" fillId="3" borderId="12" xfId="36" applyFont="1" applyFill="1" applyBorder="1" applyAlignment="1">
      <alignment horizontal="center" vertical="center"/>
    </xf>
    <xf numFmtId="0" fontId="50" fillId="4" borderId="12" xfId="36" applyFont="1" applyFill="1" applyBorder="1" applyAlignment="1">
      <alignment horizontal="center" vertical="center"/>
    </xf>
    <xf numFmtId="0" fontId="33" fillId="3" borderId="23" xfId="16" applyFont="1" applyFill="1" applyBorder="1" applyAlignment="1">
      <alignment horizontal="center" vertical="center" wrapText="1"/>
    </xf>
    <xf numFmtId="0" fontId="31" fillId="3" borderId="24" xfId="16" applyFont="1" applyFill="1" applyBorder="1" applyAlignment="1">
      <alignment horizontal="center" vertical="top" wrapText="1"/>
    </xf>
    <xf numFmtId="0" fontId="10" fillId="3" borderId="24" xfId="16" applyFont="1" applyFill="1" applyBorder="1" applyAlignment="1">
      <alignment horizontal="center" vertical="top" wrapText="1"/>
    </xf>
    <xf numFmtId="0" fontId="11" fillId="3" borderId="8" xfId="16" applyFont="1" applyFill="1" applyBorder="1" applyAlignment="1">
      <alignment horizontal="center" wrapText="1"/>
    </xf>
    <xf numFmtId="0" fontId="10" fillId="3" borderId="21" xfId="16" applyFont="1" applyFill="1" applyBorder="1" applyAlignment="1">
      <alignment horizontal="center" vertical="top" wrapText="1"/>
    </xf>
    <xf numFmtId="0" fontId="11" fillId="3" borderId="23" xfId="16" applyFont="1" applyFill="1" applyBorder="1" applyAlignment="1">
      <alignment horizontal="center" wrapText="1"/>
    </xf>
    <xf numFmtId="167" fontId="11" fillId="4" borderId="17" xfId="16" applyNumberFormat="1" applyFont="1" applyFill="1" applyBorder="1" applyAlignment="1">
      <alignment horizontal="center" vertical="center"/>
    </xf>
    <xf numFmtId="167" fontId="1" fillId="4" borderId="17" xfId="16" applyNumberFormat="1" applyFont="1" applyFill="1" applyBorder="1" applyAlignment="1">
      <alignment horizontal="center" vertical="center"/>
    </xf>
    <xf numFmtId="167" fontId="11" fillId="3" borderId="22" xfId="16" applyNumberFormat="1" applyFont="1" applyFill="1" applyBorder="1" applyAlignment="1">
      <alignment horizontal="center" vertical="center" wrapText="1"/>
    </xf>
    <xf numFmtId="0" fontId="30" fillId="4" borderId="45" xfId="16" applyFont="1" applyFill="1" applyBorder="1" applyAlignment="1">
      <alignment horizontal="center" vertical="center" wrapText="1"/>
    </xf>
    <xf numFmtId="0" fontId="36" fillId="4" borderId="45" xfId="16" applyFont="1" applyFill="1" applyBorder="1" applyAlignment="1">
      <alignment horizontal="left" vertical="center" wrapText="1" indent="1"/>
    </xf>
    <xf numFmtId="0" fontId="30" fillId="4" borderId="36" xfId="16" applyFont="1" applyFill="1" applyBorder="1" applyAlignment="1">
      <alignment horizontal="center" vertical="center" wrapText="1"/>
    </xf>
    <xf numFmtId="0" fontId="36" fillId="4" borderId="36" xfId="16" applyFont="1" applyFill="1" applyBorder="1" applyAlignment="1">
      <alignment horizontal="left" vertical="center" wrapText="1" indent="1"/>
    </xf>
    <xf numFmtId="0" fontId="19" fillId="0" borderId="0" xfId="17" applyFont="1" applyAlignment="1">
      <alignment horizontal="center" vertical="center" wrapText="1" readingOrder="1"/>
    </xf>
    <xf numFmtId="0" fontId="1" fillId="0" borderId="0" xfId="16" applyFont="1" applyBorder="1" applyAlignment="1">
      <alignment horizontal="right" vertical="center" readingOrder="2"/>
    </xf>
    <xf numFmtId="0" fontId="10" fillId="0" borderId="0" xfId="16" applyFont="1" applyAlignment="1">
      <alignment vertical="center"/>
    </xf>
    <xf numFmtId="0" fontId="1" fillId="0" borderId="0" xfId="0" applyFont="1" applyAlignment="1">
      <alignment wrapText="1"/>
    </xf>
    <xf numFmtId="1" fontId="0" fillId="0" borderId="0" xfId="0" applyNumberFormat="1"/>
    <xf numFmtId="1" fontId="1" fillId="0" borderId="0" xfId="0" applyNumberFormat="1" applyFont="1" applyAlignment="1">
      <alignment wrapText="1"/>
    </xf>
    <xf numFmtId="0" fontId="28" fillId="0" borderId="0" xfId="16" applyFont="1" applyAlignment="1">
      <alignment vertical="center" wrapText="1"/>
    </xf>
    <xf numFmtId="0" fontId="21" fillId="0" borderId="0" xfId="40" applyFont="1" applyAlignment="1">
      <alignment vertical="center"/>
    </xf>
    <xf numFmtId="166" fontId="1" fillId="3" borderId="11" xfId="36" applyNumberFormat="1" applyFont="1" applyFill="1" applyBorder="1" applyAlignment="1">
      <alignment horizontal="center" vertical="center"/>
    </xf>
    <xf numFmtId="0" fontId="53" fillId="0" borderId="0" xfId="0" applyFont="1" applyAlignment="1">
      <alignment horizontal="center" vertical="center" wrapText="1"/>
    </xf>
    <xf numFmtId="0" fontId="54" fillId="0" borderId="0" xfId="0" applyFont="1" applyAlignment="1">
      <alignment horizontal="center" vertical="center" wrapText="1"/>
    </xf>
    <xf numFmtId="0" fontId="55" fillId="0" borderId="0" xfId="0" applyFont="1" applyAlignment="1">
      <alignment horizontal="right" vertical="top" wrapText="1"/>
    </xf>
    <xf numFmtId="0" fontId="55" fillId="0" borderId="0" xfId="0" applyFont="1" applyAlignment="1">
      <alignment horizontal="right" vertical="top" wrapText="1" readingOrder="2"/>
    </xf>
    <xf numFmtId="0" fontId="55" fillId="0" borderId="0" xfId="0" applyFont="1" applyAlignment="1">
      <alignment horizontal="right" vertical="center" wrapText="1"/>
    </xf>
    <xf numFmtId="0" fontId="55" fillId="0" borderId="0" xfId="0" applyFont="1" applyAlignment="1">
      <alignment horizontal="right" vertical="top" readingOrder="2"/>
    </xf>
    <xf numFmtId="0" fontId="11" fillId="4" borderId="25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1" fillId="4" borderId="23" xfId="0" applyFont="1" applyFill="1" applyBorder="1" applyAlignment="1">
      <alignment horizontal="center" vertical="center" wrapText="1"/>
    </xf>
    <xf numFmtId="0" fontId="1" fillId="4" borderId="27" xfId="0" applyFont="1" applyFill="1" applyBorder="1" applyAlignment="1">
      <alignment horizontal="center" vertical="center" wrapText="1"/>
    </xf>
    <xf numFmtId="0" fontId="11" fillId="3" borderId="28" xfId="0" applyFont="1" applyFill="1" applyBorder="1" applyAlignment="1">
      <alignment horizontal="center" vertical="center" wrapText="1"/>
    </xf>
    <xf numFmtId="0" fontId="11" fillId="4" borderId="25" xfId="0" applyFont="1" applyFill="1" applyBorder="1" applyAlignment="1">
      <alignment horizontal="right" vertical="center" wrapText="1" indent="1"/>
    </xf>
    <xf numFmtId="0" fontId="1" fillId="4" borderId="25" xfId="0" applyFont="1" applyFill="1" applyBorder="1" applyAlignment="1">
      <alignment horizontal="right" vertical="center" wrapText="1" indent="1"/>
    </xf>
    <xf numFmtId="0" fontId="1" fillId="3" borderId="26" xfId="0" applyFont="1" applyFill="1" applyBorder="1" applyAlignment="1">
      <alignment horizontal="right" vertical="center" wrapText="1" indent="1"/>
    </xf>
    <xf numFmtId="0" fontId="1" fillId="4" borderId="27" xfId="0" applyFont="1" applyFill="1" applyBorder="1" applyAlignment="1">
      <alignment horizontal="right" vertical="center" wrapText="1" indent="1"/>
    </xf>
    <xf numFmtId="0" fontId="11" fillId="3" borderId="28" xfId="0" applyFont="1" applyFill="1" applyBorder="1" applyAlignment="1">
      <alignment horizontal="right" vertical="center" wrapText="1" indent="1"/>
    </xf>
    <xf numFmtId="2" fontId="1" fillId="4" borderId="25" xfId="0" applyNumberFormat="1" applyFont="1" applyFill="1" applyBorder="1" applyAlignment="1">
      <alignment horizontal="right" vertical="center" wrapText="1" indent="1"/>
    </xf>
    <xf numFmtId="2" fontId="1" fillId="3" borderId="26" xfId="0" applyNumberFormat="1" applyFont="1" applyFill="1" applyBorder="1" applyAlignment="1">
      <alignment horizontal="right" vertical="center" wrapText="1" indent="1"/>
    </xf>
    <xf numFmtId="2" fontId="1" fillId="4" borderId="27" xfId="0" applyNumberFormat="1" applyFont="1" applyFill="1" applyBorder="1" applyAlignment="1">
      <alignment horizontal="right" vertical="center" wrapText="1" indent="1"/>
    </xf>
    <xf numFmtId="2" fontId="11" fillId="3" borderId="28" xfId="0" applyNumberFormat="1" applyFont="1" applyFill="1" applyBorder="1" applyAlignment="1">
      <alignment horizontal="right" vertical="center" wrapText="1" indent="1"/>
    </xf>
    <xf numFmtId="0" fontId="11" fillId="4" borderId="23" xfId="0" applyFont="1" applyFill="1" applyBorder="1" applyAlignment="1">
      <alignment horizontal="right" vertical="center" wrapText="1" indent="1"/>
    </xf>
    <xf numFmtId="0" fontId="11" fillId="3" borderId="25" xfId="0" applyFont="1" applyFill="1" applyBorder="1" applyAlignment="1">
      <alignment horizontal="right" vertical="center" wrapText="1" indent="1"/>
    </xf>
    <xf numFmtId="166" fontId="1" fillId="3" borderId="8" xfId="36" applyNumberFormat="1" applyFont="1" applyFill="1" applyBorder="1" applyAlignment="1">
      <alignment horizontal="center" vertical="center"/>
    </xf>
    <xf numFmtId="0" fontId="4" fillId="0" borderId="0" xfId="5" applyFont="1" applyAlignment="1">
      <alignment horizontal="center" vertical="center"/>
    </xf>
    <xf numFmtId="0" fontId="19" fillId="0" borderId="0" xfId="16" applyFont="1" applyAlignment="1">
      <alignment horizontal="center" vertical="center" wrapText="1" readingOrder="1"/>
    </xf>
    <xf numFmtId="0" fontId="52" fillId="0" borderId="0" xfId="16" applyFont="1" applyAlignment="1">
      <alignment horizontal="center" vertical="center" wrapText="1"/>
    </xf>
    <xf numFmtId="0" fontId="52" fillId="0" borderId="0" xfId="16" applyFont="1" applyAlignment="1">
      <alignment horizontal="center" vertical="center" wrapText="1" readingOrder="2"/>
    </xf>
    <xf numFmtId="0" fontId="32" fillId="0" borderId="0" xfId="16" applyFont="1" applyAlignment="1">
      <alignment horizontal="center" vertical="center" wrapText="1"/>
    </xf>
    <xf numFmtId="0" fontId="39" fillId="0" borderId="0" xfId="16" applyFont="1" applyAlignment="1">
      <alignment horizontal="center" vertical="center" wrapText="1"/>
    </xf>
    <xf numFmtId="0" fontId="51" fillId="0" borderId="0" xfId="16" applyFont="1" applyAlignment="1">
      <alignment horizontal="center" vertical="center" wrapText="1"/>
    </xf>
    <xf numFmtId="0" fontId="33" fillId="0" borderId="0" xfId="16" applyFont="1" applyAlignment="1">
      <alignment vertical="center" wrapText="1"/>
    </xf>
    <xf numFmtId="0" fontId="32" fillId="0" borderId="0" xfId="16" applyFont="1" applyBorder="1" applyAlignment="1">
      <alignment horizontal="center" vertical="center" wrapText="1"/>
    </xf>
    <xf numFmtId="0" fontId="32" fillId="0" borderId="0" xfId="16" applyFont="1" applyAlignment="1">
      <alignment horizontal="right" vertical="center" wrapText="1"/>
    </xf>
    <xf numFmtId="0" fontId="34" fillId="3" borderId="28" xfId="16" applyFont="1" applyFill="1" applyBorder="1" applyAlignment="1">
      <alignment horizontal="center" vertical="center" wrapText="1"/>
    </xf>
    <xf numFmtId="0" fontId="33" fillId="3" borderId="28" xfId="16" applyFont="1" applyFill="1" applyBorder="1" applyAlignment="1">
      <alignment horizontal="center" vertical="center" wrapText="1"/>
    </xf>
    <xf numFmtId="0" fontId="33" fillId="3" borderId="29" xfId="16" applyFont="1" applyFill="1" applyBorder="1" applyAlignment="1">
      <alignment horizontal="center" vertical="center" wrapText="1"/>
    </xf>
    <xf numFmtId="0" fontId="33" fillId="3" borderId="23" xfId="16" applyFont="1" applyFill="1" applyBorder="1" applyAlignment="1">
      <alignment horizontal="center" vertical="center" wrapText="1"/>
    </xf>
    <xf numFmtId="0" fontId="33" fillId="3" borderId="24" xfId="16" applyFont="1" applyFill="1" applyBorder="1" applyAlignment="1">
      <alignment horizontal="center" vertical="center" wrapText="1"/>
    </xf>
    <xf numFmtId="0" fontId="31" fillId="3" borderId="24" xfId="16" applyFont="1" applyFill="1" applyBorder="1" applyAlignment="1">
      <alignment horizontal="center" vertical="top" wrapText="1"/>
    </xf>
    <xf numFmtId="0" fontId="30" fillId="3" borderId="29" xfId="16" applyFont="1" applyFill="1" applyBorder="1" applyAlignment="1">
      <alignment horizontal="center" vertical="center" wrapText="1"/>
    </xf>
    <xf numFmtId="0" fontId="30" fillId="3" borderId="23" xfId="16" applyFont="1" applyFill="1" applyBorder="1" applyAlignment="1">
      <alignment horizontal="center" vertical="center" wrapText="1"/>
    </xf>
    <xf numFmtId="0" fontId="30" fillId="3" borderId="24" xfId="16" applyFont="1" applyFill="1" applyBorder="1" applyAlignment="1">
      <alignment horizontal="center" vertical="center" wrapText="1"/>
    </xf>
    <xf numFmtId="0" fontId="34" fillId="3" borderId="29" xfId="16" applyFont="1" applyFill="1" applyBorder="1" applyAlignment="1">
      <alignment horizontal="center" vertical="center" wrapText="1"/>
    </xf>
    <xf numFmtId="0" fontId="34" fillId="3" borderId="23" xfId="16" applyFont="1" applyFill="1" applyBorder="1" applyAlignment="1">
      <alignment horizontal="center" vertical="center" wrapText="1"/>
    </xf>
    <xf numFmtId="0" fontId="34" fillId="3" borderId="24" xfId="16" applyFont="1" applyFill="1" applyBorder="1" applyAlignment="1">
      <alignment horizontal="center" vertical="center" wrapText="1"/>
    </xf>
    <xf numFmtId="0" fontId="32" fillId="3" borderId="29" xfId="16" applyFont="1" applyFill="1" applyBorder="1" applyAlignment="1">
      <alignment horizontal="center" vertical="center" wrapText="1"/>
    </xf>
    <xf numFmtId="0" fontId="32" fillId="3" borderId="24" xfId="16" applyFont="1" applyFill="1" applyBorder="1" applyAlignment="1">
      <alignment horizontal="center" vertical="center" wrapText="1"/>
    </xf>
    <xf numFmtId="0" fontId="33" fillId="4" borderId="25" xfId="16" applyFont="1" applyFill="1" applyBorder="1" applyAlignment="1">
      <alignment horizontal="right" vertical="center" wrapText="1" indent="1"/>
    </xf>
    <xf numFmtId="0" fontId="33" fillId="3" borderId="26" xfId="16" applyFont="1" applyFill="1" applyBorder="1" applyAlignment="1">
      <alignment horizontal="right" vertical="center" wrapText="1" indent="1"/>
    </xf>
    <xf numFmtId="0" fontId="33" fillId="4" borderId="27" xfId="16" applyFont="1" applyFill="1" applyBorder="1" applyAlignment="1">
      <alignment horizontal="right" vertical="center" wrapText="1" indent="1"/>
    </xf>
    <xf numFmtId="0" fontId="11" fillId="0" borderId="39" xfId="16" applyFont="1" applyBorder="1" applyAlignment="1">
      <alignment vertical="center" wrapText="1"/>
    </xf>
    <xf numFmtId="0" fontId="4" fillId="0" borderId="39" xfId="16" applyFont="1" applyBorder="1" applyAlignment="1">
      <alignment horizontal="center" vertical="center" wrapText="1"/>
    </xf>
    <xf numFmtId="0" fontId="4" fillId="0" borderId="39" xfId="16" applyFont="1" applyBorder="1" applyAlignment="1">
      <alignment horizontal="right" vertical="center" wrapText="1"/>
    </xf>
    <xf numFmtId="0" fontId="28" fillId="0" borderId="0" xfId="16" applyFont="1" applyAlignment="1">
      <alignment horizontal="center" vertical="center" wrapText="1" readingOrder="1"/>
    </xf>
    <xf numFmtId="0" fontId="26" fillId="0" borderId="0" xfId="16" applyFont="1" applyAlignment="1">
      <alignment horizontal="center" vertical="center" wrapText="1"/>
    </xf>
    <xf numFmtId="0" fontId="22" fillId="0" borderId="0" xfId="16" applyFont="1" applyAlignment="1">
      <alignment horizontal="center" vertical="center" wrapText="1" readingOrder="2"/>
    </xf>
    <xf numFmtId="0" fontId="4" fillId="0" borderId="0" xfId="16" applyFont="1" applyAlignment="1">
      <alignment horizontal="center" vertical="center" wrapText="1"/>
    </xf>
    <xf numFmtId="0" fontId="28" fillId="0" borderId="0" xfId="16" applyFont="1" applyAlignment="1">
      <alignment horizontal="center" vertical="center" wrapText="1"/>
    </xf>
    <xf numFmtId="0" fontId="22" fillId="0" borderId="0" xfId="16" applyFont="1" applyAlignment="1">
      <alignment horizontal="center" vertical="center" wrapText="1"/>
    </xf>
    <xf numFmtId="0" fontId="1" fillId="3" borderId="29" xfId="16" applyFont="1" applyFill="1" applyBorder="1" applyAlignment="1">
      <alignment horizontal="center" vertical="center" wrapText="1"/>
    </xf>
    <xf numFmtId="0" fontId="1" fillId="3" borderId="23" xfId="16" applyFont="1" applyFill="1" applyBorder="1" applyAlignment="1">
      <alignment horizontal="center" vertical="center" wrapText="1"/>
    </xf>
    <xf numFmtId="0" fontId="1" fillId="3" borderId="24" xfId="16" applyFont="1" applyFill="1" applyBorder="1" applyAlignment="1">
      <alignment horizontal="center" vertical="center" wrapText="1"/>
    </xf>
    <xf numFmtId="0" fontId="8" fillId="3" borderId="29" xfId="16" applyFont="1" applyFill="1" applyBorder="1" applyAlignment="1">
      <alignment horizontal="center" vertical="center" wrapText="1"/>
    </xf>
    <xf numFmtId="0" fontId="8" fillId="3" borderId="23" xfId="16" applyFont="1" applyFill="1" applyBorder="1" applyAlignment="1">
      <alignment horizontal="center" vertical="center" wrapText="1"/>
    </xf>
    <xf numFmtId="0" fontId="8" fillId="3" borderId="24" xfId="16" applyFont="1" applyFill="1" applyBorder="1" applyAlignment="1">
      <alignment horizontal="center" vertical="center" wrapText="1"/>
    </xf>
    <xf numFmtId="0" fontId="11" fillId="3" borderId="41" xfId="16" applyFont="1" applyFill="1" applyBorder="1" applyAlignment="1">
      <alignment horizontal="center" wrapText="1"/>
    </xf>
    <xf numFmtId="0" fontId="11" fillId="3" borderId="40" xfId="16" applyFont="1" applyFill="1" applyBorder="1" applyAlignment="1">
      <alignment horizontal="center" wrapText="1"/>
    </xf>
    <xf numFmtId="0" fontId="11" fillId="3" borderId="42" xfId="16" applyFont="1" applyFill="1" applyBorder="1" applyAlignment="1">
      <alignment horizontal="center" wrapText="1"/>
    </xf>
    <xf numFmtId="0" fontId="11" fillId="3" borderId="41" xfId="16" applyFont="1" applyFill="1" applyBorder="1" applyAlignment="1">
      <alignment horizontal="center" vertical="center" wrapText="1"/>
    </xf>
    <xf numFmtId="0" fontId="11" fillId="3" borderId="42" xfId="16" applyFont="1" applyFill="1" applyBorder="1" applyAlignment="1">
      <alignment horizontal="center" vertical="center" wrapText="1"/>
    </xf>
    <xf numFmtId="0" fontId="11" fillId="3" borderId="37" xfId="16" applyFont="1" applyFill="1" applyBorder="1" applyAlignment="1">
      <alignment horizontal="center" vertical="center" wrapText="1"/>
    </xf>
    <xf numFmtId="0" fontId="11" fillId="3" borderId="38" xfId="16" applyFont="1" applyFill="1" applyBorder="1" applyAlignment="1">
      <alignment horizontal="center" vertical="center" wrapText="1"/>
    </xf>
    <xf numFmtId="0" fontId="11" fillId="3" borderId="43" xfId="16" applyFont="1" applyFill="1" applyBorder="1" applyAlignment="1">
      <alignment horizontal="center" vertical="center" wrapText="1"/>
    </xf>
    <xf numFmtId="0" fontId="11" fillId="3" borderId="44" xfId="16" applyFont="1" applyFill="1" applyBorder="1" applyAlignment="1">
      <alignment horizontal="center" vertical="center" wrapText="1"/>
    </xf>
    <xf numFmtId="0" fontId="10" fillId="3" borderId="43" xfId="16" applyFont="1" applyFill="1" applyBorder="1" applyAlignment="1">
      <alignment horizontal="center" vertical="top" wrapText="1"/>
    </xf>
    <xf numFmtId="0" fontId="10" fillId="3" borderId="39" xfId="16" applyFont="1" applyFill="1" applyBorder="1" applyAlignment="1">
      <alignment horizontal="center" vertical="top" wrapText="1"/>
    </xf>
    <xf numFmtId="0" fontId="10" fillId="3" borderId="44" xfId="16" applyFont="1" applyFill="1" applyBorder="1" applyAlignment="1">
      <alignment horizontal="center" vertical="top" wrapText="1"/>
    </xf>
    <xf numFmtId="0" fontId="11" fillId="3" borderId="30" xfId="16" applyFont="1" applyFill="1" applyBorder="1" applyAlignment="1">
      <alignment horizontal="center" wrapText="1"/>
    </xf>
    <xf numFmtId="0" fontId="33" fillId="3" borderId="30" xfId="16" applyFont="1" applyFill="1" applyBorder="1" applyAlignment="1">
      <alignment horizontal="center" vertical="center"/>
    </xf>
    <xf numFmtId="0" fontId="33" fillId="3" borderId="8" xfId="16" applyFont="1" applyFill="1" applyBorder="1" applyAlignment="1">
      <alignment horizontal="center" vertical="center"/>
    </xf>
    <xf numFmtId="0" fontId="33" fillId="3" borderId="21" xfId="16" applyFont="1" applyFill="1" applyBorder="1" applyAlignment="1">
      <alignment horizontal="center" vertical="center"/>
    </xf>
    <xf numFmtId="0" fontId="10" fillId="3" borderId="21" xfId="16" applyFont="1" applyFill="1" applyBorder="1" applyAlignment="1">
      <alignment horizontal="center" vertical="top" wrapText="1"/>
    </xf>
    <xf numFmtId="0" fontId="51" fillId="0" borderId="0" xfId="16" applyFont="1" applyAlignment="1">
      <alignment horizontal="center" vertical="center" wrapText="1" readingOrder="2"/>
    </xf>
    <xf numFmtId="0" fontId="34" fillId="3" borderId="22" xfId="16" applyFont="1" applyFill="1" applyBorder="1" applyAlignment="1">
      <alignment horizontal="center" vertical="center" wrapText="1"/>
    </xf>
    <xf numFmtId="0" fontId="33" fillId="3" borderId="22" xfId="16" applyFont="1" applyFill="1" applyBorder="1" applyAlignment="1">
      <alignment horizontal="center" vertical="center" wrapText="1"/>
    </xf>
    <xf numFmtId="0" fontId="16" fillId="0" borderId="0" xfId="16" applyFont="1" applyBorder="1" applyAlignment="1">
      <alignment horizontal="left" vertical="center" wrapText="1"/>
    </xf>
    <xf numFmtId="0" fontId="41" fillId="0" borderId="0" xfId="16" applyFont="1" applyBorder="1" applyAlignment="1">
      <alignment horizontal="right" vertical="center" wrapText="1" readingOrder="2"/>
    </xf>
    <xf numFmtId="0" fontId="10" fillId="3" borderId="8" xfId="16" applyFont="1" applyFill="1" applyBorder="1" applyAlignment="1">
      <alignment horizontal="center" vertical="top" wrapText="1"/>
    </xf>
    <xf numFmtId="0" fontId="39" fillId="3" borderId="30" xfId="16" applyFont="1" applyFill="1" applyBorder="1" applyAlignment="1">
      <alignment horizontal="center" vertical="center" wrapText="1"/>
    </xf>
    <xf numFmtId="0" fontId="39" fillId="3" borderId="8" xfId="16" applyFont="1" applyFill="1" applyBorder="1" applyAlignment="1">
      <alignment horizontal="center" vertical="center" wrapText="1"/>
    </xf>
    <xf numFmtId="0" fontId="39" fillId="3" borderId="21" xfId="16" applyFont="1" applyFill="1" applyBorder="1" applyAlignment="1">
      <alignment horizontal="center" vertical="center" wrapText="1"/>
    </xf>
    <xf numFmtId="0" fontId="34" fillId="3" borderId="30" xfId="16" applyFont="1" applyFill="1" applyBorder="1" applyAlignment="1">
      <alignment horizontal="center" vertical="center"/>
    </xf>
    <xf numFmtId="0" fontId="34" fillId="3" borderId="8" xfId="16" applyFont="1" applyFill="1" applyBorder="1" applyAlignment="1">
      <alignment horizontal="center" vertical="center"/>
    </xf>
    <xf numFmtId="0" fontId="34" fillId="3" borderId="21" xfId="16" applyFont="1" applyFill="1" applyBorder="1" applyAlignment="1">
      <alignment horizontal="center" vertical="center"/>
    </xf>
    <xf numFmtId="0" fontId="11" fillId="3" borderId="8" xfId="16" applyFont="1" applyFill="1" applyBorder="1" applyAlignment="1">
      <alignment horizontal="center" wrapText="1"/>
    </xf>
    <xf numFmtId="0" fontId="2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1" fillId="0" borderId="0" xfId="16" applyFont="1" applyBorder="1" applyAlignment="1">
      <alignment horizontal="left" vertical="center" wrapText="1"/>
    </xf>
    <xf numFmtId="0" fontId="4" fillId="0" borderId="0" xfId="16" applyFont="1" applyBorder="1" applyAlignment="1">
      <alignment horizontal="center" vertical="center" wrapText="1"/>
    </xf>
    <xf numFmtId="0" fontId="4" fillId="0" borderId="0" xfId="16" applyFont="1" applyAlignment="1">
      <alignment horizontal="right" vertical="center" wrapText="1"/>
    </xf>
    <xf numFmtId="0" fontId="11" fillId="3" borderId="29" xfId="16" applyFont="1" applyFill="1" applyBorder="1" applyAlignment="1">
      <alignment horizontal="center" vertical="center" wrapText="1"/>
    </xf>
    <xf numFmtId="0" fontId="11" fillId="3" borderId="23" xfId="16" applyFont="1" applyFill="1" applyBorder="1" applyAlignment="1">
      <alignment horizontal="center" vertical="center" wrapText="1"/>
    </xf>
    <xf numFmtId="0" fontId="11" fillId="3" borderId="24" xfId="16" applyFont="1" applyFill="1" applyBorder="1" applyAlignment="1">
      <alignment horizontal="center" vertical="center" wrapText="1"/>
    </xf>
    <xf numFmtId="0" fontId="8" fillId="3" borderId="29" xfId="16" applyFont="1" applyFill="1" applyBorder="1" applyAlignment="1">
      <alignment horizontal="center" vertical="center"/>
    </xf>
    <xf numFmtId="0" fontId="8" fillId="3" borderId="23" xfId="16" applyFont="1" applyFill="1" applyBorder="1" applyAlignment="1">
      <alignment horizontal="center" vertical="center"/>
    </xf>
    <xf numFmtId="0" fontId="8" fillId="3" borderId="24" xfId="16" applyFont="1" applyFill="1" applyBorder="1" applyAlignment="1">
      <alignment horizontal="center" vertical="center"/>
    </xf>
    <xf numFmtId="0" fontId="11" fillId="3" borderId="29" xfId="16" applyFont="1" applyFill="1" applyBorder="1" applyAlignment="1">
      <alignment horizontal="center" wrapText="1"/>
    </xf>
    <xf numFmtId="0" fontId="11" fillId="3" borderId="23" xfId="16" applyFont="1" applyFill="1" applyBorder="1" applyAlignment="1">
      <alignment horizontal="center" wrapText="1"/>
    </xf>
    <xf numFmtId="0" fontId="11" fillId="3" borderId="29" xfId="16" applyFont="1" applyFill="1" applyBorder="1" applyAlignment="1">
      <alignment horizontal="center" vertical="center"/>
    </xf>
    <xf numFmtId="0" fontId="11" fillId="3" borderId="23" xfId="16" applyFont="1" applyFill="1" applyBorder="1" applyAlignment="1">
      <alignment horizontal="center" vertical="center"/>
    </xf>
    <xf numFmtId="0" fontId="11" fillId="3" borderId="24" xfId="16" applyFont="1" applyFill="1" applyBorder="1" applyAlignment="1">
      <alignment horizontal="center" vertical="center"/>
    </xf>
    <xf numFmtId="0" fontId="10" fillId="3" borderId="24" xfId="16" applyFont="1" applyFill="1" applyBorder="1" applyAlignment="1">
      <alignment horizontal="center" vertical="top" wrapText="1"/>
    </xf>
    <xf numFmtId="0" fontId="10" fillId="3" borderId="23" xfId="16" applyFont="1" applyFill="1" applyBorder="1" applyAlignment="1">
      <alignment horizontal="center" vertical="top" wrapText="1"/>
    </xf>
    <xf numFmtId="0" fontId="33" fillId="4" borderId="53" xfId="16" applyFont="1" applyFill="1" applyBorder="1" applyAlignment="1">
      <alignment horizontal="right" vertical="center" wrapText="1" indent="1"/>
    </xf>
    <xf numFmtId="0" fontId="33" fillId="4" borderId="54" xfId="16" applyFont="1" applyFill="1" applyBorder="1" applyAlignment="1">
      <alignment horizontal="right" vertical="center" wrapText="1" indent="1"/>
    </xf>
    <xf numFmtId="0" fontId="33" fillId="3" borderId="51" xfId="16" applyFont="1" applyFill="1" applyBorder="1" applyAlignment="1">
      <alignment horizontal="right" vertical="center" wrapText="1" indent="1"/>
    </xf>
    <xf numFmtId="0" fontId="33" fillId="3" borderId="52" xfId="16" applyFont="1" applyFill="1" applyBorder="1" applyAlignment="1">
      <alignment horizontal="right" vertical="center" wrapText="1" indent="1"/>
    </xf>
    <xf numFmtId="0" fontId="33" fillId="4" borderId="49" xfId="16" applyFont="1" applyFill="1" applyBorder="1" applyAlignment="1">
      <alignment horizontal="right" vertical="center" wrapText="1" indent="1"/>
    </xf>
    <xf numFmtId="0" fontId="33" fillId="4" borderId="50" xfId="16" applyFont="1" applyFill="1" applyBorder="1" applyAlignment="1">
      <alignment horizontal="right" vertical="center" wrapText="1" indent="1"/>
    </xf>
    <xf numFmtId="0" fontId="8" fillId="3" borderId="28" xfId="16" applyFont="1" applyFill="1" applyBorder="1" applyAlignment="1">
      <alignment horizontal="center" vertical="center" wrapText="1"/>
    </xf>
    <xf numFmtId="0" fontId="11" fillId="3" borderId="47" xfId="16" applyFont="1" applyFill="1" applyBorder="1" applyAlignment="1">
      <alignment horizontal="center" vertical="center" wrapText="1"/>
    </xf>
    <xf numFmtId="0" fontId="11" fillId="3" borderId="48" xfId="16" applyFont="1" applyFill="1" applyBorder="1" applyAlignment="1">
      <alignment horizontal="center" vertical="center" wrapText="1"/>
    </xf>
    <xf numFmtId="0" fontId="28" fillId="3" borderId="32" xfId="9" applyFont="1" applyFill="1" applyBorder="1" applyAlignment="1">
      <alignment horizontal="center" vertical="center" wrapText="1" readingOrder="1"/>
    </xf>
    <xf numFmtId="0" fontId="28" fillId="3" borderId="31" xfId="9" applyFont="1" applyFill="1" applyBorder="1" applyAlignment="1">
      <alignment horizontal="center" vertical="center" wrapText="1" readingOrder="1"/>
    </xf>
    <xf numFmtId="0" fontId="11" fillId="3" borderId="11" xfId="9" applyFont="1" applyFill="1" applyBorder="1" applyAlignment="1">
      <alignment horizontal="center" vertical="center" wrapText="1" readingOrder="1"/>
    </xf>
    <xf numFmtId="0" fontId="11" fillId="3" borderId="18" xfId="9" applyFont="1" applyFill="1" applyBorder="1" applyAlignment="1">
      <alignment horizontal="center" vertical="center" wrapText="1" readingOrder="1"/>
    </xf>
    <xf numFmtId="0" fontId="10" fillId="3" borderId="12" xfId="37" applyFont="1" applyFill="1" applyBorder="1" applyAlignment="1">
      <alignment horizontal="left" vertical="center" wrapText="1" indent="2"/>
    </xf>
    <xf numFmtId="0" fontId="10" fillId="3" borderId="13" xfId="37" applyFont="1" applyFill="1" applyBorder="1" applyAlignment="1">
      <alignment horizontal="left" vertical="center" wrapText="1" indent="2"/>
    </xf>
    <xf numFmtId="0" fontId="11" fillId="3" borderId="12" xfId="35" applyFont="1" applyFill="1" applyBorder="1" applyAlignment="1">
      <alignment horizontal="right" vertical="center" wrapText="1" indent="2" readingOrder="2"/>
    </xf>
    <xf numFmtId="0" fontId="11" fillId="3" borderId="13" xfId="35" applyFont="1" applyFill="1" applyBorder="1" applyAlignment="1">
      <alignment horizontal="right" vertical="center" wrapText="1" indent="2" readingOrder="2"/>
    </xf>
    <xf numFmtId="0" fontId="10" fillId="4" borderId="12" xfId="37" applyFont="1" applyFill="1" applyBorder="1" applyAlignment="1">
      <alignment horizontal="left" vertical="center" wrapText="1" indent="2"/>
    </xf>
    <xf numFmtId="0" fontId="10" fillId="4" borderId="13" xfId="37" applyFont="1" applyFill="1" applyBorder="1" applyAlignment="1">
      <alignment horizontal="left" vertical="center" wrapText="1" indent="2"/>
    </xf>
    <xf numFmtId="0" fontId="11" fillId="4" borderId="12" xfId="35" applyFont="1" applyFill="1" applyBorder="1" applyAlignment="1">
      <alignment horizontal="right" vertical="center" wrapText="1" indent="2" readingOrder="2"/>
    </xf>
    <xf numFmtId="0" fontId="11" fillId="4" borderId="13" xfId="35" applyFont="1" applyFill="1" applyBorder="1" applyAlignment="1">
      <alignment horizontal="right" vertical="center" wrapText="1" indent="2" readingOrder="2"/>
    </xf>
    <xf numFmtId="0" fontId="10" fillId="4" borderId="9" xfId="37" applyFont="1" applyFill="1" applyBorder="1" applyAlignment="1">
      <alignment horizontal="left" vertical="center" wrapText="1" indent="2"/>
    </xf>
    <xf numFmtId="0" fontId="10" fillId="4" borderId="10" xfId="37" applyFont="1" applyFill="1" applyBorder="1" applyAlignment="1">
      <alignment horizontal="left" vertical="center" wrapText="1" indent="2"/>
    </xf>
    <xf numFmtId="0" fontId="11" fillId="4" borderId="9" xfId="35" applyFont="1" applyFill="1" applyBorder="1" applyAlignment="1">
      <alignment horizontal="right" vertical="center" wrapText="1" indent="2" readingOrder="2"/>
    </xf>
    <xf numFmtId="0" fontId="11" fillId="4" borderId="10" xfId="35" applyFont="1" applyFill="1" applyBorder="1" applyAlignment="1">
      <alignment horizontal="right" vertical="center" wrapText="1" indent="2" readingOrder="2"/>
    </xf>
    <xf numFmtId="0" fontId="10" fillId="3" borderId="15" xfId="37" applyFont="1" applyFill="1" applyBorder="1" applyAlignment="1">
      <alignment horizontal="left" vertical="center" wrapText="1" indent="2"/>
    </xf>
    <xf numFmtId="0" fontId="10" fillId="3" borderId="16" xfId="37" applyFont="1" applyFill="1" applyBorder="1" applyAlignment="1">
      <alignment horizontal="left" vertical="center" wrapText="1" indent="2"/>
    </xf>
    <xf numFmtId="0" fontId="11" fillId="3" borderId="15" xfId="35" applyFont="1" applyFill="1" applyBorder="1" applyAlignment="1">
      <alignment horizontal="right" vertical="center" wrapText="1" indent="2" readingOrder="2"/>
    </xf>
    <xf numFmtId="0" fontId="11" fillId="3" borderId="16" xfId="35" applyFont="1" applyFill="1" applyBorder="1" applyAlignment="1">
      <alignment horizontal="right" vertical="center" wrapText="1" indent="2" readingOrder="2"/>
    </xf>
    <xf numFmtId="0" fontId="8" fillId="4" borderId="21" xfId="32" applyFont="1" applyFill="1" applyBorder="1" applyAlignment="1">
      <alignment horizontal="center" vertical="center" wrapText="1"/>
    </xf>
    <xf numFmtId="0" fontId="11" fillId="4" borderId="22" xfId="32" applyFont="1" applyFill="1" applyBorder="1" applyAlignment="1">
      <alignment horizontal="center" vertical="center" wrapText="1"/>
    </xf>
    <xf numFmtId="0" fontId="20" fillId="0" borderId="0" xfId="40" applyFont="1" applyAlignment="1">
      <alignment horizontal="center" vertical="center" wrapText="1" readingOrder="1"/>
    </xf>
    <xf numFmtId="0" fontId="19" fillId="0" borderId="0" xfId="40" applyFont="1" applyAlignment="1">
      <alignment horizontal="center" vertical="center" wrapText="1" readingOrder="1"/>
    </xf>
    <xf numFmtId="0" fontId="8" fillId="3" borderId="33" xfId="9" applyFont="1" applyFill="1" applyBorder="1">
      <alignment horizontal="center" vertical="center" wrapText="1"/>
    </xf>
    <xf numFmtId="0" fontId="8" fillId="3" borderId="14" xfId="9" applyFont="1" applyFill="1" applyBorder="1">
      <alignment horizontal="center" vertical="center" wrapText="1"/>
    </xf>
    <xf numFmtId="0" fontId="8" fillId="3" borderId="18" xfId="9" applyFont="1" applyFill="1" applyBorder="1">
      <alignment horizontal="center" vertical="center" wrapText="1"/>
    </xf>
    <xf numFmtId="0" fontId="11" fillId="3" borderId="34" xfId="9" applyFont="1" applyFill="1" applyBorder="1" applyAlignment="1">
      <alignment horizontal="center" vertical="center" wrapText="1" readingOrder="1"/>
    </xf>
    <xf numFmtId="0" fontId="11" fillId="3" borderId="7" xfId="9" applyFont="1" applyFill="1" applyBorder="1" applyAlignment="1">
      <alignment horizontal="center" vertical="center" wrapText="1" readingOrder="1"/>
    </xf>
    <xf numFmtId="0" fontId="11" fillId="3" borderId="35" xfId="9" applyFont="1" applyFill="1" applyBorder="1" applyAlignment="1">
      <alignment horizontal="center" vertical="center" wrapText="1" readingOrder="1"/>
    </xf>
    <xf numFmtId="1" fontId="11" fillId="3" borderId="33" xfId="8" applyFont="1" applyFill="1" applyBorder="1">
      <alignment horizontal="center" vertical="center"/>
    </xf>
    <xf numFmtId="1" fontId="11" fillId="3" borderId="14" xfId="8" applyFont="1" applyFill="1" applyBorder="1">
      <alignment horizontal="center" vertical="center"/>
    </xf>
    <xf numFmtId="1" fontId="11" fillId="3" borderId="18" xfId="8" applyFont="1" applyFill="1" applyBorder="1">
      <alignment horizontal="center" vertical="center"/>
    </xf>
    <xf numFmtId="0" fontId="8" fillId="4" borderId="22" xfId="32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right" vertical="center" indent="2"/>
    </xf>
    <xf numFmtId="0" fontId="11" fillId="0" borderId="46" xfId="0" applyFont="1" applyBorder="1" applyAlignment="1">
      <alignment horizontal="right" vertical="center" indent="2"/>
    </xf>
    <xf numFmtId="0" fontId="11" fillId="3" borderId="22" xfId="9" applyFont="1" applyFill="1" applyBorder="1" applyAlignment="1">
      <alignment horizontal="center" vertical="center" wrapText="1" readingOrder="1"/>
    </xf>
  </cellXfs>
  <cellStyles count="41">
    <cellStyle name="Comma" xfId="1" builtinId="3"/>
    <cellStyle name="Comma 2" xfId="2" xr:uid="{00000000-0005-0000-0000-000001000000}"/>
    <cellStyle name="Currency 2" xfId="3" xr:uid="{00000000-0005-0000-0000-000002000000}"/>
    <cellStyle name="H1" xfId="4" xr:uid="{00000000-0005-0000-0000-000003000000}"/>
    <cellStyle name="H2" xfId="5" xr:uid="{00000000-0005-0000-0000-000004000000}"/>
    <cellStyle name="had" xfId="6" xr:uid="{00000000-0005-0000-0000-000005000000}"/>
    <cellStyle name="had0" xfId="7" xr:uid="{00000000-0005-0000-0000-000006000000}"/>
    <cellStyle name="Had1" xfId="8" xr:uid="{00000000-0005-0000-0000-000007000000}"/>
    <cellStyle name="Had2" xfId="9" xr:uid="{00000000-0005-0000-0000-000008000000}"/>
    <cellStyle name="Had3" xfId="10" xr:uid="{00000000-0005-0000-0000-000009000000}"/>
    <cellStyle name="inxa" xfId="11" xr:uid="{00000000-0005-0000-0000-00000A000000}"/>
    <cellStyle name="inxe" xfId="12" xr:uid="{00000000-0005-0000-0000-00000B000000}"/>
    <cellStyle name="Normal" xfId="0" builtinId="0"/>
    <cellStyle name="Normal 10" xfId="13" xr:uid="{00000000-0005-0000-0000-00000D000000}"/>
    <cellStyle name="Normal 11" xfId="14" xr:uid="{00000000-0005-0000-0000-00000E000000}"/>
    <cellStyle name="Normal 12" xfId="15" xr:uid="{00000000-0005-0000-0000-00000F000000}"/>
    <cellStyle name="Normal 13" xfId="16" xr:uid="{00000000-0005-0000-0000-000010000000}"/>
    <cellStyle name="Normal 2" xfId="17" xr:uid="{00000000-0005-0000-0000-000011000000}"/>
    <cellStyle name="Normal 2 2" xfId="18" xr:uid="{00000000-0005-0000-0000-000012000000}"/>
    <cellStyle name="Normal 2 3" xfId="40" xr:uid="{00000000-0005-0000-0000-000013000000}"/>
    <cellStyle name="Normal 2_نشره التجاره الداخليه 21" xfId="19" xr:uid="{00000000-0005-0000-0000-000014000000}"/>
    <cellStyle name="Normal 3" xfId="20" xr:uid="{00000000-0005-0000-0000-000015000000}"/>
    <cellStyle name="Normal 3 2" xfId="21" xr:uid="{00000000-0005-0000-0000-000016000000}"/>
    <cellStyle name="Normal 4" xfId="22" xr:uid="{00000000-0005-0000-0000-000017000000}"/>
    <cellStyle name="Normal 5" xfId="23" xr:uid="{00000000-0005-0000-0000-000018000000}"/>
    <cellStyle name="Normal 6" xfId="24" xr:uid="{00000000-0005-0000-0000-000019000000}"/>
    <cellStyle name="Normal 7" xfId="25" xr:uid="{00000000-0005-0000-0000-00001A000000}"/>
    <cellStyle name="Normal 8" xfId="26" xr:uid="{00000000-0005-0000-0000-00001B000000}"/>
    <cellStyle name="Normal 9" xfId="27" xr:uid="{00000000-0005-0000-0000-00001C000000}"/>
    <cellStyle name="NotA" xfId="28" xr:uid="{00000000-0005-0000-0000-00001D000000}"/>
    <cellStyle name="Note" xfId="29" builtinId="10" customBuiltin="1"/>
    <cellStyle name="T1" xfId="30" xr:uid="{00000000-0005-0000-0000-00001F000000}"/>
    <cellStyle name="T2" xfId="31" xr:uid="{00000000-0005-0000-0000-000020000000}"/>
    <cellStyle name="Total" xfId="32" builtinId="25" customBuiltin="1"/>
    <cellStyle name="Total 2" xfId="33" xr:uid="{00000000-0005-0000-0000-000022000000}"/>
    <cellStyle name="Total1" xfId="34" xr:uid="{00000000-0005-0000-0000-000023000000}"/>
    <cellStyle name="TXT1" xfId="35" xr:uid="{00000000-0005-0000-0000-000024000000}"/>
    <cellStyle name="TXT2" xfId="36" xr:uid="{00000000-0005-0000-0000-000025000000}"/>
    <cellStyle name="TXT3" xfId="37" xr:uid="{00000000-0005-0000-0000-000026000000}"/>
    <cellStyle name="TXT4" xfId="38" xr:uid="{00000000-0005-0000-0000-000027000000}"/>
    <cellStyle name="TXT5" xfId="39" xr:uid="{00000000-0005-0000-0000-000028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  <c:spPr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20000"/>
              <a:lumOff val="80000"/>
            </a:schemeClr>
          </a:solidFill>
        </a:ln>
      </c:spPr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9988675273458889E-3"/>
          <c:y val="3.6470503531198266E-3"/>
          <c:w val="0.98052570955164986"/>
          <c:h val="0.9095604819971063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>
                <c:manualLayout>
                  <c:x val="-3.6965551974640631E-2"/>
                  <c:y val="-8.52676216677734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F80-4461-A850-362574702E39}"/>
                </c:ext>
              </c:extLst>
            </c:dLbl>
            <c:dLbl>
              <c:idx val="1"/>
              <c:layout>
                <c:manualLayout>
                  <c:x val="-3.322375451523276E-2"/>
                  <c:y val="-8.39478227872118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F80-4461-A850-362574702E39}"/>
                </c:ext>
              </c:extLst>
            </c:dLbl>
            <c:dLbl>
              <c:idx val="2"/>
              <c:layout>
                <c:manualLayout>
                  <c:x val="-4.2111806368197523E-2"/>
                  <c:y val="-7.9103310881320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F80-4461-A850-362574702E39}"/>
                </c:ext>
              </c:extLst>
            </c:dLbl>
            <c:dLbl>
              <c:idx val="3"/>
              <c:layout>
                <c:manualLayout>
                  <c:x val="-0.23384615384615395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F80-4461-A850-362574702E39}"/>
                </c:ext>
              </c:extLst>
            </c:dLbl>
            <c:numFmt formatCode="0_ 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Gr_22!$S$10:$S$12</c:f>
              <c:strCache>
                <c:ptCount val="3"/>
                <c:pt idx="0">
                  <c:v>تجارة الجملة والتجزئة ،واصلاح المركبات ذات المحركات والدراجات النارية
wholesale and retail trade and repair of motor vehicles and motorcycles</c:v>
                </c:pt>
                <c:pt idx="1">
                  <c:v>تجارة الجملة ، باستثناء المركبات ذات المحركات والدراجات النارية
Wholesale trade, except of motor vehicles and motorcycles</c:v>
                </c:pt>
                <c:pt idx="2">
                  <c:v>تجارة التجزئة،باستثناء المركبات ذات المحركات والدراجات النارية
Retail trade, except of motor vehicles and motorcycles</c:v>
                </c:pt>
              </c:strCache>
            </c:strRef>
          </c:cat>
          <c:val>
            <c:numRef>
              <c:f>Gr_22!$R$10:$R$12</c:f>
              <c:numCache>
                <c:formatCode>0_ </c:formatCode>
                <c:ptCount val="3"/>
                <c:pt idx="0">
                  <c:v>5892736</c:v>
                </c:pt>
                <c:pt idx="1">
                  <c:v>9111861</c:v>
                </c:pt>
                <c:pt idx="2">
                  <c:v>34340425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80-4461-A850-362574702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cylinder"/>
        <c:axId val="107483136"/>
        <c:axId val="107484672"/>
        <c:axId val="0"/>
      </c:bar3DChart>
      <c:catAx>
        <c:axId val="107483136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rtl="0">
              <a:defRPr sz="105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07484672"/>
        <c:crosses val="autoZero"/>
        <c:auto val="1"/>
        <c:lblAlgn val="ctr"/>
        <c:lblOffset val="100"/>
        <c:noMultiLvlLbl val="0"/>
      </c:catAx>
      <c:valAx>
        <c:axId val="107484672"/>
        <c:scaling>
          <c:orientation val="minMax"/>
        </c:scaling>
        <c:delete val="1"/>
        <c:axPos val="r"/>
        <c:numFmt formatCode="0_ " sourceLinked="1"/>
        <c:majorTickMark val="out"/>
        <c:minorTickMark val="none"/>
        <c:tickLblPos val="nextTo"/>
        <c:crossAx val="107483136"/>
        <c:crosses val="autoZero"/>
        <c:crossBetween val="between"/>
        <c:dispUnits>
          <c:builtInUnit val="thousands"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4803149606299246" l="0.70866141732283505" r="0.70866141732283505" t="0.74803149606299246" header="0.31496062992126017" footer="0.31496062992126017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123825</xdr:rowOff>
    </xdr:from>
    <xdr:to>
      <xdr:col>0</xdr:col>
      <xdr:colOff>4905375</xdr:colOff>
      <xdr:row>4</xdr:row>
      <xdr:rowOff>133349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 flipH="1">
          <a:off x="200025" y="123825"/>
          <a:ext cx="4705350" cy="272224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  <a:tabLst>
              <a:tab pos="1838325" algn="l"/>
              <a:tab pos="2743200" algn="ctr"/>
            </a:tabLst>
          </a:pPr>
          <a:r>
            <a:rPr lang="en-US" sz="4800" b="1">
              <a:solidFill>
                <a:sysClr val="windowText" lastClr="000000"/>
              </a:solidFill>
              <a:effectLst/>
              <a:latin typeface="AGA Arabesque Desktop"/>
              <a:ea typeface="Calibri"/>
              <a:cs typeface="Arial"/>
            </a:rPr>
            <a:t>&amp;+</a:t>
          </a:r>
          <a:endParaRPr lang="en-US" sz="1100">
            <a:solidFill>
              <a:sysClr val="windowText" lastClr="000000"/>
            </a:solidFill>
            <a:effectLst/>
            <a:latin typeface="Calibri"/>
            <a:ea typeface="Calibri"/>
            <a:cs typeface="Arial"/>
          </a:endParaRP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ar-QA" sz="2800" b="1">
              <a:solidFill>
                <a:sysClr val="windowText" lastClr="000000"/>
              </a:solidFill>
              <a:effectLst/>
              <a:latin typeface="+mn-lt"/>
              <a:ea typeface="Calibri"/>
              <a:cs typeface="Sultan bold" pitchFamily="2" charset="-78"/>
            </a:rPr>
            <a:t>إحصاءات تجارة الجملة والتجزئة</a:t>
          </a:r>
          <a:endParaRPr lang="ar-QA" sz="1800" b="1">
            <a:solidFill>
              <a:sysClr val="windowText" lastClr="000000"/>
            </a:solidFill>
            <a:effectLst/>
            <a:latin typeface="Arial Rounded MT Bold" pitchFamily="34" charset="0"/>
            <a:ea typeface="+mn-ea"/>
            <a:cs typeface="Sultan bold" pitchFamily="2" charset="-78"/>
          </a:endParaRP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800" b="1">
            <a:solidFill>
              <a:sysClr val="windowText" lastClr="000000"/>
            </a:solidFill>
            <a:effectLst/>
            <a:latin typeface="Arial Rounded MT Bold" pitchFamily="34" charset="0"/>
            <a:ea typeface="+mn-ea"/>
            <a:cs typeface="+mn-cs"/>
          </a:endParaRP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800" b="1">
              <a:solidFill>
                <a:sysClr val="windowText" lastClr="000000"/>
              </a:solidFill>
              <a:effectLst/>
              <a:latin typeface="Bernard MT Condensed" panose="02050806060905020404" pitchFamily="18" charset="0"/>
              <a:ea typeface="+mn-ea"/>
              <a:cs typeface="+mn-cs"/>
            </a:rPr>
            <a:t>CHAPTER VII</a:t>
          </a: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2400" b="1">
              <a:solidFill>
                <a:sysClr val="windowText" lastClr="000000"/>
              </a:solidFill>
              <a:effectLst/>
              <a:latin typeface="Bernard MT Condensed" panose="02050806060905020404" pitchFamily="18" charset="0"/>
              <a:ea typeface="+mn-ea"/>
              <a:cs typeface="+mn-cs"/>
            </a:rPr>
            <a:t>WHOLESALE AND RETAIL TRADE</a:t>
          </a: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2400" b="1">
              <a:solidFill>
                <a:sysClr val="windowText" lastClr="000000"/>
              </a:solidFill>
              <a:effectLst/>
              <a:latin typeface="Bernard MT Condensed" panose="02050806060905020404" pitchFamily="18" charset="0"/>
              <a:ea typeface="+mn-ea"/>
              <a:cs typeface="+mn-cs"/>
            </a:rPr>
            <a:t>STATISTICS</a:t>
          </a:r>
          <a:endParaRPr lang="en-US" sz="2400">
            <a:solidFill>
              <a:sysClr val="windowText" lastClr="000000"/>
            </a:solidFill>
            <a:effectLst/>
            <a:latin typeface="Bernard MT Condensed" panose="02050806060905020404" pitchFamily="18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3</xdr:colOff>
      <xdr:row>0</xdr:row>
      <xdr:rowOff>0</xdr:rowOff>
    </xdr:from>
    <xdr:to>
      <xdr:col>0</xdr:col>
      <xdr:colOff>5084448</xdr:colOff>
      <xdr:row>4</xdr:row>
      <xdr:rowOff>411480</xdr:rowOff>
    </xdr:to>
    <xdr:pic>
      <xdr:nvPicPr>
        <xdr:cNvPr id="26855" name="Picture 5" descr="ORNA430.WMF">
          <a:extLst>
            <a:ext uri="{FF2B5EF4-FFF2-40B4-BE49-F238E27FC236}">
              <a16:creationId xmlns:a16="http://schemas.microsoft.com/office/drawing/2014/main" id="{00000000-0008-0000-0000-0000E76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5400000">
          <a:off x="945836" y="-945833"/>
          <a:ext cx="3192780" cy="50844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588382</xdr:colOff>
      <xdr:row>2</xdr:row>
      <xdr:rowOff>193255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0000" cy="71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1276350</xdr:colOff>
      <xdr:row>0</xdr:row>
      <xdr:rowOff>9525</xdr:rowOff>
    </xdr:from>
    <xdr:to>
      <xdr:col>10</xdr:col>
      <xdr:colOff>9525</xdr:colOff>
      <xdr:row>0</xdr:row>
      <xdr:rowOff>180975</xdr:rowOff>
    </xdr:to>
    <xdr:pic>
      <xdr:nvPicPr>
        <xdr:cNvPr id="27898" name="Picture 8" descr="logo">
          <a:extLst>
            <a:ext uri="{FF2B5EF4-FFF2-40B4-BE49-F238E27FC236}">
              <a16:creationId xmlns:a16="http://schemas.microsoft.com/office/drawing/2014/main" id="{00000000-0008-0000-0100-0000FA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42475" y="952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2606040</xdr:colOff>
      <xdr:row>0</xdr:row>
      <xdr:rowOff>0</xdr:rowOff>
    </xdr:from>
    <xdr:to>
      <xdr:col>2</xdr:col>
      <xdr:colOff>239940</xdr:colOff>
      <xdr:row>0</xdr:row>
      <xdr:rowOff>712800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6040" y="0"/>
          <a:ext cx="720000" cy="712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43725</xdr:colOff>
      <xdr:row>2</xdr:row>
      <xdr:rowOff>122250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0000" cy="712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1276350</xdr:colOff>
      <xdr:row>12</xdr:row>
      <xdr:rowOff>0</xdr:rowOff>
    </xdr:from>
    <xdr:to>
      <xdr:col>11</xdr:col>
      <xdr:colOff>9525</xdr:colOff>
      <xdr:row>12</xdr:row>
      <xdr:rowOff>152400</xdr:rowOff>
    </xdr:to>
    <xdr:pic>
      <xdr:nvPicPr>
        <xdr:cNvPr id="2" name="Picture 8" descr="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5" y="2857500"/>
          <a:ext cx="95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1276350</xdr:colOff>
      <xdr:row>1</xdr:row>
      <xdr:rowOff>0</xdr:rowOff>
    </xdr:from>
    <xdr:to>
      <xdr:col>10</xdr:col>
      <xdr:colOff>9525</xdr:colOff>
      <xdr:row>1</xdr:row>
      <xdr:rowOff>171450</xdr:rowOff>
    </xdr:to>
    <xdr:pic>
      <xdr:nvPicPr>
        <xdr:cNvPr id="3" name="Picture 8" descr="log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6900" y="82867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1143000</xdr:colOff>
      <xdr:row>0</xdr:row>
      <xdr:rowOff>0</xdr:rowOff>
    </xdr:from>
    <xdr:to>
      <xdr:col>12</xdr:col>
      <xdr:colOff>7180</xdr:colOff>
      <xdr:row>1</xdr:row>
      <xdr:rowOff>197094</xdr:rowOff>
    </xdr:to>
    <xdr:pic>
      <xdr:nvPicPr>
        <xdr:cNvPr id="4" name="Picture 9" descr="log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7550" y="0"/>
          <a:ext cx="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129450</xdr:colOff>
      <xdr:row>2</xdr:row>
      <xdr:rowOff>150825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0000" cy="712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1485900</xdr:colOff>
      <xdr:row>0</xdr:row>
      <xdr:rowOff>0</xdr:rowOff>
    </xdr:from>
    <xdr:to>
      <xdr:col>13</xdr:col>
      <xdr:colOff>4396</xdr:colOff>
      <xdr:row>1</xdr:row>
      <xdr:rowOff>214679</xdr:rowOff>
    </xdr:to>
    <xdr:pic>
      <xdr:nvPicPr>
        <xdr:cNvPr id="2" name="Picture 6" descr="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06125" y="0"/>
          <a:ext cx="4396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127333</xdr:colOff>
      <xdr:row>2</xdr:row>
      <xdr:rowOff>154000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0000" cy="712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2</xdr:row>
      <xdr:rowOff>0</xdr:rowOff>
    </xdr:from>
    <xdr:to>
      <xdr:col>15</xdr:col>
      <xdr:colOff>558800</xdr:colOff>
      <xdr:row>30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</xdr:colOff>
      <xdr:row>2</xdr:row>
      <xdr:rowOff>83820</xdr:rowOff>
    </xdr:from>
    <xdr:to>
      <xdr:col>2</xdr:col>
      <xdr:colOff>167640</xdr:colOff>
      <xdr:row>5</xdr:row>
      <xdr:rowOff>129540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30480" y="1211580"/>
          <a:ext cx="1341120" cy="5486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ar-QA" sz="1000" b="1">
              <a:latin typeface="Arial" panose="020B0604020202020204" pitchFamily="34" charset="0"/>
              <a:cs typeface="Arial" panose="020B0604020202020204" pitchFamily="34" charset="0"/>
            </a:rPr>
            <a:t>القيمة مليون ريال قطري</a:t>
          </a:r>
        </a:p>
        <a:p>
          <a:pPr algn="ctr"/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Value QR Million</a:t>
          </a:r>
          <a:endParaRPr lang="ar-QA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125640</xdr:colOff>
      <xdr:row>0</xdr:row>
      <xdr:rowOff>712800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0000" cy="712800"/>
        </a:xfrm>
        <a:prstGeom prst="rect">
          <a:avLst/>
        </a:prstGeom>
      </xdr:spPr>
    </xdr:pic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0.01846</cdr:x>
      <cdr:y>0.07769</cdr:y>
    </cdr:from>
    <cdr:to>
      <cdr:x>0.13475</cdr:x>
      <cdr:y>0.23306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400" y="312420"/>
          <a:ext cx="960120" cy="624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QA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125640</xdr:colOff>
      <xdr:row>2</xdr:row>
      <xdr:rowOff>194640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0000" cy="7128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247</xdr:col>
      <xdr:colOff>266700</xdr:colOff>
      <xdr:row>0</xdr:row>
      <xdr:rowOff>57150</xdr:rowOff>
    </xdr:from>
    <xdr:to>
      <xdr:col>249</xdr:col>
      <xdr:colOff>123827</xdr:colOff>
      <xdr:row>4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23425" y="57150"/>
          <a:ext cx="107632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593000</xdr:colOff>
      <xdr:row>3</xdr:row>
      <xdr:rowOff>18533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0000" cy="712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A1:A5"/>
  <sheetViews>
    <sheetView showGridLines="0" view="pageBreakPreview" zoomScaleSheetLayoutView="100" workbookViewId="0">
      <selection activeCell="A7" sqref="A7"/>
    </sheetView>
  </sheetViews>
  <sheetFormatPr defaultColWidth="9.140625" defaultRowHeight="12.75"/>
  <cols>
    <col min="1" max="1" width="75.140625" style="7" customWidth="1"/>
    <col min="2" max="16384" width="9.140625" style="7"/>
  </cols>
  <sheetData>
    <row r="1" spans="1:1" ht="21" customHeight="1"/>
    <row r="2" spans="1:1" s="14" customFormat="1" ht="86.65" customHeight="1">
      <c r="A2" s="13"/>
    </row>
    <row r="3" spans="1:1" s="14" customFormat="1" ht="48.75" customHeight="1">
      <c r="A3" s="15"/>
    </row>
    <row r="4" spans="1:1" s="14" customFormat="1" ht="63" customHeight="1">
      <c r="A4" s="16" t="s">
        <v>21</v>
      </c>
    </row>
    <row r="5" spans="1:1" s="8" customFormat="1" ht="35.450000000000003" customHeight="1">
      <c r="A5" s="9"/>
    </row>
  </sheetData>
  <phoneticPr fontId="10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paperSize="9" orientation="portrait" r:id="rId1"/>
  <headerFooter scaleWithDoc="0" alignWithMargins="0"/>
  <rowBreaks count="1" manualBreakCount="1">
    <brk id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A1:J15"/>
  <sheetViews>
    <sheetView showGridLines="0" view="pageBreakPreview" zoomScaleSheetLayoutView="100" workbookViewId="0">
      <selection activeCell="A7" sqref="A7"/>
    </sheetView>
  </sheetViews>
  <sheetFormatPr defaultColWidth="9.140625" defaultRowHeight="12.75"/>
  <cols>
    <col min="1" max="1" width="41" style="24" customWidth="1"/>
    <col min="2" max="2" width="4" style="18" customWidth="1"/>
    <col min="3" max="3" width="41" style="26" customWidth="1"/>
    <col min="4" max="16384" width="9.140625" style="12"/>
  </cols>
  <sheetData>
    <row r="1" spans="1:10" s="11" customFormat="1" ht="60" customHeight="1">
      <c r="A1" s="103"/>
      <c r="B1" s="10"/>
      <c r="C1" s="10"/>
      <c r="D1" s="10"/>
      <c r="E1" s="10"/>
      <c r="F1" s="10"/>
      <c r="G1" s="10"/>
      <c r="H1" s="10"/>
      <c r="I1" s="10"/>
      <c r="J1" s="10"/>
    </row>
    <row r="2" spans="1:10" s="17" customFormat="1" ht="49.9" customHeight="1">
      <c r="A2" s="113" t="s">
        <v>31</v>
      </c>
      <c r="B2" s="26"/>
      <c r="C2" s="112" t="s">
        <v>32</v>
      </c>
    </row>
    <row r="3" spans="1:10" ht="18" customHeight="1">
      <c r="A3" s="27"/>
    </row>
    <row r="4" spans="1:10" s="20" customFormat="1" ht="56.25">
      <c r="A4" s="28" t="s">
        <v>122</v>
      </c>
      <c r="B4" s="19"/>
      <c r="C4" s="114" t="s">
        <v>112</v>
      </c>
    </row>
    <row r="5" spans="1:10" s="20" customFormat="1" ht="11.25" customHeight="1">
      <c r="A5" s="29"/>
      <c r="B5" s="19"/>
      <c r="C5" s="114"/>
    </row>
    <row r="6" spans="1:10" s="20" customFormat="1" ht="43.5" customHeight="1">
      <c r="A6" s="29" t="s">
        <v>50</v>
      </c>
      <c r="B6" s="19"/>
      <c r="C6" s="115" t="s">
        <v>18</v>
      </c>
    </row>
    <row r="7" spans="1:10" s="20" customFormat="1" ht="58.9" customHeight="1">
      <c r="A7" s="29" t="s">
        <v>104</v>
      </c>
      <c r="B7" s="19"/>
      <c r="C7" s="115" t="s">
        <v>48</v>
      </c>
    </row>
    <row r="8" spans="1:10" s="20" customFormat="1" ht="8.25" customHeight="1">
      <c r="A8" s="29"/>
      <c r="B8" s="19"/>
      <c r="C8" s="114"/>
    </row>
    <row r="9" spans="1:10" s="20" customFormat="1" ht="35.25" customHeight="1">
      <c r="A9" s="29" t="s">
        <v>146</v>
      </c>
      <c r="B9" s="19"/>
      <c r="C9" s="114" t="s">
        <v>141</v>
      </c>
    </row>
    <row r="10" spans="1:10" s="22" customFormat="1" ht="15.75" customHeight="1">
      <c r="A10" s="30"/>
      <c r="B10" s="21"/>
      <c r="C10" s="116"/>
    </row>
    <row r="11" spans="1:10" ht="18.75">
      <c r="A11" s="30" t="s">
        <v>49</v>
      </c>
      <c r="C11" s="116" t="s">
        <v>0</v>
      </c>
    </row>
    <row r="12" spans="1:10" ht="25.5" customHeight="1">
      <c r="A12" s="31" t="s">
        <v>139</v>
      </c>
      <c r="C12" s="117" t="s">
        <v>138</v>
      </c>
    </row>
    <row r="13" spans="1:10" ht="25.5">
      <c r="A13" s="31" t="s">
        <v>147</v>
      </c>
      <c r="C13" s="115" t="s">
        <v>142</v>
      </c>
    </row>
    <row r="14" spans="1:10" ht="25.5">
      <c r="A14" s="31" t="s">
        <v>22</v>
      </c>
      <c r="C14" s="115" t="s">
        <v>19</v>
      </c>
    </row>
    <row r="15" spans="1:10">
      <c r="A15" s="23"/>
    </row>
  </sheetData>
  <phoneticPr fontId="10" type="noConversion"/>
  <printOptions horizontalCentered="1"/>
  <pageMargins left="0.78740157480314965" right="0.78740157480314965" top="0.78740157480314965" bottom="0.9055118110236221" header="0.51181102362204722" footer="0.51181102362204722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K18"/>
  <sheetViews>
    <sheetView view="pageBreakPreview" zoomScaleSheetLayoutView="100" workbookViewId="0">
      <selection activeCell="E16" sqref="E16"/>
    </sheetView>
  </sheetViews>
  <sheetFormatPr defaultColWidth="10.42578125" defaultRowHeight="14.25"/>
  <cols>
    <col min="1" max="1" width="9.85546875" style="71" customWidth="1"/>
    <col min="2" max="2" width="29.28515625" style="62" customWidth="1"/>
    <col min="3" max="8" width="9.85546875" style="62" customWidth="1"/>
    <col min="9" max="9" width="29.28515625" style="62" customWidth="1"/>
    <col min="10" max="10" width="9.85546875" style="62" customWidth="1"/>
    <col min="11" max="16384" width="10.42578125" style="62"/>
  </cols>
  <sheetData>
    <row r="1" spans="1:11" s="61" customFormat="1" ht="21" customHeight="1">
      <c r="A1" s="138"/>
      <c r="B1" s="138"/>
      <c r="C1" s="138"/>
      <c r="D1" s="138"/>
      <c r="E1" s="138"/>
      <c r="F1" s="138"/>
      <c r="G1" s="138"/>
      <c r="H1" s="138"/>
      <c r="I1" s="138"/>
      <c r="J1" s="138"/>
      <c r="K1" s="60"/>
    </row>
    <row r="2" spans="1:11" ht="25.5" customHeight="1">
      <c r="A2" s="139" t="s">
        <v>54</v>
      </c>
      <c r="B2" s="139"/>
      <c r="C2" s="139"/>
      <c r="D2" s="139"/>
      <c r="E2" s="139"/>
      <c r="F2" s="139"/>
      <c r="G2" s="139"/>
      <c r="H2" s="139"/>
      <c r="I2" s="139"/>
      <c r="J2" s="139"/>
    </row>
    <row r="3" spans="1:11" ht="25.5" customHeight="1">
      <c r="A3" s="143" t="s">
        <v>117</v>
      </c>
      <c r="B3" s="143"/>
      <c r="C3" s="143"/>
      <c r="D3" s="143"/>
      <c r="E3" s="143"/>
      <c r="F3" s="143"/>
      <c r="G3" s="143"/>
      <c r="H3" s="143"/>
      <c r="I3" s="143"/>
      <c r="J3" s="143"/>
    </row>
    <row r="4" spans="1:11" ht="16.5" customHeight="1">
      <c r="A4" s="140">
        <v>2020</v>
      </c>
      <c r="B4" s="140"/>
      <c r="C4" s="140"/>
      <c r="D4" s="140"/>
      <c r="E4" s="140"/>
      <c r="F4" s="140"/>
      <c r="G4" s="140"/>
      <c r="H4" s="140"/>
      <c r="I4" s="140"/>
      <c r="J4" s="140"/>
    </row>
    <row r="5" spans="1:11" ht="15.75" customHeight="1">
      <c r="A5" s="141" t="s">
        <v>55</v>
      </c>
      <c r="B5" s="141"/>
      <c r="C5" s="141"/>
      <c r="D5" s="141"/>
      <c r="E5" s="141"/>
      <c r="F5" s="141"/>
      <c r="G5" s="141"/>
      <c r="H5" s="141"/>
      <c r="I5" s="141"/>
      <c r="J5" s="141"/>
    </row>
    <row r="6" spans="1:11" ht="15.75" customHeight="1">
      <c r="A6" s="142" t="s">
        <v>31</v>
      </c>
      <c r="B6" s="142"/>
      <c r="C6" s="142"/>
      <c r="D6" s="142"/>
      <c r="E6" s="142"/>
      <c r="F6" s="142"/>
      <c r="G6" s="142"/>
      <c r="H6" s="142"/>
      <c r="I6" s="142"/>
      <c r="J6" s="142"/>
    </row>
    <row r="7" spans="1:11" ht="15.75" customHeight="1">
      <c r="A7" s="141">
        <v>2020</v>
      </c>
      <c r="B7" s="141"/>
      <c r="C7" s="141"/>
      <c r="D7" s="141"/>
      <c r="E7" s="141"/>
      <c r="F7" s="141"/>
      <c r="G7" s="141"/>
      <c r="H7" s="141"/>
      <c r="I7" s="141"/>
      <c r="J7" s="141"/>
    </row>
    <row r="8" spans="1:11" ht="15.75">
      <c r="A8" s="144" t="s">
        <v>137</v>
      </c>
      <c r="B8" s="144"/>
      <c r="C8" s="145"/>
      <c r="D8" s="145"/>
      <c r="E8" s="145"/>
      <c r="F8" s="145"/>
      <c r="G8" s="145"/>
      <c r="H8" s="145"/>
      <c r="I8" s="146" t="s">
        <v>136</v>
      </c>
      <c r="J8" s="146"/>
    </row>
    <row r="9" spans="1:11" s="63" customFormat="1" ht="23.25" customHeight="1">
      <c r="A9" s="153" t="s">
        <v>56</v>
      </c>
      <c r="B9" s="156" t="s">
        <v>57</v>
      </c>
      <c r="C9" s="149" t="s">
        <v>58</v>
      </c>
      <c r="D9" s="159"/>
      <c r="E9" s="149" t="s">
        <v>59</v>
      </c>
      <c r="F9" s="149"/>
      <c r="G9" s="149" t="s">
        <v>60</v>
      </c>
      <c r="H9" s="149"/>
      <c r="I9" s="149" t="s">
        <v>61</v>
      </c>
      <c r="J9" s="149"/>
    </row>
    <row r="10" spans="1:11" s="63" customFormat="1" ht="27" customHeight="1">
      <c r="A10" s="154"/>
      <c r="B10" s="157"/>
      <c r="C10" s="160" t="s">
        <v>62</v>
      </c>
      <c r="D10" s="160"/>
      <c r="E10" s="152" t="s">
        <v>63</v>
      </c>
      <c r="F10" s="152"/>
      <c r="G10" s="152" t="s">
        <v>64</v>
      </c>
      <c r="H10" s="152"/>
      <c r="I10" s="150"/>
      <c r="J10" s="150"/>
    </row>
    <row r="11" spans="1:11" s="63" customFormat="1" ht="16.5" customHeight="1">
      <c r="A11" s="154"/>
      <c r="B11" s="157"/>
      <c r="C11" s="90" t="s">
        <v>65</v>
      </c>
      <c r="D11" s="90" t="s">
        <v>66</v>
      </c>
      <c r="E11" s="90" t="s">
        <v>65</v>
      </c>
      <c r="F11" s="90" t="s">
        <v>66</v>
      </c>
      <c r="G11" s="90" t="s">
        <v>65</v>
      </c>
      <c r="H11" s="90" t="s">
        <v>66</v>
      </c>
      <c r="I11" s="150"/>
      <c r="J11" s="150"/>
    </row>
    <row r="12" spans="1:11" s="63" customFormat="1" ht="16.5" customHeight="1">
      <c r="A12" s="155"/>
      <c r="B12" s="158"/>
      <c r="C12" s="64" t="s">
        <v>67</v>
      </c>
      <c r="D12" s="91" t="s">
        <v>68</v>
      </c>
      <c r="E12" s="91" t="s">
        <v>67</v>
      </c>
      <c r="F12" s="91" t="s">
        <v>68</v>
      </c>
      <c r="G12" s="91" t="s">
        <v>67</v>
      </c>
      <c r="H12" s="91" t="s">
        <v>68</v>
      </c>
      <c r="I12" s="151"/>
      <c r="J12" s="151"/>
    </row>
    <row r="13" spans="1:11" s="63" customFormat="1" ht="57" customHeight="1" thickBot="1">
      <c r="A13" s="65">
        <v>45</v>
      </c>
      <c r="B13" s="66" t="s">
        <v>123</v>
      </c>
      <c r="C13" s="118">
        <f t="shared" ref="C13:D15" si="0">G13+E13</f>
        <v>18672</v>
      </c>
      <c r="D13" s="118">
        <f t="shared" si="0"/>
        <v>617</v>
      </c>
      <c r="E13" s="119">
        <v>16740</v>
      </c>
      <c r="F13" s="119">
        <v>183</v>
      </c>
      <c r="G13" s="119">
        <v>1932</v>
      </c>
      <c r="H13" s="119">
        <v>434</v>
      </c>
      <c r="I13" s="161" t="s">
        <v>106</v>
      </c>
      <c r="J13" s="161"/>
    </row>
    <row r="14" spans="1:11" s="63" customFormat="1" ht="57" customHeight="1" thickBot="1">
      <c r="A14" s="67">
        <v>46</v>
      </c>
      <c r="B14" s="68" t="s">
        <v>107</v>
      </c>
      <c r="C14" s="120">
        <f t="shared" si="0"/>
        <v>31089</v>
      </c>
      <c r="D14" s="120">
        <f t="shared" si="0"/>
        <v>1179</v>
      </c>
      <c r="E14" s="121">
        <v>28117</v>
      </c>
      <c r="F14" s="121">
        <v>489</v>
      </c>
      <c r="G14" s="121">
        <v>2972</v>
      </c>
      <c r="H14" s="121">
        <v>690</v>
      </c>
      <c r="I14" s="162" t="s">
        <v>108</v>
      </c>
      <c r="J14" s="162"/>
    </row>
    <row r="15" spans="1:11" s="63" customFormat="1" ht="57" customHeight="1">
      <c r="A15" s="69">
        <v>47</v>
      </c>
      <c r="B15" s="70" t="s">
        <v>109</v>
      </c>
      <c r="C15" s="122">
        <f t="shared" si="0"/>
        <v>133862</v>
      </c>
      <c r="D15" s="122">
        <f t="shared" si="0"/>
        <v>9034</v>
      </c>
      <c r="E15" s="123">
        <v>106834</v>
      </c>
      <c r="F15" s="123">
        <v>2078</v>
      </c>
      <c r="G15" s="123">
        <v>27028</v>
      </c>
      <c r="H15" s="123">
        <v>6956</v>
      </c>
      <c r="I15" s="163" t="s">
        <v>110</v>
      </c>
      <c r="J15" s="163"/>
    </row>
    <row r="16" spans="1:11" s="63" customFormat="1" ht="57" customHeight="1">
      <c r="A16" s="147" t="s">
        <v>62</v>
      </c>
      <c r="B16" s="147"/>
      <c r="C16" s="124">
        <f t="shared" ref="C16:D16" si="1">SUM(C13:C15)</f>
        <v>183623</v>
      </c>
      <c r="D16" s="124">
        <f t="shared" si="1"/>
        <v>10830</v>
      </c>
      <c r="E16" s="124">
        <f>SUM(E13:E15)</f>
        <v>151691</v>
      </c>
      <c r="F16" s="124">
        <f>SUM(F13:F15)</f>
        <v>2750</v>
      </c>
      <c r="G16" s="124">
        <f>SUM(G13:G15)</f>
        <v>31932</v>
      </c>
      <c r="H16" s="124">
        <f>SUM(H13:H15)</f>
        <v>8080</v>
      </c>
      <c r="I16" s="148" t="s">
        <v>1</v>
      </c>
      <c r="J16" s="148"/>
    </row>
    <row r="17" spans="3:8">
      <c r="C17" s="72"/>
      <c r="D17" s="72"/>
    </row>
    <row r="18" spans="3:8">
      <c r="C18" s="73"/>
      <c r="D18" s="73"/>
      <c r="E18" s="73"/>
      <c r="F18" s="73"/>
      <c r="G18" s="73"/>
      <c r="H18" s="73"/>
    </row>
  </sheetData>
  <mergeCells count="23">
    <mergeCell ref="A8:B8"/>
    <mergeCell ref="C8:H8"/>
    <mergeCell ref="I8:J8"/>
    <mergeCell ref="A16:B16"/>
    <mergeCell ref="I16:J16"/>
    <mergeCell ref="I9:J12"/>
    <mergeCell ref="E10:F10"/>
    <mergeCell ref="G10:H10"/>
    <mergeCell ref="A9:A12"/>
    <mergeCell ref="B9:B12"/>
    <mergeCell ref="C9:D10"/>
    <mergeCell ref="E9:F9"/>
    <mergeCell ref="G9:H9"/>
    <mergeCell ref="I13:J13"/>
    <mergeCell ref="I14:J14"/>
    <mergeCell ref="I15:J15"/>
    <mergeCell ref="A1:J1"/>
    <mergeCell ref="A2:J2"/>
    <mergeCell ref="A4:J4"/>
    <mergeCell ref="A5:J5"/>
    <mergeCell ref="A7:J7"/>
    <mergeCell ref="A6:J6"/>
    <mergeCell ref="A3:J3"/>
  </mergeCells>
  <printOptions horizontalCentered="1" verticalCentered="1"/>
  <pageMargins left="0" right="0" top="0" bottom="0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39997558519241921"/>
  </sheetPr>
  <dimension ref="A1:M19"/>
  <sheetViews>
    <sheetView view="pageBreakPreview" zoomScaleSheetLayoutView="100" workbookViewId="0">
      <selection activeCell="E19" sqref="E19"/>
    </sheetView>
  </sheetViews>
  <sheetFormatPr defaultColWidth="10.42578125" defaultRowHeight="14.25"/>
  <cols>
    <col min="1" max="1" width="8.7109375" style="84" customWidth="1"/>
    <col min="2" max="2" width="29" style="72" bestFit="1" customWidth="1"/>
    <col min="3" max="3" width="11.85546875" style="72" customWidth="1"/>
    <col min="4" max="4" width="11.5703125" style="72" customWidth="1"/>
    <col min="5" max="5" width="13.140625" style="72" customWidth="1"/>
    <col min="6" max="8" width="10" style="72" customWidth="1"/>
    <col min="9" max="9" width="29.28515625" style="72" customWidth="1"/>
    <col min="10" max="10" width="8.7109375" style="72" customWidth="1"/>
    <col min="11" max="16384" width="10.42578125" style="72"/>
  </cols>
  <sheetData>
    <row r="1" spans="1:13" s="80" customFormat="1" ht="27" customHeight="1">
      <c r="A1" s="167"/>
      <c r="B1" s="167"/>
      <c r="C1" s="167"/>
      <c r="D1" s="167"/>
      <c r="E1" s="167"/>
      <c r="F1" s="167"/>
      <c r="G1" s="167"/>
      <c r="H1" s="167"/>
      <c r="I1" s="167"/>
      <c r="J1" s="167"/>
      <c r="K1" s="79"/>
      <c r="L1" s="79"/>
      <c r="M1" s="79"/>
    </row>
    <row r="2" spans="1:13" ht="17.45" customHeight="1">
      <c r="A2" s="168" t="s">
        <v>101</v>
      </c>
      <c r="B2" s="168"/>
      <c r="C2" s="168"/>
      <c r="D2" s="168"/>
      <c r="E2" s="168"/>
      <c r="F2" s="168"/>
      <c r="G2" s="168"/>
      <c r="H2" s="168"/>
      <c r="I2" s="168"/>
      <c r="J2" s="168"/>
    </row>
    <row r="3" spans="1:13" ht="17.45" customHeight="1">
      <c r="A3" s="172" t="s">
        <v>117</v>
      </c>
      <c r="B3" s="172"/>
      <c r="C3" s="172"/>
      <c r="D3" s="172"/>
      <c r="E3" s="172"/>
      <c r="F3" s="172"/>
      <c r="G3" s="172"/>
      <c r="H3" s="172"/>
      <c r="I3" s="172"/>
      <c r="J3" s="172"/>
    </row>
    <row r="4" spans="1:13" ht="16.5" customHeight="1">
      <c r="A4" s="169">
        <v>2020</v>
      </c>
      <c r="B4" s="169"/>
      <c r="C4" s="169"/>
      <c r="D4" s="169"/>
      <c r="E4" s="169"/>
      <c r="F4" s="169"/>
      <c r="G4" s="169"/>
      <c r="H4" s="169"/>
      <c r="I4" s="169"/>
      <c r="J4" s="169"/>
    </row>
    <row r="5" spans="1:13" ht="15.6" customHeight="1">
      <c r="A5" s="170" t="s">
        <v>124</v>
      </c>
      <c r="B5" s="170"/>
      <c r="C5" s="170"/>
      <c r="D5" s="170"/>
      <c r="E5" s="170"/>
      <c r="F5" s="170"/>
      <c r="G5" s="170"/>
      <c r="H5" s="170"/>
      <c r="I5" s="170"/>
      <c r="J5" s="170"/>
    </row>
    <row r="6" spans="1:13" ht="15.6" customHeight="1">
      <c r="A6" s="171" t="s">
        <v>31</v>
      </c>
      <c r="B6" s="171"/>
      <c r="C6" s="171"/>
      <c r="D6" s="171"/>
      <c r="E6" s="171"/>
      <c r="F6" s="171"/>
      <c r="G6" s="171"/>
      <c r="H6" s="171"/>
      <c r="I6" s="171"/>
      <c r="J6" s="171"/>
    </row>
    <row r="7" spans="1:13" ht="15.6" customHeight="1">
      <c r="A7" s="170">
        <v>2020</v>
      </c>
      <c r="B7" s="170"/>
      <c r="C7" s="170"/>
      <c r="D7" s="170"/>
      <c r="E7" s="170"/>
      <c r="F7" s="170"/>
      <c r="G7" s="170"/>
      <c r="H7" s="170"/>
      <c r="I7" s="170"/>
      <c r="J7" s="170"/>
    </row>
    <row r="8" spans="1:13" ht="15.6" customHeight="1">
      <c r="A8" s="164" t="s">
        <v>135</v>
      </c>
      <c r="B8" s="164"/>
      <c r="C8" s="165"/>
      <c r="D8" s="165"/>
      <c r="E8" s="165"/>
      <c r="F8" s="165"/>
      <c r="G8" s="165"/>
      <c r="H8" s="165"/>
      <c r="I8" s="166" t="s">
        <v>134</v>
      </c>
      <c r="J8" s="166"/>
    </row>
    <row r="9" spans="1:13" s="81" customFormat="1" ht="15.75" customHeight="1">
      <c r="A9" s="173" t="s">
        <v>102</v>
      </c>
      <c r="B9" s="176" t="s">
        <v>57</v>
      </c>
      <c r="C9" s="179" t="s">
        <v>40</v>
      </c>
      <c r="D9" s="180"/>
      <c r="E9" s="181"/>
      <c r="F9" s="179" t="s">
        <v>69</v>
      </c>
      <c r="G9" s="180"/>
      <c r="H9" s="181"/>
      <c r="I9" s="182" t="s">
        <v>61</v>
      </c>
      <c r="J9" s="183"/>
    </row>
    <row r="10" spans="1:13" s="81" customFormat="1" ht="29.25" customHeight="1">
      <c r="A10" s="174"/>
      <c r="B10" s="177"/>
      <c r="C10" s="188" t="s">
        <v>125</v>
      </c>
      <c r="D10" s="189"/>
      <c r="E10" s="190"/>
      <c r="F10" s="188" t="s">
        <v>70</v>
      </c>
      <c r="G10" s="189"/>
      <c r="H10" s="190"/>
      <c r="I10" s="184"/>
      <c r="J10" s="185"/>
    </row>
    <row r="11" spans="1:13" s="81" customFormat="1" ht="16.5" customHeight="1">
      <c r="A11" s="174"/>
      <c r="B11" s="177"/>
      <c r="C11" s="95" t="s">
        <v>1</v>
      </c>
      <c r="D11" s="95" t="s">
        <v>71</v>
      </c>
      <c r="E11" s="95" t="s">
        <v>72</v>
      </c>
      <c r="F11" s="95" t="s">
        <v>1</v>
      </c>
      <c r="G11" s="95" t="s">
        <v>71</v>
      </c>
      <c r="H11" s="95" t="s">
        <v>72</v>
      </c>
      <c r="I11" s="184"/>
      <c r="J11" s="185"/>
    </row>
    <row r="12" spans="1:13" s="81" customFormat="1" ht="19.5" customHeight="1">
      <c r="A12" s="175"/>
      <c r="B12" s="178"/>
      <c r="C12" s="92" t="s">
        <v>62</v>
      </c>
      <c r="D12" s="92" t="s">
        <v>73</v>
      </c>
      <c r="E12" s="92" t="s">
        <v>111</v>
      </c>
      <c r="F12" s="92" t="s">
        <v>62</v>
      </c>
      <c r="G12" s="92" t="s">
        <v>73</v>
      </c>
      <c r="H12" s="92" t="s">
        <v>111</v>
      </c>
      <c r="I12" s="186"/>
      <c r="J12" s="187"/>
    </row>
    <row r="13" spans="1:13" s="81" customFormat="1" ht="57" customHeight="1" thickBot="1">
      <c r="A13" s="65">
        <v>45</v>
      </c>
      <c r="B13" s="66" t="s">
        <v>123</v>
      </c>
      <c r="C13" s="125">
        <f>E13+D13</f>
        <v>1248250</v>
      </c>
      <c r="D13" s="126">
        <v>1221229</v>
      </c>
      <c r="E13" s="126">
        <v>27021</v>
      </c>
      <c r="F13" s="125">
        <f>H13+G13</f>
        <v>18672</v>
      </c>
      <c r="G13" s="126">
        <v>18503</v>
      </c>
      <c r="H13" s="126">
        <v>169</v>
      </c>
      <c r="I13" s="161" t="s">
        <v>106</v>
      </c>
      <c r="J13" s="161"/>
    </row>
    <row r="14" spans="1:13" s="81" customFormat="1" ht="57" customHeight="1" thickBot="1">
      <c r="A14" s="67">
        <v>46</v>
      </c>
      <c r="B14" s="68" t="s">
        <v>107</v>
      </c>
      <c r="C14" s="135">
        <f t="shared" ref="C14:C15" si="0">E14+D14</f>
        <v>2039373</v>
      </c>
      <c r="D14" s="127">
        <v>1989554</v>
      </c>
      <c r="E14" s="127">
        <v>49819</v>
      </c>
      <c r="F14" s="135">
        <f>H14+G14</f>
        <v>31089</v>
      </c>
      <c r="G14" s="127">
        <v>30916</v>
      </c>
      <c r="H14" s="127">
        <v>173</v>
      </c>
      <c r="I14" s="162" t="s">
        <v>108</v>
      </c>
      <c r="J14" s="162"/>
    </row>
    <row r="15" spans="1:13" s="81" customFormat="1" ht="57" customHeight="1">
      <c r="A15" s="69">
        <v>47</v>
      </c>
      <c r="B15" s="70" t="s">
        <v>109</v>
      </c>
      <c r="C15" s="134">
        <f t="shared" si="0"/>
        <v>6594538</v>
      </c>
      <c r="D15" s="128">
        <v>6402552</v>
      </c>
      <c r="E15" s="128">
        <v>191986</v>
      </c>
      <c r="F15" s="134">
        <f t="shared" ref="F15" si="1">H15+G15</f>
        <v>133862</v>
      </c>
      <c r="G15" s="128">
        <v>130564</v>
      </c>
      <c r="H15" s="128">
        <v>3298</v>
      </c>
      <c r="I15" s="163" t="s">
        <v>110</v>
      </c>
      <c r="J15" s="163"/>
    </row>
    <row r="16" spans="1:13" s="81" customFormat="1" ht="32.25" customHeight="1">
      <c r="A16" s="147" t="s">
        <v>62</v>
      </c>
      <c r="B16" s="147"/>
      <c r="C16" s="129">
        <f t="shared" ref="C16:F16" si="2">SUM(C13:C15)</f>
        <v>9882161</v>
      </c>
      <c r="D16" s="129">
        <f t="shared" si="2"/>
        <v>9613335</v>
      </c>
      <c r="E16" s="129">
        <f t="shared" si="2"/>
        <v>268826</v>
      </c>
      <c r="F16" s="129">
        <f t="shared" si="2"/>
        <v>183623</v>
      </c>
      <c r="G16" s="129">
        <f>SUM(G13:G15)</f>
        <v>179983</v>
      </c>
      <c r="H16" s="129">
        <f>SUM(H13:H15)</f>
        <v>3640</v>
      </c>
      <c r="I16" s="148" t="s">
        <v>1</v>
      </c>
      <c r="J16" s="148"/>
    </row>
    <row r="17" spans="1:10">
      <c r="A17" s="105" t="s">
        <v>113</v>
      </c>
      <c r="B17" s="85"/>
      <c r="C17" s="86"/>
      <c r="D17" s="86"/>
      <c r="E17" s="86"/>
      <c r="F17" s="86"/>
      <c r="G17" s="86"/>
      <c r="H17" s="86"/>
      <c r="I17" s="85"/>
      <c r="J17" s="104" t="s">
        <v>103</v>
      </c>
    </row>
    <row r="18" spans="1:10">
      <c r="B18" s="85"/>
      <c r="C18" s="86"/>
      <c r="D18" s="86"/>
      <c r="E18" s="86"/>
      <c r="F18" s="86"/>
      <c r="G18" s="86"/>
      <c r="H18" s="86"/>
      <c r="I18" s="85"/>
    </row>
    <row r="19" spans="1:10">
      <c r="D19" s="85"/>
      <c r="E19" s="85"/>
    </row>
  </sheetData>
  <mergeCells count="22">
    <mergeCell ref="I13:J13"/>
    <mergeCell ref="I14:J14"/>
    <mergeCell ref="I15:J15"/>
    <mergeCell ref="A16:B16"/>
    <mergeCell ref="I16:J16"/>
    <mergeCell ref="A9:A12"/>
    <mergeCell ref="B9:B12"/>
    <mergeCell ref="C9:E9"/>
    <mergeCell ref="F9:H9"/>
    <mergeCell ref="I9:J12"/>
    <mergeCell ref="C10:E10"/>
    <mergeCell ref="F10:H10"/>
    <mergeCell ref="A8:B8"/>
    <mergeCell ref="C8:H8"/>
    <mergeCell ref="I8:J8"/>
    <mergeCell ref="A1:J1"/>
    <mergeCell ref="A2:J2"/>
    <mergeCell ref="A4:J4"/>
    <mergeCell ref="A5:J5"/>
    <mergeCell ref="A7:J7"/>
    <mergeCell ref="A6:J6"/>
    <mergeCell ref="A3:J3"/>
  </mergeCells>
  <printOptions horizontalCentered="1" verticalCentered="1"/>
  <pageMargins left="0" right="0" top="0" bottom="0" header="0.5" footer="0.5"/>
  <pageSetup paperSize="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0.39997558519241921"/>
  </sheetPr>
  <dimension ref="A1:N17"/>
  <sheetViews>
    <sheetView view="pageBreakPreview" zoomScale="90" zoomScaleSheetLayoutView="90" workbookViewId="0">
      <selection activeCell="E13" sqref="E13:E15"/>
    </sheetView>
  </sheetViews>
  <sheetFormatPr defaultColWidth="10.42578125" defaultRowHeight="14.25"/>
  <cols>
    <col min="1" max="1" width="8.7109375" style="71" customWidth="1"/>
    <col min="2" max="2" width="23.5703125" style="62" customWidth="1"/>
    <col min="3" max="11" width="11" style="62" customWidth="1"/>
    <col min="12" max="12" width="23.5703125" style="62" customWidth="1"/>
    <col min="13" max="13" width="8.7109375" style="62" customWidth="1"/>
    <col min="14" max="16384" width="10.42578125" style="62"/>
  </cols>
  <sheetData>
    <row r="1" spans="1:14" s="61" customFormat="1" ht="25.9" customHeight="1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</row>
    <row r="2" spans="1:14" ht="18" customHeight="1">
      <c r="A2" s="139" t="s">
        <v>74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</row>
    <row r="3" spans="1:14" ht="18" customHeight="1">
      <c r="A3" s="143" t="s">
        <v>117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4" ht="18" customHeight="1">
      <c r="A4" s="196">
        <v>2020</v>
      </c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</row>
    <row r="5" spans="1:14" ht="15.75" customHeight="1">
      <c r="A5" s="141" t="s">
        <v>75</v>
      </c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</row>
    <row r="6" spans="1:14" s="72" customFormat="1" ht="15.6" customHeight="1">
      <c r="A6" s="170" t="s">
        <v>31</v>
      </c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</row>
    <row r="7" spans="1:14" s="72" customFormat="1" ht="15.6" customHeight="1">
      <c r="A7" s="171">
        <v>2020</v>
      </c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</row>
    <row r="8" spans="1:14" ht="16.5" customHeight="1">
      <c r="A8" s="144" t="s">
        <v>133</v>
      </c>
      <c r="B8" s="144"/>
      <c r="C8" s="145"/>
      <c r="D8" s="145"/>
      <c r="E8" s="145"/>
      <c r="F8" s="145"/>
      <c r="G8" s="145"/>
      <c r="H8" s="145"/>
      <c r="I8" s="145"/>
      <c r="J8" s="145"/>
      <c r="K8" s="145"/>
      <c r="L8" s="146" t="s">
        <v>132</v>
      </c>
      <c r="M8" s="146"/>
    </row>
    <row r="9" spans="1:14" s="74" customFormat="1" ht="21.75" customHeight="1">
      <c r="A9" s="202" t="s">
        <v>76</v>
      </c>
      <c r="B9" s="205" t="s">
        <v>57</v>
      </c>
      <c r="C9" s="191" t="s">
        <v>77</v>
      </c>
      <c r="D9" s="191" t="s">
        <v>78</v>
      </c>
      <c r="E9" s="191" t="s">
        <v>79</v>
      </c>
      <c r="F9" s="191" t="s">
        <v>25</v>
      </c>
      <c r="G9" s="191"/>
      <c r="H9" s="191"/>
      <c r="I9" s="191" t="s">
        <v>23</v>
      </c>
      <c r="J9" s="191"/>
      <c r="K9" s="191"/>
      <c r="L9" s="192" t="s">
        <v>38</v>
      </c>
      <c r="M9" s="192"/>
    </row>
    <row r="10" spans="1:14" s="74" customFormat="1" ht="21.75" customHeight="1">
      <c r="A10" s="203"/>
      <c r="B10" s="206"/>
      <c r="C10" s="208"/>
      <c r="D10" s="208"/>
      <c r="E10" s="208"/>
      <c r="F10" s="195" t="s">
        <v>26</v>
      </c>
      <c r="G10" s="195"/>
      <c r="H10" s="195"/>
      <c r="I10" s="195" t="s">
        <v>24</v>
      </c>
      <c r="J10" s="195"/>
      <c r="K10" s="195"/>
      <c r="L10" s="193"/>
      <c r="M10" s="193"/>
    </row>
    <row r="11" spans="1:14" s="74" customFormat="1" ht="21.75" customHeight="1">
      <c r="A11" s="203"/>
      <c r="B11" s="206"/>
      <c r="C11" s="201" t="s">
        <v>80</v>
      </c>
      <c r="D11" s="201" t="s">
        <v>81</v>
      </c>
      <c r="E11" s="201" t="s">
        <v>82</v>
      </c>
      <c r="F11" s="93" t="s">
        <v>1</v>
      </c>
      <c r="G11" s="93" t="s">
        <v>83</v>
      </c>
      <c r="H11" s="93" t="s">
        <v>84</v>
      </c>
      <c r="I11" s="93" t="s">
        <v>1</v>
      </c>
      <c r="J11" s="93" t="s">
        <v>29</v>
      </c>
      <c r="K11" s="93" t="s">
        <v>27</v>
      </c>
      <c r="L11" s="193"/>
      <c r="M11" s="193"/>
    </row>
    <row r="12" spans="1:14" s="74" customFormat="1" ht="21.75" customHeight="1">
      <c r="A12" s="204"/>
      <c r="B12" s="207"/>
      <c r="C12" s="195"/>
      <c r="D12" s="195"/>
      <c r="E12" s="195"/>
      <c r="F12" s="94" t="s">
        <v>62</v>
      </c>
      <c r="G12" s="94" t="s">
        <v>85</v>
      </c>
      <c r="H12" s="94" t="s">
        <v>86</v>
      </c>
      <c r="I12" s="94" t="s">
        <v>62</v>
      </c>
      <c r="J12" s="94" t="s">
        <v>30</v>
      </c>
      <c r="K12" s="94" t="s">
        <v>28</v>
      </c>
      <c r="L12" s="194"/>
      <c r="M12" s="194"/>
    </row>
    <row r="13" spans="1:14" s="63" customFormat="1" ht="58.7" customHeight="1" thickBot="1">
      <c r="A13" s="65">
        <v>45</v>
      </c>
      <c r="B13" s="66" t="s">
        <v>105</v>
      </c>
      <c r="C13" s="75">
        <v>5767969</v>
      </c>
      <c r="D13" s="76">
        <v>124767</v>
      </c>
      <c r="E13" s="75">
        <v>5892736</v>
      </c>
      <c r="F13" s="75">
        <f>H13+G13</f>
        <v>835041</v>
      </c>
      <c r="G13" s="76">
        <v>742400</v>
      </c>
      <c r="H13" s="76">
        <v>92641</v>
      </c>
      <c r="I13" s="75">
        <f>SUM(J13:K13)</f>
        <v>6727777</v>
      </c>
      <c r="J13" s="76">
        <v>1320099</v>
      </c>
      <c r="K13" s="76">
        <v>5407678</v>
      </c>
      <c r="L13" s="161" t="s">
        <v>106</v>
      </c>
      <c r="M13" s="161"/>
    </row>
    <row r="14" spans="1:14" s="63" customFormat="1" ht="58.7" customHeight="1" thickBot="1">
      <c r="A14" s="67">
        <v>46</v>
      </c>
      <c r="B14" s="68" t="s">
        <v>107</v>
      </c>
      <c r="C14" s="77">
        <v>8982300</v>
      </c>
      <c r="D14" s="78">
        <v>129561</v>
      </c>
      <c r="E14" s="77">
        <v>9111861</v>
      </c>
      <c r="F14" s="77">
        <f>H14+G14</f>
        <v>1036751</v>
      </c>
      <c r="G14" s="78">
        <v>822267</v>
      </c>
      <c r="H14" s="78">
        <v>214484</v>
      </c>
      <c r="I14" s="77">
        <f>J14+K14</f>
        <v>10148612</v>
      </c>
      <c r="J14" s="78">
        <v>1946236</v>
      </c>
      <c r="K14" s="78">
        <v>8202376</v>
      </c>
      <c r="L14" s="162" t="s">
        <v>108</v>
      </c>
      <c r="M14" s="162"/>
    </row>
    <row r="15" spans="1:14" s="63" customFormat="1" ht="58.7" customHeight="1" thickTop="1">
      <c r="A15" s="69">
        <v>47</v>
      </c>
      <c r="B15" s="70" t="s">
        <v>109</v>
      </c>
      <c r="C15" s="96">
        <v>33779501</v>
      </c>
      <c r="D15" s="97">
        <v>560924</v>
      </c>
      <c r="E15" s="96">
        <v>34340425</v>
      </c>
      <c r="F15" s="96">
        <f>H15+G15</f>
        <v>5651288</v>
      </c>
      <c r="G15" s="97">
        <v>4679226</v>
      </c>
      <c r="H15" s="97">
        <v>972062</v>
      </c>
      <c r="I15" s="96">
        <f>J15+K15</f>
        <v>39991713</v>
      </c>
      <c r="J15" s="97">
        <v>5067484</v>
      </c>
      <c r="K15" s="97">
        <v>34924229</v>
      </c>
      <c r="L15" s="163" t="s">
        <v>110</v>
      </c>
      <c r="M15" s="163"/>
    </row>
    <row r="16" spans="1:14" s="63" customFormat="1" ht="58.7" customHeight="1">
      <c r="A16" s="197" t="s">
        <v>62</v>
      </c>
      <c r="B16" s="197"/>
      <c r="C16" s="98">
        <f t="shared" ref="C16:K16" si="0">SUM(C13:C15)</f>
        <v>48529770</v>
      </c>
      <c r="D16" s="98">
        <f t="shared" si="0"/>
        <v>815252</v>
      </c>
      <c r="E16" s="98">
        <f t="shared" si="0"/>
        <v>49345022</v>
      </c>
      <c r="F16" s="98">
        <f t="shared" si="0"/>
        <v>7523080</v>
      </c>
      <c r="G16" s="98">
        <f t="shared" si="0"/>
        <v>6243893</v>
      </c>
      <c r="H16" s="98">
        <f t="shared" si="0"/>
        <v>1279187</v>
      </c>
      <c r="I16" s="98">
        <f t="shared" si="0"/>
        <v>56868102</v>
      </c>
      <c r="J16" s="98">
        <f t="shared" si="0"/>
        <v>8333819</v>
      </c>
      <c r="K16" s="98">
        <f t="shared" si="0"/>
        <v>48534283</v>
      </c>
      <c r="L16" s="198" t="s">
        <v>1</v>
      </c>
      <c r="M16" s="198"/>
    </row>
    <row r="17" spans="1:13" ht="15" customHeight="1">
      <c r="A17" s="199"/>
      <c r="B17" s="199"/>
      <c r="C17" s="199"/>
      <c r="D17" s="199"/>
      <c r="E17" s="199"/>
      <c r="F17" s="199"/>
      <c r="H17" s="200"/>
      <c r="I17" s="200"/>
      <c r="J17" s="200"/>
      <c r="K17" s="200"/>
      <c r="L17" s="200"/>
      <c r="M17" s="200"/>
    </row>
  </sheetData>
  <mergeCells count="29">
    <mergeCell ref="L15:M15"/>
    <mergeCell ref="A16:B16"/>
    <mergeCell ref="L16:M16"/>
    <mergeCell ref="F9:H9"/>
    <mergeCell ref="A17:F17"/>
    <mergeCell ref="H17:M17"/>
    <mergeCell ref="I10:K10"/>
    <mergeCell ref="C11:C12"/>
    <mergeCell ref="D11:D12"/>
    <mergeCell ref="E11:E12"/>
    <mergeCell ref="L13:M13"/>
    <mergeCell ref="A9:A12"/>
    <mergeCell ref="B9:B12"/>
    <mergeCell ref="C9:C10"/>
    <mergeCell ref="D9:D10"/>
    <mergeCell ref="E9:E10"/>
    <mergeCell ref="I9:K9"/>
    <mergeCell ref="L9:M12"/>
    <mergeCell ref="F10:H10"/>
    <mergeCell ref="L14:M14"/>
    <mergeCell ref="A2:M2"/>
    <mergeCell ref="A4:M4"/>
    <mergeCell ref="A5:M5"/>
    <mergeCell ref="A6:M6"/>
    <mergeCell ref="A8:B8"/>
    <mergeCell ref="C8:K8"/>
    <mergeCell ref="L8:M8"/>
    <mergeCell ref="A3:M3"/>
    <mergeCell ref="A7:M7"/>
  </mergeCells>
  <printOptions horizontalCentered="1" verticalCentered="1"/>
  <pageMargins left="0" right="0" top="0" bottom="0" header="0.31496062992125984" footer="0.31496062992125984"/>
  <pageSetup paperSize="9" scale="8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S32"/>
  <sheetViews>
    <sheetView view="pageBreakPreview" zoomScaleNormal="100" zoomScaleSheetLayoutView="100" workbookViewId="0">
      <selection activeCell="R17" sqref="R17"/>
    </sheetView>
  </sheetViews>
  <sheetFormatPr defaultRowHeight="12.75"/>
  <cols>
    <col min="1" max="17" width="8.7109375" customWidth="1"/>
    <col min="18" max="18" width="11.28515625" style="107" customWidth="1"/>
    <col min="19" max="19" width="60.85546875" customWidth="1"/>
  </cols>
  <sheetData>
    <row r="1" spans="1:19" ht="70.150000000000006" customHeight="1">
      <c r="A1" s="209" t="s">
        <v>143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</row>
    <row r="2" spans="1:19" ht="55.35" customHeight="1">
      <c r="A2" s="210" t="s">
        <v>144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R2" s="108"/>
    </row>
    <row r="10" spans="1:19" ht="39" thickBot="1">
      <c r="R10" s="75">
        <v>5892736</v>
      </c>
      <c r="S10" s="106" t="s">
        <v>114</v>
      </c>
    </row>
    <row r="11" spans="1:19" ht="27" thickTop="1" thickBot="1">
      <c r="R11" s="77">
        <v>9111861</v>
      </c>
      <c r="S11" s="106" t="s">
        <v>115</v>
      </c>
    </row>
    <row r="12" spans="1:19" ht="26.25" thickTop="1">
      <c r="R12" s="96">
        <v>34340425</v>
      </c>
      <c r="S12" s="106" t="s">
        <v>116</v>
      </c>
    </row>
    <row r="32" spans="1:17">
      <c r="A32" s="211" t="s">
        <v>140</v>
      </c>
      <c r="B32" s="211"/>
      <c r="C32" s="211"/>
      <c r="D32" s="211"/>
      <c r="E32" s="211"/>
      <c r="F32" s="211"/>
      <c r="G32" s="211"/>
      <c r="H32" s="211"/>
      <c r="I32" s="211"/>
      <c r="J32" s="211"/>
      <c r="K32" s="211"/>
      <c r="L32" s="211"/>
      <c r="M32" s="211"/>
      <c r="N32" s="211"/>
      <c r="O32" s="211"/>
      <c r="P32" s="211"/>
      <c r="Q32" s="211"/>
    </row>
  </sheetData>
  <mergeCells count="3">
    <mergeCell ref="A1:P1"/>
    <mergeCell ref="A2:P2"/>
    <mergeCell ref="A32:Q32"/>
  </mergeCells>
  <printOptions horizontalCentered="1" verticalCentered="1"/>
  <pageMargins left="0" right="0" top="0" bottom="0" header="0.31496062992125984" footer="0.31496062992125984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39997558519241921"/>
  </sheetPr>
  <dimension ref="A1:N17"/>
  <sheetViews>
    <sheetView view="pageBreakPreview" zoomScaleSheetLayoutView="100" workbookViewId="0">
      <selection activeCell="M13" sqref="M13"/>
    </sheetView>
  </sheetViews>
  <sheetFormatPr defaultColWidth="10.42578125" defaultRowHeight="14.25"/>
  <cols>
    <col min="1" max="1" width="8.7109375" style="84" customWidth="1"/>
    <col min="2" max="2" width="35" style="72" customWidth="1"/>
    <col min="3" max="9" width="11" style="72" customWidth="1"/>
    <col min="10" max="10" width="35" style="72" customWidth="1"/>
    <col min="11" max="11" width="8.7109375" style="72" customWidth="1"/>
    <col min="12" max="12" width="14.5703125" style="72" customWidth="1"/>
    <col min="13" max="16384" width="10.42578125" style="72"/>
  </cols>
  <sheetData>
    <row r="1" spans="1:14" s="80" customFormat="1" ht="22.9" customHeight="1">
      <c r="A1" s="167"/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79"/>
      <c r="M1" s="79"/>
      <c r="N1" s="79"/>
    </row>
    <row r="2" spans="1:14" ht="18" customHeight="1">
      <c r="A2" s="168" t="s">
        <v>35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</row>
    <row r="3" spans="1:14" ht="18" customHeight="1">
      <c r="A3" s="172" t="s">
        <v>117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</row>
    <row r="4" spans="1:14" ht="15.75" customHeight="1">
      <c r="A4" s="169">
        <v>2020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</row>
    <row r="5" spans="1:14" ht="15.75" customHeight="1">
      <c r="A5" s="170" t="s">
        <v>87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</row>
    <row r="6" spans="1:14" ht="15.6" customHeight="1">
      <c r="A6" s="170" t="s">
        <v>31</v>
      </c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09"/>
      <c r="M6" s="109"/>
    </row>
    <row r="7" spans="1:14" ht="15.6" customHeight="1">
      <c r="A7" s="171">
        <v>2020</v>
      </c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109"/>
      <c r="M7" s="109"/>
    </row>
    <row r="8" spans="1:14" s="81" customFormat="1" ht="15.75">
      <c r="A8" s="212" t="s">
        <v>131</v>
      </c>
      <c r="B8" s="212"/>
      <c r="C8" s="213"/>
      <c r="D8" s="213"/>
      <c r="E8" s="213"/>
      <c r="F8" s="213"/>
      <c r="G8" s="213"/>
      <c r="H8" s="213"/>
      <c r="I8" s="213"/>
      <c r="J8" s="214" t="s">
        <v>130</v>
      </c>
      <c r="K8" s="214"/>
    </row>
    <row r="9" spans="1:14" s="81" customFormat="1" ht="39" customHeight="1">
      <c r="A9" s="215" t="s">
        <v>88</v>
      </c>
      <c r="B9" s="218" t="s">
        <v>57</v>
      </c>
      <c r="C9" s="221" t="s">
        <v>36</v>
      </c>
      <c r="D9" s="221"/>
      <c r="E9" s="221" t="s">
        <v>89</v>
      </c>
      <c r="F9" s="221" t="s">
        <v>90</v>
      </c>
      <c r="G9" s="221" t="s">
        <v>91</v>
      </c>
      <c r="H9" s="221" t="s">
        <v>92</v>
      </c>
      <c r="I9" s="221" t="s">
        <v>37</v>
      </c>
      <c r="J9" s="223" t="s">
        <v>38</v>
      </c>
      <c r="K9" s="223"/>
    </row>
    <row r="10" spans="1:14" s="81" customFormat="1" ht="32.25" customHeight="1">
      <c r="A10" s="216"/>
      <c r="B10" s="219"/>
      <c r="C10" s="226" t="s">
        <v>93</v>
      </c>
      <c r="D10" s="226"/>
      <c r="E10" s="222"/>
      <c r="F10" s="222"/>
      <c r="G10" s="222"/>
      <c r="H10" s="222"/>
      <c r="I10" s="222"/>
      <c r="J10" s="224"/>
      <c r="K10" s="224"/>
    </row>
    <row r="11" spans="1:14" s="81" customFormat="1" ht="39" customHeight="1">
      <c r="A11" s="216"/>
      <c r="B11" s="219"/>
      <c r="C11" s="95" t="s">
        <v>39</v>
      </c>
      <c r="D11" s="95" t="s">
        <v>40</v>
      </c>
      <c r="E11" s="227" t="s">
        <v>94</v>
      </c>
      <c r="F11" s="227" t="s">
        <v>95</v>
      </c>
      <c r="G11" s="227" t="s">
        <v>96</v>
      </c>
      <c r="H11" s="227" t="s">
        <v>97</v>
      </c>
      <c r="I11" s="227" t="s">
        <v>98</v>
      </c>
      <c r="J11" s="224"/>
      <c r="K11" s="224"/>
    </row>
    <row r="12" spans="1:14" s="81" customFormat="1" ht="61.5" customHeight="1">
      <c r="A12" s="217"/>
      <c r="B12" s="220"/>
      <c r="C12" s="92" t="s">
        <v>41</v>
      </c>
      <c r="D12" s="92" t="s">
        <v>42</v>
      </c>
      <c r="E12" s="226"/>
      <c r="F12" s="226"/>
      <c r="G12" s="226"/>
      <c r="H12" s="226"/>
      <c r="I12" s="226"/>
      <c r="J12" s="225"/>
      <c r="K12" s="225"/>
    </row>
    <row r="13" spans="1:14" s="81" customFormat="1" ht="60" customHeight="1" thickBot="1">
      <c r="A13" s="99">
        <v>45</v>
      </c>
      <c r="B13" s="100" t="s">
        <v>105</v>
      </c>
      <c r="C13" s="126">
        <v>4519718</v>
      </c>
      <c r="D13" s="126">
        <v>1248250</v>
      </c>
      <c r="E13" s="126">
        <v>315592</v>
      </c>
      <c r="F13" s="126">
        <v>360314</v>
      </c>
      <c r="G13" s="130">
        <v>11.03</v>
      </c>
      <c r="H13" s="130">
        <v>1.38</v>
      </c>
      <c r="I13" s="126">
        <v>67277</v>
      </c>
      <c r="J13" s="228" t="s">
        <v>106</v>
      </c>
      <c r="K13" s="229"/>
    </row>
    <row r="14" spans="1:14" s="81" customFormat="1" ht="60" customHeight="1" thickBot="1">
      <c r="A14" s="67">
        <v>46</v>
      </c>
      <c r="B14" s="68" t="s">
        <v>107</v>
      </c>
      <c r="C14" s="127">
        <v>6942927</v>
      </c>
      <c r="D14" s="127">
        <v>2039373</v>
      </c>
      <c r="E14" s="127">
        <v>293090</v>
      </c>
      <c r="F14" s="127">
        <v>326437</v>
      </c>
      <c r="G14" s="131">
        <v>8.1</v>
      </c>
      <c r="H14" s="131">
        <v>2.11</v>
      </c>
      <c r="I14" s="127">
        <v>65905</v>
      </c>
      <c r="J14" s="230" t="s">
        <v>108</v>
      </c>
      <c r="K14" s="231"/>
    </row>
    <row r="15" spans="1:14" s="81" customFormat="1" ht="43.5" customHeight="1">
      <c r="A15" s="101">
        <v>47</v>
      </c>
      <c r="B15" s="102" t="s">
        <v>109</v>
      </c>
      <c r="C15" s="128">
        <v>27184962</v>
      </c>
      <c r="D15" s="128">
        <v>6594538</v>
      </c>
      <c r="E15" s="128">
        <v>256536</v>
      </c>
      <c r="F15" s="128">
        <v>298753</v>
      </c>
      <c r="G15" s="132">
        <v>11.7</v>
      </c>
      <c r="H15" s="132">
        <v>2.4300000000000002</v>
      </c>
      <c r="I15" s="128">
        <v>50513</v>
      </c>
      <c r="J15" s="232" t="s">
        <v>110</v>
      </c>
      <c r="K15" s="233"/>
    </row>
    <row r="16" spans="1:14" s="81" customFormat="1" ht="50.25" customHeight="1">
      <c r="A16" s="234" t="s">
        <v>62</v>
      </c>
      <c r="B16" s="234"/>
      <c r="C16" s="129">
        <v>38647607</v>
      </c>
      <c r="D16" s="129">
        <v>9882162</v>
      </c>
      <c r="E16" s="129">
        <v>268730</v>
      </c>
      <c r="F16" s="129">
        <v>309700</v>
      </c>
      <c r="G16" s="133">
        <v>10.98</v>
      </c>
      <c r="H16" s="133">
        <v>2.25</v>
      </c>
      <c r="I16" s="129">
        <v>54886</v>
      </c>
      <c r="J16" s="235" t="s">
        <v>1</v>
      </c>
      <c r="K16" s="236"/>
    </row>
    <row r="17" spans="1:11" s="81" customFormat="1" ht="15">
      <c r="A17" s="82" t="s">
        <v>99</v>
      </c>
      <c r="K17" s="83" t="s">
        <v>100</v>
      </c>
    </row>
  </sheetData>
  <mergeCells count="30">
    <mergeCell ref="J13:K13"/>
    <mergeCell ref="J14:K14"/>
    <mergeCell ref="J15:K15"/>
    <mergeCell ref="A16:B16"/>
    <mergeCell ref="J16:K16"/>
    <mergeCell ref="H9:H10"/>
    <mergeCell ref="I9:I10"/>
    <mergeCell ref="J9:K12"/>
    <mergeCell ref="C10:D10"/>
    <mergeCell ref="E11:E12"/>
    <mergeCell ref="F11:F12"/>
    <mergeCell ref="G11:G12"/>
    <mergeCell ref="H11:H12"/>
    <mergeCell ref="I11:I12"/>
    <mergeCell ref="G9:G10"/>
    <mergeCell ref="A9:A12"/>
    <mergeCell ref="B9:B12"/>
    <mergeCell ref="C9:D9"/>
    <mergeCell ref="E9:E10"/>
    <mergeCell ref="F9:F10"/>
    <mergeCell ref="A8:B8"/>
    <mergeCell ref="C8:I8"/>
    <mergeCell ref="J8:K8"/>
    <mergeCell ref="A1:K1"/>
    <mergeCell ref="A2:K2"/>
    <mergeCell ref="A4:K4"/>
    <mergeCell ref="A5:K5"/>
    <mergeCell ref="A6:K6"/>
    <mergeCell ref="A3:K3"/>
    <mergeCell ref="A7:K7"/>
  </mergeCells>
  <printOptions horizontalCentered="1" verticalCentered="1"/>
  <pageMargins left="0" right="0" top="0" bottom="0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39997558519241921"/>
  </sheetPr>
  <dimension ref="A1:P30"/>
  <sheetViews>
    <sheetView view="pageBreakPreview" zoomScale="90" zoomScaleSheetLayoutView="90" workbookViewId="0">
      <selection activeCell="D10" sqref="D10"/>
    </sheetView>
  </sheetViews>
  <sheetFormatPr defaultColWidth="9.140625" defaultRowHeight="12.75"/>
  <cols>
    <col min="1" max="1" width="1.85546875" style="1" customWidth="1"/>
    <col min="2" max="2" width="22.140625" style="1" customWidth="1"/>
    <col min="3" max="3" width="8.85546875" style="1" bestFit="1" customWidth="1"/>
    <col min="4" max="4" width="8.140625" style="1" customWidth="1"/>
    <col min="5" max="5" width="8.42578125" style="1" bestFit="1" customWidth="1"/>
    <col min="6" max="6" width="9.5703125" style="1" customWidth="1"/>
    <col min="7" max="7" width="10.28515625" style="1" customWidth="1"/>
    <col min="8" max="8" width="10.5703125" style="1" customWidth="1"/>
    <col min="9" max="14" width="8.7109375" style="1" customWidth="1"/>
    <col min="15" max="15" width="18" style="1" customWidth="1"/>
    <col min="16" max="16" width="2" style="1" hidden="1" customWidth="1"/>
    <col min="17" max="16384" width="9.140625" style="3"/>
  </cols>
  <sheetData>
    <row r="1" spans="1:16" s="110" customFormat="1" ht="21" customHeight="1">
      <c r="A1" s="259"/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</row>
    <row r="2" spans="1:16" s="37" customFormat="1" ht="17.25" customHeight="1">
      <c r="A2" s="33" t="s">
        <v>43</v>
      </c>
      <c r="B2" s="33"/>
      <c r="C2" s="33"/>
      <c r="D2" s="33"/>
      <c r="E2" s="33"/>
      <c r="F2" s="33"/>
      <c r="G2" s="33"/>
      <c r="H2" s="33"/>
      <c r="I2" s="34"/>
      <c r="J2" s="34"/>
      <c r="K2" s="34"/>
      <c r="L2" s="34"/>
      <c r="M2" s="34"/>
      <c r="N2" s="34"/>
      <c r="O2" s="35"/>
      <c r="P2" s="36"/>
    </row>
    <row r="3" spans="1:16" s="38" customFormat="1" ht="17.25" customHeight="1">
      <c r="A3" s="33" t="s">
        <v>145</v>
      </c>
      <c r="B3" s="33"/>
      <c r="C3" s="33"/>
      <c r="D3" s="33"/>
      <c r="E3" s="33"/>
      <c r="F3" s="33"/>
      <c r="G3" s="33"/>
      <c r="H3" s="33"/>
      <c r="I3" s="36"/>
      <c r="J3" s="36"/>
      <c r="K3" s="36"/>
      <c r="L3" s="36"/>
      <c r="M3" s="36"/>
      <c r="N3" s="36"/>
      <c r="O3" s="36"/>
      <c r="P3" s="36"/>
    </row>
    <row r="4" spans="1:16" s="41" customFormat="1" ht="15.75" customHeight="1">
      <c r="A4" s="32" t="s">
        <v>44</v>
      </c>
      <c r="B4" s="32"/>
      <c r="C4" s="32"/>
      <c r="D4" s="32"/>
      <c r="E4" s="32"/>
      <c r="F4" s="32"/>
      <c r="G4" s="32"/>
      <c r="H4" s="32"/>
      <c r="I4" s="42"/>
      <c r="J4" s="42"/>
      <c r="K4" s="42"/>
      <c r="L4" s="42"/>
      <c r="M4" s="42"/>
      <c r="N4" s="42"/>
      <c r="O4" s="42"/>
      <c r="P4" s="43"/>
    </row>
    <row r="5" spans="1:16" s="41" customFormat="1" ht="15.75">
      <c r="A5" s="137"/>
      <c r="B5" s="40"/>
      <c r="C5" s="40"/>
      <c r="D5" s="40"/>
      <c r="E5" s="40"/>
      <c r="F5" s="40"/>
      <c r="G5" s="40"/>
      <c r="H5" s="137" t="s">
        <v>145</v>
      </c>
      <c r="I5" s="42"/>
      <c r="J5" s="42"/>
      <c r="K5" s="42"/>
      <c r="L5" s="42"/>
      <c r="M5" s="42"/>
      <c r="N5" s="42"/>
      <c r="O5" s="42"/>
      <c r="P5" s="43"/>
    </row>
    <row r="6" spans="1:16" s="41" customFormat="1" ht="21.75" customHeight="1">
      <c r="A6" s="25" t="s">
        <v>129</v>
      </c>
      <c r="B6" s="39"/>
      <c r="C6" s="39"/>
      <c r="D6" s="39"/>
      <c r="E6" s="39"/>
      <c r="F6" s="39"/>
      <c r="G6" s="39"/>
      <c r="H6" s="39"/>
      <c r="I6" s="42"/>
      <c r="J6" s="42"/>
      <c r="K6" s="42"/>
      <c r="L6" s="42"/>
      <c r="M6" s="42"/>
      <c r="N6" s="42"/>
      <c r="O6" s="39" t="s">
        <v>128</v>
      </c>
      <c r="P6" s="39" t="s">
        <v>118</v>
      </c>
    </row>
    <row r="7" spans="1:16" s="2" customFormat="1" ht="16.5" customHeight="1" thickBot="1">
      <c r="A7" s="261" t="s">
        <v>5</v>
      </c>
      <c r="B7" s="261"/>
      <c r="C7" s="264">
        <v>2020</v>
      </c>
      <c r="D7" s="265"/>
      <c r="E7" s="266"/>
      <c r="F7" s="264">
        <v>2019</v>
      </c>
      <c r="G7" s="265"/>
      <c r="H7" s="266"/>
      <c r="I7" s="264">
        <v>2018</v>
      </c>
      <c r="J7" s="265"/>
      <c r="K7" s="266"/>
      <c r="L7" s="264">
        <v>2017</v>
      </c>
      <c r="M7" s="265"/>
      <c r="N7" s="266"/>
      <c r="O7" s="267" t="s">
        <v>4</v>
      </c>
      <c r="P7" s="267"/>
    </row>
    <row r="8" spans="1:16" s="2" customFormat="1" ht="16.5" customHeight="1" thickTop="1" thickBot="1">
      <c r="A8" s="262"/>
      <c r="B8" s="262"/>
      <c r="C8" s="237" t="s">
        <v>119</v>
      </c>
      <c r="D8" s="239" t="s">
        <v>120</v>
      </c>
      <c r="E8" s="239" t="s">
        <v>121</v>
      </c>
      <c r="F8" s="237" t="s">
        <v>119</v>
      </c>
      <c r="G8" s="239" t="s">
        <v>120</v>
      </c>
      <c r="H8" s="239" t="s">
        <v>121</v>
      </c>
      <c r="I8" s="237" t="s">
        <v>119</v>
      </c>
      <c r="J8" s="239" t="s">
        <v>120</v>
      </c>
      <c r="K8" s="239" t="s">
        <v>121</v>
      </c>
      <c r="L8" s="237" t="s">
        <v>53</v>
      </c>
      <c r="M8" s="239" t="s">
        <v>46</v>
      </c>
      <c r="N8" s="239" t="s">
        <v>45</v>
      </c>
      <c r="O8" s="268"/>
      <c r="P8" s="268"/>
    </row>
    <row r="9" spans="1:16" s="2" customFormat="1" ht="16.149999999999999" customHeight="1" thickTop="1">
      <c r="A9" s="263"/>
      <c r="B9" s="263"/>
      <c r="C9" s="238"/>
      <c r="D9" s="240"/>
      <c r="E9" s="240"/>
      <c r="F9" s="238"/>
      <c r="G9" s="240"/>
      <c r="H9" s="240"/>
      <c r="I9" s="238"/>
      <c r="J9" s="240"/>
      <c r="K9" s="240"/>
      <c r="L9" s="238"/>
      <c r="M9" s="240"/>
      <c r="N9" s="240"/>
      <c r="O9" s="269"/>
      <c r="P9" s="269"/>
    </row>
    <row r="10" spans="1:16" s="4" customFormat="1" ht="38.25" customHeight="1" thickBot="1">
      <c r="A10" s="249" t="s">
        <v>7</v>
      </c>
      <c r="B10" s="250"/>
      <c r="C10" s="53">
        <v>104434</v>
      </c>
      <c r="D10" s="44">
        <v>68218</v>
      </c>
      <c r="E10" s="87">
        <v>44012</v>
      </c>
      <c r="F10" s="53">
        <v>97032</v>
      </c>
      <c r="G10" s="44">
        <v>66277</v>
      </c>
      <c r="H10" s="87">
        <v>42645</v>
      </c>
      <c r="I10" s="53">
        <v>86775</v>
      </c>
      <c r="J10" s="44">
        <v>64370</v>
      </c>
      <c r="K10" s="87">
        <v>41450</v>
      </c>
      <c r="L10" s="53">
        <v>85833</v>
      </c>
      <c r="M10" s="44">
        <v>64059</v>
      </c>
      <c r="N10" s="87">
        <v>41285</v>
      </c>
      <c r="O10" s="251" t="s">
        <v>6</v>
      </c>
      <c r="P10" s="252"/>
    </row>
    <row r="11" spans="1:16" s="4" customFormat="1" ht="38.25" customHeight="1" thickTop="1" thickBot="1">
      <c r="A11" s="241" t="s">
        <v>9</v>
      </c>
      <c r="B11" s="242"/>
      <c r="C11" s="54">
        <v>17970</v>
      </c>
      <c r="D11" s="45">
        <v>12920</v>
      </c>
      <c r="E11" s="88">
        <v>14683</v>
      </c>
      <c r="F11" s="54">
        <v>16329</v>
      </c>
      <c r="G11" s="45">
        <v>12336</v>
      </c>
      <c r="H11" s="88">
        <v>13966</v>
      </c>
      <c r="I11" s="54">
        <v>14019</v>
      </c>
      <c r="J11" s="45">
        <v>12741</v>
      </c>
      <c r="K11" s="88">
        <v>14441</v>
      </c>
      <c r="L11" s="54">
        <v>14666</v>
      </c>
      <c r="M11" s="45">
        <v>22099</v>
      </c>
      <c r="N11" s="88">
        <v>15507</v>
      </c>
      <c r="O11" s="243" t="s">
        <v>8</v>
      </c>
      <c r="P11" s="244"/>
    </row>
    <row r="12" spans="1:16" s="4" customFormat="1" ht="38.25" customHeight="1" thickTop="1" thickBot="1">
      <c r="A12" s="245" t="s">
        <v>12</v>
      </c>
      <c r="B12" s="246"/>
      <c r="C12" s="55">
        <v>21271</v>
      </c>
      <c r="D12" s="46">
        <v>30923</v>
      </c>
      <c r="E12" s="89">
        <v>11596</v>
      </c>
      <c r="F12" s="55">
        <v>37128</v>
      </c>
      <c r="G12" s="46">
        <v>29345</v>
      </c>
      <c r="H12" s="89">
        <v>10971</v>
      </c>
      <c r="I12" s="55">
        <v>36165</v>
      </c>
      <c r="J12" s="46">
        <v>28703</v>
      </c>
      <c r="K12" s="89">
        <v>10743</v>
      </c>
      <c r="L12" s="55">
        <v>29598</v>
      </c>
      <c r="M12" s="46">
        <v>27835</v>
      </c>
      <c r="N12" s="89">
        <v>10503</v>
      </c>
      <c r="O12" s="247" t="s">
        <v>47</v>
      </c>
      <c r="P12" s="248"/>
    </row>
    <row r="13" spans="1:16" s="4" customFormat="1" ht="38.25" customHeight="1" thickTop="1" thickBot="1">
      <c r="A13" s="241" t="s">
        <v>51</v>
      </c>
      <c r="B13" s="242"/>
      <c r="C13" s="54">
        <v>52907</v>
      </c>
      <c r="D13" s="45">
        <v>40753</v>
      </c>
      <c r="E13" s="88">
        <v>11668</v>
      </c>
      <c r="F13" s="54">
        <v>37971</v>
      </c>
      <c r="G13" s="45">
        <v>37474</v>
      </c>
      <c r="H13" s="88">
        <v>10697</v>
      </c>
      <c r="I13" s="54">
        <v>29002</v>
      </c>
      <c r="J13" s="45">
        <v>37471</v>
      </c>
      <c r="K13" s="88">
        <v>10714</v>
      </c>
      <c r="L13" s="54">
        <v>25478</v>
      </c>
      <c r="M13" s="45">
        <v>36890</v>
      </c>
      <c r="N13" s="88">
        <v>10551</v>
      </c>
      <c r="O13" s="243" t="s">
        <v>10</v>
      </c>
      <c r="P13" s="244"/>
    </row>
    <row r="14" spans="1:16" s="4" customFormat="1" ht="38.25" customHeight="1" thickTop="1" thickBot="1">
      <c r="A14" s="245" t="s">
        <v>14</v>
      </c>
      <c r="B14" s="246"/>
      <c r="C14" s="55">
        <v>203285</v>
      </c>
      <c r="D14" s="46">
        <v>132945</v>
      </c>
      <c r="E14" s="55">
        <v>324343</v>
      </c>
      <c r="F14" s="55">
        <v>232967</v>
      </c>
      <c r="G14" s="46">
        <v>125710</v>
      </c>
      <c r="H14" s="55">
        <v>304206</v>
      </c>
      <c r="I14" s="55">
        <v>163708</v>
      </c>
      <c r="J14" s="46">
        <v>122933</v>
      </c>
      <c r="K14" s="55">
        <v>289498</v>
      </c>
      <c r="L14" s="55">
        <v>122127</v>
      </c>
      <c r="M14" s="46">
        <v>106253</v>
      </c>
      <c r="N14" s="55">
        <v>240439</v>
      </c>
      <c r="O14" s="247" t="s">
        <v>13</v>
      </c>
      <c r="P14" s="248"/>
    </row>
    <row r="15" spans="1:16" s="4" customFormat="1" ht="38.25" customHeight="1" thickTop="1">
      <c r="A15" s="253" t="s">
        <v>16</v>
      </c>
      <c r="B15" s="254"/>
      <c r="C15" s="56">
        <v>171618</v>
      </c>
      <c r="D15" s="47">
        <v>59866</v>
      </c>
      <c r="E15" s="56">
        <v>211093</v>
      </c>
      <c r="F15" s="56">
        <v>178895</v>
      </c>
      <c r="G15" s="47">
        <v>55158</v>
      </c>
      <c r="H15" s="56">
        <v>194163</v>
      </c>
      <c r="I15" s="56">
        <v>164033</v>
      </c>
      <c r="J15" s="47">
        <v>53938</v>
      </c>
      <c r="K15" s="56">
        <v>180976</v>
      </c>
      <c r="L15" s="56">
        <v>111482</v>
      </c>
      <c r="M15" s="47">
        <v>41197</v>
      </c>
      <c r="N15" s="56">
        <v>128748</v>
      </c>
      <c r="O15" s="255" t="s">
        <v>15</v>
      </c>
      <c r="P15" s="256"/>
    </row>
    <row r="16" spans="1:16" s="4" customFormat="1" ht="38.25" customHeight="1">
      <c r="A16" s="257" t="s">
        <v>3</v>
      </c>
      <c r="B16" s="257"/>
      <c r="C16" s="59">
        <f t="shared" ref="C16:H16" si="0">SUM(C10:C15)</f>
        <v>571485</v>
      </c>
      <c r="D16" s="59">
        <f t="shared" si="0"/>
        <v>345625</v>
      </c>
      <c r="E16" s="59">
        <f t="shared" si="0"/>
        <v>617395</v>
      </c>
      <c r="F16" s="59">
        <f t="shared" si="0"/>
        <v>600322</v>
      </c>
      <c r="G16" s="59">
        <f t="shared" si="0"/>
        <v>326300</v>
      </c>
      <c r="H16" s="59">
        <f t="shared" si="0"/>
        <v>576648</v>
      </c>
      <c r="I16" s="59">
        <f t="shared" ref="I16:N16" si="1">SUM(I10:I15)</f>
        <v>493702</v>
      </c>
      <c r="J16" s="59">
        <f t="shared" si="1"/>
        <v>320156</v>
      </c>
      <c r="K16" s="59">
        <f t="shared" si="1"/>
        <v>547822</v>
      </c>
      <c r="L16" s="59">
        <f t="shared" si="1"/>
        <v>389184</v>
      </c>
      <c r="M16" s="59">
        <f t="shared" si="1"/>
        <v>298333</v>
      </c>
      <c r="N16" s="59">
        <f t="shared" si="1"/>
        <v>447033</v>
      </c>
      <c r="O16" s="258" t="s">
        <v>2</v>
      </c>
      <c r="P16" s="258"/>
    </row>
    <row r="17" spans="1:16">
      <c r="A17" s="5"/>
      <c r="B17" s="5"/>
      <c r="C17" s="5"/>
      <c r="D17" s="5"/>
      <c r="E17" s="5"/>
      <c r="F17" s="5"/>
      <c r="G17" s="5"/>
      <c r="H17" s="5"/>
      <c r="P17" s="6"/>
    </row>
    <row r="19" spans="1:16">
      <c r="B19" s="3"/>
      <c r="C19" s="3"/>
      <c r="D19" s="3"/>
      <c r="E19" s="3"/>
      <c r="F19" s="3"/>
      <c r="G19" s="3"/>
      <c r="H19" s="3"/>
    </row>
    <row r="20" spans="1:16">
      <c r="B20" s="3"/>
      <c r="C20" s="3"/>
      <c r="D20" s="3"/>
      <c r="E20" s="3"/>
      <c r="F20" s="3"/>
      <c r="G20" s="3"/>
      <c r="H20" s="3"/>
    </row>
    <row r="21" spans="1:16" ht="13.7" customHeight="1">
      <c r="B21" s="3"/>
      <c r="C21" s="3"/>
      <c r="D21" s="3"/>
      <c r="E21" s="3"/>
      <c r="F21" s="3"/>
      <c r="G21" s="3"/>
      <c r="H21" s="3"/>
    </row>
    <row r="22" spans="1:16" ht="13.7" customHeight="1">
      <c r="B22" s="3"/>
      <c r="C22" s="3"/>
      <c r="D22" s="3"/>
      <c r="E22" s="3"/>
      <c r="F22" s="3"/>
      <c r="G22" s="3"/>
      <c r="H22" s="3"/>
    </row>
    <row r="23" spans="1:16">
      <c r="B23" s="3"/>
      <c r="C23" s="3"/>
      <c r="D23" s="3"/>
      <c r="E23" s="3"/>
      <c r="F23" s="3"/>
      <c r="G23" s="3"/>
      <c r="H23" s="3"/>
    </row>
    <row r="24" spans="1:16">
      <c r="B24" s="3"/>
      <c r="C24" s="3"/>
      <c r="D24" s="3"/>
      <c r="E24" s="3"/>
      <c r="F24" s="3"/>
      <c r="G24" s="3"/>
      <c r="H24" s="3"/>
    </row>
    <row r="25" spans="1:16">
      <c r="B25" s="3"/>
      <c r="C25" s="3"/>
      <c r="D25" s="3"/>
      <c r="E25" s="3"/>
      <c r="F25" s="3"/>
      <c r="G25" s="3"/>
      <c r="H25" s="3"/>
    </row>
    <row r="26" spans="1:16">
      <c r="B26" s="3"/>
      <c r="C26" s="3"/>
      <c r="D26" s="3"/>
      <c r="E26" s="3"/>
      <c r="F26" s="3"/>
      <c r="G26" s="3"/>
      <c r="H26" s="3"/>
    </row>
    <row r="27" spans="1:16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6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</sheetData>
  <mergeCells count="33">
    <mergeCell ref="A1:P1"/>
    <mergeCell ref="A7:B9"/>
    <mergeCell ref="I7:K7"/>
    <mergeCell ref="L7:N7"/>
    <mergeCell ref="O7:P9"/>
    <mergeCell ref="I8:I9"/>
    <mergeCell ref="J8:J9"/>
    <mergeCell ref="K8:K9"/>
    <mergeCell ref="L8:L9"/>
    <mergeCell ref="F7:H7"/>
    <mergeCell ref="G8:G9"/>
    <mergeCell ref="H8:H9"/>
    <mergeCell ref="M8:M9"/>
    <mergeCell ref="N8:N9"/>
    <mergeCell ref="C7:E7"/>
    <mergeCell ref="F8:F9"/>
    <mergeCell ref="A16:B16"/>
    <mergeCell ref="O16:P16"/>
    <mergeCell ref="A13:B13"/>
    <mergeCell ref="O13:P13"/>
    <mergeCell ref="A14:B14"/>
    <mergeCell ref="O14:P14"/>
    <mergeCell ref="A12:B12"/>
    <mergeCell ref="O12:P12"/>
    <mergeCell ref="A10:B10"/>
    <mergeCell ref="O10:P10"/>
    <mergeCell ref="A15:B15"/>
    <mergeCell ref="O15:P15"/>
    <mergeCell ref="C8:C9"/>
    <mergeCell ref="D8:D9"/>
    <mergeCell ref="E8:E9"/>
    <mergeCell ref="A11:B11"/>
    <mergeCell ref="O11:P1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6" orientation="landscape" r:id="rId1"/>
  <colBreaks count="1" manualBreakCount="1">
    <brk id="16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0.39997558519241921"/>
  </sheetPr>
  <dimension ref="A1:O20"/>
  <sheetViews>
    <sheetView showGridLines="0" tabSelected="1" view="pageBreakPreview" zoomScale="110" zoomScaleSheetLayoutView="110" workbookViewId="0">
      <selection activeCell="A7" sqref="A7:B9"/>
    </sheetView>
  </sheetViews>
  <sheetFormatPr defaultColWidth="9.140625" defaultRowHeight="12.75"/>
  <cols>
    <col min="1" max="1" width="1.85546875" style="1" customWidth="1"/>
    <col min="2" max="2" width="25.7109375" style="1" customWidth="1"/>
    <col min="3" max="3" width="10.7109375" style="1" customWidth="1"/>
    <col min="4" max="4" width="14.5703125" style="1" customWidth="1"/>
    <col min="5" max="10" width="9.7109375" style="1" customWidth="1"/>
    <col min="11" max="11" width="25.7109375" style="1" customWidth="1"/>
    <col min="12" max="12" width="6" style="1" customWidth="1"/>
    <col min="13" max="16384" width="9.140625" style="3"/>
  </cols>
  <sheetData>
    <row r="1" spans="1:15" s="110" customFormat="1" ht="24" customHeight="1">
      <c r="A1" s="259"/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</row>
    <row r="2" spans="1:15" s="37" customFormat="1" ht="17.25" customHeight="1">
      <c r="A2" s="33" t="s">
        <v>20</v>
      </c>
      <c r="B2" s="34"/>
      <c r="C2" s="34"/>
      <c r="D2" s="34"/>
      <c r="E2" s="34"/>
      <c r="F2" s="34"/>
      <c r="G2" s="34"/>
      <c r="H2" s="34"/>
      <c r="I2" s="34"/>
      <c r="J2" s="34"/>
      <c r="K2" s="35"/>
      <c r="L2" s="36"/>
    </row>
    <row r="3" spans="1:15" s="38" customFormat="1" ht="17.25" customHeight="1">
      <c r="A3" s="33" t="s">
        <v>145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</row>
    <row r="4" spans="1:15" s="41" customFormat="1" ht="15.75" customHeight="1">
      <c r="A4" s="32" t="s">
        <v>52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3"/>
    </row>
    <row r="5" spans="1:15" s="41" customFormat="1" ht="15.75">
      <c r="A5" s="40" t="s">
        <v>145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3"/>
    </row>
    <row r="6" spans="1:15" s="41" customFormat="1" ht="21.75" customHeight="1">
      <c r="A6" s="25" t="s">
        <v>126</v>
      </c>
      <c r="B6" s="42"/>
      <c r="C6" s="42"/>
      <c r="D6" s="42"/>
      <c r="E6" s="42"/>
      <c r="F6" s="42"/>
      <c r="G6" s="42"/>
      <c r="H6" s="42"/>
      <c r="I6" s="42"/>
      <c r="J6" s="42"/>
      <c r="L6" s="39" t="s">
        <v>127</v>
      </c>
    </row>
    <row r="7" spans="1:15" s="2" customFormat="1" ht="16.5" customHeight="1" thickBot="1">
      <c r="A7" s="261" t="s">
        <v>5</v>
      </c>
      <c r="B7" s="261"/>
      <c r="C7" s="273">
        <v>2020</v>
      </c>
      <c r="D7" s="273"/>
      <c r="E7" s="273">
        <v>2019</v>
      </c>
      <c r="F7" s="273"/>
      <c r="G7" s="273">
        <v>2018</v>
      </c>
      <c r="H7" s="273"/>
      <c r="I7" s="273">
        <v>2017</v>
      </c>
      <c r="J7" s="273"/>
      <c r="K7" s="267" t="s">
        <v>4</v>
      </c>
      <c r="L7" s="267"/>
    </row>
    <row r="8" spans="1:15" s="2" customFormat="1" ht="18.75" customHeight="1" thickTop="1" thickBot="1">
      <c r="A8" s="262"/>
      <c r="B8" s="262"/>
      <c r="C8" s="239" t="s">
        <v>17</v>
      </c>
      <c r="D8" s="239" t="s">
        <v>119</v>
      </c>
      <c r="E8" s="239" t="s">
        <v>17</v>
      </c>
      <c r="F8" s="239" t="s">
        <v>119</v>
      </c>
      <c r="G8" s="239" t="s">
        <v>17</v>
      </c>
      <c r="H8" s="239" t="s">
        <v>34</v>
      </c>
      <c r="I8" s="239" t="s">
        <v>17</v>
      </c>
      <c r="J8" s="239" t="s">
        <v>34</v>
      </c>
      <c r="K8" s="268"/>
      <c r="L8" s="268"/>
    </row>
    <row r="9" spans="1:15" s="2" customFormat="1" ht="18.75" customHeight="1" thickTop="1">
      <c r="A9" s="263"/>
      <c r="B9" s="263"/>
      <c r="C9" s="240"/>
      <c r="D9" s="240"/>
      <c r="E9" s="240"/>
      <c r="F9" s="240"/>
      <c r="G9" s="240"/>
      <c r="H9" s="240"/>
      <c r="I9" s="240"/>
      <c r="J9" s="240"/>
      <c r="K9" s="269"/>
      <c r="L9" s="269"/>
    </row>
    <row r="10" spans="1:15" s="4" customFormat="1" ht="38.25" customHeight="1" thickBot="1">
      <c r="A10" s="249" t="s">
        <v>7</v>
      </c>
      <c r="B10" s="250"/>
      <c r="C10" s="48">
        <f>D10/D16*100</f>
        <v>18.274145428138972</v>
      </c>
      <c r="D10" s="53">
        <v>104434</v>
      </c>
      <c r="E10" s="48">
        <f>F10/F16*100</f>
        <v>16.163325681884054</v>
      </c>
      <c r="F10" s="53">
        <v>97032</v>
      </c>
      <c r="G10" s="48">
        <f>H10/H16*100</f>
        <v>17.576392236612371</v>
      </c>
      <c r="H10" s="53">
        <v>86775</v>
      </c>
      <c r="I10" s="48">
        <f>(J10/J16)*100</f>
        <v>22.054606561420819</v>
      </c>
      <c r="J10" s="53">
        <v>85833</v>
      </c>
      <c r="K10" s="251" t="s">
        <v>6</v>
      </c>
      <c r="L10" s="252"/>
      <c r="O10" s="52"/>
    </row>
    <row r="11" spans="1:15" s="4" customFormat="1" ht="38.25" customHeight="1" thickTop="1" thickBot="1">
      <c r="A11" s="241" t="s">
        <v>9</v>
      </c>
      <c r="B11" s="242"/>
      <c r="C11" s="111">
        <f>D11/D16*100</f>
        <v>3.1444394866006982</v>
      </c>
      <c r="D11" s="54">
        <v>17970</v>
      </c>
      <c r="E11" s="49">
        <f>F11/F16*100</f>
        <v>2.7200402450684802</v>
      </c>
      <c r="F11" s="54">
        <v>16329</v>
      </c>
      <c r="G11" s="49">
        <f>H11/H16*100</f>
        <v>2.8395671883038758</v>
      </c>
      <c r="H11" s="54">
        <v>14019</v>
      </c>
      <c r="I11" s="49">
        <f>(J11/J16)*100</f>
        <v>3.7683974675217891</v>
      </c>
      <c r="J11" s="54">
        <v>14666</v>
      </c>
      <c r="K11" s="243" t="s">
        <v>8</v>
      </c>
      <c r="L11" s="244"/>
      <c r="O11" s="52"/>
    </row>
    <row r="12" spans="1:15" s="4" customFormat="1" ht="38.25" customHeight="1" thickTop="1" thickBot="1">
      <c r="A12" s="245" t="s">
        <v>12</v>
      </c>
      <c r="B12" s="246"/>
      <c r="C12" s="48">
        <f>D12/D16*100</f>
        <v>3.7220574468271259</v>
      </c>
      <c r="D12" s="55">
        <v>21271</v>
      </c>
      <c r="E12" s="50">
        <f>F12/F16*100</f>
        <v>6.1846808879234816</v>
      </c>
      <c r="F12" s="55">
        <v>37128</v>
      </c>
      <c r="G12" s="50">
        <f>H12/H16*100</f>
        <v>7.3252690894507211</v>
      </c>
      <c r="H12" s="55">
        <v>36165</v>
      </c>
      <c r="I12" s="50">
        <f>(J12/J16)*100</f>
        <v>7.6051430685742476</v>
      </c>
      <c r="J12" s="55">
        <v>29598</v>
      </c>
      <c r="K12" s="271" t="s">
        <v>11</v>
      </c>
      <c r="L12" s="272"/>
      <c r="O12" s="52"/>
    </row>
    <row r="13" spans="1:15" s="4" customFormat="1" ht="38.25" customHeight="1" thickTop="1" thickBot="1">
      <c r="A13" s="241" t="s">
        <v>33</v>
      </c>
      <c r="B13" s="242"/>
      <c r="C13" s="111">
        <f>D13/D16*100</f>
        <v>9.2578107911843706</v>
      </c>
      <c r="D13" s="54">
        <v>52907</v>
      </c>
      <c r="E13" s="49">
        <f>F13/F16*100</f>
        <v>6.3251055267006713</v>
      </c>
      <c r="F13" s="54">
        <v>37971</v>
      </c>
      <c r="G13" s="49">
        <f>H13/H16*100</f>
        <v>5.874393865125116</v>
      </c>
      <c r="H13" s="54">
        <v>29002</v>
      </c>
      <c r="I13" s="49">
        <f>(J13/J16)*100</f>
        <v>6.5465178424601218</v>
      </c>
      <c r="J13" s="54">
        <v>25478</v>
      </c>
      <c r="K13" s="243" t="s">
        <v>10</v>
      </c>
      <c r="L13" s="244"/>
      <c r="O13" s="52"/>
    </row>
    <row r="14" spans="1:15" s="4" customFormat="1" ht="38.25" customHeight="1" thickTop="1" thickBot="1">
      <c r="A14" s="245" t="s">
        <v>14</v>
      </c>
      <c r="B14" s="246"/>
      <c r="C14" s="48">
        <f>D14/D16*100</f>
        <v>35.571362327970114</v>
      </c>
      <c r="D14" s="55">
        <v>203285</v>
      </c>
      <c r="E14" s="50">
        <f>F14/F16*100</f>
        <v>38.807006906293623</v>
      </c>
      <c r="F14" s="55">
        <v>232967</v>
      </c>
      <c r="G14" s="50">
        <f>H14/H16*100</f>
        <v>33.15927421805057</v>
      </c>
      <c r="H14" s="55">
        <v>163708</v>
      </c>
      <c r="I14" s="50">
        <f>(J14/J16)*100</f>
        <v>31.380272570300939</v>
      </c>
      <c r="J14" s="55">
        <v>122127</v>
      </c>
      <c r="K14" s="247" t="s">
        <v>13</v>
      </c>
      <c r="L14" s="248"/>
      <c r="O14" s="52"/>
    </row>
    <row r="15" spans="1:15" s="4" customFormat="1" ht="38.25" customHeight="1" thickTop="1">
      <c r="A15" s="253" t="s">
        <v>16</v>
      </c>
      <c r="B15" s="254"/>
      <c r="C15" s="136">
        <f>D15/D16*100</f>
        <v>30.03018451927872</v>
      </c>
      <c r="D15" s="56">
        <v>171618</v>
      </c>
      <c r="E15" s="51">
        <f>F15/F16*100</f>
        <v>29.79984075212969</v>
      </c>
      <c r="F15" s="56">
        <v>178895</v>
      </c>
      <c r="G15" s="51">
        <f>H15/H16*100</f>
        <v>33.22510340245735</v>
      </c>
      <c r="H15" s="56">
        <v>164033</v>
      </c>
      <c r="I15" s="51">
        <f>(J15/J16)*100</f>
        <v>28.645062489722083</v>
      </c>
      <c r="J15" s="56">
        <v>111482</v>
      </c>
      <c r="K15" s="255" t="s">
        <v>15</v>
      </c>
      <c r="L15" s="256"/>
      <c r="O15" s="52"/>
    </row>
    <row r="16" spans="1:15" s="4" customFormat="1" ht="52.5" customHeight="1">
      <c r="A16" s="270" t="s">
        <v>3</v>
      </c>
      <c r="B16" s="270"/>
      <c r="C16" s="58">
        <f>SUM(C10:C15)</f>
        <v>100</v>
      </c>
      <c r="D16" s="59">
        <f>SUM(D10:D15)</f>
        <v>571485</v>
      </c>
      <c r="E16" s="58">
        <v>100</v>
      </c>
      <c r="F16" s="59">
        <f>SUM(F10:F15)</f>
        <v>600322</v>
      </c>
      <c r="G16" s="58">
        <f t="shared" ref="G16:J16" si="0">SUM(G10:G15)</f>
        <v>100</v>
      </c>
      <c r="H16" s="59">
        <f t="shared" si="0"/>
        <v>493702</v>
      </c>
      <c r="I16" s="57">
        <f t="shared" si="0"/>
        <v>100</v>
      </c>
      <c r="J16" s="59">
        <f t="shared" si="0"/>
        <v>389184</v>
      </c>
      <c r="K16" s="258" t="s">
        <v>2</v>
      </c>
      <c r="L16" s="258"/>
      <c r="O16" s="52"/>
    </row>
    <row r="17" spans="1:12">
      <c r="A17" s="5"/>
      <c r="B17" s="5"/>
      <c r="C17" s="5"/>
      <c r="D17" s="5"/>
      <c r="L17" s="6"/>
    </row>
    <row r="20" spans="1:12" ht="13.7" customHeight="1"/>
  </sheetData>
  <mergeCells count="29">
    <mergeCell ref="C8:C9"/>
    <mergeCell ref="D8:D9"/>
    <mergeCell ref="A1:L1"/>
    <mergeCell ref="A7:B9"/>
    <mergeCell ref="G7:H7"/>
    <mergeCell ref="I7:J7"/>
    <mergeCell ref="K7:L9"/>
    <mergeCell ref="G8:G9"/>
    <mergeCell ref="H8:H9"/>
    <mergeCell ref="I8:I9"/>
    <mergeCell ref="J8:J9"/>
    <mergeCell ref="E7:F7"/>
    <mergeCell ref="E8:E9"/>
    <mergeCell ref="F8:F9"/>
    <mergeCell ref="C7:D7"/>
    <mergeCell ref="A10:B10"/>
    <mergeCell ref="K10:L10"/>
    <mergeCell ref="A11:B11"/>
    <mergeCell ref="K11:L11"/>
    <mergeCell ref="A15:B15"/>
    <mergeCell ref="K15:L15"/>
    <mergeCell ref="A16:B16"/>
    <mergeCell ref="K16:L16"/>
    <mergeCell ref="A12:B12"/>
    <mergeCell ref="K12:L12"/>
    <mergeCell ref="A13:B13"/>
    <mergeCell ref="K13:L13"/>
    <mergeCell ref="A14:B14"/>
    <mergeCell ref="K14:L14"/>
  </mergeCells>
  <printOptions horizontalCentered="1" verticalCentered="1"/>
  <pageMargins left="0" right="0" top="0.98425196850393704" bottom="0.59055118110236227" header="0.51181102362204722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tatistical Document" ma:contentTypeID="0x01010050FBC1E32FA8C5438369190EAFFED8CE008E9E875BE8CF634D9CBE11DB22534CB8" ma:contentTypeVersion="14" ma:contentTypeDescription="" ma:contentTypeScope="" ma:versionID="17a002555d79378b90fe5728b46b7d8e">
  <xsd:schema xmlns:xsd="http://www.w3.org/2001/XMLSchema" xmlns:xs="http://www.w3.org/2001/XMLSchema" xmlns:p="http://schemas.microsoft.com/office/2006/metadata/properties" xmlns:ns1="http://schemas.microsoft.com/sharepoint/v3" xmlns:ns2="1b323878-974e-4c19-bf08-965c80d4ad54" xmlns:ns3="http://schemas.microsoft.com/sharepoint.v3" targetNamespace="http://schemas.microsoft.com/office/2006/metadata/properties" ma:root="true" ma:fieldsID="f7a0ebd2d0adb9b11918aa894ed174ef" ns1:_="" ns2:_="" ns3:_="">
    <xsd:import namespace="http://schemas.microsoft.com/sharepoint/v3"/>
    <xsd:import namespace="1b323878-974e-4c19-bf08-965c80d4ad54"/>
    <xsd:import namespace="http://schemas.microsoft.com/sharepoint.v3"/>
    <xsd:element name="properties">
      <xsd:complexType>
        <xsd:sequence>
          <xsd:element name="documentManagement">
            <xsd:complexType>
              <xsd:all>
                <xsd:element ref="ns2:Title_Ar"/>
                <xsd:element ref="ns2:Description_Ar"/>
                <xsd:element ref="ns1:Language"/>
                <xsd:element ref="ns2:o322c83fb95240b8896db068e57a2bc9" minOccurs="0"/>
                <xsd:element ref="ns2:TaxCatchAll" minOccurs="0"/>
                <xsd:element ref="ns2:TaxCatchAllLabel" minOccurs="0"/>
                <xsd:element ref="ns2:Enabled" minOccurs="0"/>
                <xsd:element ref="ns2:PublishingDate"/>
                <xsd:element ref="ns3:CategoryDescriptio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0" ma:displayName="Language" ma:default="Both" ma:format="Dropdown" ma:internalName="Language">
      <xsd:simpleType>
        <xsd:union memberTypes="dms:Text">
          <xsd:simpleType>
            <xsd:restriction base="dms:Choice">
              <xsd:enumeration value="Arabic"/>
              <xsd:enumeration value="English"/>
              <xsd:enumeration value="Both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23878-974e-4c19-bf08-965c80d4ad54" elementFormDefault="qualified">
    <xsd:import namespace="http://schemas.microsoft.com/office/2006/documentManagement/types"/>
    <xsd:import namespace="http://schemas.microsoft.com/office/infopath/2007/PartnerControls"/>
    <xsd:element name="Title_Ar" ma:index="8" ma:displayName="Title Arabic" ma:internalName="Title_Ar">
      <xsd:simpleType>
        <xsd:restriction base="dms:Text">
          <xsd:maxLength value="255"/>
        </xsd:restriction>
      </xsd:simpleType>
    </xsd:element>
    <xsd:element name="Description_Ar" ma:index="9" ma:displayName="Description Arabic" ma:internalName="Description_Ar">
      <xsd:simpleType>
        <xsd:restriction base="dms:Note"/>
      </xsd:simpleType>
    </xsd:element>
    <xsd:element name="o322c83fb95240b8896db068e57a2bc9" ma:index="11" ma:taxonomy="true" ma:internalName="o322c83fb95240b8896db068e57a2bc9" ma:taxonomyFieldName="Hashtags" ma:displayName="Hashtags" ma:readOnly="false" ma:default="" ma:fieldId="{8322c83f-b952-40b8-896d-b068e57a2bc9}" ma:taxonomyMulti="true" ma:sspId="34a39cc5-1caf-4cea-90b7-be21fbdce737" ma:termSetId="5d44732f-90c8-4b9f-86a4-ac5d66f274d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64927028-7187-4dcd-a3e9-d5b72e20ea14}" ma:internalName="TaxCatchAll" ma:showField="CatchAllData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64927028-7187-4dcd-a3e9-d5b72e20ea14}" ma:internalName="TaxCatchAllLabel" ma:readOnly="true" ma:showField="CatchAllDataLabel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nabled" ma:index="15" nillable="true" ma:displayName="Enabled" ma:default="1" ma:internalName="Enabled">
      <xsd:simpleType>
        <xsd:restriction base="dms:Boolean"/>
      </xsd:simpleType>
    </xsd:element>
    <xsd:element name="PublishingDate" ma:index="17" ma:displayName="PublishingDate" ma:default="[today]" ma:format="DateOnly" ma:internalName="PublishingDate" ma:readOnly="false">
      <xsd:simpleType>
        <xsd:restriction base="dms:DateTime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20" ma:displayName="Description" ma:internalName="CategoryDescription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b323878-974e-4c19-bf08-965c80d4ad54">
      <Value>58</Value>
    </TaxCatchAll>
    <Title_Ar xmlns="1b323878-974e-4c19-bf08-965c80d4ad54">إحصاءات تجارة الجملة والتجزئة الفصل السابع 2020</Title_Ar>
    <Language xmlns="http://schemas.microsoft.com/sharepoint/v3">Both</Language>
    <o322c83fb95240b8896db068e57a2bc9 xmlns="1b323878-974e-4c19-bf08-965c80d4ad54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StatisticalAbstract</TermName>
          <TermId xmlns="http://schemas.microsoft.com/office/infopath/2007/PartnerControls">c2f418c2-a295-4bd1-af99-d5d586494613</TermId>
        </TermInfo>
      </Terms>
    </o322c83fb95240b8896db068e57a2bc9>
    <Description_Ar xmlns="1b323878-974e-4c19-bf08-965c80d4ad54">إحصاءات تجارة الجملة والتجزئة الفصل السابع 2020</Description_Ar>
    <Enabled xmlns="1b323878-974e-4c19-bf08-965c80d4ad54">true</Enabled>
    <PublishingDate xmlns="1b323878-974e-4c19-bf08-965c80d4ad54">2022-03-07T10:16:43+00:00</PublishingDate>
    <CategoryDescription xmlns="http://schemas.microsoft.com/sharepoint.v3">Wholesale and Retail Trade Statistics Chapter 7 -2020</CategoryDescription>
  </documentManagement>
</p:properties>
</file>

<file path=customXml/itemProps1.xml><?xml version="1.0" encoding="utf-8"?>
<ds:datastoreItem xmlns:ds="http://schemas.openxmlformats.org/officeDocument/2006/customXml" ds:itemID="{087ECB66-8E39-45B8-8B3F-9CC605F1B6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1CB440-2092-4500-A694-26AA12A2CC6C}"/>
</file>

<file path=customXml/itemProps3.xml><?xml version="1.0" encoding="utf-8"?>
<ds:datastoreItem xmlns:ds="http://schemas.openxmlformats.org/officeDocument/2006/customXml" ds:itemID="{9A7F3F6E-6E20-42B2-A9BC-7FAB28DEED56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b1657202-86a7-46c3-ba71-02bb0da5a392"/>
    <ds:schemaRef ds:uri="http://schemas.microsoft.com/sharepoint/v3"/>
    <ds:schemaRef ds:uri="http://www.w3.org/XML/1998/namespace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87ba5c36-b7cf-4793-bbc2-bd5b3a9f95ca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المقدمة</vt:lpstr>
      <vt:lpstr>التقديم</vt:lpstr>
      <vt:lpstr>42</vt:lpstr>
      <vt:lpstr>43</vt:lpstr>
      <vt:lpstr>44</vt:lpstr>
      <vt:lpstr>Gr_22</vt:lpstr>
      <vt:lpstr>45</vt:lpstr>
      <vt:lpstr>46</vt:lpstr>
      <vt:lpstr>47</vt:lpstr>
      <vt:lpstr>'42'!Print_Area</vt:lpstr>
      <vt:lpstr>'43'!Print_Area</vt:lpstr>
      <vt:lpstr>'44'!Print_Area</vt:lpstr>
      <vt:lpstr>'46'!Print_Area</vt:lpstr>
      <vt:lpstr>'47'!Print_Area</vt:lpstr>
      <vt:lpstr>Gr_22!Print_Area</vt:lpstr>
      <vt:lpstr>التقديم!Print_Area</vt:lpstr>
      <vt:lpstr>المقدمة!Print_Area</vt:lpstr>
    </vt:vector>
  </TitlesOfParts>
  <Company>Central Statistical Org.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Wholesale and Retail Trade Statistics Chapter 7 -2020</dc:title>
  <dc:creator>Mr. Sabir</dc:creator>
  <cp:keywords>Qatar; Economic; Planning and Statistics Authority; PSA</cp:keywords>
  <cp:lastModifiedBy>Fatma Khalaf Ali Alboainian</cp:lastModifiedBy>
  <cp:lastPrinted>2019-12-05T08:51:18Z</cp:lastPrinted>
  <dcterms:created xsi:type="dcterms:W3CDTF">1998-01-05T07:20:42Z</dcterms:created>
  <dcterms:modified xsi:type="dcterms:W3CDTF">2022-03-01T08:08:03Z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0x01010050FBC1E32FA8C5438369190EAFFED8CE008E9E875BE8CF634D9CBE11DB22534CB8</vt:lpwstr>
  </property>
  <property fmtid="{D5CDD505-2E9C-101B-9397-08002B2CF9AE}" pid="3" name="TaxKeyword">
    <vt:lpwstr>643;#PSA|0e57c6e0-7d64-49c5-8339-fa33dddca9a5;#178;#Planning and Statistics Authority|e65649f4-24d1-441c-884c-448bd6b7a8f9;#179;#Qatar|f05dbc2b-1feb-4985-afc3-58e9ce18885a;#645;#Economic|d7e8a056-d6ab-482e-bf61-3a160944221a</vt:lpwstr>
  </property>
  <property fmtid="{D5CDD505-2E9C-101B-9397-08002B2CF9AE}" pid="4" name="CategoryDescription">
    <vt:lpwstr>Wholesale and Retail Trade Statistics Chapter 7 -2020</vt:lpwstr>
  </property>
  <property fmtid="{D5CDD505-2E9C-101B-9397-08002B2CF9AE}" pid="5" name="Hashtags">
    <vt:lpwstr>58;#StatisticalAbstract|c2f418c2-a295-4bd1-af99-d5d586494613</vt:lpwstr>
  </property>
</Properties>
</file>