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Override PartName="/xl/drawings/drawing7.xml" ContentType="application/vnd.openxmlformats-officedocument.drawingml.chartshapes+xml"/>
  <Override PartName="/xl/drawings/drawing37.xml" ContentType="application/vnd.openxmlformats-officedocument.drawingml.chartshapes+xml"/>
  <Override PartName="/xl/drawings/drawing28.xml" ContentType="application/vnd.openxmlformats-officedocument.drawingml.chartshapes+xml"/>
  <Override PartName="/xl/drawings/drawing40.xml" ContentType="application/vnd.openxmlformats-officedocument.drawingml.chartshapes+xml"/>
  <Override PartName="/xl/drawings/drawing22.xml" ContentType="application/vnd.openxmlformats-officedocument.drawingml.chartshapes+xml"/>
  <Override PartName="/xl/drawings/drawing19.xml" ContentType="application/vnd.openxmlformats-officedocument.drawingml.chartshapes+xml"/>
  <Override PartName="/xl/drawings/drawing16.xml" ContentType="application/vnd.openxmlformats-officedocument.drawingml.chartshapes+xml"/>
  <Override PartName="/xl/drawings/drawing13.xml" ContentType="application/vnd.openxmlformats-officedocument.drawingml.chartshapes+xml"/>
  <Override PartName="/xl/drawings/drawing25.xml" ContentType="application/vnd.openxmlformats-officedocument.drawingml.chartshapes+xml"/>
  <Override PartName="/xl/drawings/drawing10.xml" ContentType="application/vnd.openxmlformats-officedocument.drawingml.chartshapes+xml"/>
  <Override PartName="/xl/workbook.xml" ContentType="application/vnd.openxmlformats-officedocument.spreadsheetml.sheet.main+xml"/>
  <Override PartName="/xl/worksheets/sheet16.xml" ContentType="application/vnd.openxmlformats-officedocument.spreadsheetml.worksheet+xml"/>
  <Override PartName="/xl/chartsheets/sheet4.xml" ContentType="application/vnd.openxmlformats-officedocument.spreadsheetml.chartsheet+xml"/>
  <Override PartName="/xl/worksheets/sheet9.xml" ContentType="application/vnd.openxmlformats-officedocument.spreadsheetml.worksheet+xml"/>
  <Override PartName="/xl/chartsheets/sheet5.xml" ContentType="application/vnd.openxmlformats-officedocument.spreadsheetml.chartsheet+xml"/>
  <Override PartName="/xl/charts/chart10.xml" ContentType="application/vnd.openxmlformats-officedocument.drawingml.chart+xml"/>
  <Override PartName="/xl/drawings/drawing39.xml" ContentType="application/vnd.openxmlformats-officedocument.drawing+xml"/>
  <Override PartName="/xl/worksheets/sheet8.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7.xml" ContentType="application/vnd.openxmlformats-officedocument.spreadsheetml.worksheet+xml"/>
  <Override PartName="/xl/chartsheets/sheet3.xml" ContentType="application/vnd.openxmlformats-officedocument.spreadsheetml.chartsheet+xml"/>
  <Override PartName="/xl/chartsheets/sheet2.xml" ContentType="application/vnd.openxmlformats-officedocument.spreadsheetml.chartsheet+xml"/>
  <Override PartName="/xl/chartsheets/sheet1.xml" ContentType="application/vnd.openxmlformats-officedocument.spreadsheetml.chartsheet+xml"/>
  <Override PartName="/xl/worksheets/sheet6.xml" ContentType="application/vnd.openxmlformats-officedocument.spreadsheetml.worksheet+xml"/>
  <Override PartName="/xl/worksheets/sheet1.xml" ContentType="application/vnd.openxmlformats-officedocument.spreadsheetml.worksheet+xml"/>
  <Override PartName="/xl/drawings/drawing38.xml" ContentType="application/vnd.openxmlformats-officedocument.drawing+xml"/>
  <Override PartName="/xl/worksheets/sheet17.xml" ContentType="application/vnd.openxmlformats-officedocument.spreadsheetml.worksheet+xml"/>
  <Override PartName="/xl/charts/chart3.xml" ContentType="application/vnd.openxmlformats-officedocument.drawingml.chart+xml"/>
  <Override PartName="/xl/drawings/drawing12.xml" ContentType="application/vnd.openxmlformats-officedocument.drawing+xml"/>
  <Override PartName="/xl/drawings/drawing11.xml" ContentType="application/vnd.openxmlformats-officedocument.drawing+xml"/>
  <Override PartName="/xl/worksheets/sheet14.xml" ContentType="application/vnd.openxmlformats-officedocument.spreadsheetml.worksheet+xml"/>
  <Override PartName="/xl/charts/chart2.xml" ContentType="application/vnd.openxmlformats-officedocument.drawingml.chart+xml"/>
  <Override PartName="/xl/drawings/drawing9.xml" ContentType="application/vnd.openxmlformats-officedocument.drawing+xml"/>
  <Override PartName="/xl/drawings/drawing8.xml" ContentType="application/vnd.openxmlformats-officedocument.drawing+xml"/>
  <Override PartName="/xl/worksheets/sheet13.xml" ContentType="application/vnd.openxmlformats-officedocument.spreadsheetml.worksheet+xml"/>
  <Override PartName="/xl/drawings/drawing14.xml" ContentType="application/vnd.openxmlformats-officedocument.drawing+xml"/>
  <Override PartName="/xl/drawings/drawing15.xml" ContentType="application/vnd.openxmlformats-officedocument.drawing+xml"/>
  <Override PartName="/xl/worksheets/sheet12.xml" ContentType="application/vnd.openxmlformats-officedocument.spreadsheetml.worksheet+xml"/>
  <Override PartName="/xl/charts/chart5.xml" ContentType="application/vnd.openxmlformats-officedocument.drawingml.chart+xml"/>
  <Override PartName="/xl/drawings/drawing18.xml" ContentType="application/vnd.openxmlformats-officedocument.drawing+xml"/>
  <Override PartName="/xl/worksheets/sheet10.xml" ContentType="application/vnd.openxmlformats-officedocument.spreadsheetml.worksheet+xml"/>
  <Override PartName="/xl/chartsheets/sheet8.xml" ContentType="application/vnd.openxmlformats-officedocument.spreadsheetml.chartsheet+xml"/>
  <Override PartName="/xl/charts/chart4.xml" ContentType="application/vnd.openxmlformats-officedocument.drawingml.chart+xml"/>
  <Override PartName="/xl/worksheets/sheet15.xml" ContentType="application/vnd.openxmlformats-officedocument.spreadsheetml.worksheet+xml"/>
  <Override PartName="/xl/charts/chart1.xml" ContentType="application/vnd.openxmlformats-officedocument.drawingml.chart+xml"/>
  <Override PartName="/xl/styles.xml" ContentType="application/vnd.openxmlformats-officedocument.spreadsheetml.styles+xml"/>
  <Override PartName="/xl/theme/theme1.xml" ContentType="application/vnd.openxmlformats-officedocument.theme+xml"/>
  <Override PartName="/xl/chartsheets/sheet10.xml" ContentType="application/vnd.openxmlformats-officedocument.spreadsheetml.chartsheet+xml"/>
  <Override PartName="/xl/worksheets/sheet20.xml" ContentType="application/vnd.openxmlformats-officedocument.spreadsheetml.worksheet+xml"/>
  <Override PartName="/xl/chartsheets/sheet9.xml" ContentType="application/vnd.openxmlformats-officedocument.spreadsheetml.chartsheet+xml"/>
  <Override PartName="/xl/worksheets/sheet19.xml" ContentType="application/vnd.openxmlformats-officedocument.spreadsheetml.worksheet+xml"/>
  <Override PartName="/xl/worksheets/sheet18.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17.xml" ContentType="application/vnd.openxmlformats-officedocument.drawing+xml"/>
  <Override PartName="/xl/drawings/drawing34.xml" ContentType="application/vnd.openxmlformats-officedocument.drawing+xml"/>
  <Override PartName="/xl/drawings/drawing31.xml" ContentType="application/vnd.openxmlformats-officedocument.drawing+xml"/>
  <Override PartName="/xl/drawings/drawing26.xml" ContentType="application/vnd.openxmlformats-officedocument.drawing+xml"/>
  <Override PartName="/xl/drawings/drawing30.xml" ContentType="application/vnd.openxmlformats-officedocument.drawing+xml"/>
  <Override PartName="/xl/drawings/drawing27.xml" ContentType="application/vnd.openxmlformats-officedocument.drawing+xml"/>
  <Override PartName="/xl/drawings/drawing21.xml" ContentType="application/vnd.openxmlformats-officedocument.drawing+xml"/>
  <Override PartName="/xl/charts/chart8.xml" ContentType="application/vnd.openxmlformats-officedocument.drawingml.chart+xml"/>
  <Override PartName="/xl/drawings/drawing35.xml" ContentType="application/vnd.openxmlformats-officedocument.drawing+xml"/>
  <Override PartName="/xl/chartsheets/sheet6.xml" ContentType="application/vnd.openxmlformats-officedocument.spreadsheetml.chartsheet+xml"/>
  <Override PartName="/xl/drawings/drawing29.xml" ContentType="application/vnd.openxmlformats-officedocument.drawing+xml"/>
  <Override PartName="/xl/worksheets/sheet11.xml" ContentType="application/vnd.openxmlformats-officedocument.spreadsheetml.worksheet+xml"/>
  <Override PartName="/xl/drawings/drawing24.xml" ContentType="application/vnd.openxmlformats-officedocument.drawing+xml"/>
  <Override PartName="/xl/charts/chart6.xml" ContentType="application/vnd.openxmlformats-officedocument.drawingml.chart+xml"/>
  <Override PartName="/xl/drawings/drawing32.xml" ContentType="application/vnd.openxmlformats-officedocument.drawing+xml"/>
  <Override PartName="/xl/chartsheets/sheet7.xml" ContentType="application/vnd.openxmlformats-officedocument.spreadsheetml.chartsheet+xml"/>
  <Override PartName="/xl/charts/chart9.xml" ContentType="application/vnd.openxmlformats-officedocument.drawingml.chart+xml"/>
  <Override PartName="/xl/drawings/drawing23.xml" ContentType="application/vnd.openxmlformats-officedocument.drawing+xml"/>
  <Override PartName="/xl/drawings/drawing33.xml" ContentType="application/vnd.openxmlformats-officedocument.drawing+xml"/>
  <Override PartName="/xl/charts/chart7.xml" ContentType="application/vnd.openxmlformats-officedocument.drawingml.chart+xml"/>
  <Override PartName="/xl/drawings/drawing36.xml" ContentType="application/vnd.openxmlformats-officedocument.drawing+xml"/>
  <Override PartName="/docProps/app.xml" ContentType="application/vnd.openxmlformats-officedocument.extended-properties+xml"/>
  <Override PartName="/xl/calcChain.xml" ContentType="application/vnd.openxmlformats-officedocument.spreadsheetml.calcChain+xml"/>
  <Override PartName="/docProps/core.xml" ContentType="application/vnd.openxmlformats-package.core-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5940" windowWidth="19260" windowHeight="6000" tabRatio="895" activeTab="1"/>
  </bookViews>
  <sheets>
    <sheet name="المقدمة" sheetId="30" r:id="rId1"/>
    <sheet name="تقديم" sheetId="19" r:id="rId2"/>
    <sheet name="16" sheetId="31" r:id="rId3"/>
    <sheet name="17" sheetId="1" r:id="rId4"/>
    <sheet name="18" sheetId="2" r:id="rId5"/>
    <sheet name="Gr.7" sheetId="20" r:id="rId6"/>
    <sheet name="19" sheetId="3" r:id="rId7"/>
    <sheet name="Gr.8" sheetId="21" r:id="rId8"/>
    <sheet name="20" sheetId="4" r:id="rId9"/>
    <sheet name="Gr.9" sheetId="22" r:id="rId10"/>
    <sheet name="21" sheetId="5" r:id="rId11"/>
    <sheet name="Gr.10" sheetId="23" r:id="rId12"/>
    <sheet name="22" sheetId="6" r:id="rId13"/>
    <sheet name="Gr.11" sheetId="24" r:id="rId14"/>
    <sheet name="23" sheetId="7" r:id="rId15"/>
    <sheet name="Gr.12" sheetId="25" r:id="rId16"/>
    <sheet name="24" sheetId="8" r:id="rId17"/>
    <sheet name="Gr.13" sheetId="26" r:id="rId18"/>
    <sheet name="25" sheetId="9" r:id="rId19"/>
    <sheet name="Gr.14" sheetId="27" r:id="rId20"/>
    <sheet name="26" sheetId="10" r:id="rId21"/>
    <sheet name="27" sheetId="11" r:id="rId22"/>
    <sheet name="28" sheetId="12" r:id="rId23"/>
    <sheet name="29" sheetId="13" r:id="rId24"/>
    <sheet name="30" sheetId="14" r:id="rId25"/>
    <sheet name="31" sheetId="15" r:id="rId26"/>
    <sheet name="32" sheetId="16" r:id="rId27"/>
    <sheet name="Gr.15" sheetId="28" r:id="rId28"/>
    <sheet name="33" sheetId="17" r:id="rId29"/>
    <sheet name="Gr.16" sheetId="29" r:id="rId30"/>
  </sheets>
  <definedNames>
    <definedName name="_xlnm._FilterDatabase" localSheetId="16" hidden="1">'24'!$A$3:$K$3</definedName>
    <definedName name="_xlnm.Print_Area" localSheetId="2">'16'!$A$1:$P$16</definedName>
    <definedName name="_xlnm.Print_Area" localSheetId="3">'17'!$A$1:$K$14</definedName>
    <definedName name="_xlnm.Print_Area" localSheetId="4">'18'!$A$1:$K$19</definedName>
    <definedName name="_xlnm.Print_Area" localSheetId="6">'19'!$A$1:$K$21</definedName>
    <definedName name="_xlnm.Print_Area" localSheetId="8">'20'!$A$1:$K$20</definedName>
    <definedName name="_xlnm.Print_Area" localSheetId="10">'21'!$A$1:$K$31</definedName>
    <definedName name="_xlnm.Print_Area" localSheetId="12">'22'!$A$1:$K$17</definedName>
    <definedName name="_xlnm.Print_Area" localSheetId="14">'23'!$A$1:$H$18</definedName>
    <definedName name="_xlnm.Print_Area" localSheetId="16">'24'!$A$1:$H$30</definedName>
    <definedName name="_xlnm.Print_Area" localSheetId="18">'25'!$A$1:$H$16</definedName>
    <definedName name="_xlnm.Print_Area" localSheetId="20">'26'!$A$1:$L$30</definedName>
    <definedName name="_xlnm.Print_Area" localSheetId="21">'27'!$A$1:$L$30</definedName>
    <definedName name="_xlnm.Print_Area" localSheetId="22">'28'!$A$1:$L$30</definedName>
    <definedName name="_xlnm.Print_Area" localSheetId="23">'29'!$A$1:$J$18</definedName>
    <definedName name="_xlnm.Print_Area" localSheetId="24">'30'!$A$1:$J$18</definedName>
    <definedName name="_xlnm.Print_Area" localSheetId="25">'31'!$A$1:$J$17</definedName>
    <definedName name="_xlnm.Print_Area" localSheetId="26">'32'!$A$1:$K$14</definedName>
    <definedName name="_xlnm.Print_Area" localSheetId="28">'33'!$A$1:$K$16</definedName>
    <definedName name="_xlnm.Print_Area" localSheetId="0">المقدمة!$A$1:$A$19</definedName>
    <definedName name="_xlnm.Print_Area" localSheetId="1">تقديم!$A$1:$C$7</definedName>
    <definedName name="_xlnm.Print_Titles" localSheetId="3">'17'!$1:$3</definedName>
    <definedName name="_xlnm.Print_Titles" localSheetId="4">'18'!$1:$3</definedName>
    <definedName name="_xlnm.Print_Titles" localSheetId="6">'19'!$1:$3</definedName>
    <definedName name="_xlnm.Print_Titles" localSheetId="8">'20'!$1:$3</definedName>
    <definedName name="_xlnm.Print_Titles" localSheetId="10">'21'!$1:$8</definedName>
    <definedName name="_xlnm.Print_Titles" localSheetId="12">'22'!$1:$3</definedName>
    <definedName name="_xlnm.Print_Titles" localSheetId="14">'23'!$1:$3</definedName>
    <definedName name="_xlnm.Print_Titles" localSheetId="16">'24'!$1:$7</definedName>
    <definedName name="_xlnm.Print_Titles" localSheetId="18">'25'!$1:$3</definedName>
    <definedName name="_xlnm.Print_Titles" localSheetId="20">'26'!$1:$3</definedName>
    <definedName name="_xlnm.Print_Titles" localSheetId="21">'27'!$1:$3</definedName>
    <definedName name="_xlnm.Print_Titles" localSheetId="22">'28'!$1:$3</definedName>
    <definedName name="_xlnm.Print_Titles" localSheetId="23">'29'!$1:$7</definedName>
    <definedName name="_xlnm.Print_Titles" localSheetId="24">'30'!$1:$7</definedName>
    <definedName name="_xlnm.Print_Titles" localSheetId="25">'31'!$1:$7</definedName>
  </definedNames>
  <calcPr calcId="145621"/>
</workbook>
</file>

<file path=xl/calcChain.xml><?xml version="1.0" encoding="utf-8"?>
<calcChain xmlns="http://schemas.openxmlformats.org/spreadsheetml/2006/main">
  <c r="J18" i="5" l="1"/>
  <c r="J19" i="5"/>
  <c r="D36" i="5"/>
  <c r="B21" i="17"/>
  <c r="B37" i="8"/>
  <c r="B36" i="8"/>
  <c r="B35" i="8"/>
  <c r="B34" i="8"/>
  <c r="D43" i="5"/>
  <c r="D42" i="5"/>
  <c r="D41" i="5"/>
  <c r="D40" i="5"/>
  <c r="D39" i="5"/>
  <c r="D38" i="5"/>
  <c r="D37" i="5"/>
  <c r="C10" i="31"/>
  <c r="C46" i="8" l="1"/>
  <c r="B46" i="8"/>
  <c r="C45" i="8"/>
  <c r="B45" i="8"/>
  <c r="C44" i="8"/>
  <c r="B44" i="8"/>
  <c r="C43" i="8"/>
  <c r="B43" i="8"/>
  <c r="C42" i="8"/>
  <c r="B42" i="8"/>
  <c r="C41" i="8"/>
  <c r="B41" i="8"/>
  <c r="C40" i="8"/>
  <c r="B40" i="8"/>
  <c r="C39" i="8"/>
  <c r="B39" i="8"/>
  <c r="C38" i="8"/>
  <c r="B38" i="8"/>
  <c r="C37" i="8"/>
  <c r="C36" i="8"/>
  <c r="C35" i="8"/>
  <c r="C34" i="8"/>
  <c r="C16" i="17" l="1"/>
  <c r="E16" i="17"/>
  <c r="F16" i="17"/>
  <c r="B16" i="17"/>
  <c r="H10" i="17"/>
  <c r="J10" i="17" s="1"/>
  <c r="I10" i="17"/>
  <c r="H11" i="17"/>
  <c r="I11" i="17"/>
  <c r="H12" i="17"/>
  <c r="J12" i="17" s="1"/>
  <c r="I12" i="17"/>
  <c r="H13" i="17"/>
  <c r="I13" i="17"/>
  <c r="H14" i="17"/>
  <c r="J14" i="17" s="1"/>
  <c r="I14" i="17"/>
  <c r="H15" i="17"/>
  <c r="I15" i="17"/>
  <c r="G10" i="17"/>
  <c r="G11" i="17"/>
  <c r="G12" i="17"/>
  <c r="G13" i="17"/>
  <c r="G14" i="17"/>
  <c r="G15" i="17"/>
  <c r="D10" i="17"/>
  <c r="D11" i="17"/>
  <c r="D12" i="17"/>
  <c r="D13" i="17"/>
  <c r="D14" i="17"/>
  <c r="D15" i="17"/>
  <c r="I9" i="17"/>
  <c r="J9" i="17" s="1"/>
  <c r="H9" i="17"/>
  <c r="G9" i="17"/>
  <c r="D9" i="17"/>
  <c r="C14" i="16"/>
  <c r="E14" i="16"/>
  <c r="F14" i="16"/>
  <c r="B14" i="16"/>
  <c r="H10" i="16"/>
  <c r="I10" i="16"/>
  <c r="H11" i="16"/>
  <c r="I11" i="16"/>
  <c r="J11" i="16" s="1"/>
  <c r="H12" i="16"/>
  <c r="J12" i="16" s="1"/>
  <c r="I12" i="16"/>
  <c r="H13" i="16"/>
  <c r="I13" i="16"/>
  <c r="I9" i="16"/>
  <c r="H9" i="16"/>
  <c r="J9" i="16" s="1"/>
  <c r="G10" i="16"/>
  <c r="G11" i="16"/>
  <c r="G12" i="16"/>
  <c r="G13" i="16"/>
  <c r="D10" i="16"/>
  <c r="D11" i="16"/>
  <c r="D12" i="16"/>
  <c r="D13" i="16"/>
  <c r="G9" i="16"/>
  <c r="D9" i="16"/>
  <c r="D14" i="16" s="1"/>
  <c r="F15" i="9"/>
  <c r="D15" i="9"/>
  <c r="B15" i="9"/>
  <c r="F29" i="8"/>
  <c r="D29" i="8"/>
  <c r="B29" i="8"/>
  <c r="F17" i="7"/>
  <c r="D17" i="7"/>
  <c r="B17" i="7"/>
  <c r="C16" i="6"/>
  <c r="E16" i="6"/>
  <c r="F16" i="6"/>
  <c r="B16" i="6"/>
  <c r="H10" i="6"/>
  <c r="I10" i="6"/>
  <c r="H11" i="6"/>
  <c r="I11" i="6"/>
  <c r="H12" i="6"/>
  <c r="I12" i="6"/>
  <c r="H13" i="6"/>
  <c r="I13" i="6"/>
  <c r="H14" i="6"/>
  <c r="I14" i="6"/>
  <c r="J14" i="6"/>
  <c r="H15" i="6"/>
  <c r="I15" i="6"/>
  <c r="J15" i="6" s="1"/>
  <c r="I9" i="6"/>
  <c r="I16" i="6" s="1"/>
  <c r="H9" i="6"/>
  <c r="H16" i="6" s="1"/>
  <c r="G10" i="6"/>
  <c r="G11" i="6"/>
  <c r="G12" i="6"/>
  <c r="G13" i="6"/>
  <c r="G14" i="6"/>
  <c r="G15" i="6"/>
  <c r="G9" i="6"/>
  <c r="G16" i="6" s="1"/>
  <c r="D10" i="6"/>
  <c r="D11" i="6"/>
  <c r="D12" i="6"/>
  <c r="D13" i="6"/>
  <c r="D14" i="6"/>
  <c r="D15" i="6"/>
  <c r="D9" i="6"/>
  <c r="D16" i="6" s="1"/>
  <c r="C30" i="5"/>
  <c r="E30" i="5"/>
  <c r="F30" i="5"/>
  <c r="B30" i="5"/>
  <c r="H10" i="5"/>
  <c r="I10" i="5"/>
  <c r="H11" i="5"/>
  <c r="I11" i="5"/>
  <c r="J11" i="5"/>
  <c r="H12" i="5"/>
  <c r="J12" i="5" s="1"/>
  <c r="I12" i="5"/>
  <c r="H13" i="5"/>
  <c r="I13" i="5"/>
  <c r="H14" i="5"/>
  <c r="J14" i="5" s="1"/>
  <c r="I14" i="5"/>
  <c r="H15" i="5"/>
  <c r="J15" i="5" s="1"/>
  <c r="I15" i="5"/>
  <c r="H16" i="5"/>
  <c r="I16" i="5"/>
  <c r="H17" i="5"/>
  <c r="I17" i="5"/>
  <c r="H18" i="5"/>
  <c r="I18" i="5"/>
  <c r="H19" i="5"/>
  <c r="I19" i="5"/>
  <c r="H20" i="5"/>
  <c r="I20" i="5"/>
  <c r="H21" i="5"/>
  <c r="I21" i="5"/>
  <c r="J21" i="5" s="1"/>
  <c r="H22" i="5"/>
  <c r="J22" i="5" s="1"/>
  <c r="I22" i="5"/>
  <c r="H23" i="5"/>
  <c r="I23" i="5"/>
  <c r="H24" i="5"/>
  <c r="J24" i="5" s="1"/>
  <c r="I24" i="5"/>
  <c r="H25" i="5"/>
  <c r="I25" i="5"/>
  <c r="J25" i="5" s="1"/>
  <c r="H26" i="5"/>
  <c r="I26" i="5"/>
  <c r="J26" i="5"/>
  <c r="H27" i="5"/>
  <c r="I27" i="5"/>
  <c r="H28" i="5"/>
  <c r="I28" i="5"/>
  <c r="H29" i="5"/>
  <c r="I29" i="5"/>
  <c r="I9" i="5"/>
  <c r="I30" i="5" s="1"/>
  <c r="H9" i="5"/>
  <c r="H30" i="5" s="1"/>
  <c r="G10" i="5"/>
  <c r="G11" i="5"/>
  <c r="G12" i="5"/>
  <c r="G13" i="5"/>
  <c r="G14" i="5"/>
  <c r="G15" i="5"/>
  <c r="G16" i="5"/>
  <c r="G17" i="5"/>
  <c r="G18" i="5"/>
  <c r="G19" i="5"/>
  <c r="G20" i="5"/>
  <c r="G21" i="5"/>
  <c r="G22" i="5"/>
  <c r="G23" i="5"/>
  <c r="G24" i="5"/>
  <c r="G25" i="5"/>
  <c r="G26" i="5"/>
  <c r="G27" i="5"/>
  <c r="G28" i="5"/>
  <c r="G29" i="5"/>
  <c r="D10" i="5"/>
  <c r="D11" i="5"/>
  <c r="D12" i="5"/>
  <c r="D13" i="5"/>
  <c r="D14" i="5"/>
  <c r="D30" i="5" s="1"/>
  <c r="D15" i="5"/>
  <c r="D16" i="5"/>
  <c r="D17" i="5"/>
  <c r="D18" i="5"/>
  <c r="D19" i="5"/>
  <c r="D20" i="5"/>
  <c r="D21" i="5"/>
  <c r="D22" i="5"/>
  <c r="D23" i="5"/>
  <c r="D24" i="5"/>
  <c r="D25" i="5"/>
  <c r="D26" i="5"/>
  <c r="D27" i="5"/>
  <c r="D28" i="5"/>
  <c r="D29" i="5"/>
  <c r="G9" i="5"/>
  <c r="G30" i="5" s="1"/>
  <c r="D9" i="5"/>
  <c r="H10" i="4"/>
  <c r="I10" i="4"/>
  <c r="H11" i="4"/>
  <c r="I11" i="4"/>
  <c r="H12" i="4"/>
  <c r="I12" i="4"/>
  <c r="H13" i="4"/>
  <c r="I13" i="4"/>
  <c r="H14" i="4"/>
  <c r="I14" i="4"/>
  <c r="J14" i="4" s="1"/>
  <c r="H15" i="4"/>
  <c r="J15" i="4" s="1"/>
  <c r="I15" i="4"/>
  <c r="H16" i="4"/>
  <c r="J16" i="4" s="1"/>
  <c r="I16" i="4"/>
  <c r="H17" i="4"/>
  <c r="J17" i="4" s="1"/>
  <c r="I17" i="4"/>
  <c r="H18" i="4"/>
  <c r="I18" i="4"/>
  <c r="J11" i="4"/>
  <c r="J18" i="4"/>
  <c r="C19" i="4"/>
  <c r="E19" i="4"/>
  <c r="F19" i="4"/>
  <c r="B19" i="4"/>
  <c r="J12" i="4"/>
  <c r="J13" i="4"/>
  <c r="I9" i="4"/>
  <c r="J9" i="4" s="1"/>
  <c r="H9" i="4"/>
  <c r="H19" i="4" s="1"/>
  <c r="D10" i="4"/>
  <c r="D11" i="4"/>
  <c r="D12" i="4"/>
  <c r="D13" i="4"/>
  <c r="D14" i="4"/>
  <c r="D15" i="4"/>
  <c r="D16" i="4"/>
  <c r="D17" i="4"/>
  <c r="D18" i="4"/>
  <c r="G10" i="4"/>
  <c r="G11" i="4"/>
  <c r="G12" i="4"/>
  <c r="G13" i="4"/>
  <c r="G14" i="4"/>
  <c r="G15" i="4"/>
  <c r="G16" i="4"/>
  <c r="G17" i="4"/>
  <c r="G9" i="4"/>
  <c r="G19" i="4" s="1"/>
  <c r="D9" i="4"/>
  <c r="D19" i="4" s="1"/>
  <c r="C20" i="3"/>
  <c r="E20" i="3"/>
  <c r="F20" i="3"/>
  <c r="B20" i="3"/>
  <c r="G10" i="3"/>
  <c r="G11" i="3"/>
  <c r="G12" i="3"/>
  <c r="G13" i="3"/>
  <c r="G14" i="3"/>
  <c r="G15" i="3"/>
  <c r="G16" i="3"/>
  <c r="G17" i="3"/>
  <c r="G18" i="3"/>
  <c r="G19" i="3"/>
  <c r="G9" i="3"/>
  <c r="G20" i="3" s="1"/>
  <c r="D10" i="3"/>
  <c r="D11" i="3"/>
  <c r="D12" i="3"/>
  <c r="D13" i="3"/>
  <c r="D14" i="3"/>
  <c r="D15" i="3"/>
  <c r="D16" i="3"/>
  <c r="D17" i="3"/>
  <c r="D18" i="3"/>
  <c r="D19" i="3"/>
  <c r="D9" i="3"/>
  <c r="D20" i="3" s="1"/>
  <c r="C18" i="2"/>
  <c r="E18" i="2"/>
  <c r="F18" i="2"/>
  <c r="I18" i="2"/>
  <c r="B18" i="2"/>
  <c r="J10" i="2"/>
  <c r="J14" i="2"/>
  <c r="J15" i="2"/>
  <c r="J9" i="2"/>
  <c r="H10" i="2"/>
  <c r="I10" i="2"/>
  <c r="H11" i="2"/>
  <c r="J11" i="2" s="1"/>
  <c r="I11" i="2"/>
  <c r="C26" i="2" s="1"/>
  <c r="H12" i="2"/>
  <c r="B25" i="2" s="1"/>
  <c r="I12" i="2"/>
  <c r="H13" i="2"/>
  <c r="B27" i="2" s="1"/>
  <c r="I13" i="2"/>
  <c r="C27" i="2" s="1"/>
  <c r="H14" i="2"/>
  <c r="I14" i="2"/>
  <c r="H15" i="2"/>
  <c r="B31" i="2" s="1"/>
  <c r="I15" i="2"/>
  <c r="C31" i="2" s="1"/>
  <c r="H16" i="2"/>
  <c r="J16" i="2" s="1"/>
  <c r="I16" i="2"/>
  <c r="H17" i="2"/>
  <c r="J17" i="2" s="1"/>
  <c r="I17" i="2"/>
  <c r="C30" i="2" s="1"/>
  <c r="I9" i="2"/>
  <c r="H9" i="2"/>
  <c r="G10" i="2"/>
  <c r="G11" i="2"/>
  <c r="G12" i="2"/>
  <c r="G13" i="2"/>
  <c r="G14" i="2"/>
  <c r="G15" i="2"/>
  <c r="G16" i="2"/>
  <c r="G17" i="2"/>
  <c r="G9" i="2"/>
  <c r="G18" i="2" s="1"/>
  <c r="D10" i="2"/>
  <c r="D11" i="2"/>
  <c r="D12" i="2"/>
  <c r="D13" i="2"/>
  <c r="D14" i="2"/>
  <c r="D15" i="2"/>
  <c r="D16" i="2"/>
  <c r="D17" i="2"/>
  <c r="D9" i="2"/>
  <c r="D18" i="2" s="1"/>
  <c r="C13" i="1"/>
  <c r="E13" i="1"/>
  <c r="F13" i="1"/>
  <c r="B13" i="1"/>
  <c r="J12" i="1"/>
  <c r="H10" i="1"/>
  <c r="J10" i="1" s="1"/>
  <c r="I10" i="1"/>
  <c r="H11" i="1"/>
  <c r="J11" i="1" s="1"/>
  <c r="I11" i="1"/>
  <c r="H12" i="1"/>
  <c r="I12" i="1"/>
  <c r="I9" i="1"/>
  <c r="I13" i="1" s="1"/>
  <c r="H9" i="1"/>
  <c r="J9" i="1" s="1"/>
  <c r="B21" i="9"/>
  <c r="C21" i="9"/>
  <c r="B22" i="9"/>
  <c r="C22" i="9"/>
  <c r="B23" i="9"/>
  <c r="C23" i="9"/>
  <c r="B24" i="9"/>
  <c r="C24" i="9"/>
  <c r="B25" i="9"/>
  <c r="C25" i="9"/>
  <c r="B26" i="9"/>
  <c r="C26" i="9"/>
  <c r="C20" i="9"/>
  <c r="B20" i="9"/>
  <c r="B23" i="6"/>
  <c r="B30" i="2"/>
  <c r="C29" i="2"/>
  <c r="C28" i="2"/>
  <c r="B28" i="2"/>
  <c r="B26" i="2"/>
  <c r="C25" i="2"/>
  <c r="C24" i="2"/>
  <c r="C23" i="2"/>
  <c r="B23" i="2"/>
  <c r="L15" i="31"/>
  <c r="K15" i="31"/>
  <c r="J15" i="31"/>
  <c r="I15" i="31"/>
  <c r="H15" i="31"/>
  <c r="F15" i="31"/>
  <c r="E15" i="31"/>
  <c r="D15" i="31"/>
  <c r="C15" i="31"/>
  <c r="L14" i="31"/>
  <c r="K14" i="31"/>
  <c r="J14" i="31"/>
  <c r="I14" i="31"/>
  <c r="H14" i="31"/>
  <c r="F14" i="31"/>
  <c r="E14" i="31"/>
  <c r="D14" i="31"/>
  <c r="C14" i="31"/>
  <c r="L13" i="31"/>
  <c r="K13" i="31"/>
  <c r="J13" i="31"/>
  <c r="I13" i="31"/>
  <c r="H13" i="31"/>
  <c r="F13" i="31"/>
  <c r="E13" i="31"/>
  <c r="D13" i="31"/>
  <c r="C13" i="31"/>
  <c r="C16" i="31" s="1"/>
  <c r="M12" i="31"/>
  <c r="G12" i="31"/>
  <c r="M11" i="31"/>
  <c r="G11" i="31"/>
  <c r="L10" i="31"/>
  <c r="K10" i="31"/>
  <c r="J10" i="31"/>
  <c r="I10" i="31"/>
  <c r="I16" i="31" s="1"/>
  <c r="H10" i="31"/>
  <c r="F10" i="31"/>
  <c r="F16" i="31" s="1"/>
  <c r="E10" i="31"/>
  <c r="D10" i="31"/>
  <c r="M9" i="31"/>
  <c r="G9" i="31"/>
  <c r="M8" i="31"/>
  <c r="M14" i="31" s="1"/>
  <c r="G8" i="31"/>
  <c r="G14" i="31" s="1"/>
  <c r="B24" i="2"/>
  <c r="B26" i="7"/>
  <c r="C26" i="7"/>
  <c r="C27" i="7"/>
  <c r="C24" i="7"/>
  <c r="C23" i="7"/>
  <c r="C21" i="7"/>
  <c r="C28" i="7"/>
  <c r="C25" i="7"/>
  <c r="C29" i="7"/>
  <c r="C22" i="7"/>
  <c r="B24" i="7"/>
  <c r="B23" i="7"/>
  <c r="B21" i="7"/>
  <c r="B28" i="7"/>
  <c r="B25" i="7"/>
  <c r="B27" i="7"/>
  <c r="B29" i="7"/>
  <c r="B22" i="7"/>
  <c r="J13" i="1" l="1"/>
  <c r="J13" i="6"/>
  <c r="J16" i="5"/>
  <c r="J9" i="6"/>
  <c r="G14" i="16"/>
  <c r="J11" i="17"/>
  <c r="J16" i="17" s="1"/>
  <c r="H13" i="1"/>
  <c r="J12" i="2"/>
  <c r="I19" i="4"/>
  <c r="J9" i="5"/>
  <c r="J12" i="6"/>
  <c r="H16" i="17"/>
  <c r="J27" i="5"/>
  <c r="J13" i="2"/>
  <c r="J18" i="2" s="1"/>
  <c r="J23" i="5"/>
  <c r="J13" i="5"/>
  <c r="G16" i="17"/>
  <c r="L16" i="31"/>
  <c r="J29" i="5"/>
  <c r="J11" i="6"/>
  <c r="I14" i="16"/>
  <c r="J10" i="16"/>
  <c r="J10" i="5"/>
  <c r="J13" i="17"/>
  <c r="H18" i="2"/>
  <c r="J20" i="5"/>
  <c r="D16" i="17"/>
  <c r="B29" i="2"/>
  <c r="J28" i="5"/>
  <c r="J17" i="5"/>
  <c r="J10" i="6"/>
  <c r="J16" i="6" s="1"/>
  <c r="J15" i="17"/>
  <c r="I16" i="17"/>
  <c r="H14" i="16"/>
  <c r="J13" i="16"/>
  <c r="J10" i="4"/>
  <c r="J19" i="4" s="1"/>
  <c r="K16" i="31"/>
  <c r="N9" i="31"/>
  <c r="D16" i="31"/>
  <c r="M10" i="31"/>
  <c r="N12" i="31"/>
  <c r="G15" i="31"/>
  <c r="G13" i="31"/>
  <c r="M13" i="31"/>
  <c r="M15" i="31"/>
  <c r="E16" i="31"/>
  <c r="J16" i="31"/>
  <c r="N11" i="31"/>
  <c r="N8" i="31"/>
  <c r="G10" i="31"/>
  <c r="H16" i="31"/>
  <c r="C27" i="17"/>
  <c r="B27" i="17"/>
  <c r="C26" i="17"/>
  <c r="B26" i="17"/>
  <c r="C25" i="17"/>
  <c r="B25" i="17"/>
  <c r="C24" i="17"/>
  <c r="B24" i="17"/>
  <c r="C23" i="17"/>
  <c r="B23" i="17"/>
  <c r="C22" i="17"/>
  <c r="B22" i="17"/>
  <c r="C21" i="17"/>
  <c r="C24" i="16"/>
  <c r="B24" i="16"/>
  <c r="C23" i="16"/>
  <c r="B23" i="16"/>
  <c r="C22" i="16"/>
  <c r="B22" i="16"/>
  <c r="C21" i="16"/>
  <c r="B21" i="16"/>
  <c r="C20" i="16"/>
  <c r="B20" i="16"/>
  <c r="H16" i="15"/>
  <c r="G16" i="15"/>
  <c r="F16" i="15"/>
  <c r="E16" i="15"/>
  <c r="D16" i="15"/>
  <c r="C16" i="15"/>
  <c r="B16" i="15"/>
  <c r="I15" i="15"/>
  <c r="I14" i="15"/>
  <c r="I13" i="15"/>
  <c r="I12" i="15"/>
  <c r="I11" i="15"/>
  <c r="I10" i="15"/>
  <c r="I9" i="15"/>
  <c r="I8" i="15"/>
  <c r="H17" i="14"/>
  <c r="G17" i="14"/>
  <c r="F17" i="14"/>
  <c r="E17" i="14"/>
  <c r="D17" i="14"/>
  <c r="C17" i="14"/>
  <c r="B17" i="14"/>
  <c r="I16" i="14"/>
  <c r="I15" i="14"/>
  <c r="I14" i="14"/>
  <c r="I13" i="14"/>
  <c r="I12" i="14"/>
  <c r="I11" i="14"/>
  <c r="I10" i="14"/>
  <c r="I9" i="14"/>
  <c r="I8" i="14"/>
  <c r="H17" i="13"/>
  <c r="G17" i="13"/>
  <c r="F17" i="13"/>
  <c r="E17" i="13"/>
  <c r="D17" i="13"/>
  <c r="C17" i="13"/>
  <c r="B17" i="13"/>
  <c r="I16" i="13"/>
  <c r="I15" i="13"/>
  <c r="I14" i="13"/>
  <c r="I13" i="13"/>
  <c r="I12" i="13"/>
  <c r="I11" i="13"/>
  <c r="I10" i="13"/>
  <c r="I9" i="13"/>
  <c r="I8" i="13"/>
  <c r="J29" i="12"/>
  <c r="I29" i="12"/>
  <c r="H29" i="12"/>
  <c r="G29" i="12"/>
  <c r="F29" i="12"/>
  <c r="E29" i="12"/>
  <c r="D29" i="12"/>
  <c r="C29" i="12"/>
  <c r="B29" i="12"/>
  <c r="K28" i="12"/>
  <c r="K27" i="12"/>
  <c r="K26" i="12"/>
  <c r="K25" i="12"/>
  <c r="K24" i="12"/>
  <c r="K23" i="12"/>
  <c r="K22" i="12"/>
  <c r="K21" i="12"/>
  <c r="K20" i="12"/>
  <c r="K19" i="12"/>
  <c r="K18" i="12"/>
  <c r="K17" i="12"/>
  <c r="K16" i="12"/>
  <c r="K15" i="12"/>
  <c r="K14" i="12"/>
  <c r="K13" i="12"/>
  <c r="K12" i="12"/>
  <c r="K11" i="12"/>
  <c r="K10" i="12"/>
  <c r="K9" i="12"/>
  <c r="K8" i="12"/>
  <c r="J29" i="11"/>
  <c r="I29" i="11"/>
  <c r="H29" i="11"/>
  <c r="G29" i="11"/>
  <c r="F29" i="11"/>
  <c r="E29" i="11"/>
  <c r="D29" i="11"/>
  <c r="C29" i="11"/>
  <c r="B29" i="11"/>
  <c r="K28" i="11"/>
  <c r="K27" i="11"/>
  <c r="K26" i="11"/>
  <c r="K25" i="11"/>
  <c r="K24" i="11"/>
  <c r="K23" i="11"/>
  <c r="K22" i="11"/>
  <c r="K21" i="11"/>
  <c r="K20" i="11"/>
  <c r="K19" i="11"/>
  <c r="K18" i="11"/>
  <c r="K17" i="11"/>
  <c r="K16" i="11"/>
  <c r="K15" i="11"/>
  <c r="K14" i="11"/>
  <c r="K13" i="11"/>
  <c r="K12" i="11"/>
  <c r="K11" i="11"/>
  <c r="K10" i="11"/>
  <c r="K9" i="11"/>
  <c r="K8" i="11"/>
  <c r="J29" i="10"/>
  <c r="I29" i="10"/>
  <c r="H29" i="10"/>
  <c r="G29" i="10"/>
  <c r="F29" i="10"/>
  <c r="E29" i="10"/>
  <c r="D29" i="10"/>
  <c r="C29" i="10"/>
  <c r="B29" i="10"/>
  <c r="K28" i="10"/>
  <c r="K27" i="10"/>
  <c r="K26" i="10"/>
  <c r="K25" i="10"/>
  <c r="K24" i="10"/>
  <c r="K23" i="10"/>
  <c r="K22" i="10"/>
  <c r="K21" i="10"/>
  <c r="K20" i="10"/>
  <c r="K19" i="10"/>
  <c r="K18" i="10"/>
  <c r="K17" i="10"/>
  <c r="K16" i="10"/>
  <c r="K15" i="10"/>
  <c r="K14" i="10"/>
  <c r="K13" i="10"/>
  <c r="K12" i="10"/>
  <c r="K11" i="10"/>
  <c r="K10" i="10"/>
  <c r="K9" i="10"/>
  <c r="K8" i="10"/>
  <c r="C24" i="6"/>
  <c r="B24" i="6"/>
  <c r="C25" i="6"/>
  <c r="B25" i="6"/>
  <c r="C21" i="6"/>
  <c r="B21" i="6"/>
  <c r="C22" i="6"/>
  <c r="B22" i="6"/>
  <c r="C23" i="6"/>
  <c r="C47" i="5"/>
  <c r="B47" i="5"/>
  <c r="C38" i="5"/>
  <c r="B38" i="5"/>
  <c r="B39" i="5"/>
  <c r="C44" i="5"/>
  <c r="B44" i="5"/>
  <c r="C42" i="5"/>
  <c r="B42" i="5"/>
  <c r="C36" i="5"/>
  <c r="B36" i="5"/>
  <c r="C37" i="5"/>
  <c r="B37" i="5"/>
  <c r="C40" i="5"/>
  <c r="B40" i="5"/>
  <c r="C41" i="5"/>
  <c r="B41" i="5"/>
  <c r="C48" i="5"/>
  <c r="B48" i="5"/>
  <c r="C49" i="5"/>
  <c r="B49" i="5"/>
  <c r="C46" i="5"/>
  <c r="B46" i="5"/>
  <c r="C45" i="5"/>
  <c r="B45" i="5"/>
  <c r="C43" i="5"/>
  <c r="B43" i="5"/>
  <c r="C27" i="4"/>
  <c r="C26" i="4"/>
  <c r="C24" i="4"/>
  <c r="I19" i="3"/>
  <c r="C34" i="3" s="1"/>
  <c r="H19" i="3"/>
  <c r="I18" i="3"/>
  <c r="C33" i="3" s="1"/>
  <c r="H18" i="3"/>
  <c r="I17" i="3"/>
  <c r="C32" i="3" s="1"/>
  <c r="H17" i="3"/>
  <c r="I16" i="3"/>
  <c r="C31" i="3" s="1"/>
  <c r="H16" i="3"/>
  <c r="I15" i="3"/>
  <c r="C30" i="3" s="1"/>
  <c r="H15" i="3"/>
  <c r="I14" i="3"/>
  <c r="C29" i="3" s="1"/>
  <c r="H14" i="3"/>
  <c r="I13" i="3"/>
  <c r="C28" i="3" s="1"/>
  <c r="H13" i="3"/>
  <c r="I12" i="3"/>
  <c r="C27" i="3" s="1"/>
  <c r="H12" i="3"/>
  <c r="I11" i="3"/>
  <c r="C26" i="3" s="1"/>
  <c r="H11" i="3"/>
  <c r="I10" i="3"/>
  <c r="C25" i="3" s="1"/>
  <c r="H10" i="3"/>
  <c r="I9" i="3"/>
  <c r="H9" i="3"/>
  <c r="G12" i="1"/>
  <c r="D12" i="1"/>
  <c r="G11" i="1"/>
  <c r="D11" i="1"/>
  <c r="G10" i="1"/>
  <c r="D10" i="1"/>
  <c r="G9" i="1"/>
  <c r="G13" i="1" s="1"/>
  <c r="D9" i="1"/>
  <c r="B30" i="3" l="1"/>
  <c r="J15" i="3"/>
  <c r="B31" i="3"/>
  <c r="J16" i="3"/>
  <c r="N13" i="31"/>
  <c r="B34" i="3"/>
  <c r="J19" i="3"/>
  <c r="B27" i="3"/>
  <c r="J12" i="3"/>
  <c r="D13" i="1"/>
  <c r="B24" i="3"/>
  <c r="J9" i="3"/>
  <c r="H20" i="3"/>
  <c r="B28" i="3"/>
  <c r="J13" i="3"/>
  <c r="B32" i="3"/>
  <c r="J17" i="3"/>
  <c r="N15" i="31"/>
  <c r="J14" i="16"/>
  <c r="J30" i="5"/>
  <c r="B26" i="3"/>
  <c r="J11" i="3"/>
  <c r="C24" i="3"/>
  <c r="I20" i="3"/>
  <c r="B25" i="3"/>
  <c r="J10" i="3"/>
  <c r="B29" i="3"/>
  <c r="J14" i="3"/>
  <c r="B33" i="3"/>
  <c r="J18" i="3"/>
  <c r="B23" i="4"/>
  <c r="B24" i="4"/>
  <c r="C23" i="4"/>
  <c r="B25" i="4"/>
  <c r="B26" i="4"/>
  <c r="M16" i="31"/>
  <c r="G16" i="31"/>
  <c r="N14" i="31"/>
  <c r="N10" i="31"/>
  <c r="N16" i="31" s="1"/>
  <c r="C25" i="4"/>
  <c r="B27" i="4"/>
  <c r="C39" i="5"/>
  <c r="D44" i="5"/>
  <c r="D49" i="5"/>
  <c r="D48" i="5"/>
  <c r="K29" i="11"/>
  <c r="I17" i="13"/>
  <c r="I17" i="14"/>
  <c r="I16" i="15"/>
  <c r="D45" i="5"/>
  <c r="D46" i="5"/>
  <c r="D47" i="5"/>
  <c r="K29" i="10"/>
  <c r="K29" i="12"/>
  <c r="J20" i="3" l="1"/>
</calcChain>
</file>

<file path=xl/sharedStrings.xml><?xml version="1.0" encoding="utf-8"?>
<sst xmlns="http://schemas.openxmlformats.org/spreadsheetml/2006/main" count="963" uniqueCount="341">
  <si>
    <t>الحالة العملية</t>
  </si>
  <si>
    <r>
      <t xml:space="preserve">المجموع
</t>
    </r>
    <r>
      <rPr>
        <b/>
        <sz val="10"/>
        <rFont val="Arial"/>
        <family val="2"/>
      </rPr>
      <t>Total</t>
    </r>
  </si>
  <si>
    <t xml:space="preserve"> Employment Status</t>
  </si>
  <si>
    <r>
      <t xml:space="preserve">ذكور
</t>
    </r>
    <r>
      <rPr>
        <sz val="10"/>
        <rFont val="Arial"/>
        <family val="2"/>
      </rPr>
      <t>Males</t>
    </r>
  </si>
  <si>
    <r>
      <t xml:space="preserve">إناث
</t>
    </r>
    <r>
      <rPr>
        <sz val="10"/>
        <rFont val="Arial"/>
        <family val="2"/>
      </rPr>
      <t>Females</t>
    </r>
  </si>
  <si>
    <r>
      <t xml:space="preserve">المجموع
</t>
    </r>
    <r>
      <rPr>
        <sz val="10"/>
        <rFont val="Arial"/>
        <family val="2"/>
      </rPr>
      <t>Total</t>
    </r>
  </si>
  <si>
    <t xml:space="preserve">صاحب عمل ويديره </t>
  </si>
  <si>
    <t>Employer</t>
  </si>
  <si>
    <t>يعمل لحسابه</t>
  </si>
  <si>
    <t>Own Account Worker</t>
  </si>
  <si>
    <t>يعمل بأجر</t>
  </si>
  <si>
    <t>Employee</t>
  </si>
  <si>
    <t>يعمل لدى ذويه بدون أجر</t>
  </si>
  <si>
    <t>Unpaid Family Worker</t>
  </si>
  <si>
    <t>المجموع</t>
  </si>
  <si>
    <t>Total</t>
  </si>
  <si>
    <t>لا يشمل المتعطلين الذين لم يسبق لهم العمل</t>
  </si>
  <si>
    <t>Not including persons seeking work for the first time</t>
  </si>
  <si>
    <t xml:space="preserve">المهنــــة </t>
  </si>
  <si>
    <t xml:space="preserve">Occupation </t>
  </si>
  <si>
    <t>Legislators, Senior Officials And Managers</t>
  </si>
  <si>
    <t>الاختصاصيون</t>
  </si>
  <si>
    <t>Professionals</t>
  </si>
  <si>
    <t>الفنيون والاختصاصيون المساعدون</t>
  </si>
  <si>
    <t>Technicians And Associate Professionals</t>
  </si>
  <si>
    <t>الكتبة</t>
  </si>
  <si>
    <t>Clerks</t>
  </si>
  <si>
    <t>العاملون في الخدمات والباعة في المحلات التجارية والأسواق</t>
  </si>
  <si>
    <t>Service Workers And Shop And Market Sales Workers</t>
  </si>
  <si>
    <t>العمال المهرة في الزراعة وصيدالاسماك</t>
  </si>
  <si>
    <t>Skilled Agricultural And Fishery Workers</t>
  </si>
  <si>
    <t>Craft And Related Trades Workers</t>
  </si>
  <si>
    <t>Plant And Machine Operators And Assemblers</t>
  </si>
  <si>
    <t>المهن العادية</t>
  </si>
  <si>
    <t>Elementary Occupations</t>
  </si>
  <si>
    <t xml:space="preserve">فئات العمر </t>
  </si>
  <si>
    <t xml:space="preserve">Age Groups </t>
  </si>
  <si>
    <t>15 - 19</t>
  </si>
  <si>
    <t>20 - 24</t>
  </si>
  <si>
    <t>25 - 29</t>
  </si>
  <si>
    <t>30 - 34</t>
  </si>
  <si>
    <t>35 - 39</t>
  </si>
  <si>
    <t>40 - 44</t>
  </si>
  <si>
    <t>45 - 49</t>
  </si>
  <si>
    <t>50 - 54</t>
  </si>
  <si>
    <t>55 - 59</t>
  </si>
  <si>
    <t>60 - 64</t>
  </si>
  <si>
    <t>65 +</t>
  </si>
  <si>
    <t xml:space="preserve">الحالة التعليمية </t>
  </si>
  <si>
    <t xml:space="preserve">Educational Status </t>
  </si>
  <si>
    <t xml:space="preserve">أمى </t>
  </si>
  <si>
    <t>Illiterate</t>
  </si>
  <si>
    <t>يقرأ ويكتب</t>
  </si>
  <si>
    <t>Read &amp; Write</t>
  </si>
  <si>
    <t>ابتدائية</t>
  </si>
  <si>
    <t>Primary</t>
  </si>
  <si>
    <t>إعدادية</t>
  </si>
  <si>
    <t>Preparatory</t>
  </si>
  <si>
    <t>ثانوية</t>
  </si>
  <si>
    <t>Secondary</t>
  </si>
  <si>
    <t>دبلوم أقل من الجامعة</t>
  </si>
  <si>
    <t>Pre.U. Diploma</t>
  </si>
  <si>
    <t>بكالوريوس</t>
  </si>
  <si>
    <t>University</t>
  </si>
  <si>
    <t>دبلوم عالى</t>
  </si>
  <si>
    <t>Higher Diploma</t>
  </si>
  <si>
    <t>ماجستير</t>
  </si>
  <si>
    <t>M.A / M.Sc.</t>
  </si>
  <si>
    <t>Ph.D.</t>
  </si>
  <si>
    <t>جامعي فما فوق</t>
  </si>
  <si>
    <t>النشاط الاقتصادي</t>
  </si>
  <si>
    <t>Economic Activity</t>
  </si>
  <si>
    <t>الزراعة  والحراجة وصيد الأسماك</t>
  </si>
  <si>
    <t>Agriculture, forestry and fishing</t>
  </si>
  <si>
    <t>التعدين واستغلال المحاجر</t>
  </si>
  <si>
    <t>Mining and quarrying</t>
  </si>
  <si>
    <t>الصناعة التحويلية</t>
  </si>
  <si>
    <t>Manufacturing</t>
  </si>
  <si>
    <t>إمدادات الكهرباء والغاز والبخار وتكييف الهواء</t>
  </si>
  <si>
    <t>Electricity, gas, steam and air conditioning supply</t>
  </si>
  <si>
    <t>إمدادات المياه وأنشطة الصرف وإدارة النفايات ومعالجتها</t>
  </si>
  <si>
    <t>Water supply; sewerage, waste management and remediation activities</t>
  </si>
  <si>
    <t>التشييد</t>
  </si>
  <si>
    <t>Construction</t>
  </si>
  <si>
    <t>تجارة الجملة والتجزئة؛ إصلاح المركبات ذات المحركات والدراجات النارية</t>
  </si>
  <si>
    <t>Wholesale and retail trade; repair of motor vehicles and motorcycles</t>
  </si>
  <si>
    <t>النقل والتخزين</t>
  </si>
  <si>
    <t>Transportation and storage</t>
  </si>
  <si>
    <t>أنشطة خدمات الإقامة والطعام</t>
  </si>
  <si>
    <t>Accommodation and food service activities</t>
  </si>
  <si>
    <t>المعلومات والاتصالات</t>
  </si>
  <si>
    <t>Information and communication</t>
  </si>
  <si>
    <t>الأنشطة المالية وأنشطة التأمين</t>
  </si>
  <si>
    <t>Financial and insurance activities</t>
  </si>
  <si>
    <t>الأنشطة العقارية</t>
  </si>
  <si>
    <t>Real estate activities</t>
  </si>
  <si>
    <t>الأنشطة المهنية والعلمية والتقنية</t>
  </si>
  <si>
    <t>Professional, scientific and technical activities</t>
  </si>
  <si>
    <t>أنشطة الخدمات الإدارية وخدمات الدعم</t>
  </si>
  <si>
    <t>Administrative and support service activities</t>
  </si>
  <si>
    <t>الإدارة العامة والدفاع؛ والضمان الاجتماعي الإلزامي</t>
  </si>
  <si>
    <t>Public administration and defence; compulsory social security</t>
  </si>
  <si>
    <t>التعليم</t>
  </si>
  <si>
    <t>Education</t>
  </si>
  <si>
    <t>الأنشطة في مجال صحة الإنسان والعمل الاجتماعي</t>
  </si>
  <si>
    <t>Human health and social work activities</t>
  </si>
  <si>
    <t>الفنون والترفيه والتسلية</t>
  </si>
  <si>
    <t>Arts, entertainment and recreation</t>
  </si>
  <si>
    <t>أنشطة الخدمات الأخرى</t>
  </si>
  <si>
    <t>Other service activities</t>
  </si>
  <si>
    <t>أنشطة الأُسَر المعيشية التي تستخدم أفراداً؛ وأنشطة الأُسَر المعيشية في إنتاج سلع وخدمات غير مميَّزة لاستعمالها الخاص</t>
  </si>
  <si>
    <t>Activities of households as employers; undifferentiated goods- and services-producing activities of households for own use</t>
  </si>
  <si>
    <t>أنشطة المنظمات والهيئات غير الخاضعة للولاية القضائية الوطنية</t>
  </si>
  <si>
    <t>Activities of extraterritorial organizations and bodies</t>
  </si>
  <si>
    <t>القطاع</t>
  </si>
  <si>
    <t>Sector</t>
  </si>
  <si>
    <t xml:space="preserve">إدارة حكومية </t>
  </si>
  <si>
    <t xml:space="preserve">Government Department </t>
  </si>
  <si>
    <t xml:space="preserve">مؤسسة / شركة حكومية </t>
  </si>
  <si>
    <t xml:space="preserve">Government Company/ Corporation   </t>
  </si>
  <si>
    <t>مختلط</t>
  </si>
  <si>
    <t xml:space="preserve">Mixed </t>
  </si>
  <si>
    <t xml:space="preserve">خاص </t>
  </si>
  <si>
    <t xml:space="preserve">Private </t>
  </si>
  <si>
    <t xml:space="preserve">دبلوماسى / دولى / اقليمى </t>
  </si>
  <si>
    <t xml:space="preserve">Diplomatic/International/Regional </t>
  </si>
  <si>
    <t>غير ربحي</t>
  </si>
  <si>
    <t>Non profit</t>
  </si>
  <si>
    <t>منزلى</t>
  </si>
  <si>
    <t>Domestic</t>
  </si>
  <si>
    <r>
      <t xml:space="preserve">ذكــور
</t>
    </r>
    <r>
      <rPr>
        <sz val="12"/>
        <rFont val="Arial"/>
        <family val="2"/>
      </rPr>
      <t>Males</t>
    </r>
  </si>
  <si>
    <r>
      <t xml:space="preserve">إناث
 </t>
    </r>
    <r>
      <rPr>
        <sz val="12"/>
        <rFont val="Arial"/>
        <family val="2"/>
      </rPr>
      <t>Females</t>
    </r>
  </si>
  <si>
    <r>
      <t xml:space="preserve">المشتغلون بأجر
</t>
    </r>
    <r>
      <rPr>
        <sz val="10"/>
        <rFont val="Arial"/>
        <family val="2"/>
      </rPr>
      <t>Paid employment Workers</t>
    </r>
  </si>
  <si>
    <r>
      <t xml:space="preserve">متوسط الأجر الشهري
</t>
    </r>
    <r>
      <rPr>
        <sz val="10"/>
        <rFont val="Arial"/>
        <family val="2"/>
      </rPr>
      <t>Monthly Average Wage</t>
    </r>
  </si>
  <si>
    <r>
      <t xml:space="preserve">متوسط الأجر الشهري
 </t>
    </r>
    <r>
      <rPr>
        <sz val="10"/>
        <rFont val="Arial"/>
        <family val="2"/>
      </rPr>
      <t>Monthly</t>
    </r>
    <r>
      <rPr>
        <b/>
        <sz val="10"/>
        <rFont val="Arial"/>
        <family val="2"/>
      </rPr>
      <t xml:space="preserve"> </t>
    </r>
    <r>
      <rPr>
        <sz val="10"/>
        <rFont val="Arial"/>
        <family val="2"/>
      </rPr>
      <t xml:space="preserve">Average Wage </t>
    </r>
  </si>
  <si>
    <t>المشتغلون بأجر هم الذين تكون حالتهم العملية = يعمل بأجر</t>
  </si>
  <si>
    <t>Workers in paid employment are those with status in employment = employee.</t>
  </si>
  <si>
    <r>
      <t xml:space="preserve">ذكــور </t>
    </r>
    <r>
      <rPr>
        <sz val="12"/>
        <rFont val="Arial"/>
        <family val="2"/>
      </rPr>
      <t>Males</t>
    </r>
  </si>
  <si>
    <r>
      <t xml:space="preserve">إناث  </t>
    </r>
    <r>
      <rPr>
        <sz val="12"/>
        <rFont val="Arial"/>
        <family val="2"/>
      </rPr>
      <t>Females</t>
    </r>
  </si>
  <si>
    <r>
      <t xml:space="preserve">المجموع </t>
    </r>
    <r>
      <rPr>
        <b/>
        <sz val="10"/>
        <rFont val="Arial"/>
        <family val="2"/>
      </rPr>
      <t>Total</t>
    </r>
  </si>
  <si>
    <t>الحالة التعليمية</t>
  </si>
  <si>
    <t>Educational Status</t>
  </si>
  <si>
    <t>University and above</t>
  </si>
  <si>
    <t>السكان النشيطون اقتصادياً (15 سنة فأكثر) حسب المهنة والنشاط الاقتصادي</t>
  </si>
  <si>
    <t xml:space="preserve">                              المهنة
النشاط الاقتصادي </t>
  </si>
  <si>
    <t xml:space="preserve">                                 Occupation
Economic Activity </t>
  </si>
  <si>
    <t>لا يشمل المتعطلون الذين لم يسبق لهم العمل</t>
  </si>
  <si>
    <t>المهن العادية
Elementary Occupations</t>
  </si>
  <si>
    <t>الذكور النشيطون اقتصادياً (15 سنة فأكثر) حسب المهنة والنشاط الاقتصادي</t>
  </si>
  <si>
    <t xml:space="preserve">                                   المهنة
النشاط الاقتصادي </t>
  </si>
  <si>
    <t>الإناث النشيطات اقتصادياً (15 سنة فأكثر) حسب المهنة والنشاط الاقتصادي</t>
  </si>
  <si>
    <t xml:space="preserve">                                      المهنة
النشاط الاقتصادي </t>
  </si>
  <si>
    <t>السكان النشيطون اقتصادياً (15 سنة فأكثر) حسب القطاع والمهنة</t>
  </si>
  <si>
    <t xml:space="preserve">                                           القطاع
المهنــــة </t>
  </si>
  <si>
    <t>منزلي</t>
  </si>
  <si>
    <t xml:space="preserve">                                        Sector
Occupation </t>
  </si>
  <si>
    <t xml:space="preserve">Government Company / Corporation </t>
  </si>
  <si>
    <t>الذكور النشيطون اقتصادياً (15 سنة فأكثر) حسب القطاع والمهنة</t>
  </si>
  <si>
    <t>الإناث النشيطات اقتصادياً (15 سنة فأكثر) حسب القطاع والمهنة</t>
  </si>
  <si>
    <t>دبلوم</t>
  </si>
  <si>
    <t>Diploma</t>
  </si>
  <si>
    <t>Table No. (16)</t>
  </si>
  <si>
    <t>Table No. (17)</t>
  </si>
  <si>
    <t>جدول رقم (17)</t>
  </si>
  <si>
    <t>جدول رقم (16)</t>
  </si>
  <si>
    <t>القوى العاملـــة</t>
  </si>
  <si>
    <t>LABOUR FORCE</t>
  </si>
  <si>
    <t>Consistent with the steady growth witnessed in the country in various  aspects of economic and social life, accompanied by a growing demand for manpower , there has to be a similar development in laborforce statistics that reflect the labour  supply and demand which is of fundamental importance</t>
  </si>
  <si>
    <t>ذكور Male</t>
  </si>
  <si>
    <t>المديرون     Managers</t>
  </si>
  <si>
    <t>الاختصاصيون Professionals</t>
  </si>
  <si>
    <t>الكتبة Clerks</t>
  </si>
  <si>
    <t>العاملون في الخدمات والباعة Service Workers And Shop</t>
  </si>
  <si>
    <t xml:space="preserve">الفنيون Technicians </t>
  </si>
  <si>
    <t>اقل من الابتدائي Less than primary</t>
  </si>
  <si>
    <t>الابتدائي  Primary</t>
  </si>
  <si>
    <t xml:space="preserve">الاعدادي والثانوي Preparatory &amp; Secondary </t>
  </si>
  <si>
    <t>دبلوم اقل من الجامعة Pre.U. Diploma</t>
  </si>
  <si>
    <t>جامعي فما فوق University and above</t>
  </si>
  <si>
    <t>التعدين واستغلال المحاجر Mining and quarrying</t>
  </si>
  <si>
    <t>الصناعة التحويلية  Manufacturing</t>
  </si>
  <si>
    <t>التشييد  Construction</t>
  </si>
  <si>
    <t>التجارة  Trade</t>
  </si>
  <si>
    <t>النقل والتخزين  Transportation and storage</t>
  </si>
  <si>
    <t>اشطة الاقامة والطعام  Accommodation and food service activities</t>
  </si>
  <si>
    <t>الانشطة المالية  Financial activities</t>
  </si>
  <si>
    <t>الانشطة العقارية Real estate activities</t>
  </si>
  <si>
    <t xml:space="preserve">الخدمات الادارية Administrative service </t>
  </si>
  <si>
    <t>التعليم  Education</t>
  </si>
  <si>
    <t>الصحة والعمل الجماعي Human health and social work activities</t>
  </si>
  <si>
    <t>المجموع Total</t>
  </si>
  <si>
    <t>انشطة الاسر التي تخدم افرادا households Activities</t>
  </si>
  <si>
    <t xml:space="preserve">إدارة حكومية  Government Department </t>
  </si>
  <si>
    <t xml:space="preserve">مؤسسة / شركة حكومية  Government Company/ Corporation  </t>
  </si>
  <si>
    <t xml:space="preserve">مختلط  Mixed </t>
  </si>
  <si>
    <t xml:space="preserve">خاص  Private </t>
  </si>
  <si>
    <t>منزلي Domestic</t>
  </si>
  <si>
    <t>القطريون Qataris</t>
  </si>
  <si>
    <t>العاملون في الخدمات والباعة
Service Workers And Shop</t>
  </si>
  <si>
    <t>العاملون في الحرف
Craft  Workers</t>
  </si>
  <si>
    <t>الانشطة المالية Financial activities</t>
  </si>
  <si>
    <t>التعليم Education</t>
  </si>
  <si>
    <t>أنشطة الاقامة والطعام Accommodation and food service activities</t>
  </si>
  <si>
    <t>النقل والتخزين Transportation and storage</t>
  </si>
  <si>
    <t>الصناعة التحويلية Manufacturing</t>
  </si>
  <si>
    <t>التجارة Trade</t>
  </si>
  <si>
    <t>التشييد Construction</t>
  </si>
  <si>
    <t>العمال المهرة في الزراعة وصيدالاسماك
Agricultural And Fishery Workers</t>
  </si>
  <si>
    <t>أمي
Illiterate</t>
  </si>
  <si>
    <t>يقرأ ويكتب
Read &amp; Write</t>
  </si>
  <si>
    <t>ابتدائية
Primary</t>
  </si>
  <si>
    <t>إعدادية
 Preparatory</t>
  </si>
  <si>
    <t>ثانوية
.Secondary</t>
  </si>
  <si>
    <t>دبلوم أقل من الجامعة
Pre.U. Diploma</t>
  </si>
  <si>
    <t>جامعي فما فوق
University and above</t>
  </si>
  <si>
    <r>
      <t xml:space="preserve">المشتغلون بأجر
</t>
    </r>
    <r>
      <rPr>
        <sz val="8"/>
        <rFont val="Arial"/>
        <family val="2"/>
      </rPr>
      <t>Paid employment Workers</t>
    </r>
  </si>
  <si>
    <r>
      <t xml:space="preserve">متوسط الأجر الشهري
</t>
    </r>
    <r>
      <rPr>
        <sz val="8"/>
        <rFont val="Arial"/>
        <family val="2"/>
      </rPr>
      <t>Monthly Average Wage</t>
    </r>
  </si>
  <si>
    <t>ابتدائية 
Primary</t>
  </si>
  <si>
    <t>إعدادية
Preparatory</t>
  </si>
  <si>
    <t>ثانوية 
Secondary</t>
  </si>
  <si>
    <t>دبلوم
Diploma</t>
  </si>
  <si>
    <t>Age groups</t>
  </si>
  <si>
    <t>الفئات العمرية</t>
  </si>
  <si>
    <t>المديرون Managers</t>
  </si>
  <si>
    <t>المهن العادية  Elementary Occupations</t>
  </si>
  <si>
    <t>المشتغلون بأجر (15 سنة فأكثر) حسب متوسط الأجر الشهري (بالريال القطري) والنوع والمهنة</t>
  </si>
  <si>
    <t>المشتغلون بأجر (15 سنة فأكثر) حسب متوسط الأجر الشهري (بالريال القطري) والنوع والنشاط الاقتصادي</t>
  </si>
  <si>
    <t>المشتغلون بأجر (15 سنة فأكثر) حسب متوسط الأجر الشهري (بالريال القطري) والنوع والحالة التعليمية</t>
  </si>
  <si>
    <t>المتعطلون (15 سنة فأكثر) حسب الجنسية والنوع والحالة التعليمية</t>
  </si>
  <si>
    <t>المتعطلون (15 سنة فأكثر) حسب الجنسية والنوع والفئات العمرية</t>
  </si>
  <si>
    <t>الجنسية</t>
  </si>
  <si>
    <r>
      <t xml:space="preserve">المجموع العام
</t>
    </r>
    <r>
      <rPr>
        <sz val="10"/>
        <color indexed="8"/>
        <rFont val="Arial"/>
        <family val="2"/>
      </rPr>
      <t>Grand Total</t>
    </r>
  </si>
  <si>
    <t>Nationality</t>
  </si>
  <si>
    <r>
      <t xml:space="preserve">مشتغل
</t>
    </r>
    <r>
      <rPr>
        <sz val="10"/>
        <color indexed="8"/>
        <rFont val="Arial"/>
        <family val="2"/>
      </rPr>
      <t>Employed</t>
    </r>
  </si>
  <si>
    <r>
      <t xml:space="preserve">متعطل لم يسبق له العمل
</t>
    </r>
    <r>
      <rPr>
        <sz val="10"/>
        <color indexed="8"/>
        <rFont val="Arial"/>
        <family val="2"/>
      </rPr>
      <t>Seeking Work for first time</t>
    </r>
    <r>
      <rPr>
        <b/>
        <sz val="10"/>
        <color indexed="8"/>
        <rFont val="Arial"/>
        <family val="2"/>
      </rPr>
      <t xml:space="preserve">  </t>
    </r>
  </si>
  <si>
    <r>
      <t xml:space="preserve">متعطل سبق له العمل
</t>
    </r>
    <r>
      <rPr>
        <sz val="10"/>
        <color indexed="8"/>
        <rFont val="Arial"/>
        <family val="2"/>
      </rPr>
      <t>Unemployed with previous employment</t>
    </r>
    <r>
      <rPr>
        <b/>
        <sz val="10"/>
        <color indexed="8"/>
        <rFont val="Arial"/>
        <family val="2"/>
      </rPr>
      <t xml:space="preserve"> </t>
    </r>
  </si>
  <si>
    <r>
      <t xml:space="preserve">متقاعد يبحث عن عمل
</t>
    </r>
    <r>
      <rPr>
        <sz val="10"/>
        <rFont val="Arial"/>
        <family val="2"/>
      </rPr>
      <t>Retired</t>
    </r>
  </si>
  <si>
    <r>
      <t xml:space="preserve">المجموع
</t>
    </r>
    <r>
      <rPr>
        <sz val="10"/>
        <color indexed="8"/>
        <rFont val="Arial"/>
        <family val="2"/>
      </rPr>
      <t>Total</t>
    </r>
    <r>
      <rPr>
        <b/>
        <sz val="10"/>
        <color indexed="8"/>
        <rFont val="Arial"/>
        <family val="2"/>
      </rPr>
      <t xml:space="preserve"> </t>
    </r>
  </si>
  <si>
    <r>
      <t xml:space="preserve">متفرغة لأعمال المنزل
</t>
    </r>
    <r>
      <rPr>
        <sz val="10"/>
        <color indexed="8"/>
        <rFont val="Arial"/>
        <family val="2"/>
      </rPr>
      <t>Housewife</t>
    </r>
  </si>
  <si>
    <r>
      <t xml:space="preserve">متفرغ للدراسة
</t>
    </r>
    <r>
      <rPr>
        <sz val="10"/>
        <color indexed="8"/>
        <rFont val="Arial"/>
        <family val="2"/>
      </rPr>
      <t>Student</t>
    </r>
  </si>
  <si>
    <r>
      <t xml:space="preserve">عاجز
</t>
    </r>
    <r>
      <rPr>
        <sz val="10"/>
        <color indexed="8"/>
        <rFont val="Arial"/>
        <family val="2"/>
      </rPr>
      <t>Disabled</t>
    </r>
    <r>
      <rPr>
        <b/>
        <sz val="10"/>
        <color indexed="8"/>
        <rFont val="Arial"/>
        <family val="2"/>
      </rPr>
      <t xml:space="preserve"> </t>
    </r>
  </si>
  <si>
    <r>
      <t xml:space="preserve">متقاعد
</t>
    </r>
    <r>
      <rPr>
        <sz val="10"/>
        <color indexed="8"/>
        <rFont val="Arial"/>
        <family val="2"/>
      </rPr>
      <t>Retired</t>
    </r>
    <r>
      <rPr>
        <b/>
        <sz val="10"/>
        <color indexed="8"/>
        <rFont val="Arial"/>
        <family val="2"/>
      </rPr>
      <t xml:space="preserve"> </t>
    </r>
  </si>
  <si>
    <r>
      <t xml:space="preserve">أخرى
</t>
    </r>
    <r>
      <rPr>
        <sz val="10"/>
        <color indexed="8"/>
        <rFont val="Arial"/>
        <family val="2"/>
      </rPr>
      <t>Other</t>
    </r>
  </si>
  <si>
    <t>قطريون</t>
  </si>
  <si>
    <t>ذكور</t>
  </si>
  <si>
    <t>Males</t>
  </si>
  <si>
    <t>Qatari</t>
  </si>
  <si>
    <t>إناث</t>
  </si>
  <si>
    <t>Females</t>
  </si>
  <si>
    <t>مجموع</t>
  </si>
  <si>
    <t>غير قطريين</t>
  </si>
  <si>
    <t>Non-Qatari</t>
  </si>
  <si>
    <t>Table No. (18)</t>
  </si>
  <si>
    <t>جدول رقم (18)</t>
  </si>
  <si>
    <t xml:space="preserve">السكان (15 سنة فأكثر) حسب العلاقة بقوة العمل والجنسية والنوع </t>
  </si>
  <si>
    <t>النوع</t>
  </si>
  <si>
    <t>Gender</t>
  </si>
  <si>
    <t>الصحة والعمل الإجتماعي Human health and social work activities</t>
  </si>
  <si>
    <r>
      <t xml:space="preserve">الجنسية والنوع
</t>
    </r>
    <r>
      <rPr>
        <sz val="12"/>
        <rFont val="Arial"/>
        <family val="2"/>
      </rPr>
      <t>Nationality &amp; Gender</t>
    </r>
  </si>
  <si>
    <t xml:space="preserve">نعرض في هذا الفصل إحصاءات القوى العاملة من واقع بيانات مسح القوى العاملة بالعينة إبريل 2012 والذي نفذنه وزارة التخطيط التنموي والإحصاء خلال شهر إبريل 2012
</t>
  </si>
  <si>
    <t xml:space="preserve">Presented in this chapter labour force statistics 
as per the results of the Labor Force Sample Survey, April 2012, which was carried out  by Tthe Ministry of Development Planning &amp; Statistics  during April 2012. 
</t>
  </si>
  <si>
    <r>
      <t xml:space="preserve">قطريون
</t>
    </r>
    <r>
      <rPr>
        <sz val="12"/>
        <rFont val="Arial"/>
        <family val="2"/>
      </rPr>
      <t>Qataris</t>
    </r>
  </si>
  <si>
    <r>
      <t>غير قطريين</t>
    </r>
    <r>
      <rPr>
        <sz val="12"/>
        <rFont val="Arial"/>
        <family val="2"/>
      </rPr>
      <t xml:space="preserve">
 Non-Qataris</t>
    </r>
  </si>
  <si>
    <r>
      <rPr>
        <b/>
        <sz val="12"/>
        <rFont val="Arial"/>
        <family val="2"/>
      </rPr>
      <t>المجموع</t>
    </r>
    <r>
      <rPr>
        <b/>
        <sz val="14"/>
        <rFont val="Arial"/>
        <family val="2"/>
      </rPr>
      <t xml:space="preserve">
</t>
    </r>
    <r>
      <rPr>
        <sz val="12"/>
        <rFont val="Arial"/>
        <family val="2"/>
      </rPr>
      <t>Total</t>
    </r>
  </si>
  <si>
    <r>
      <t xml:space="preserve">قطريون  </t>
    </r>
    <r>
      <rPr>
        <sz val="12"/>
        <rFont val="Arial"/>
        <family val="2"/>
      </rPr>
      <t>Qataris</t>
    </r>
  </si>
  <si>
    <r>
      <t xml:space="preserve">غير قطريين  </t>
    </r>
    <r>
      <rPr>
        <sz val="12"/>
        <rFont val="Arial"/>
        <family val="2"/>
      </rPr>
      <t xml:space="preserve"> Non-Qataris</t>
    </r>
  </si>
  <si>
    <r>
      <rPr>
        <b/>
        <sz val="12"/>
        <rFont val="Arial"/>
        <family val="2"/>
      </rPr>
      <t xml:space="preserve">المجموع </t>
    </r>
    <r>
      <rPr>
        <sz val="12"/>
        <rFont val="Arial"/>
        <family val="2"/>
      </rPr>
      <t>Total</t>
    </r>
  </si>
  <si>
    <r>
      <t xml:space="preserve">الجنسية والنوع   </t>
    </r>
    <r>
      <rPr>
        <sz val="12"/>
        <rFont val="Arial"/>
        <family val="2"/>
      </rPr>
      <t>Nationality &amp; Gender</t>
    </r>
  </si>
  <si>
    <t>المشرعون وموظفو الإدارة العليا والمديرون</t>
  </si>
  <si>
    <t>العمال المهرة في الزراعة وصيد الأسماك</t>
  </si>
  <si>
    <t>العاملون في الحرف وما إليها من المهن</t>
  </si>
  <si>
    <t>مشغلو الآلات والمعدات ومجمعوها</t>
  </si>
  <si>
    <t>POPULATION (15 YEARS AND ABOVE) BY RELATION TO LABOUR FORCE, NATIONALITY &amp; GENDER</t>
  </si>
  <si>
    <t xml:space="preserve">ECONOMICALLY ACTIVE POPULATION (15 YEARS AND ABOVE) BY NATIONALITY, 
GENDER &amp; EMPLOYMENT STATUS  </t>
  </si>
  <si>
    <t>ECONOMICALLY ACTIVE POPULATION (15 YEARS AND ABOVE) BY NATIONALITY,
 GENDER &amp; OCCUPATION</t>
  </si>
  <si>
    <t>ECONOMICALLY ACTIVE POPULATION (15 YEARS AND ABOVE) BY NATIONALITY, 
GENDER &amp; AGE GROUPS</t>
  </si>
  <si>
    <t>مشغلو الآلات والمعدات Plant And Machine</t>
  </si>
  <si>
    <t>العمال المهرة في الزراعة وصيد الأسماك   Agricultural And Fishery Workers</t>
  </si>
  <si>
    <t>العاملون في الحرف Craft Workers</t>
  </si>
  <si>
    <t>ECONOMICALLY ACTIVE POPULATION (15 YEARS AND ABOVE) BY NATIONALITY, 
GENDER &amp; EDUCATIONAL STATUS</t>
  </si>
  <si>
    <t>ECONOMICALLY ACTIVE POPULATION (15 YEARS AND ABOVE) BY NATIONALITY, GENDER &amp; ECONOMIC ACTIVITY</t>
  </si>
  <si>
    <t>ECONOMICALLY ACTIVE POPULATION (15 YEARS AND ABOVE) BY NATIONALITY, GENDER &amp; SECTOR</t>
  </si>
  <si>
    <t>WORKERS IN PAID EMPLOYMENT (15 YEARS AND ABOVE) BY MONTHLY AVERAGE WAGE (Q.R.), 
GENDR &amp; OCCUPATION</t>
  </si>
  <si>
    <t>WORKERS IN PAID EMPLOYMENT (15 YEARS AND ABOVE) BY MONTHLY AVERAGE WAGE (Q.R.), 
GENDER &amp; ECONOMIC ACTIVITY</t>
  </si>
  <si>
    <t>WORKERS IN PAID EMPLOYMENT (15 YEARS AND ABOVE) BY MONTHLY AVERAGE WAGE (Q.R.), 
GENDER  &amp; EDUCATIONAL STATUS</t>
  </si>
  <si>
    <t>ECONOMICALLY ACTIVE POPULATION (15 YEARS &amp; ABOVE) BY OCCUPATION &amp; ECONOMIC ACTIVITY</t>
  </si>
  <si>
    <t>ECONOMICALLY ACTIVE MALES (15 YEARS &amp; ABOVE) BY OCCUPATION &amp; ECONOMIC ACTIVITY</t>
  </si>
  <si>
    <t>ECONOMICALLY ACTIVE FEMALES (15 YEARS &amp; ABOVE) BY OCCUPATION &amp; ECONOMIC ACTIVITY</t>
  </si>
  <si>
    <t>ECONOMICALLY ACTIVE POPULATION (15 YEARS &amp; ABOVE) BY SECTOR &amp; OCCUPATION</t>
  </si>
  <si>
    <t>ECONOMICALLY ACTIVE MALES (15 YEARS &amp; ABOVE) BY SECTOR &amp; OCCUPATION</t>
  </si>
  <si>
    <t>ECONOMICALLY ACTIVE FEMALES (15 YEARS &amp; ABOVE) BY SECTOR &amp; OCCUPATION</t>
  </si>
  <si>
    <t>UNEMPLOYED (15 YEARS &amp; ABOVE) BY NATIONALITY , GENDER &amp; EDUCATIONAL STATUS</t>
  </si>
  <si>
    <t>UNEMPLOYED (15 YEARS &amp; ABOVE) BY NATIONALITY, GENDER &amp; AGE GROUP</t>
  </si>
  <si>
    <t>جدول رقم (19)</t>
  </si>
  <si>
    <t>Table No. (19)</t>
  </si>
  <si>
    <t>جدول رقم (20)</t>
  </si>
  <si>
    <t>Table No. (20)</t>
  </si>
  <si>
    <t>جدول رقم (21)</t>
  </si>
  <si>
    <t>Table No. (21)</t>
  </si>
  <si>
    <t>جدول رقم (22)</t>
  </si>
  <si>
    <t>Table No. (22)</t>
  </si>
  <si>
    <t>Table No. (23)</t>
  </si>
  <si>
    <t>جدول رقم (23)</t>
  </si>
  <si>
    <t>جدول رقم (24)</t>
  </si>
  <si>
    <t>Table No. (24)</t>
  </si>
  <si>
    <t>جدول رقم (25)</t>
  </si>
  <si>
    <t>Table No. (25)</t>
  </si>
  <si>
    <t>جدول رقم (26)</t>
  </si>
  <si>
    <t>Table No. (26)</t>
  </si>
  <si>
    <t>جدول رقم (27)</t>
  </si>
  <si>
    <t>Table No. (27)</t>
  </si>
  <si>
    <t>جدول رقم (28)</t>
  </si>
  <si>
    <t>Table No. (28)</t>
  </si>
  <si>
    <t>جدول رقم (29)</t>
  </si>
  <si>
    <t>Table No. (29)</t>
  </si>
  <si>
    <t>جدول رقم (30)</t>
  </si>
  <si>
    <t>Table No. (30)</t>
  </si>
  <si>
    <t>جدول رقم (31)</t>
  </si>
  <si>
    <t>Table No. (31)</t>
  </si>
  <si>
    <t>جدول رقم (32)</t>
  </si>
  <si>
    <t>Table No. (32)</t>
  </si>
  <si>
    <t>جدول رقم (33)</t>
  </si>
  <si>
    <t>Table No. (33)</t>
  </si>
  <si>
    <t>النشيطون اقتصادياً
Economically Active</t>
  </si>
  <si>
    <t>غير النشيطين اقتصادياً
Economically Inactive</t>
  </si>
  <si>
    <t xml:space="preserve">السكان النشيطون اقتصادياً (15 سنة فأكثر) حسب الجنسية والنوع والنشاط الاقتصادى </t>
  </si>
  <si>
    <t xml:space="preserve">السكان النشيطون اقتصادياً (15 سنة فأكثر) حسب الجنسية والنوع والحالة التعليميـة </t>
  </si>
  <si>
    <t xml:space="preserve">السكان النشيطون اقتصادياً (15 سنة فأكثر) حسب الجنسية والنوع وفئات العمر </t>
  </si>
  <si>
    <t xml:space="preserve">السكان النشيطون اقتصادياً (15 سنة فأكثر) حسب الجنسية والنوع والمهنـــة </t>
  </si>
  <si>
    <t xml:space="preserve">السكان النشيطون اقتصادياً (15 سنة فأكثر) حسب الجنسية والنوع والحالة العملية </t>
  </si>
  <si>
    <t>دكتوراة</t>
  </si>
  <si>
    <t xml:space="preserve">دبلوماسى / دولى / إقليمى </t>
  </si>
  <si>
    <t xml:space="preserve">السكان النشيطون اقتصادياً (15 سنة فأكثر) حسب الجنسية والنوع والقطاع </t>
  </si>
  <si>
    <t>إناث Female</t>
  </si>
  <si>
    <t>الإدارة العامة  Public administration</t>
  </si>
  <si>
    <t>الإدارة العامة Public administration</t>
  </si>
  <si>
    <t>مشغلو الآلات والمعدات
Plant And Machine</t>
  </si>
  <si>
    <t>الأنشطة الأخرى Other activities</t>
  </si>
  <si>
    <t>أنشطة الأسر التي تخدم أفراداً households Activities</t>
  </si>
  <si>
    <t>غير القطريين Non-Qataris</t>
  </si>
  <si>
    <t xml:space="preserve">تماشيا مع النمو المطرد الذي شهدته البلاد في شتى نواحي الحياة الاقتصادية والاجتماعية وما واكب ذلك من طلب متزايد على القوى العاملة كان لابد من نمو مماثل في إحصاءات القوى العاملة التي تعكس عرض القوى العاملة والطلب عليها والتي تعتبر ذات أهمية جوهرية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</si>
</sst>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_-* #,##0\-;_-* &quot;-&quot;_-;_-@_-"/>
    <numFmt numFmtId="43" formatCode="_-* #,##0.00_-;_-* #,##0.00\-;_-* &quot;-&quot;??_-;_-@_-"/>
    <numFmt numFmtId="164" formatCode="#,##0_ ;\-#,##0\ "/>
  </numFmts>
  <fonts count="35">
    <font>
      <sz val="10"/>
      <name val="Arial"/>
      <charset val="178"/>
    </font>
    <font>
      <sz val="10"/>
      <name val="Arial"/>
      <family val="2"/>
    </font>
    <font>
      <b/>
      <sz val="16"/>
      <name val="Arial"/>
      <family val="2"/>
    </font>
    <font>
      <b/>
      <sz val="16"/>
      <color indexed="12"/>
      <name val="Arial"/>
      <family val="2"/>
    </font>
    <font>
      <b/>
      <sz val="12"/>
      <name val="Arial"/>
      <family val="2"/>
    </font>
    <font>
      <sz val="10"/>
      <name val="Arial"/>
      <family val="2"/>
    </font>
    <font>
      <sz val="10"/>
      <color indexed="12"/>
      <name val="Arial"/>
      <family val="2"/>
    </font>
    <font>
      <sz val="12"/>
      <name val="Arial"/>
      <family val="2"/>
    </font>
    <font>
      <b/>
      <sz val="14"/>
      <name val="Arial"/>
      <family val="2"/>
    </font>
    <font>
      <b/>
      <sz val="10"/>
      <name val="Arial"/>
      <family val="2"/>
    </font>
    <font>
      <b/>
      <sz val="10"/>
      <color indexed="10"/>
      <name val="Arial"/>
      <family val="2"/>
    </font>
    <font>
      <b/>
      <sz val="14"/>
      <color indexed="12"/>
      <name val="Arial"/>
      <family val="2"/>
    </font>
    <font>
      <b/>
      <sz val="12"/>
      <color indexed="12"/>
      <name val="Arial"/>
      <family val="2"/>
    </font>
    <font>
      <b/>
      <sz val="9"/>
      <name val="Arial"/>
      <family val="2"/>
    </font>
    <font>
      <b/>
      <sz val="12"/>
      <name val="Arial"/>
      <family val="2"/>
      <charset val="178"/>
    </font>
    <font>
      <b/>
      <sz val="11"/>
      <name val="Arial"/>
      <family val="2"/>
      <charset val="178"/>
    </font>
    <font>
      <b/>
      <sz val="8"/>
      <name val="Arial"/>
      <family val="2"/>
    </font>
    <font>
      <sz val="8"/>
      <name val="Arial"/>
      <family val="2"/>
      <charset val="178"/>
    </font>
    <font>
      <b/>
      <sz val="10"/>
      <color indexed="10"/>
      <name val="Arial"/>
      <family val="2"/>
      <charset val="178"/>
    </font>
    <font>
      <sz val="10"/>
      <name val="Arial"/>
      <family val="2"/>
      <charset val="178"/>
    </font>
    <font>
      <sz val="8"/>
      <name val="Arial"/>
      <family val="2"/>
    </font>
    <font>
      <b/>
      <sz val="11"/>
      <name val="Arial"/>
      <family val="2"/>
    </font>
    <font>
      <b/>
      <sz val="12"/>
      <name val="Traditional Arabic"/>
      <family val="1"/>
    </font>
    <font>
      <b/>
      <sz val="14"/>
      <name val="Traditional Arabic"/>
      <family val="1"/>
    </font>
    <font>
      <sz val="9"/>
      <name val="Arial"/>
      <family val="2"/>
    </font>
    <font>
      <sz val="11"/>
      <color indexed="8"/>
      <name val="Calibri"/>
      <family val="2"/>
    </font>
    <font>
      <b/>
      <sz val="8"/>
      <color indexed="10"/>
      <name val="Arial"/>
      <family val="2"/>
    </font>
    <font>
      <b/>
      <sz val="12"/>
      <color indexed="10"/>
      <name val="Arial"/>
      <family val="2"/>
      <charset val="178"/>
    </font>
    <font>
      <b/>
      <sz val="12"/>
      <color theme="1"/>
      <name val="Arial"/>
      <family val="2"/>
    </font>
    <font>
      <b/>
      <sz val="10"/>
      <color indexed="8"/>
      <name val="Arial"/>
      <family val="2"/>
    </font>
    <font>
      <b/>
      <sz val="10"/>
      <color theme="1"/>
      <name val="Arial"/>
      <family val="2"/>
    </font>
    <font>
      <sz val="10"/>
      <color indexed="8"/>
      <name val="Arial"/>
      <family val="2"/>
    </font>
    <font>
      <sz val="10"/>
      <color rgb="FFFF0000"/>
      <name val="Arial"/>
      <family val="2"/>
    </font>
    <font>
      <b/>
      <sz val="20"/>
      <name val="Traditional Arabic Backslanted"/>
      <charset val="178"/>
    </font>
    <font>
      <b/>
      <sz val="15"/>
      <name val="Arial"/>
      <family val="2"/>
    </font>
  </fonts>
  <fills count="6">
    <fill>
      <patternFill patternType="none"/>
    </fill>
    <fill>
      <patternFill patternType="gray125"/>
    </fill>
    <fill>
      <patternFill patternType="solid">
        <fgColor indexed="43"/>
        <bgColor indexed="64"/>
      </patternFill>
    </fill>
    <fill>
      <patternFill patternType="solid">
        <fgColor indexed="41"/>
        <bgColor indexed="64"/>
      </patternFill>
    </fill>
    <fill>
      <patternFill patternType="solid">
        <fgColor theme="2"/>
        <bgColor indexed="64"/>
      </patternFill>
    </fill>
    <fill>
      <patternFill patternType="solid">
        <fgColor theme="0"/>
        <bgColor indexed="64"/>
      </patternFill>
    </fill>
  </fills>
  <borders count="63">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style="medium">
        <color theme="0"/>
      </right>
      <top style="thin">
        <color indexed="64"/>
      </top>
      <bottom/>
      <diagonal/>
    </border>
    <border>
      <left style="medium">
        <color theme="0"/>
      </left>
      <right style="medium">
        <color theme="0"/>
      </right>
      <top style="thin">
        <color indexed="64"/>
      </top>
      <bottom style="medium">
        <color theme="0"/>
      </bottom>
      <diagonal/>
    </border>
    <border>
      <left style="medium">
        <color theme="0"/>
      </left>
      <right/>
      <top style="thin">
        <color indexed="64"/>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thin">
        <color indexed="64"/>
      </top>
      <bottom style="thin">
        <color indexed="64"/>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thin">
        <color indexed="64"/>
      </bottom>
      <diagonal/>
    </border>
    <border>
      <left style="medium">
        <color theme="0"/>
      </left>
      <right style="medium">
        <color theme="0"/>
      </right>
      <top/>
      <bottom style="thin">
        <color indexed="64"/>
      </bottom>
      <diagonal/>
    </border>
    <border>
      <left style="medium">
        <color theme="0"/>
      </left>
      <right/>
      <top style="medium">
        <color theme="0"/>
      </top>
      <bottom style="thin">
        <color indexed="64"/>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medium">
        <color theme="0"/>
      </left>
      <right style="medium">
        <color theme="0"/>
      </right>
      <top style="medium">
        <color theme="0"/>
      </top>
      <bottom style="medium">
        <color theme="0"/>
      </bottom>
      <diagonal/>
    </border>
    <border>
      <left/>
      <right style="medium">
        <color theme="0"/>
      </right>
      <top style="medium">
        <color theme="0"/>
      </top>
      <bottom/>
      <diagonal/>
    </border>
    <border>
      <left style="medium">
        <color theme="0"/>
      </left>
      <right/>
      <top style="medium">
        <color theme="0"/>
      </top>
      <bottom/>
      <diagonal/>
    </border>
    <border>
      <left/>
      <right style="medium">
        <color theme="0"/>
      </right>
      <top style="thin">
        <color theme="1"/>
      </top>
      <bottom style="thin">
        <color theme="1"/>
      </bottom>
      <diagonal/>
    </border>
    <border>
      <left style="medium">
        <color theme="0"/>
      </left>
      <right style="medium">
        <color theme="0"/>
      </right>
      <top style="thin">
        <color theme="1"/>
      </top>
      <bottom style="thin">
        <color theme="1"/>
      </bottom>
      <diagonal/>
    </border>
    <border>
      <left style="medium">
        <color theme="0"/>
      </left>
      <right/>
      <top style="thin">
        <color theme="1"/>
      </top>
      <bottom style="thin">
        <color theme="1"/>
      </bottom>
      <diagonal/>
    </border>
    <border>
      <left/>
      <right style="medium">
        <color theme="0"/>
      </right>
      <top style="thin">
        <color indexed="64"/>
      </top>
      <bottom style="thin">
        <color theme="1"/>
      </bottom>
      <diagonal/>
    </border>
    <border>
      <left style="medium">
        <color theme="0"/>
      </left>
      <right style="medium">
        <color theme="0"/>
      </right>
      <top style="thin">
        <color indexed="64"/>
      </top>
      <bottom style="thin">
        <color theme="1"/>
      </bottom>
      <diagonal/>
    </border>
    <border>
      <left style="medium">
        <color theme="0"/>
      </left>
      <right/>
      <top style="thin">
        <color indexed="64"/>
      </top>
      <bottom style="thin">
        <color theme="1"/>
      </bottom>
      <diagonal/>
    </border>
    <border>
      <left/>
      <right style="medium">
        <color theme="0"/>
      </right>
      <top style="thin">
        <color auto="1"/>
      </top>
      <bottom style="thin">
        <color auto="1"/>
      </bottom>
      <diagonal/>
    </border>
    <border>
      <left style="medium">
        <color theme="0"/>
      </left>
      <right/>
      <top style="thin">
        <color auto="1"/>
      </top>
      <bottom style="thin">
        <color auto="1"/>
      </bottom>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left style="medium">
        <color theme="0"/>
      </left>
      <right style="medium">
        <color theme="0"/>
      </right>
      <top/>
      <bottom/>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diagonal style="medium">
        <color theme="0"/>
      </diagonal>
    </border>
    <border diagonalUp="1">
      <left/>
      <right style="medium">
        <color theme="0"/>
      </right>
      <top/>
      <bottom style="thin">
        <color theme="1"/>
      </bottom>
      <diagonal style="medium">
        <color theme="0"/>
      </diagonal>
    </border>
    <border diagonalDown="1">
      <left style="medium">
        <color theme="0"/>
      </left>
      <right/>
      <top style="thin">
        <color theme="1"/>
      </top>
      <bottom/>
      <diagonal style="medium">
        <color theme="0"/>
      </diagonal>
    </border>
    <border diagonalDown="1">
      <left style="medium">
        <color theme="0"/>
      </left>
      <right/>
      <top/>
      <bottom style="thin">
        <color theme="1"/>
      </bottom>
      <diagonal style="medium">
        <color theme="0"/>
      </diagonal>
    </border>
    <border>
      <left style="thin">
        <color theme="0"/>
      </left>
      <right style="medium">
        <color theme="0"/>
      </right>
      <top style="thin">
        <color indexed="64"/>
      </top>
      <bottom style="medium">
        <color theme="0"/>
      </bottom>
      <diagonal/>
    </border>
    <border>
      <left style="medium">
        <color theme="0"/>
      </left>
      <right style="thin">
        <color theme="0"/>
      </right>
      <top style="thin">
        <color indexed="64"/>
      </top>
      <bottom style="medium">
        <color theme="0"/>
      </bottom>
      <diagonal/>
    </border>
    <border>
      <left style="thin">
        <color theme="0"/>
      </left>
      <right style="medium">
        <color theme="0"/>
      </right>
      <top style="medium">
        <color theme="0"/>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thin">
        <color theme="0"/>
      </right>
      <top style="medium">
        <color theme="0"/>
      </top>
      <bottom style="thin">
        <color indexed="64"/>
      </bottom>
      <diagonal/>
    </border>
    <border>
      <left style="thin">
        <color theme="0"/>
      </left>
      <right style="thin">
        <color theme="0"/>
      </right>
      <top style="thin">
        <color indexed="64"/>
      </top>
      <bottom style="thin">
        <color theme="0"/>
      </bottom>
      <diagonal/>
    </border>
    <border>
      <left/>
      <right/>
      <top/>
      <bottom style="medium">
        <color theme="0"/>
      </bottom>
      <diagonal/>
    </border>
    <border>
      <left style="thin">
        <color theme="0"/>
      </left>
      <right style="thin">
        <color theme="0"/>
      </right>
      <top style="thin">
        <color theme="0"/>
      </top>
      <bottom style="thin">
        <color theme="0"/>
      </bottom>
      <diagonal/>
    </border>
    <border>
      <left/>
      <right/>
      <top style="medium">
        <color theme="0"/>
      </top>
      <bottom/>
      <diagonal/>
    </border>
    <border>
      <left style="thin">
        <color theme="0"/>
      </left>
      <right style="thin">
        <color theme="0"/>
      </right>
      <top style="thin">
        <color theme="0"/>
      </top>
      <bottom style="thin">
        <color indexed="64"/>
      </bottom>
      <diagonal/>
    </border>
    <border>
      <left style="thin">
        <color theme="0"/>
      </left>
      <right style="medium">
        <color theme="0"/>
      </right>
      <top style="thin">
        <color indexed="64"/>
      </top>
      <bottom style="thin">
        <color indexed="64"/>
      </bottom>
      <diagonal/>
    </border>
    <border>
      <left/>
      <right style="thin">
        <color theme="0"/>
      </right>
      <top style="thin">
        <color indexed="64"/>
      </top>
      <bottom style="thin">
        <color indexed="64"/>
      </bottom>
      <diagonal/>
    </border>
    <border>
      <left style="thin">
        <color theme="0"/>
      </left>
      <right style="thin">
        <color theme="0"/>
      </right>
      <top style="thin">
        <color theme="0"/>
      </top>
      <bottom/>
      <diagonal/>
    </border>
    <border>
      <left style="thin">
        <color theme="0"/>
      </left>
      <right style="medium">
        <color theme="0"/>
      </right>
      <top style="thin">
        <color indexed="64"/>
      </top>
      <bottom/>
      <diagonal/>
    </border>
    <border>
      <left/>
      <right style="medium">
        <color theme="0"/>
      </right>
      <top style="thin">
        <color indexed="64"/>
      </top>
      <bottom/>
      <diagonal/>
    </border>
    <border>
      <left/>
      <right style="thin">
        <color theme="0"/>
      </right>
      <top style="thin">
        <color indexed="64"/>
      </top>
      <bottom/>
      <diagonal/>
    </border>
    <border>
      <left/>
      <right/>
      <top style="thin">
        <color indexed="64"/>
      </top>
      <bottom style="medium">
        <color theme="0"/>
      </bottom>
      <diagonal/>
    </border>
    <border>
      <left/>
      <right style="medium">
        <color theme="0"/>
      </right>
      <top/>
      <bottom/>
      <diagonal/>
    </border>
    <border>
      <left style="medium">
        <color theme="0"/>
      </left>
      <right/>
      <top/>
      <bottom/>
      <diagonal/>
    </border>
    <border>
      <left style="medium">
        <color theme="0"/>
      </left>
      <right/>
      <top style="thin">
        <color indexed="64"/>
      </top>
      <bottom/>
      <diagonal/>
    </border>
    <border>
      <left/>
      <right/>
      <top style="thin">
        <color indexed="64"/>
      </top>
      <bottom/>
      <diagonal/>
    </border>
    <border>
      <left/>
      <right/>
      <top style="thin">
        <color indexed="64"/>
      </top>
      <bottom style="thin">
        <color indexed="64"/>
      </bottom>
      <diagonal/>
    </border>
  </borders>
  <cellStyleXfs count="42">
    <xf numFmtId="0" fontId="0" fillId="0" borderId="0"/>
    <xf numFmtId="0" fontId="1" fillId="0" borderId="0"/>
    <xf numFmtId="0" fontId="11" fillId="0" borderId="0" applyAlignment="0">
      <alignment horizontal="centerContinuous" vertical="center"/>
    </xf>
    <xf numFmtId="0" fontId="12" fillId="0" borderId="0" applyAlignment="0">
      <alignment horizontal="centerContinuous" vertical="center"/>
    </xf>
    <xf numFmtId="0" fontId="4" fillId="2" borderId="1">
      <alignment horizontal="right" vertical="center" wrapText="1"/>
    </xf>
    <xf numFmtId="1" fontId="13" fillId="2" borderId="2">
      <alignment horizontal="left" vertical="center" wrapText="1"/>
    </xf>
    <xf numFmtId="1" fontId="14" fillId="2" borderId="3">
      <alignment horizontal="center" vertical="center"/>
    </xf>
    <xf numFmtId="0" fontId="15" fillId="2" borderId="3">
      <alignment horizontal="center" vertical="center" wrapText="1"/>
    </xf>
    <xf numFmtId="0" fontId="16" fillId="2" borderId="3">
      <alignment horizontal="center" vertical="center" wrapText="1"/>
    </xf>
    <xf numFmtId="0" fontId="1" fillId="0" borderId="0">
      <alignment horizontal="center" vertical="center" readingOrder="2"/>
    </xf>
    <xf numFmtId="0" fontId="17" fillId="0" borderId="0">
      <alignment horizontal="left" vertical="center"/>
    </xf>
    <xf numFmtId="0" fontId="18" fillId="0" borderId="0">
      <alignment horizontal="right" vertical="center"/>
    </xf>
    <xf numFmtId="0" fontId="4" fillId="0" borderId="0">
      <alignment horizontal="right" vertical="center"/>
    </xf>
    <xf numFmtId="0" fontId="1" fillId="0" borderId="0">
      <alignment horizontal="left" vertical="center"/>
    </xf>
    <xf numFmtId="0" fontId="18" fillId="0" borderId="4">
      <alignment horizontal="right" vertical="center" indent="1"/>
    </xf>
    <xf numFmtId="0" fontId="4" fillId="2" borderId="4">
      <alignment horizontal="right" vertical="center" wrapText="1" indent="1" readingOrder="2"/>
    </xf>
    <xf numFmtId="0" fontId="19" fillId="0" borderId="4">
      <alignment horizontal="right" vertical="center" indent="1"/>
    </xf>
    <xf numFmtId="0" fontId="19" fillId="2" borderId="4">
      <alignment horizontal="left" vertical="center" wrapText="1" indent="1"/>
    </xf>
    <xf numFmtId="0" fontId="19" fillId="0" borderId="5">
      <alignment horizontal="left" vertical="center"/>
    </xf>
    <xf numFmtId="0" fontId="19" fillId="0" borderId="6">
      <alignment horizontal="left" vertical="center"/>
    </xf>
    <xf numFmtId="0" fontId="5" fillId="0" borderId="0"/>
    <xf numFmtId="0" fontId="4" fillId="2" borderId="4">
      <alignment horizontal="right" vertical="center" wrapText="1" indent="1" readingOrder="2"/>
    </xf>
    <xf numFmtId="43" fontId="1" fillId="0" borderId="0" applyFont="0" applyFill="0" applyBorder="0" applyAlignment="0" applyProtection="0"/>
    <xf numFmtId="0" fontId="11" fillId="0" borderId="0" applyAlignment="0">
      <alignment horizontal="centerContinuous" vertical="center"/>
    </xf>
    <xf numFmtId="0" fontId="11" fillId="0" borderId="0" applyAlignment="0">
      <alignment horizontal="centerContinuous" vertical="center"/>
    </xf>
    <xf numFmtId="0" fontId="12" fillId="0" borderId="0" applyAlignment="0">
      <alignment horizontal="centerContinuous" vertical="center"/>
    </xf>
    <xf numFmtId="0" fontId="12" fillId="0" borderId="0" applyAlignment="0">
      <alignment horizontal="centerContinuous" vertical="center"/>
    </xf>
    <xf numFmtId="0" fontId="4" fillId="2" borderId="1">
      <alignment horizontal="right" vertical="center" wrapText="1"/>
    </xf>
    <xf numFmtId="0" fontId="4" fillId="2" borderId="1">
      <alignment horizontal="right" vertical="center" wrapText="1"/>
    </xf>
    <xf numFmtId="0" fontId="16" fillId="2" borderId="3">
      <alignment horizontal="center" vertical="center" wrapText="1"/>
    </xf>
    <xf numFmtId="0" fontId="16" fillId="2" borderId="3">
      <alignment horizontal="center" vertical="center" wrapText="1"/>
    </xf>
    <xf numFmtId="0" fontId="25" fillId="0" borderId="0"/>
    <xf numFmtId="0" fontId="26" fillId="0" borderId="0">
      <alignment horizontal="left" vertical="center"/>
    </xf>
    <xf numFmtId="0" fontId="4" fillId="0" borderId="0">
      <alignment horizontal="right" vertical="center"/>
    </xf>
    <xf numFmtId="0" fontId="4" fillId="0" borderId="0">
      <alignment horizontal="right" vertical="center"/>
    </xf>
    <xf numFmtId="0" fontId="5" fillId="0" borderId="0">
      <alignment horizontal="left" vertical="center"/>
    </xf>
    <xf numFmtId="0" fontId="5" fillId="0" borderId="0">
      <alignment horizontal="left" vertical="center"/>
    </xf>
    <xf numFmtId="0" fontId="27" fillId="2" borderId="3" applyAlignment="0">
      <alignment horizontal="center" vertical="center"/>
    </xf>
    <xf numFmtId="0" fontId="4" fillId="2" borderId="4">
      <alignment horizontal="right" vertical="center" wrapText="1" indent="1" readingOrder="2"/>
    </xf>
    <xf numFmtId="0" fontId="4" fillId="2" borderId="4">
      <alignment horizontal="right" vertical="center" wrapText="1" indent="1" readingOrder="2"/>
    </xf>
    <xf numFmtId="0" fontId="1" fillId="0" borderId="0"/>
    <xf numFmtId="0" fontId="1" fillId="0" borderId="0">
      <alignment horizontal="left" vertical="center"/>
    </xf>
  </cellStyleXfs>
  <cellXfs count="228">
    <xf numFmtId="0" fontId="0" fillId="0" borderId="0" xfId="0"/>
    <xf numFmtId="0" fontId="3" fillId="0" borderId="0" xfId="1" applyNumberFormat="1" applyFont="1" applyAlignment="1">
      <alignment vertical="center"/>
    </xf>
    <xf numFmtId="0" fontId="5" fillId="0" borderId="0" xfId="1" applyNumberFormat="1" applyFont="1" applyAlignment="1">
      <alignment vertical="center"/>
    </xf>
    <xf numFmtId="0" fontId="6" fillId="0" borderId="0" xfId="1" applyNumberFormat="1" applyFont="1" applyAlignment="1">
      <alignment vertical="center"/>
    </xf>
    <xf numFmtId="0" fontId="8" fillId="0" borderId="0" xfId="1" applyNumberFormat="1" applyFont="1" applyAlignment="1">
      <alignment horizontal="center" vertical="center"/>
    </xf>
    <xf numFmtId="0" fontId="9" fillId="0" borderId="0" xfId="1" applyNumberFormat="1" applyFont="1" applyAlignment="1">
      <alignment horizontal="center" vertical="center"/>
    </xf>
    <xf numFmtId="0" fontId="0" fillId="0" borderId="0" xfId="0" applyAlignment="1">
      <alignment vertical="center"/>
    </xf>
    <xf numFmtId="0" fontId="10" fillId="0" borderId="0" xfId="0" applyFont="1" applyAlignment="1">
      <alignment vertical="center"/>
    </xf>
    <xf numFmtId="0" fontId="4" fillId="0" borderId="0" xfId="1" applyNumberFormat="1" applyFont="1" applyAlignment="1">
      <alignment horizontal="right" vertical="center" readingOrder="2"/>
    </xf>
    <xf numFmtId="0" fontId="5" fillId="0" borderId="0" xfId="1" applyNumberFormat="1" applyFont="1" applyBorder="1" applyAlignment="1">
      <alignment vertical="center"/>
    </xf>
    <xf numFmtId="0" fontId="9" fillId="3" borderId="0" xfId="0" applyFont="1" applyFill="1" applyBorder="1" applyAlignment="1">
      <alignment horizontal="center" wrapText="1"/>
    </xf>
    <xf numFmtId="0" fontId="16" fillId="3" borderId="0" xfId="0" applyFont="1" applyFill="1" applyBorder="1" applyAlignment="1">
      <alignment horizontal="right" vertical="center" wrapText="1" indent="1"/>
    </xf>
    <xf numFmtId="0" fontId="5" fillId="0" borderId="0" xfId="0" applyFont="1" applyBorder="1" applyAlignment="1">
      <alignment horizontal="left" vertical="center" wrapText="1" indent="1"/>
    </xf>
    <xf numFmtId="0" fontId="5" fillId="0" borderId="0" xfId="0" applyFont="1" applyAlignment="1">
      <alignment vertical="center"/>
    </xf>
    <xf numFmtId="0" fontId="9" fillId="0" borderId="0" xfId="0" applyFont="1" applyAlignment="1">
      <alignment vertical="center"/>
    </xf>
    <xf numFmtId="0" fontId="9" fillId="0" borderId="0" xfId="1" applyNumberFormat="1" applyFont="1" applyAlignment="1">
      <alignment vertical="center"/>
    </xf>
    <xf numFmtId="0" fontId="5" fillId="0" borderId="0" xfId="20"/>
    <xf numFmtId="0" fontId="5" fillId="0" borderId="0" xfId="20" applyAlignment="1">
      <alignment vertical="center"/>
    </xf>
    <xf numFmtId="0" fontId="5" fillId="0" borderId="0" xfId="20" applyFont="1" applyBorder="1" applyAlignment="1">
      <alignment horizontal="justify" vertical="center"/>
    </xf>
    <xf numFmtId="0" fontId="23" fillId="0" borderId="0" xfId="20" applyFont="1" applyAlignment="1">
      <alignment vertical="justify"/>
    </xf>
    <xf numFmtId="0" fontId="5" fillId="0" borderId="0" xfId="20" applyFont="1" applyAlignment="1">
      <alignment vertical="justify" wrapText="1"/>
    </xf>
    <xf numFmtId="0" fontId="5" fillId="0" borderId="0" xfId="20" applyFont="1" applyBorder="1" applyAlignment="1">
      <alignment vertical="justify" wrapText="1"/>
    </xf>
    <xf numFmtId="0" fontId="22" fillId="0" borderId="0" xfId="20" applyFont="1" applyAlignment="1">
      <alignment horizontal="justify" vertical="top" wrapText="1" readingOrder="2"/>
    </xf>
    <xf numFmtId="0" fontId="23" fillId="0" borderId="0" xfId="20" applyFont="1" applyAlignment="1">
      <alignment vertical="top"/>
    </xf>
    <xf numFmtId="0" fontId="5" fillId="0" borderId="0" xfId="20" applyFont="1" applyBorder="1" applyAlignment="1">
      <alignment horizontal="justify" vertical="top" wrapText="1"/>
    </xf>
    <xf numFmtId="0" fontId="22" fillId="0" borderId="0" xfId="20" applyFont="1" applyAlignment="1">
      <alignment horizontal="justify" vertical="top" wrapText="1"/>
    </xf>
    <xf numFmtId="0" fontId="9" fillId="0" borderId="0" xfId="20" applyFont="1" applyAlignment="1">
      <alignment horizontal="justify" vertical="top"/>
    </xf>
    <xf numFmtId="0" fontId="5" fillId="0" borderId="0" xfId="20" applyAlignment="1">
      <alignment horizontal="right" vertical="top" readingOrder="2"/>
    </xf>
    <xf numFmtId="0" fontId="5" fillId="0" borderId="0" xfId="20" applyAlignment="1">
      <alignment vertical="top"/>
    </xf>
    <xf numFmtId="0" fontId="17" fillId="0" borderId="0" xfId="20" applyFont="1" applyAlignment="1">
      <alignment horizontal="justify" vertical="top"/>
    </xf>
    <xf numFmtId="0" fontId="5" fillId="0" borderId="0" xfId="20" applyFont="1" applyAlignment="1">
      <alignment horizontal="justify" vertical="center"/>
    </xf>
    <xf numFmtId="0" fontId="9" fillId="4" borderId="16" xfId="0" applyNumberFormat="1" applyFont="1" applyFill="1" applyBorder="1" applyAlignment="1">
      <alignment horizontal="center" vertical="center" wrapText="1"/>
    </xf>
    <xf numFmtId="0" fontId="9" fillId="4" borderId="12" xfId="0" applyNumberFormat="1" applyFont="1" applyFill="1" applyBorder="1" applyAlignment="1">
      <alignment horizontal="center" vertical="center" wrapText="1"/>
    </xf>
    <xf numFmtId="0" fontId="4" fillId="0" borderId="18" xfId="0" applyFont="1" applyFill="1" applyBorder="1" applyAlignment="1">
      <alignment horizontal="right" vertical="center" wrapText="1" indent="1"/>
    </xf>
    <xf numFmtId="164" fontId="5" fillId="0" borderId="19" xfId="22" applyNumberFormat="1" applyFont="1" applyFill="1" applyBorder="1" applyAlignment="1">
      <alignment horizontal="left" vertical="center" wrapText="1" indent="1"/>
    </xf>
    <xf numFmtId="0" fontId="5" fillId="0" borderId="20" xfId="0" applyFont="1" applyFill="1" applyBorder="1" applyAlignment="1">
      <alignment horizontal="left" vertical="center" wrapText="1" indent="1"/>
    </xf>
    <xf numFmtId="0" fontId="4" fillId="4" borderId="11" xfId="0" applyFont="1" applyFill="1" applyBorder="1" applyAlignment="1">
      <alignment horizontal="right" vertical="center" wrapText="1" indent="1"/>
    </xf>
    <xf numFmtId="164" fontId="5" fillId="4" borderId="21" xfId="22" applyNumberFormat="1" applyFont="1" applyFill="1" applyBorder="1" applyAlignment="1">
      <alignment horizontal="left" vertical="center" wrapText="1" indent="1"/>
    </xf>
    <xf numFmtId="0" fontId="5" fillId="4" borderId="14" xfId="0" applyFont="1" applyFill="1" applyBorder="1" applyAlignment="1">
      <alignment horizontal="left" vertical="center" wrapText="1" indent="1"/>
    </xf>
    <xf numFmtId="0" fontId="4" fillId="0" borderId="11" xfId="0" applyFont="1" applyFill="1" applyBorder="1" applyAlignment="1">
      <alignment horizontal="right" vertical="center" wrapText="1" indent="1"/>
    </xf>
    <xf numFmtId="164" fontId="5" fillId="0" borderId="21" xfId="22" applyNumberFormat="1" applyFont="1" applyFill="1" applyBorder="1" applyAlignment="1">
      <alignment horizontal="left" vertical="center" wrapText="1" indent="1"/>
    </xf>
    <xf numFmtId="0" fontId="5" fillId="0" borderId="14" xfId="0" applyFont="1" applyFill="1" applyBorder="1" applyAlignment="1">
      <alignment horizontal="left" vertical="center" wrapText="1" indent="1"/>
    </xf>
    <xf numFmtId="0" fontId="4" fillId="4" borderId="22" xfId="0" applyFont="1" applyFill="1" applyBorder="1" applyAlignment="1">
      <alignment horizontal="right" vertical="center" wrapText="1" indent="1"/>
    </xf>
    <xf numFmtId="164" fontId="5" fillId="4" borderId="13" xfId="22" applyNumberFormat="1" applyFont="1" applyFill="1" applyBorder="1" applyAlignment="1">
      <alignment horizontal="left" vertical="center" wrapText="1" indent="1"/>
    </xf>
    <xf numFmtId="0" fontId="5" fillId="4" borderId="23" xfId="0" applyFont="1" applyFill="1" applyBorder="1" applyAlignment="1">
      <alignment horizontal="left" vertical="center" wrapText="1" indent="1"/>
    </xf>
    <xf numFmtId="164" fontId="9" fillId="0" borderId="25" xfId="22" applyNumberFormat="1" applyFont="1" applyFill="1" applyBorder="1" applyAlignment="1">
      <alignment horizontal="left" vertical="center" wrapText="1" indent="1"/>
    </xf>
    <xf numFmtId="0" fontId="4" fillId="0" borderId="22" xfId="0" applyFont="1" applyFill="1" applyBorder="1" applyAlignment="1">
      <alignment horizontal="right" vertical="center" wrapText="1" indent="1"/>
    </xf>
    <xf numFmtId="0" fontId="5" fillId="0" borderId="23" xfId="0" applyFont="1" applyFill="1" applyBorder="1" applyAlignment="1">
      <alignment horizontal="left" vertical="center" wrapText="1" indent="1"/>
    </xf>
    <xf numFmtId="0" fontId="4" fillId="4" borderId="24" xfId="0" applyFont="1" applyFill="1" applyBorder="1" applyAlignment="1">
      <alignment horizontal="right" vertical="center" wrapText="1" indent="1"/>
    </xf>
    <xf numFmtId="41" fontId="9" fillId="4" borderId="25" xfId="22" applyNumberFormat="1" applyFont="1" applyFill="1" applyBorder="1" applyAlignment="1">
      <alignment horizontal="left" vertical="center" wrapText="1" indent="1"/>
    </xf>
    <xf numFmtId="0" fontId="5" fillId="0" borderId="0" xfId="1" applyNumberFormat="1" applyFont="1" applyAlignment="1">
      <alignment vertical="center" wrapText="1"/>
    </xf>
    <xf numFmtId="0" fontId="4" fillId="4" borderId="24" xfId="0" applyFont="1" applyFill="1" applyBorder="1" applyAlignment="1">
      <alignment horizontal="center" vertical="center" wrapText="1"/>
    </xf>
    <xf numFmtId="0" fontId="9" fillId="4" borderId="26" xfId="0" applyFont="1" applyFill="1" applyBorder="1" applyAlignment="1">
      <alignment horizontal="center" vertical="center" wrapText="1"/>
    </xf>
    <xf numFmtId="0" fontId="4" fillId="0" borderId="18" xfId="0" applyFont="1" applyFill="1" applyBorder="1" applyAlignment="1">
      <alignment horizontal="right" vertical="center" wrapText="1" indent="1" readingOrder="2"/>
    </xf>
    <xf numFmtId="0" fontId="4" fillId="4" borderId="11" xfId="0" applyFont="1" applyFill="1" applyBorder="1" applyAlignment="1">
      <alignment horizontal="right" vertical="center" wrapText="1" indent="1" readingOrder="2"/>
    </xf>
    <xf numFmtId="0" fontId="4" fillId="0" borderId="11" xfId="0" applyFont="1" applyFill="1" applyBorder="1" applyAlignment="1">
      <alignment horizontal="right" vertical="center" wrapText="1" indent="1" readingOrder="2"/>
    </xf>
    <xf numFmtId="0" fontId="4" fillId="0" borderId="22" xfId="0" applyFont="1" applyFill="1" applyBorder="1" applyAlignment="1">
      <alignment horizontal="right" vertical="center" wrapText="1" indent="1" readingOrder="2"/>
    </xf>
    <xf numFmtId="0" fontId="4" fillId="0" borderId="27" xfId="0" applyFont="1" applyFill="1" applyBorder="1" applyAlignment="1">
      <alignment horizontal="center" vertical="center" wrapText="1"/>
    </xf>
    <xf numFmtId="0" fontId="9" fillId="0" borderId="29" xfId="0" applyFont="1" applyFill="1" applyBorder="1" applyAlignment="1">
      <alignment horizontal="center" vertical="center" wrapText="1"/>
    </xf>
    <xf numFmtId="0" fontId="21" fillId="0" borderId="18" xfId="0" applyFont="1" applyFill="1" applyBorder="1" applyAlignment="1">
      <alignment horizontal="right" vertical="center" wrapText="1" indent="1"/>
    </xf>
    <xf numFmtId="0" fontId="21" fillId="4" borderId="11" xfId="0" applyFont="1" applyFill="1" applyBorder="1" applyAlignment="1">
      <alignment horizontal="right" vertical="center" wrapText="1" indent="1"/>
    </xf>
    <xf numFmtId="0" fontId="21" fillId="0" borderId="11" xfId="0" applyFont="1" applyFill="1" applyBorder="1" applyAlignment="1">
      <alignment horizontal="right" vertical="center" wrapText="1" indent="1"/>
    </xf>
    <xf numFmtId="0" fontId="21" fillId="0" borderId="22" xfId="0" applyFont="1" applyFill="1" applyBorder="1" applyAlignment="1">
      <alignment horizontal="right" vertical="center" wrapText="1" indent="1"/>
    </xf>
    <xf numFmtId="0" fontId="24" fillId="0" borderId="20" xfId="0" applyFont="1" applyFill="1" applyBorder="1" applyAlignment="1">
      <alignment horizontal="left" vertical="center" wrapText="1" indent="1"/>
    </xf>
    <xf numFmtId="0" fontId="24" fillId="4" borderId="14" xfId="0" applyFont="1" applyFill="1" applyBorder="1" applyAlignment="1">
      <alignment horizontal="left" vertical="center" wrapText="1" indent="1"/>
    </xf>
    <xf numFmtId="0" fontId="24" fillId="0" borderId="14" xfId="0" applyFont="1" applyFill="1" applyBorder="1" applyAlignment="1">
      <alignment horizontal="left" vertical="center" wrapText="1" indent="1"/>
    </xf>
    <xf numFmtId="0" fontId="24" fillId="0" borderId="23" xfId="0" applyFont="1" applyFill="1" applyBorder="1" applyAlignment="1">
      <alignment horizontal="left" vertical="center" wrapText="1" indent="1"/>
    </xf>
    <xf numFmtId="0" fontId="21" fillId="4" borderId="30" xfId="0" applyFont="1" applyFill="1" applyBorder="1" applyAlignment="1">
      <alignment horizontal="right" vertical="center" wrapText="1" indent="1"/>
    </xf>
    <xf numFmtId="0" fontId="24" fillId="4" borderId="31" xfId="0" applyFont="1" applyFill="1" applyBorder="1" applyAlignment="1">
      <alignment horizontal="left" vertical="center" wrapText="1" indent="1"/>
    </xf>
    <xf numFmtId="0" fontId="4" fillId="4" borderId="30" xfId="0" applyFont="1" applyFill="1" applyBorder="1" applyAlignment="1">
      <alignment horizontal="right" vertical="center" wrapText="1" indent="1"/>
    </xf>
    <xf numFmtId="41" fontId="9" fillId="4" borderId="12" xfId="22" applyNumberFormat="1" applyFont="1" applyFill="1" applyBorder="1" applyAlignment="1">
      <alignment horizontal="left" vertical="center" wrapText="1" indent="1"/>
    </xf>
    <xf numFmtId="0" fontId="9" fillId="4" borderId="31" xfId="0" applyFont="1" applyFill="1" applyBorder="1" applyAlignment="1">
      <alignment horizontal="left" vertical="center" wrapText="1" indent="1"/>
    </xf>
    <xf numFmtId="0" fontId="5" fillId="0" borderId="14" xfId="0" applyFont="1" applyFill="1" applyBorder="1" applyAlignment="1">
      <alignment horizontal="left" vertical="center" wrapText="1" indent="1" readingOrder="1"/>
    </xf>
    <xf numFmtId="0" fontId="5" fillId="0" borderId="20" xfId="0" applyFont="1" applyFill="1" applyBorder="1" applyAlignment="1">
      <alignment horizontal="left" vertical="center" wrapText="1" indent="1" readingOrder="1"/>
    </xf>
    <xf numFmtId="0" fontId="9" fillId="4" borderId="35" xfId="0" applyFont="1" applyFill="1" applyBorder="1" applyAlignment="1">
      <alignment horizontal="center" wrapText="1"/>
    </xf>
    <xf numFmtId="0" fontId="9" fillId="4" borderId="35" xfId="0" applyNumberFormat="1" applyFont="1" applyFill="1" applyBorder="1" applyAlignment="1">
      <alignment horizontal="center" wrapText="1"/>
    </xf>
    <xf numFmtId="0" fontId="20" fillId="4" borderId="36" xfId="0" applyFont="1" applyFill="1" applyBorder="1" applyAlignment="1">
      <alignment horizontal="center" vertical="top" wrapText="1"/>
    </xf>
    <xf numFmtId="0" fontId="20" fillId="4" borderId="36" xfId="0" applyNumberFormat="1" applyFont="1" applyFill="1" applyBorder="1" applyAlignment="1">
      <alignment horizontal="center" vertical="top" wrapText="1"/>
    </xf>
    <xf numFmtId="0" fontId="5" fillId="0" borderId="23" xfId="0" applyFont="1" applyFill="1" applyBorder="1" applyAlignment="1">
      <alignment horizontal="left" vertical="center" wrapText="1" indent="1" readingOrder="1"/>
    </xf>
    <xf numFmtId="0" fontId="5" fillId="4" borderId="14" xfId="0" applyFont="1" applyFill="1" applyBorder="1" applyAlignment="1">
      <alignment horizontal="left" vertical="center" wrapText="1" indent="1" readingOrder="1"/>
    </xf>
    <xf numFmtId="0" fontId="9" fillId="0" borderId="23" xfId="0" applyFont="1" applyFill="1" applyBorder="1" applyAlignment="1">
      <alignment horizontal="left" vertical="center" wrapText="1" indent="1"/>
    </xf>
    <xf numFmtId="0" fontId="4" fillId="4" borderId="8" xfId="0" applyFont="1" applyFill="1" applyBorder="1" applyAlignment="1">
      <alignment horizontal="center" wrapText="1"/>
    </xf>
    <xf numFmtId="0" fontId="4" fillId="4" borderId="8" xfId="0" applyNumberFormat="1" applyFont="1" applyFill="1" applyBorder="1" applyAlignment="1">
      <alignment horizontal="center" wrapText="1"/>
    </xf>
    <xf numFmtId="0" fontId="5" fillId="4" borderId="34" xfId="0" applyFont="1" applyFill="1" applyBorder="1" applyAlignment="1">
      <alignment horizontal="center" vertical="top" wrapText="1"/>
    </xf>
    <xf numFmtId="0" fontId="5" fillId="4" borderId="34" xfId="0" applyNumberFormat="1" applyFont="1" applyFill="1" applyBorder="1" applyAlignment="1">
      <alignment horizontal="center" vertical="top" wrapText="1"/>
    </xf>
    <xf numFmtId="0" fontId="4" fillId="0" borderId="7" xfId="0" applyFont="1" applyFill="1" applyBorder="1" applyAlignment="1">
      <alignment horizontal="right" vertical="center" wrapText="1" indent="1"/>
    </xf>
    <xf numFmtId="0" fontId="5" fillId="0" borderId="10" xfId="0" applyFont="1" applyFill="1" applyBorder="1" applyAlignment="1">
      <alignment horizontal="left" vertical="center" wrapText="1" indent="1"/>
    </xf>
    <xf numFmtId="0" fontId="9" fillId="0" borderId="20" xfId="0" applyFont="1" applyFill="1" applyBorder="1" applyAlignment="1">
      <alignment horizontal="left" vertical="center" wrapText="1" indent="1"/>
    </xf>
    <xf numFmtId="0" fontId="9" fillId="4" borderId="14" xfId="0" applyFont="1" applyFill="1" applyBorder="1" applyAlignment="1">
      <alignment horizontal="left" vertical="center" wrapText="1" indent="1"/>
    </xf>
    <xf numFmtId="0" fontId="9" fillId="0" borderId="14" xfId="0" applyFont="1" applyFill="1" applyBorder="1" applyAlignment="1">
      <alignment horizontal="left" vertical="center" wrapText="1" indent="1"/>
    </xf>
    <xf numFmtId="0" fontId="4" fillId="0" borderId="30" xfId="0" applyFont="1" applyFill="1" applyBorder="1" applyAlignment="1">
      <alignment horizontal="right" vertical="center" wrapText="1" indent="1"/>
    </xf>
    <xf numFmtId="0" fontId="9" fillId="0" borderId="31" xfId="0" applyFont="1" applyFill="1" applyBorder="1" applyAlignment="1">
      <alignment horizontal="left" vertical="center" wrapText="1" indent="1"/>
    </xf>
    <xf numFmtId="41" fontId="5" fillId="0" borderId="0" xfId="1" applyNumberFormat="1" applyFont="1" applyAlignment="1">
      <alignment vertical="center"/>
    </xf>
    <xf numFmtId="0" fontId="13" fillId="4" borderId="31" xfId="0" applyFont="1" applyFill="1" applyBorder="1" applyAlignment="1">
      <alignment horizontal="left" vertical="center" wrapText="1" indent="1"/>
    </xf>
    <xf numFmtId="164" fontId="5" fillId="0" borderId="13" xfId="22" applyNumberFormat="1" applyFont="1" applyFill="1" applyBorder="1" applyAlignment="1">
      <alignment horizontal="left" vertical="center" wrapText="1" indent="1"/>
    </xf>
    <xf numFmtId="164" fontId="9" fillId="4" borderId="25" xfId="22" applyNumberFormat="1" applyFont="1" applyFill="1" applyBorder="1" applyAlignment="1">
      <alignment horizontal="left" vertical="center" wrapText="1" indent="1"/>
    </xf>
    <xf numFmtId="164" fontId="9" fillId="0" borderId="28" xfId="22" applyNumberFormat="1" applyFont="1" applyFill="1" applyBorder="1" applyAlignment="1">
      <alignment horizontal="left" vertical="center" wrapText="1" indent="1"/>
    </xf>
    <xf numFmtId="164" fontId="9" fillId="4" borderId="12" xfId="22" applyNumberFormat="1" applyFont="1" applyFill="1" applyBorder="1" applyAlignment="1">
      <alignment horizontal="left" vertical="center" wrapText="1" indent="1"/>
    </xf>
    <xf numFmtId="164" fontId="9" fillId="4" borderId="31" xfId="0" applyNumberFormat="1" applyFont="1" applyFill="1" applyBorder="1" applyAlignment="1">
      <alignment horizontal="left" vertical="center" wrapText="1" indent="1"/>
    </xf>
    <xf numFmtId="164" fontId="5" fillId="0" borderId="9" xfId="22" applyNumberFormat="1" applyFont="1" applyFill="1" applyBorder="1" applyAlignment="1">
      <alignment horizontal="left" vertical="center" wrapText="1" indent="1"/>
    </xf>
    <xf numFmtId="164" fontId="9" fillId="5" borderId="12" xfId="22" applyNumberFormat="1" applyFont="1" applyFill="1" applyBorder="1" applyAlignment="1">
      <alignment horizontal="left" vertical="center" wrapText="1" indent="1"/>
    </xf>
    <xf numFmtId="0" fontId="4" fillId="5" borderId="0" xfId="1" applyNumberFormat="1" applyFont="1" applyFill="1" applyAlignment="1">
      <alignment vertical="center"/>
    </xf>
    <xf numFmtId="0" fontId="5" fillId="5" borderId="0" xfId="1" applyNumberFormat="1" applyFont="1" applyFill="1" applyAlignment="1">
      <alignment vertical="center"/>
    </xf>
    <xf numFmtId="0" fontId="9" fillId="5" borderId="0" xfId="1" applyNumberFormat="1" applyFont="1" applyFill="1" applyAlignment="1">
      <alignment vertical="center"/>
    </xf>
    <xf numFmtId="0" fontId="6" fillId="0" borderId="0" xfId="40" applyFont="1" applyAlignment="1">
      <alignment vertical="center"/>
    </xf>
    <xf numFmtId="0" fontId="1" fillId="0" borderId="0" xfId="40" applyAlignment="1">
      <alignment vertical="center"/>
    </xf>
    <xf numFmtId="0" fontId="32" fillId="0" borderId="0" xfId="40" applyFont="1" applyAlignment="1">
      <alignment vertical="center"/>
    </xf>
    <xf numFmtId="0" fontId="10" fillId="0" borderId="0" xfId="40" applyFont="1" applyAlignment="1">
      <alignment vertical="center"/>
    </xf>
    <xf numFmtId="0" fontId="9" fillId="4" borderId="44" xfId="7" applyFont="1" applyFill="1" applyBorder="1">
      <alignment horizontal="center" vertical="center" wrapText="1"/>
    </xf>
    <xf numFmtId="0" fontId="4" fillId="5" borderId="0" xfId="40" applyFont="1" applyFill="1" applyAlignment="1">
      <alignment horizontal="right" vertical="center"/>
    </xf>
    <xf numFmtId="0" fontId="4" fillId="5" borderId="0" xfId="40" applyFont="1" applyFill="1" applyAlignment="1">
      <alignment horizontal="right" vertical="center" wrapText="1"/>
    </xf>
    <xf numFmtId="0" fontId="1" fillId="5" borderId="0" xfId="40" applyFont="1" applyFill="1" applyAlignment="1">
      <alignment vertical="center" wrapText="1"/>
    </xf>
    <xf numFmtId="164" fontId="5" fillId="0" borderId="0" xfId="1" applyNumberFormat="1" applyFont="1" applyAlignment="1">
      <alignment vertical="center"/>
    </xf>
    <xf numFmtId="0" fontId="4" fillId="0" borderId="58" xfId="0" applyFont="1" applyFill="1" applyBorder="1" applyAlignment="1">
      <alignment horizontal="right" vertical="center" wrapText="1" indent="1"/>
    </xf>
    <xf numFmtId="164" fontId="5" fillId="0" borderId="34" xfId="22" applyNumberFormat="1" applyFont="1" applyFill="1" applyBorder="1" applyAlignment="1">
      <alignment horizontal="left" vertical="center" wrapText="1" indent="1"/>
    </xf>
    <xf numFmtId="0" fontId="5" fillId="0" borderId="59" xfId="0" applyFont="1" applyFill="1" applyBorder="1" applyAlignment="1">
      <alignment horizontal="left" vertical="center" wrapText="1" indent="1"/>
    </xf>
    <xf numFmtId="0" fontId="4" fillId="0" borderId="0" xfId="20" applyFont="1" applyAlignment="1">
      <alignment horizontal="right" wrapText="1" readingOrder="2"/>
    </xf>
    <xf numFmtId="0" fontId="4" fillId="0" borderId="0" xfId="20" applyFont="1" applyAlignment="1">
      <alignment horizontal="justify" vertical="justify" wrapText="1"/>
    </xf>
    <xf numFmtId="0" fontId="4" fillId="0" borderId="0" xfId="20" applyFont="1" applyAlignment="1">
      <alignment horizontal="right" vertical="justify" wrapText="1"/>
    </xf>
    <xf numFmtId="3" fontId="1" fillId="0" borderId="19" xfId="22" applyNumberFormat="1" applyFont="1" applyFill="1" applyBorder="1" applyAlignment="1">
      <alignment horizontal="left" vertical="center" wrapText="1" indent="1"/>
    </xf>
    <xf numFmtId="3" fontId="1" fillId="4" borderId="21" xfId="22" applyNumberFormat="1" applyFont="1" applyFill="1" applyBorder="1" applyAlignment="1">
      <alignment horizontal="left" vertical="center" wrapText="1" indent="1"/>
    </xf>
    <xf numFmtId="3" fontId="1" fillId="0" borderId="34" xfId="22" applyNumberFormat="1" applyFont="1" applyFill="1" applyBorder="1" applyAlignment="1">
      <alignment horizontal="left" vertical="center" wrapText="1" indent="1"/>
    </xf>
    <xf numFmtId="0" fontId="4" fillId="0" borderId="15" xfId="0" applyFont="1" applyFill="1" applyBorder="1" applyAlignment="1">
      <alignment horizontal="right" vertical="center" wrapText="1" indent="1" readingOrder="2"/>
    </xf>
    <xf numFmtId="3" fontId="9" fillId="4" borderId="12" xfId="22" applyNumberFormat="1" applyFont="1" applyFill="1" applyBorder="1" applyAlignment="1">
      <alignment horizontal="left" vertical="center" wrapText="1" indent="1"/>
    </xf>
    <xf numFmtId="3" fontId="9" fillId="4" borderId="30" xfId="0" applyNumberFormat="1" applyFont="1" applyFill="1" applyBorder="1" applyAlignment="1">
      <alignment horizontal="left" vertical="center" wrapText="1" indent="1"/>
    </xf>
    <xf numFmtId="0" fontId="1" fillId="0" borderId="0" xfId="1" applyNumberFormat="1" applyFont="1" applyAlignment="1">
      <alignment vertical="center"/>
    </xf>
    <xf numFmtId="0" fontId="1" fillId="0" borderId="0" xfId="20" applyFont="1" applyBorder="1" applyAlignment="1">
      <alignment vertical="justify" wrapText="1"/>
    </xf>
    <xf numFmtId="3" fontId="1" fillId="0" borderId="18" xfId="40" applyNumberFormat="1" applyFont="1" applyFill="1" applyBorder="1" applyAlignment="1">
      <alignment vertical="center" wrapText="1"/>
    </xf>
    <xf numFmtId="3" fontId="9" fillId="0" borderId="18" xfId="40" applyNumberFormat="1" applyFont="1" applyFill="1" applyBorder="1" applyAlignment="1">
      <alignment vertical="center" wrapText="1"/>
    </xf>
    <xf numFmtId="3" fontId="1" fillId="0" borderId="22" xfId="40" applyNumberFormat="1" applyFont="1" applyFill="1" applyBorder="1" applyAlignment="1">
      <alignment vertical="center" wrapText="1"/>
    </xf>
    <xf numFmtId="3" fontId="9" fillId="0" borderId="22" xfId="40" applyNumberFormat="1" applyFont="1" applyFill="1" applyBorder="1" applyAlignment="1">
      <alignment vertical="center" wrapText="1"/>
    </xf>
    <xf numFmtId="3" fontId="9" fillId="0" borderId="30" xfId="40" applyNumberFormat="1" applyFont="1" applyFill="1" applyBorder="1" applyAlignment="1">
      <alignment vertical="center" wrapText="1"/>
    </xf>
    <xf numFmtId="3" fontId="1" fillId="4" borderId="18" xfId="40" applyNumberFormat="1" applyFont="1" applyFill="1" applyBorder="1" applyAlignment="1">
      <alignment vertical="center" wrapText="1"/>
    </xf>
    <xf numFmtId="3" fontId="9" fillId="4" borderId="18" xfId="40" applyNumberFormat="1" applyFont="1" applyFill="1" applyBorder="1" applyAlignment="1">
      <alignment vertical="center" wrapText="1"/>
    </xf>
    <xf numFmtId="3" fontId="1" fillId="4" borderId="22" xfId="40" applyNumberFormat="1" applyFont="1" applyFill="1" applyBorder="1" applyAlignment="1">
      <alignment vertical="center" wrapText="1"/>
    </xf>
    <xf numFmtId="3" fontId="9" fillId="4" borderId="22" xfId="40" applyNumberFormat="1" applyFont="1" applyFill="1" applyBorder="1" applyAlignment="1">
      <alignment vertical="center" wrapText="1"/>
    </xf>
    <xf numFmtId="3" fontId="9" fillId="4" borderId="55" xfId="40" applyNumberFormat="1" applyFont="1" applyFill="1" applyBorder="1" applyAlignment="1">
      <alignment vertical="center" wrapText="1"/>
    </xf>
    <xf numFmtId="3" fontId="1" fillId="0" borderId="7" xfId="40" applyNumberFormat="1" applyFont="1" applyFill="1" applyBorder="1" applyAlignment="1">
      <alignment vertical="center" wrapText="1"/>
    </xf>
    <xf numFmtId="3" fontId="9" fillId="0" borderId="7" xfId="40" applyNumberFormat="1" applyFont="1" applyFill="1" applyBorder="1" applyAlignment="1">
      <alignment vertical="center" wrapText="1"/>
    </xf>
    <xf numFmtId="0" fontId="1" fillId="0" borderId="0" xfId="0" applyFont="1"/>
    <xf numFmtId="0" fontId="9" fillId="0" borderId="18" xfId="0" applyFont="1" applyFill="1" applyBorder="1" applyAlignment="1">
      <alignment horizontal="right" vertical="center" wrapText="1" indent="1"/>
    </xf>
    <xf numFmtId="0" fontId="9" fillId="4" borderId="11" xfId="0" applyFont="1" applyFill="1" applyBorder="1" applyAlignment="1">
      <alignment horizontal="right" vertical="center" wrapText="1" indent="1"/>
    </xf>
    <xf numFmtId="0" fontId="9" fillId="0" borderId="11" xfId="0" applyFont="1" applyFill="1" applyBorder="1" applyAlignment="1">
      <alignment horizontal="right" vertical="center" wrapText="1" indent="1"/>
    </xf>
    <xf numFmtId="0" fontId="9" fillId="0" borderId="22" xfId="0" applyFont="1" applyFill="1" applyBorder="1" applyAlignment="1">
      <alignment horizontal="right" vertical="center" wrapText="1" indent="1"/>
    </xf>
    <xf numFmtId="0" fontId="20" fillId="0" borderId="20" xfId="0" applyFont="1" applyFill="1" applyBorder="1" applyAlignment="1">
      <alignment horizontal="left" vertical="center" wrapText="1" indent="1"/>
    </xf>
    <xf numFmtId="0" fontId="20" fillId="4" borderId="14" xfId="0" applyFont="1" applyFill="1" applyBorder="1" applyAlignment="1">
      <alignment horizontal="left" vertical="center" wrapText="1" indent="1"/>
    </xf>
    <xf numFmtId="0" fontId="20" fillId="0" borderId="14" xfId="0" applyFont="1" applyFill="1" applyBorder="1" applyAlignment="1">
      <alignment horizontal="left" vertical="center" wrapText="1" indent="1"/>
    </xf>
    <xf numFmtId="0" fontId="20" fillId="0" borderId="23" xfId="0" applyFont="1" applyFill="1" applyBorder="1" applyAlignment="1">
      <alignment horizontal="left" vertical="center" wrapText="1" indent="1"/>
    </xf>
    <xf numFmtId="0" fontId="16" fillId="4" borderId="26" xfId="0" applyFont="1" applyFill="1" applyBorder="1" applyAlignment="1">
      <alignment horizontal="left" vertical="center" wrapText="1" indent="1"/>
    </xf>
    <xf numFmtId="0" fontId="20" fillId="4" borderId="23" xfId="0" applyFont="1" applyFill="1" applyBorder="1" applyAlignment="1">
      <alignment horizontal="left" vertical="center" wrapText="1" indent="1"/>
    </xf>
    <xf numFmtId="0" fontId="16" fillId="0" borderId="26" xfId="0" applyFont="1" applyFill="1" applyBorder="1" applyAlignment="1">
      <alignment horizontal="left" vertical="center" wrapText="1" indent="1"/>
    </xf>
    <xf numFmtId="0" fontId="9" fillId="4" borderId="22" xfId="0" applyFont="1" applyFill="1" applyBorder="1" applyAlignment="1">
      <alignment horizontal="right" vertical="center" wrapText="1" indent="1"/>
    </xf>
    <xf numFmtId="0" fontId="9" fillId="0" borderId="24" xfId="0" applyFont="1" applyFill="1" applyBorder="1" applyAlignment="1">
      <alignment horizontal="right" vertical="center" wrapText="1" indent="1"/>
    </xf>
    <xf numFmtId="0" fontId="20" fillId="0" borderId="47" xfId="40" applyFont="1" applyFill="1" applyBorder="1" applyAlignment="1">
      <alignment horizontal="center" vertical="center" wrapText="1"/>
    </xf>
    <xf numFmtId="0" fontId="20" fillId="0" borderId="49" xfId="40" applyFont="1" applyFill="1" applyBorder="1" applyAlignment="1">
      <alignment horizontal="center" vertical="center" wrapText="1"/>
    </xf>
    <xf numFmtId="0" fontId="16" fillId="0" borderId="52" xfId="40" applyFont="1" applyFill="1" applyBorder="1" applyAlignment="1">
      <alignment horizontal="center" vertical="center" wrapText="1"/>
    </xf>
    <xf numFmtId="0" fontId="20" fillId="4" borderId="47" xfId="40" applyFont="1" applyFill="1" applyBorder="1" applyAlignment="1">
      <alignment horizontal="center" vertical="center" wrapText="1"/>
    </xf>
    <xf numFmtId="0" fontId="20" fillId="4" borderId="49" xfId="40" applyFont="1" applyFill="1" applyBorder="1" applyAlignment="1">
      <alignment horizontal="center" vertical="center" wrapText="1"/>
    </xf>
    <xf numFmtId="0" fontId="16" fillId="4" borderId="56" xfId="40" applyFont="1" applyFill="1" applyBorder="1" applyAlignment="1">
      <alignment horizontal="center" vertical="center" wrapText="1"/>
    </xf>
    <xf numFmtId="0" fontId="20" fillId="0" borderId="57" xfId="40" applyFont="1" applyFill="1" applyBorder="1" applyAlignment="1">
      <alignment horizontal="center" vertical="center" wrapText="1"/>
    </xf>
    <xf numFmtId="0" fontId="1" fillId="0" borderId="18" xfId="40" applyFont="1" applyFill="1" applyBorder="1" applyAlignment="1">
      <alignment horizontal="center" vertical="center" wrapText="1"/>
    </xf>
    <xf numFmtId="0" fontId="1" fillId="0" borderId="22" xfId="40" applyFont="1" applyFill="1" applyBorder="1" applyAlignment="1">
      <alignment horizontal="center" vertical="center" wrapText="1"/>
    </xf>
    <xf numFmtId="0" fontId="9" fillId="0" borderId="51" xfId="40" applyFont="1" applyFill="1" applyBorder="1" applyAlignment="1">
      <alignment horizontal="center" vertical="center" wrapText="1"/>
    </xf>
    <xf numFmtId="0" fontId="1" fillId="4" borderId="18" xfId="40" applyFont="1" applyFill="1" applyBorder="1" applyAlignment="1">
      <alignment horizontal="center" vertical="center" wrapText="1"/>
    </xf>
    <xf numFmtId="0" fontId="1" fillId="4" borderId="22" xfId="40" applyFont="1" applyFill="1" applyBorder="1" applyAlignment="1">
      <alignment horizontal="center" vertical="center" wrapText="1"/>
    </xf>
    <xf numFmtId="0" fontId="9" fillId="4" borderId="54" xfId="40" applyFont="1" applyFill="1" applyBorder="1" applyAlignment="1">
      <alignment horizontal="center" vertical="center" wrapText="1"/>
    </xf>
    <xf numFmtId="0" fontId="1" fillId="0" borderId="7" xfId="40" applyFont="1" applyFill="1" applyBorder="1" applyAlignment="1">
      <alignment horizontal="center" vertical="center" wrapText="1"/>
    </xf>
    <xf numFmtId="0" fontId="1" fillId="0" borderId="0" xfId="1" applyNumberFormat="1" applyFont="1" applyAlignment="1">
      <alignment vertical="center" wrapText="1"/>
    </xf>
    <xf numFmtId="0" fontId="16" fillId="4" borderId="31" xfId="0" applyFont="1" applyFill="1" applyBorder="1" applyAlignment="1">
      <alignment horizontal="left" vertical="center" wrapText="1" indent="1"/>
    </xf>
    <xf numFmtId="0" fontId="33" fillId="0" borderId="0" xfId="0" applyFont="1" applyAlignment="1">
      <alignment horizontal="center"/>
    </xf>
    <xf numFmtId="0" fontId="1" fillId="0" borderId="0" xfId="0" applyFont="1" applyAlignment="1"/>
    <xf numFmtId="0" fontId="34" fillId="0" borderId="0" xfId="0" applyFont="1" applyAlignment="1">
      <alignment horizontal="center"/>
    </xf>
    <xf numFmtId="0" fontId="9" fillId="0" borderId="46" xfId="40" applyFont="1" applyFill="1" applyBorder="1" applyAlignment="1">
      <alignment horizontal="center" vertical="center" wrapText="1"/>
    </xf>
    <xf numFmtId="0" fontId="9" fillId="0" borderId="48" xfId="40" applyFont="1" applyFill="1" applyBorder="1" applyAlignment="1">
      <alignment horizontal="center" vertical="center" wrapText="1"/>
    </xf>
    <xf numFmtId="0" fontId="9" fillId="0" borderId="50" xfId="40" applyFont="1" applyFill="1" applyBorder="1" applyAlignment="1">
      <alignment horizontal="center" vertical="center" wrapText="1"/>
    </xf>
    <xf numFmtId="0" fontId="16" fillId="0" borderId="46" xfId="40" applyFont="1" applyFill="1" applyBorder="1" applyAlignment="1">
      <alignment horizontal="center" vertical="center" wrapText="1"/>
    </xf>
    <xf numFmtId="0" fontId="16" fillId="0" borderId="48" xfId="40" applyFont="1" applyFill="1" applyBorder="1" applyAlignment="1">
      <alignment horizontal="center" vertical="center" wrapText="1"/>
    </xf>
    <xf numFmtId="0" fontId="16" fillId="0" borderId="50" xfId="40" applyFont="1" applyFill="1" applyBorder="1" applyAlignment="1">
      <alignment horizontal="center" vertical="center" wrapText="1"/>
    </xf>
    <xf numFmtId="0" fontId="9" fillId="4" borderId="46" xfId="40" applyFont="1" applyFill="1" applyBorder="1" applyAlignment="1">
      <alignment horizontal="center" vertical="center" wrapText="1"/>
    </xf>
    <xf numFmtId="0" fontId="9" fillId="4" borderId="48" xfId="40" applyFont="1" applyFill="1" applyBorder="1" applyAlignment="1">
      <alignment horizontal="center" vertical="center" wrapText="1"/>
    </xf>
    <xf numFmtId="0" fontId="9" fillId="4" borderId="53" xfId="40" applyFont="1" applyFill="1" applyBorder="1" applyAlignment="1">
      <alignment horizontal="center" vertical="center" wrapText="1"/>
    </xf>
    <xf numFmtId="0" fontId="16" fillId="4" borderId="46" xfId="40" applyFont="1" applyFill="1" applyBorder="1" applyAlignment="1">
      <alignment horizontal="center" vertical="center" wrapText="1"/>
    </xf>
    <xf numFmtId="0" fontId="16" fillId="4" borderId="48" xfId="40" applyFont="1" applyFill="1" applyBorder="1" applyAlignment="1">
      <alignment horizontal="center" vertical="center" wrapText="1"/>
    </xf>
    <xf numFmtId="0" fontId="16" fillId="4" borderId="53" xfId="40" applyFont="1" applyFill="1" applyBorder="1" applyAlignment="1">
      <alignment horizontal="center" vertical="center" wrapText="1"/>
    </xf>
    <xf numFmtId="0" fontId="8" fillId="5" borderId="0" xfId="40" applyFont="1" applyFill="1" applyAlignment="1">
      <alignment horizontal="center" vertical="center" wrapText="1"/>
    </xf>
    <xf numFmtId="0" fontId="4" fillId="5" borderId="0" xfId="40" applyFont="1" applyFill="1" applyAlignment="1">
      <alignment horizontal="center" vertical="center" wrapText="1"/>
    </xf>
    <xf numFmtId="0" fontId="28" fillId="4" borderId="41" xfId="40" applyFont="1" applyFill="1" applyBorder="1" applyAlignment="1">
      <alignment horizontal="center" vertical="center"/>
    </xf>
    <xf numFmtId="0" fontId="28" fillId="4" borderId="43" xfId="40" applyFont="1" applyFill="1" applyBorder="1" applyAlignment="1">
      <alignment horizontal="center" vertical="center"/>
    </xf>
    <xf numFmtId="0" fontId="28" fillId="4" borderId="9" xfId="40" applyFont="1" applyFill="1" applyBorder="1" applyAlignment="1">
      <alignment horizontal="center" vertical="center" wrapText="1"/>
    </xf>
    <xf numFmtId="0" fontId="28" fillId="4" borderId="44" xfId="40" applyFont="1" applyFill="1" applyBorder="1" applyAlignment="1">
      <alignment horizontal="center" vertical="center" wrapText="1"/>
    </xf>
    <xf numFmtId="0" fontId="30" fillId="4" borderId="9" xfId="40" applyFont="1" applyFill="1" applyBorder="1" applyAlignment="1">
      <alignment horizontal="center" vertical="center" wrapText="1"/>
    </xf>
    <xf numFmtId="0" fontId="30" fillId="4" borderId="44" xfId="40" applyFont="1" applyFill="1" applyBorder="1" applyAlignment="1">
      <alignment horizontal="center" vertical="center" wrapText="1"/>
    </xf>
    <xf numFmtId="0" fontId="9" fillId="4" borderId="42" xfId="40" applyFont="1" applyFill="1" applyBorder="1" applyAlignment="1">
      <alignment horizontal="center" vertical="center" wrapText="1"/>
    </xf>
    <xf numFmtId="0" fontId="9" fillId="4" borderId="45" xfId="40" applyFont="1" applyFill="1" applyBorder="1" applyAlignment="1">
      <alignment horizontal="center" vertical="center" wrapText="1"/>
    </xf>
    <xf numFmtId="0" fontId="8" fillId="5" borderId="0" xfId="40" applyFont="1" applyFill="1" applyAlignment="1">
      <alignment horizontal="center" vertical="center" wrapText="1" readingOrder="2"/>
    </xf>
    <xf numFmtId="0" fontId="8" fillId="5" borderId="0" xfId="1" applyNumberFormat="1" applyFont="1" applyFill="1" applyAlignment="1">
      <alignment horizontal="center" vertical="center" wrapText="1"/>
    </xf>
    <xf numFmtId="0" fontId="4" fillId="5" borderId="0" xfId="1" applyNumberFormat="1" applyFont="1" applyFill="1" applyAlignment="1">
      <alignment horizontal="center" vertical="center" wrapText="1"/>
    </xf>
    <xf numFmtId="0" fontId="4" fillId="4" borderId="7" xfId="1" applyNumberFormat="1" applyFont="1" applyFill="1" applyBorder="1" applyAlignment="1">
      <alignment horizontal="center" vertical="center" wrapText="1"/>
    </xf>
    <xf numFmtId="0" fontId="4" fillId="4" borderId="11" xfId="1" applyNumberFormat="1" applyFont="1" applyFill="1" applyBorder="1" applyAlignment="1">
      <alignment horizontal="center" vertical="center" wrapText="1"/>
    </xf>
    <xf numFmtId="0" fontId="4" fillId="4" borderId="15" xfId="1" applyNumberFormat="1" applyFont="1" applyFill="1" applyBorder="1" applyAlignment="1">
      <alignment horizontal="center" vertical="center" wrapText="1"/>
    </xf>
    <xf numFmtId="0" fontId="9" fillId="4" borderId="10" xfId="1" applyNumberFormat="1" applyFont="1" applyFill="1" applyBorder="1" applyAlignment="1">
      <alignment horizontal="center" vertical="center" wrapText="1"/>
    </xf>
    <xf numFmtId="0" fontId="9" fillId="4" borderId="14" xfId="1" applyNumberFormat="1" applyFont="1" applyFill="1" applyBorder="1" applyAlignment="1">
      <alignment horizontal="center" vertical="center" wrapText="1"/>
    </xf>
    <xf numFmtId="0" fontId="9" fillId="4" borderId="17" xfId="1" applyNumberFormat="1" applyFont="1" applyFill="1" applyBorder="1" applyAlignment="1">
      <alignment horizontal="center" vertical="center" wrapText="1"/>
    </xf>
    <xf numFmtId="0" fontId="4" fillId="4" borderId="12" xfId="0" applyNumberFormat="1" applyFont="1" applyFill="1" applyBorder="1" applyAlignment="1">
      <alignment horizontal="center" vertical="center" wrapText="1"/>
    </xf>
    <xf numFmtId="0" fontId="8" fillId="5" borderId="0" xfId="1" applyNumberFormat="1" applyFont="1" applyFill="1" applyAlignment="1">
      <alignment horizontal="center" vertical="center" wrapText="1" readingOrder="2"/>
    </xf>
    <xf numFmtId="0" fontId="4" fillId="4" borderId="60" xfId="0" applyNumberFormat="1" applyFont="1" applyFill="1" applyBorder="1" applyAlignment="1">
      <alignment horizontal="center" vertical="center" wrapText="1"/>
    </xf>
    <xf numFmtId="0" fontId="4" fillId="4" borderId="61" xfId="0" applyNumberFormat="1" applyFont="1" applyFill="1" applyBorder="1" applyAlignment="1">
      <alignment horizontal="center" vertical="center" wrapText="1"/>
    </xf>
    <xf numFmtId="0" fontId="4" fillId="4" borderId="55" xfId="0" applyNumberFormat="1" applyFont="1" applyFill="1" applyBorder="1" applyAlignment="1">
      <alignment horizontal="center" vertical="center" wrapText="1"/>
    </xf>
    <xf numFmtId="0" fontId="8" fillId="4" borderId="31" xfId="0" applyNumberFormat="1" applyFont="1" applyFill="1" applyBorder="1" applyAlignment="1">
      <alignment horizontal="center" vertical="center" wrapText="1"/>
    </xf>
    <xf numFmtId="0" fontId="8" fillId="4" borderId="62" xfId="0" applyNumberFormat="1" applyFont="1" applyFill="1" applyBorder="1" applyAlignment="1">
      <alignment horizontal="center" vertical="center" wrapText="1"/>
    </xf>
    <xf numFmtId="0" fontId="2" fillId="5" borderId="0" xfId="1" applyNumberFormat="1" applyFont="1" applyFill="1" applyAlignment="1">
      <alignment horizontal="center" vertical="center" wrapText="1"/>
    </xf>
    <xf numFmtId="0" fontId="2" fillId="5" borderId="0" xfId="1" applyNumberFormat="1" applyFont="1" applyFill="1" applyAlignment="1">
      <alignment horizontal="center" vertical="center" wrapText="1" readingOrder="2"/>
    </xf>
    <xf numFmtId="0" fontId="4" fillId="4" borderId="31" xfId="0" applyNumberFormat="1" applyFont="1" applyFill="1" applyBorder="1" applyAlignment="1">
      <alignment horizontal="center" vertical="center" wrapText="1"/>
    </xf>
    <xf numFmtId="0" fontId="4" fillId="4" borderId="30" xfId="1" applyNumberFormat="1" applyFont="1" applyFill="1" applyBorder="1" applyAlignment="1">
      <alignment horizontal="center" vertical="center" wrapText="1"/>
    </xf>
    <xf numFmtId="0" fontId="8" fillId="4" borderId="12" xfId="0" applyNumberFormat="1" applyFont="1" applyFill="1" applyBorder="1" applyAlignment="1">
      <alignment horizontal="center" vertical="center" wrapText="1"/>
    </xf>
    <xf numFmtId="0" fontId="9" fillId="4" borderId="31" xfId="1" applyNumberFormat="1" applyFont="1" applyFill="1" applyBorder="1" applyAlignment="1">
      <alignment horizontal="center" vertical="center" wrapText="1"/>
    </xf>
    <xf numFmtId="0" fontId="21" fillId="4" borderId="30" xfId="1" applyNumberFormat="1" applyFont="1" applyFill="1" applyBorder="1" applyAlignment="1">
      <alignment horizontal="center" vertical="center" wrapText="1"/>
    </xf>
    <xf numFmtId="0" fontId="16" fillId="4" borderId="31" xfId="1" applyNumberFormat="1" applyFont="1" applyFill="1" applyBorder="1" applyAlignment="1">
      <alignment horizontal="center" vertical="center" wrapText="1"/>
    </xf>
    <xf numFmtId="0" fontId="4" fillId="4" borderId="31" xfId="1" applyNumberFormat="1" applyFont="1" applyFill="1" applyBorder="1" applyAlignment="1">
      <alignment horizontal="center" vertical="center" wrapText="1"/>
    </xf>
    <xf numFmtId="0" fontId="4" fillId="4" borderId="37" xfId="1" applyNumberFormat="1" applyFont="1" applyFill="1" applyBorder="1" applyAlignment="1">
      <alignment horizontal="right" vertical="center" wrapText="1" indent="1"/>
    </xf>
    <xf numFmtId="0" fontId="4" fillId="4" borderId="38" xfId="1" applyNumberFormat="1" applyFont="1" applyFill="1" applyBorder="1" applyAlignment="1">
      <alignment horizontal="right" vertical="center" wrapText="1" indent="1"/>
    </xf>
    <xf numFmtId="0" fontId="9" fillId="4" borderId="39" xfId="1" applyNumberFormat="1" applyFont="1" applyFill="1" applyBorder="1" applyAlignment="1">
      <alignment horizontal="left" vertical="center" wrapText="1" indent="1"/>
    </xf>
    <xf numFmtId="0" fontId="9" fillId="4" borderId="40" xfId="1" applyNumberFormat="1" applyFont="1" applyFill="1" applyBorder="1" applyAlignment="1">
      <alignment horizontal="left" vertical="center" wrapText="1" indent="1"/>
    </xf>
    <xf numFmtId="0" fontId="4" fillId="4" borderId="32" xfId="1" applyNumberFormat="1" applyFont="1" applyFill="1" applyBorder="1" applyAlignment="1">
      <alignment horizontal="right" vertical="center" wrapText="1" indent="1"/>
    </xf>
    <xf numFmtId="0" fontId="21" fillId="4" borderId="33" xfId="1" applyNumberFormat="1" applyFont="1" applyFill="1" applyBorder="1" applyAlignment="1">
      <alignment horizontal="left" vertical="center" wrapText="1" indent="1"/>
    </xf>
    <xf numFmtId="0" fontId="4" fillId="4" borderId="10" xfId="1" applyNumberFormat="1" applyFont="1" applyFill="1" applyBorder="1" applyAlignment="1">
      <alignment horizontal="center" vertical="center" wrapText="1"/>
    </xf>
    <xf numFmtId="0" fontId="4" fillId="4" borderId="14" xfId="1" applyNumberFormat="1" applyFont="1" applyFill="1" applyBorder="1" applyAlignment="1">
      <alignment horizontal="center" vertical="center" wrapText="1"/>
    </xf>
    <xf numFmtId="0" fontId="4" fillId="4" borderId="17" xfId="1" applyNumberFormat="1" applyFont="1" applyFill="1" applyBorder="1" applyAlignment="1">
      <alignment horizontal="center" vertical="center" wrapText="1"/>
    </xf>
  </cellXfs>
  <cellStyles count="42">
    <cellStyle name="Comma" xfId="22" builtinId="3"/>
    <cellStyle name="H1" xfId="2"/>
    <cellStyle name="H1 2" xfId="23"/>
    <cellStyle name="H1 2 2" xfId="24"/>
    <cellStyle name="H2" xfId="3"/>
    <cellStyle name="H2 2" xfId="25"/>
    <cellStyle name="H2 2 2" xfId="26"/>
    <cellStyle name="had" xfId="4"/>
    <cellStyle name="had 2" xfId="27"/>
    <cellStyle name="had 2 2" xfId="28"/>
    <cellStyle name="had0" xfId="5"/>
    <cellStyle name="Had1" xfId="6"/>
    <cellStyle name="Had2" xfId="7"/>
    <cellStyle name="Had3" xfId="8"/>
    <cellStyle name="Had3 2" xfId="29"/>
    <cellStyle name="Had3 2 2" xfId="30"/>
    <cellStyle name="inxa" xfId="9"/>
    <cellStyle name="inxe" xfId="10"/>
    <cellStyle name="Normal" xfId="0" builtinId="0"/>
    <cellStyle name="Normal 2" xfId="20"/>
    <cellStyle name="Normal 3" xfId="31"/>
    <cellStyle name="Normal 4" xfId="40"/>
    <cellStyle name="Normal_جداول الأفراد" xfId="1"/>
    <cellStyle name="NotA" xfId="11"/>
    <cellStyle name="Note 2" xfId="32"/>
    <cellStyle name="T1" xfId="12"/>
    <cellStyle name="T1 2" xfId="33"/>
    <cellStyle name="T1 2 2" xfId="34"/>
    <cellStyle name="T2" xfId="13"/>
    <cellStyle name="T2 2" xfId="35"/>
    <cellStyle name="T2 2 2" xfId="36"/>
    <cellStyle name="T2 3" xfId="41"/>
    <cellStyle name="Total 2" xfId="37"/>
    <cellStyle name="Total1" xfId="14"/>
    <cellStyle name="TXT1" xfId="15"/>
    <cellStyle name="TXT1 2" xfId="21"/>
    <cellStyle name="TXT1 2 2" xfId="38"/>
    <cellStyle name="TXT1_ATT50328" xfId="39"/>
    <cellStyle name="TXT2" xfId="16"/>
    <cellStyle name="TXT3" xfId="17"/>
    <cellStyle name="TXT4" xfId="18"/>
    <cellStyle name="TXT5" xfId="19"/>
  </cellStyles>
  <dxfs count="0"/>
  <tableStyles count="0" defaultTableStyle="TableStyleMedium2" defaultPivotStyle="PivotStyleLight16"/>
  <colors>
    <mruColors>
      <color rgb="FF993366"/>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9.xml"/><Relationship Id="rId18" Type="http://schemas.openxmlformats.org/officeDocument/2006/relationships/chartsheet" Target="chartsheets/sheet7.xml"/><Relationship Id="rId26" Type="http://schemas.openxmlformats.org/officeDocument/2006/relationships/worksheet" Target="worksheets/sheet18.xml"/><Relationship Id="rId21" Type="http://schemas.openxmlformats.org/officeDocument/2006/relationships/worksheet" Target="worksheets/sheet13.xml"/><Relationship Id="rId34" Type="http://schemas.openxmlformats.org/officeDocument/2006/relationships/calcChain" Target="calcChain.xml"/><Relationship Id="rId7" Type="http://schemas.openxmlformats.org/officeDocument/2006/relationships/worksheet" Target="worksheets/sheet6.xml"/><Relationship Id="rId12" Type="http://schemas.openxmlformats.org/officeDocument/2006/relationships/chartsheet" Target="chartsheets/sheet4.xml"/><Relationship Id="rId17" Type="http://schemas.openxmlformats.org/officeDocument/2006/relationships/worksheet" Target="worksheets/sheet11.xml"/><Relationship Id="rId25" Type="http://schemas.openxmlformats.org/officeDocument/2006/relationships/worksheet" Target="worksheets/sheet17.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hartsheet" Target="chartsheets/sheet6.xml"/><Relationship Id="rId20" Type="http://schemas.openxmlformats.org/officeDocument/2006/relationships/chartsheet" Target="chartsheets/sheet8.xml"/><Relationship Id="rId29"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24" Type="http://schemas.openxmlformats.org/officeDocument/2006/relationships/worksheet" Target="worksheets/sheet16.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0.xml"/><Relationship Id="rId23" Type="http://schemas.openxmlformats.org/officeDocument/2006/relationships/worksheet" Target="worksheets/sheet15.xml"/><Relationship Id="rId28" Type="http://schemas.openxmlformats.org/officeDocument/2006/relationships/chartsheet" Target="chartsheets/sheet9.xml"/><Relationship Id="rId36" Type="http://schemas.openxmlformats.org/officeDocument/2006/relationships/customXml" Target="../customXml/item2.xml"/><Relationship Id="rId10" Type="http://schemas.openxmlformats.org/officeDocument/2006/relationships/chartsheet" Target="chartsheets/sheet3.xml"/><Relationship Id="rId19" Type="http://schemas.openxmlformats.org/officeDocument/2006/relationships/worksheet" Target="worksheets/sheet12.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7.xml"/><Relationship Id="rId14" Type="http://schemas.openxmlformats.org/officeDocument/2006/relationships/chartsheet" Target="chartsheets/sheet5.xml"/><Relationship Id="rId22" Type="http://schemas.openxmlformats.org/officeDocument/2006/relationships/worksheet" Target="worksheets/sheet14.xml"/><Relationship Id="rId27" Type="http://schemas.openxmlformats.org/officeDocument/2006/relationships/worksheet" Target="worksheets/sheet19.xml"/><Relationship Id="rId30" Type="http://schemas.openxmlformats.org/officeDocument/2006/relationships/chartsheet" Target="chartsheets/sheet10.xml"/><Relationship Id="rId35" Type="http://schemas.openxmlformats.org/officeDocument/2006/relationships/customXml" Target="../customXml/item1.xml"/><Relationship Id="rId8" Type="http://schemas.openxmlformats.org/officeDocument/2006/relationships/chartsheet" Target="chartsheets/sheet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3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السكان</a:t>
            </a:r>
            <a:r>
              <a:rPr lang="ar-QA" sz="1400" baseline="0"/>
              <a:t> النشيطون اقتصادياً (15 </a:t>
            </a:r>
            <a:r>
              <a:rPr lang="ar-SA" sz="1400" baseline="0"/>
              <a:t>سنة فأكثر</a:t>
            </a:r>
            <a:r>
              <a:rPr lang="ar-QA" sz="1400" baseline="0"/>
              <a:t>) حسب النوع والمهنة 2012</a:t>
            </a:r>
          </a:p>
          <a:p>
            <a:pPr>
              <a:defRPr sz="1400"/>
            </a:pPr>
            <a:r>
              <a:rPr lang="en-US" sz="1200" b="0">
                <a:latin typeface="Arial" pitchFamily="34" charset="0"/>
                <a:cs typeface="Arial" pitchFamily="34" charset="0"/>
              </a:rPr>
              <a:t>ECONOMICALLY ACTIVE POPULATION (15 YEARS &amp; ABOVE) BY GENDER AND OCCUPATION , 2012 </a:t>
            </a:r>
          </a:p>
        </c:rich>
      </c:tx>
      <c:layout>
        <c:manualLayout>
          <c:xMode val="edge"/>
          <c:yMode val="edge"/>
          <c:x val="0.14258825013366991"/>
          <c:y val="2.5092267771082321E-2"/>
        </c:manualLayout>
      </c:layout>
      <c:overlay val="0"/>
    </c:title>
    <c:autoTitleDeleted val="0"/>
    <c:plotArea>
      <c:layout>
        <c:manualLayout>
          <c:layoutTarget val="inner"/>
          <c:xMode val="edge"/>
          <c:yMode val="edge"/>
          <c:x val="0.41033453810077031"/>
          <c:y val="0.16388676572332225"/>
          <c:w val="0.55805881846736372"/>
          <c:h val="0.70971238427832506"/>
        </c:manualLayout>
      </c:layout>
      <c:barChart>
        <c:barDir val="bar"/>
        <c:grouping val="clustered"/>
        <c:varyColors val="0"/>
        <c:ser>
          <c:idx val="0"/>
          <c:order val="0"/>
          <c:tx>
            <c:strRef>
              <c:f>'18'!$B$22</c:f>
              <c:strCache>
                <c:ptCount val="1"/>
                <c:pt idx="0">
                  <c:v>ذكور Male</c:v>
                </c:pt>
              </c:strCache>
            </c:strRef>
          </c:tx>
          <c:invertIfNegative val="0"/>
          <c:cat>
            <c:strRef>
              <c:f>'18'!$A$23:$A$31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'18'!$B$23:$B$31</c:f>
              <c:numCache>
                <c:formatCode>_(* #,##0_);_(* \(#,##0\);_(* "-"_);_(@_)</c:formatCode>
                <c:ptCount val="9"/>
                <c:pt idx="0" formatCode="#,##0_ ;\-#,##0\ ">
                  <c:v>9891</c:v>
                </c:pt>
                <c:pt idx="1">
                  <c:v>31345</c:v>
                </c:pt>
                <c:pt idx="2">
                  <c:v>53957</c:v>
                </c:pt>
                <c:pt idx="3" formatCode="#,##0_ ;\-#,##0\ ">
                  <c:v>66859</c:v>
                </c:pt>
                <c:pt idx="4" formatCode="#,##0_ ;\-#,##0\ ">
                  <c:v>79044</c:v>
                </c:pt>
                <c:pt idx="5" formatCode="#,##0_ ;\-#,##0\ ">
                  <c:v>91762</c:v>
                </c:pt>
                <c:pt idx="6" formatCode="#,##0_ ;\-#,##0\ ">
                  <c:v>148182</c:v>
                </c:pt>
                <c:pt idx="7" formatCode="#,##0_ ;\-#,##0\ ">
                  <c:v>220749</c:v>
                </c:pt>
                <c:pt idx="8" formatCode="#,##0_ ;\-#,##0\ ">
                  <c:v>471684</c:v>
                </c:pt>
              </c:numCache>
            </c:numRef>
          </c:val>
        </c:ser>
        <c:ser>
          <c:idx val="1"/>
          <c:order val="1"/>
          <c:tx>
            <c:strRef>
              <c:f>'18'!$C$22</c:f>
              <c:strCache>
                <c:ptCount val="1"/>
                <c:pt idx="0">
                  <c:v>إناث Female</c:v>
                </c:pt>
              </c:strCache>
            </c:strRef>
          </c:tx>
          <c:invertIfNegative val="0"/>
          <c:cat>
            <c:strRef>
              <c:f>'18'!$A$23:$A$31</c:f>
              <c:strCache>
                <c:ptCount val="9"/>
                <c:pt idx="0">
                  <c:v>العمال المهرة في الزراعة وصيد الأسماك   Agricultural And Fishery Workers</c:v>
                </c:pt>
                <c:pt idx="1">
                  <c:v>المديرون Managers</c:v>
                </c:pt>
                <c:pt idx="2">
                  <c:v>الكتبة Clerks</c:v>
                </c:pt>
                <c:pt idx="3">
                  <c:v>الفنيون Technicians </c:v>
                </c:pt>
                <c:pt idx="4">
                  <c:v>العاملون في الخدمات والباعة Service Workers And Shop</c:v>
                </c:pt>
                <c:pt idx="5">
                  <c:v>الاختصاصيون Professionals</c:v>
                </c:pt>
                <c:pt idx="6">
                  <c:v>مشغلو الآلات والمعدات Plant And Machine</c:v>
                </c:pt>
                <c:pt idx="7">
                  <c:v>المهن العادية  Elementary Occupations</c:v>
                </c:pt>
                <c:pt idx="8">
                  <c:v>العاملون في الحرف Craft Workers</c:v>
                </c:pt>
              </c:strCache>
            </c:strRef>
          </c:cat>
          <c:val>
            <c:numRef>
              <c:f>'18'!$C$23:$C$31</c:f>
              <c:numCache>
                <c:formatCode>#,##0_ ;\-#,##0\ </c:formatCode>
                <c:ptCount val="9"/>
                <c:pt idx="0">
                  <c:v>0</c:v>
                </c:pt>
                <c:pt idx="1">
                  <c:v>3881</c:v>
                </c:pt>
                <c:pt idx="2">
                  <c:v>15025</c:v>
                </c:pt>
                <c:pt idx="3">
                  <c:v>11180</c:v>
                </c:pt>
                <c:pt idx="4">
                  <c:v>13799</c:v>
                </c:pt>
                <c:pt idx="5">
                  <c:v>36765</c:v>
                </c:pt>
                <c:pt idx="6">
                  <c:v>486</c:v>
                </c:pt>
                <c:pt idx="7">
                  <c:v>86503</c:v>
                </c:pt>
                <c:pt idx="8">
                  <c:v>81</c:v>
                </c:pt>
              </c:numCache>
            </c:numRef>
          </c:val>
        </c:ser>
        <c:dLbls>
          <c:showLegendKey val="0"/>
          <c:showVal val="0"/>
          <c:showCatName val="0"/>
          <c:showSerName val="0"/>
          <c:showPercent val="0"/>
          <c:showBubbleSize val="0"/>
        </c:dLbls>
        <c:gapWidth val="150"/>
        <c:axId val="164535680"/>
        <c:axId val="162317440"/>
      </c:barChart>
      <c:catAx>
        <c:axId val="164535680"/>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000" b="0">
                <a:latin typeface="Arial" pitchFamily="34" charset="0"/>
                <a:cs typeface="Arial" pitchFamily="34" charset="0"/>
              </a:defRPr>
            </a:pPr>
            <a:endParaRPr lang="en-US"/>
          </a:p>
        </c:txPr>
        <c:crossAx val="162317440"/>
        <c:crosses val="autoZero"/>
        <c:auto val="1"/>
        <c:lblAlgn val="ctr"/>
        <c:lblOffset val="100"/>
        <c:noMultiLvlLbl val="0"/>
      </c:catAx>
      <c:valAx>
        <c:axId val="162317440"/>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sz="1000">
                <a:latin typeface="Arial" pitchFamily="34" charset="0"/>
                <a:cs typeface="Arial" pitchFamily="34" charset="0"/>
              </a:defRPr>
            </a:pPr>
            <a:endParaRPr lang="en-US"/>
          </a:p>
        </c:txPr>
        <c:crossAx val="164535680"/>
        <c:crosses val="autoZero"/>
        <c:crossBetween val="between"/>
        <c:dispUnits>
          <c:builtInUnit val="thousands"/>
          <c:dispUnitsLbl>
            <c:layout>
              <c:manualLayout>
                <c:xMode val="edge"/>
                <c:yMode val="edge"/>
                <c:x val="0.56443160793425406"/>
                <c:y val="0.9442407669752575"/>
              </c:manualLayout>
            </c:layout>
            <c:tx>
              <c:rich>
                <a:bodyPr/>
                <a:lstStyle/>
                <a:p>
                  <a:pPr>
                    <a:defRPr/>
                  </a:pPr>
                  <a:r>
                    <a:rPr lang="en-US">
                      <a:latin typeface="Arial" pitchFamily="34" charset="0"/>
                      <a:cs typeface="Arial" pitchFamily="34" charset="0"/>
                    </a:rPr>
                    <a:t>Thousands</a:t>
                  </a:r>
                  <a:r>
                    <a:rPr lang="ar-QA"/>
                    <a:t>بالألف </a:t>
                  </a:r>
                  <a:endParaRPr lang="en-US"/>
                </a:p>
              </c:rich>
            </c:tx>
          </c:dispUnitsLbl>
        </c:dispUnits>
      </c:valAx>
    </c:plotArea>
    <c:legend>
      <c:legendPos val="r"/>
      <c:layout>
        <c:manualLayout>
          <c:xMode val="edge"/>
          <c:yMode val="edge"/>
          <c:x val="0.69163525665849768"/>
          <c:y val="0.12111834085592857"/>
          <c:w val="0.26778333548470384"/>
          <c:h val="4.7801041083253712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ar-QA" sz="1400"/>
              <a:t>المتعطلون (15</a:t>
            </a:r>
            <a:r>
              <a:rPr lang="ar-SA" sz="1400"/>
              <a:t>سنة فأكثر</a:t>
            </a:r>
            <a:r>
              <a:rPr lang="ar-QA" sz="1400"/>
              <a:t>)</a:t>
            </a:r>
            <a:r>
              <a:rPr lang="ar-QA" sz="1400" baseline="0"/>
              <a:t> حسب النوع والفئات العمرية</a:t>
            </a:r>
            <a:r>
              <a:rPr lang="en-US" sz="1400" baseline="0"/>
              <a:t> </a:t>
            </a:r>
            <a:r>
              <a:rPr lang="ar-QA" sz="1400" baseline="0"/>
              <a:t>2012</a:t>
            </a:r>
          </a:p>
          <a:p>
            <a:pPr>
              <a:defRPr sz="1200"/>
            </a:pPr>
            <a:r>
              <a:rPr lang="en-US" sz="1100" b="1"/>
              <a:t>UNEMPLOYMENT (15 YEARS &amp; ABOVE) BY GENDER &amp; AGE GROUPS, 2012 </a:t>
            </a:r>
            <a:endParaRPr lang="en-US" sz="1100"/>
          </a:p>
        </c:rich>
      </c:tx>
      <c:overlay val="0"/>
    </c:title>
    <c:autoTitleDeleted val="0"/>
    <c:plotArea>
      <c:layout>
        <c:manualLayout>
          <c:layoutTarget val="inner"/>
          <c:xMode val="edge"/>
          <c:yMode val="edge"/>
          <c:x val="7.2175193485429709E-2"/>
          <c:y val="0.17515228436820984"/>
          <c:w val="0.90550524261390408"/>
          <c:h val="0.72579629424256242"/>
        </c:manualLayout>
      </c:layout>
      <c:lineChart>
        <c:grouping val="standard"/>
        <c:varyColors val="0"/>
        <c:ser>
          <c:idx val="0"/>
          <c:order val="0"/>
          <c:tx>
            <c:strRef>
              <c:f>'33'!$B$20</c:f>
              <c:strCache>
                <c:ptCount val="1"/>
                <c:pt idx="0">
                  <c:v>ذكور Male</c:v>
                </c:pt>
              </c:strCache>
            </c:strRef>
          </c:tx>
          <c:cat>
            <c:strRef>
              <c:f>'33'!$A$21:$A$27</c:f>
              <c:strCache>
                <c:ptCount val="7"/>
                <c:pt idx="0">
                  <c:v>15 - 19</c:v>
                </c:pt>
                <c:pt idx="1">
                  <c:v>20 - 24</c:v>
                </c:pt>
                <c:pt idx="2">
                  <c:v>25 - 29</c:v>
                </c:pt>
                <c:pt idx="3">
                  <c:v>30 - 34</c:v>
                </c:pt>
                <c:pt idx="4">
                  <c:v>35 - 39</c:v>
                </c:pt>
                <c:pt idx="5">
                  <c:v>40 - 44</c:v>
                </c:pt>
                <c:pt idx="6">
                  <c:v>45 - 49</c:v>
                </c:pt>
              </c:strCache>
            </c:strRef>
          </c:cat>
          <c:val>
            <c:numRef>
              <c:f>'33'!$B$21:$B$27</c:f>
              <c:numCache>
                <c:formatCode>#,##0_ ;\-#,##0\ </c:formatCode>
                <c:ptCount val="7"/>
                <c:pt idx="0">
                  <c:v>262</c:v>
                </c:pt>
                <c:pt idx="1">
                  <c:v>669</c:v>
                </c:pt>
                <c:pt idx="2">
                  <c:v>275</c:v>
                </c:pt>
                <c:pt idx="3">
                  <c:v>267</c:v>
                </c:pt>
                <c:pt idx="4">
                  <c:v>55</c:v>
                </c:pt>
                <c:pt idx="5">
                  <c:v>49</c:v>
                </c:pt>
                <c:pt idx="6">
                  <c:v>48</c:v>
                </c:pt>
              </c:numCache>
            </c:numRef>
          </c:val>
          <c:smooth val="0"/>
        </c:ser>
        <c:ser>
          <c:idx val="1"/>
          <c:order val="1"/>
          <c:tx>
            <c:strRef>
              <c:f>'33'!$C$20</c:f>
              <c:strCache>
                <c:ptCount val="1"/>
                <c:pt idx="0">
                  <c:v>إناث Female</c:v>
                </c:pt>
              </c:strCache>
            </c:strRef>
          </c:tx>
          <c:cat>
            <c:strRef>
              <c:f>'33'!$A$21:$A$27</c:f>
              <c:strCache>
                <c:ptCount val="7"/>
                <c:pt idx="0">
                  <c:v>15 - 19</c:v>
                </c:pt>
                <c:pt idx="1">
                  <c:v>20 - 24</c:v>
                </c:pt>
                <c:pt idx="2">
                  <c:v>25 - 29</c:v>
                </c:pt>
                <c:pt idx="3">
                  <c:v>30 - 34</c:v>
                </c:pt>
                <c:pt idx="4">
                  <c:v>35 - 39</c:v>
                </c:pt>
                <c:pt idx="5">
                  <c:v>40 - 44</c:v>
                </c:pt>
                <c:pt idx="6">
                  <c:v>45 - 49</c:v>
                </c:pt>
              </c:strCache>
            </c:strRef>
          </c:cat>
          <c:val>
            <c:numRef>
              <c:f>'33'!$C$21:$C$27</c:f>
              <c:numCache>
                <c:formatCode>#,##0_ ;\-#,##0\ </c:formatCode>
                <c:ptCount val="7"/>
                <c:pt idx="0">
                  <c:v>541</c:v>
                </c:pt>
                <c:pt idx="1">
                  <c:v>1529</c:v>
                </c:pt>
                <c:pt idx="2">
                  <c:v>1105</c:v>
                </c:pt>
                <c:pt idx="3">
                  <c:v>542</c:v>
                </c:pt>
                <c:pt idx="4">
                  <c:v>614</c:v>
                </c:pt>
                <c:pt idx="5">
                  <c:v>399</c:v>
                </c:pt>
                <c:pt idx="6">
                  <c:v>123</c:v>
                </c:pt>
              </c:numCache>
            </c:numRef>
          </c:val>
          <c:smooth val="0"/>
        </c:ser>
        <c:dLbls>
          <c:showLegendKey val="0"/>
          <c:showVal val="0"/>
          <c:showCatName val="0"/>
          <c:showSerName val="0"/>
          <c:showPercent val="0"/>
          <c:showBubbleSize val="0"/>
        </c:dLbls>
        <c:marker val="1"/>
        <c:smooth val="0"/>
        <c:axId val="59546240"/>
        <c:axId val="59904768"/>
      </c:lineChart>
      <c:catAx>
        <c:axId val="59546240"/>
        <c:scaling>
          <c:orientation val="minMax"/>
        </c:scaling>
        <c:delete val="0"/>
        <c:axPos val="b"/>
        <c:majorGridlines>
          <c:spPr>
            <a:ln w="19050">
              <a:solidFill>
                <a:schemeClr val="bg1">
                  <a:lumMod val="85000"/>
                </a:schemeClr>
              </a:solidFill>
            </a:ln>
          </c:spPr>
        </c:majorGridlines>
        <c:title>
          <c:tx>
            <c:rich>
              <a:bodyPr/>
              <a:lstStyle/>
              <a:p>
                <a:pPr>
                  <a:defRPr>
                    <a:cs typeface="+mn-cs"/>
                  </a:defRPr>
                </a:pPr>
                <a:r>
                  <a:rPr lang="en-US">
                    <a:latin typeface="Arial" pitchFamily="34" charset="0"/>
                    <a:cs typeface="Arial" pitchFamily="34" charset="0"/>
                  </a:rPr>
                  <a:t>Age groups </a:t>
                </a:r>
                <a:r>
                  <a:rPr lang="ar-QA">
                    <a:cs typeface="+mn-cs"/>
                  </a:rPr>
                  <a:t>الفئات العمرية  </a:t>
                </a:r>
              </a:p>
            </c:rich>
          </c:tx>
          <c:overlay val="0"/>
        </c:title>
        <c:majorTickMark val="out"/>
        <c:minorTickMark val="none"/>
        <c:tickLblPos val="nextTo"/>
        <c:txPr>
          <a:bodyPr/>
          <a:lstStyle/>
          <a:p>
            <a:pPr>
              <a:defRPr sz="1000" b="0">
                <a:latin typeface="Arial" pitchFamily="34" charset="0"/>
                <a:cs typeface="Arial" pitchFamily="34" charset="0"/>
              </a:defRPr>
            </a:pPr>
            <a:endParaRPr lang="en-US"/>
          </a:p>
        </c:txPr>
        <c:crossAx val="59904768"/>
        <c:crosses val="autoZero"/>
        <c:auto val="1"/>
        <c:lblAlgn val="ctr"/>
        <c:lblOffset val="100"/>
        <c:noMultiLvlLbl val="0"/>
      </c:catAx>
      <c:valAx>
        <c:axId val="59904768"/>
        <c:scaling>
          <c:orientation val="minMax"/>
        </c:scaling>
        <c:delete val="0"/>
        <c:axPos val="l"/>
        <c:majorGridlines>
          <c:spPr>
            <a:ln w="19050">
              <a:solidFill>
                <a:schemeClr val="bg1">
                  <a:lumMod val="85000"/>
                </a:schemeClr>
              </a:solidFill>
            </a:ln>
          </c:spPr>
        </c:majorGridlines>
        <c:title>
          <c:tx>
            <c:rich>
              <a:bodyPr rot="0" vert="horz"/>
              <a:lstStyle/>
              <a:p>
                <a:pPr>
                  <a:defRPr>
                    <a:cs typeface="+mn-cs"/>
                  </a:defRPr>
                </a:pPr>
                <a:r>
                  <a:rPr lang="ar-QA">
                    <a:cs typeface="+mn-cs"/>
                  </a:rPr>
                  <a:t>العدد</a:t>
                </a:r>
              </a:p>
              <a:p>
                <a:pPr>
                  <a:defRPr>
                    <a:cs typeface="+mn-cs"/>
                  </a:defRPr>
                </a:pPr>
                <a:r>
                  <a:rPr lang="en-US">
                    <a:cs typeface="+mn-cs"/>
                  </a:rPr>
                  <a:t>No.</a:t>
                </a:r>
              </a:p>
            </c:rich>
          </c:tx>
          <c:layout>
            <c:manualLayout>
              <c:xMode val="edge"/>
              <c:yMode val="edge"/>
              <c:x val="2.1491190524261444E-2"/>
              <c:y val="0.12742268718757574"/>
            </c:manualLayout>
          </c:layout>
          <c:overlay val="0"/>
        </c:title>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59546240"/>
        <c:crosses val="autoZero"/>
        <c:crossBetween val="between"/>
      </c:valAx>
    </c:plotArea>
    <c:legend>
      <c:legendPos val="r"/>
      <c:layout>
        <c:manualLayout>
          <c:xMode val="edge"/>
          <c:yMode val="edge"/>
          <c:x val="0.67436247392152904"/>
          <c:y val="0.11446198333189571"/>
          <c:w val="0.24360465711016893"/>
          <c:h val="5.7034983303143445E-2"/>
        </c:manualLayout>
      </c:layout>
      <c:overlay val="0"/>
      <c:txPr>
        <a:bodyPr/>
        <a:lstStyle/>
        <a:p>
          <a:pPr>
            <a:defRPr sz="1100" b="0">
              <a:latin typeface="Arial" pitchFamily="34" charset="0"/>
              <a:cs typeface="Arial" pitchFamily="34" charset="0"/>
            </a:defRPr>
          </a:pPr>
          <a:endParaRPr lang="en-US"/>
        </a:p>
      </c:txPr>
    </c:legend>
    <c:plotVisOnly val="1"/>
    <c:dispBlanksAs val="zero"/>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a:pPr>
            <a:r>
              <a:rPr lang="ar-QA" sz="1400" b="1"/>
              <a:t>السكان</a:t>
            </a:r>
            <a:r>
              <a:rPr lang="ar-QA" sz="1400" b="1" baseline="0"/>
              <a:t> النشيطون اقتصادياً </a:t>
            </a:r>
            <a:r>
              <a:rPr lang="ar-SA" sz="1400" b="1" baseline="0"/>
              <a:t>(15 سنة فأكثر) </a:t>
            </a:r>
            <a:r>
              <a:rPr lang="ar-QA" sz="1400" b="1" baseline="0"/>
              <a:t>حسب النوع والفئات العمرية 2012</a:t>
            </a:r>
          </a:p>
          <a:p>
            <a:pPr>
              <a:defRPr sz="1600" b="1"/>
            </a:pPr>
            <a:r>
              <a:rPr lang="en-US" sz="1100" b="0">
                <a:latin typeface="Arial" pitchFamily="34" charset="0"/>
                <a:cs typeface="Arial" pitchFamily="34" charset="0"/>
              </a:rPr>
              <a:t>ECONOMICALLY ACTIVE POPULATION (15 YEARS &amp; ABOVE) BY GENDER AND AGE GROUPS, 2012</a:t>
            </a:r>
          </a:p>
        </c:rich>
      </c:tx>
      <c:layout>
        <c:manualLayout>
          <c:xMode val="edge"/>
          <c:yMode val="edge"/>
          <c:x val="0.16177343614796438"/>
          <c:y val="3.1288345674300021E-2"/>
        </c:manualLayout>
      </c:layout>
      <c:overlay val="0"/>
    </c:title>
    <c:autoTitleDeleted val="0"/>
    <c:plotArea>
      <c:layout>
        <c:manualLayout>
          <c:layoutTarget val="inner"/>
          <c:xMode val="edge"/>
          <c:yMode val="edge"/>
          <c:x val="8.027653961494445E-2"/>
          <c:y val="0.19663452370843587"/>
          <c:w val="0.88920431308294867"/>
          <c:h val="0.69803790045181691"/>
        </c:manualLayout>
      </c:layout>
      <c:lineChart>
        <c:grouping val="standard"/>
        <c:varyColors val="0"/>
        <c:ser>
          <c:idx val="0"/>
          <c:order val="0"/>
          <c:tx>
            <c:strRef>
              <c:f>'19'!$B$23</c:f>
              <c:strCache>
                <c:ptCount val="1"/>
                <c:pt idx="0">
                  <c:v>ذكور Male</c:v>
                </c:pt>
              </c:strCache>
            </c:strRef>
          </c:tx>
          <c:marker>
            <c:symbol val="none"/>
          </c:marker>
          <c:cat>
            <c:strRef>
              <c:f>'19'!$A$24:$A$34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'19'!$B$24:$B$34</c:f>
              <c:numCache>
                <c:formatCode>#,##0_ ;\-#,##0\ </c:formatCode>
                <c:ptCount val="11"/>
                <c:pt idx="0">
                  <c:v>13142</c:v>
                </c:pt>
                <c:pt idx="1">
                  <c:v>130010</c:v>
                </c:pt>
                <c:pt idx="2">
                  <c:v>231610</c:v>
                </c:pt>
                <c:pt idx="3">
                  <c:v>237020</c:v>
                </c:pt>
                <c:pt idx="4">
                  <c:v>188181</c:v>
                </c:pt>
                <c:pt idx="5">
                  <c:v>156242</c:v>
                </c:pt>
                <c:pt idx="6">
                  <c:v>100755</c:v>
                </c:pt>
                <c:pt idx="7">
                  <c:v>64899</c:v>
                </c:pt>
                <c:pt idx="8">
                  <c:v>32313</c:v>
                </c:pt>
                <c:pt idx="9">
                  <c:v>11002</c:v>
                </c:pt>
                <c:pt idx="10">
                  <c:v>8299</c:v>
                </c:pt>
              </c:numCache>
            </c:numRef>
          </c:val>
          <c:smooth val="0"/>
        </c:ser>
        <c:ser>
          <c:idx val="1"/>
          <c:order val="1"/>
          <c:tx>
            <c:strRef>
              <c:f>'19'!$C$23</c:f>
              <c:strCache>
                <c:ptCount val="1"/>
                <c:pt idx="0">
                  <c:v>إناث Female</c:v>
                </c:pt>
              </c:strCache>
            </c:strRef>
          </c:tx>
          <c:marker>
            <c:symbol val="none"/>
          </c:marker>
          <c:cat>
            <c:strRef>
              <c:f>'19'!$A$24:$A$34</c:f>
              <c:strCache>
                <c:ptCount val="11"/>
                <c:pt idx="0">
                  <c:v>15 - 19</c:v>
                </c:pt>
                <c:pt idx="1">
                  <c:v>20 - 24</c:v>
                </c:pt>
                <c:pt idx="2">
                  <c:v>25 - 29</c:v>
                </c:pt>
                <c:pt idx="3">
                  <c:v>30 - 34</c:v>
                </c:pt>
                <c:pt idx="4">
                  <c:v>35 - 39</c:v>
                </c:pt>
                <c:pt idx="5">
                  <c:v>40 - 44</c:v>
                </c:pt>
                <c:pt idx="6">
                  <c:v>45 - 49</c:v>
                </c:pt>
                <c:pt idx="7">
                  <c:v>50 - 54</c:v>
                </c:pt>
                <c:pt idx="8">
                  <c:v>55 - 59</c:v>
                </c:pt>
                <c:pt idx="9">
                  <c:v>60 - 64</c:v>
                </c:pt>
                <c:pt idx="10">
                  <c:v>65 +</c:v>
                </c:pt>
              </c:strCache>
            </c:strRef>
          </c:cat>
          <c:val>
            <c:numRef>
              <c:f>'19'!$C$24:$C$34</c:f>
              <c:numCache>
                <c:formatCode>#,##0_ ;\-#,##0\ </c:formatCode>
                <c:ptCount val="11"/>
                <c:pt idx="0">
                  <c:v>11475</c:v>
                </c:pt>
                <c:pt idx="1">
                  <c:v>26537</c:v>
                </c:pt>
                <c:pt idx="2">
                  <c:v>34843</c:v>
                </c:pt>
                <c:pt idx="3">
                  <c:v>30933</c:v>
                </c:pt>
                <c:pt idx="4">
                  <c:v>20979</c:v>
                </c:pt>
                <c:pt idx="5">
                  <c:v>17609</c:v>
                </c:pt>
                <c:pt idx="6">
                  <c:v>10981</c:v>
                </c:pt>
                <c:pt idx="7">
                  <c:v>7320</c:v>
                </c:pt>
                <c:pt idx="8">
                  <c:v>3372</c:v>
                </c:pt>
                <c:pt idx="9">
                  <c:v>1744</c:v>
                </c:pt>
                <c:pt idx="10">
                  <c:v>1927</c:v>
                </c:pt>
              </c:numCache>
            </c:numRef>
          </c:val>
          <c:smooth val="0"/>
        </c:ser>
        <c:dLbls>
          <c:showLegendKey val="0"/>
          <c:showVal val="0"/>
          <c:showCatName val="0"/>
          <c:showSerName val="0"/>
          <c:showPercent val="0"/>
          <c:showBubbleSize val="0"/>
        </c:dLbls>
        <c:marker val="1"/>
        <c:smooth val="0"/>
        <c:axId val="172804736"/>
        <c:axId val="172839680"/>
      </c:lineChart>
      <c:catAx>
        <c:axId val="172804736"/>
        <c:scaling>
          <c:orientation val="minMax"/>
        </c:scaling>
        <c:delete val="0"/>
        <c:axPos val="b"/>
        <c:majorGridlines>
          <c:spPr>
            <a:ln w="19050">
              <a:solidFill>
                <a:schemeClr val="bg1">
                  <a:lumMod val="85000"/>
                </a:schemeClr>
              </a:solidFill>
            </a:ln>
          </c:spPr>
        </c:majorGridlines>
        <c:title>
          <c:tx>
            <c:rich>
              <a:bodyPr/>
              <a:lstStyle/>
              <a:p>
                <a:pPr>
                  <a:defRPr b="1"/>
                </a:pPr>
                <a:r>
                  <a:rPr lang="en-US" b="1">
                    <a:latin typeface="Arial" pitchFamily="34" charset="0"/>
                    <a:cs typeface="Arial" pitchFamily="34" charset="0"/>
                  </a:rPr>
                  <a:t>Age</a:t>
                </a:r>
                <a:r>
                  <a:rPr lang="en-US" b="1" baseline="0">
                    <a:latin typeface="Arial" pitchFamily="34" charset="0"/>
                    <a:cs typeface="Arial" pitchFamily="34" charset="0"/>
                  </a:rPr>
                  <a:t> groups</a:t>
                </a:r>
                <a:r>
                  <a:rPr lang="ar-QA" b="1"/>
                  <a:t>الفئات العمرية </a:t>
                </a:r>
                <a:endParaRPr lang="en-US" b="1"/>
              </a:p>
            </c:rich>
          </c:tx>
          <c:layout>
            <c:manualLayout>
              <c:xMode val="edge"/>
              <c:yMode val="edge"/>
              <c:x val="0.45471365259670299"/>
              <c:y val="0.95531380753138073"/>
            </c:manualLayout>
          </c:layout>
          <c:overlay val="0"/>
        </c:title>
        <c:majorTickMark val="none"/>
        <c:minorTickMark val="none"/>
        <c:tickLblPos val="nextTo"/>
        <c:txPr>
          <a:bodyPr/>
          <a:lstStyle/>
          <a:p>
            <a:pPr>
              <a:defRPr sz="1100">
                <a:latin typeface="Arial" pitchFamily="34" charset="0"/>
                <a:cs typeface="Arial" pitchFamily="34" charset="0"/>
              </a:defRPr>
            </a:pPr>
            <a:endParaRPr lang="en-US"/>
          </a:p>
        </c:txPr>
        <c:crossAx val="172839680"/>
        <c:crosses val="autoZero"/>
        <c:auto val="1"/>
        <c:lblAlgn val="ctr"/>
        <c:lblOffset val="100"/>
        <c:noMultiLvlLbl val="0"/>
      </c:catAx>
      <c:valAx>
        <c:axId val="172839680"/>
        <c:scaling>
          <c:orientation val="minMax"/>
        </c:scaling>
        <c:delete val="0"/>
        <c:axPos val="l"/>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72804736"/>
        <c:crosses val="autoZero"/>
        <c:crossBetween val="between"/>
        <c:dispUnits>
          <c:builtInUnit val="thousands"/>
          <c:dispUnitsLbl>
            <c:layout>
              <c:manualLayout>
                <c:xMode val="edge"/>
                <c:yMode val="edge"/>
                <c:x val="1.6765566627032099E-2"/>
                <c:y val="0.1275475570536003"/>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9215846994535457"/>
          <c:y val="0.11586202352321068"/>
          <c:w val="0.27642076502732416"/>
          <c:h val="5.4740223371660131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b="1" i="0" baseline="0">
                <a:effectLst/>
                <a:cs typeface="+mn-cs"/>
              </a:rPr>
              <a:t>السكان النشيطون اقتصادياً </a:t>
            </a:r>
            <a:r>
              <a:rPr lang="ar-SA" sz="1400" b="1" i="0" baseline="0">
                <a:effectLst/>
                <a:cs typeface="+mn-cs"/>
              </a:rPr>
              <a:t>(15 سنة فأكثر) </a:t>
            </a:r>
            <a:r>
              <a:rPr lang="ar-QA" sz="1400" b="1" i="0" baseline="0">
                <a:effectLst/>
                <a:cs typeface="+mn-cs"/>
              </a:rPr>
              <a:t>حسب النوع والحالة التعليمية 2012</a:t>
            </a:r>
            <a:endParaRPr lang="ar-QA" sz="1400">
              <a:effectLst/>
              <a:cs typeface="+mn-cs"/>
            </a:endParaRPr>
          </a:p>
          <a:p>
            <a:pPr>
              <a:defRPr sz="1200">
                <a:cs typeface="+mn-cs"/>
              </a:defRPr>
            </a:pPr>
            <a:r>
              <a:rPr lang="en-US" sz="1200" b="0">
                <a:latin typeface="Arial" pitchFamily="34" charset="0"/>
                <a:cs typeface="Arial" pitchFamily="34" charset="0"/>
              </a:rPr>
              <a:t>ECONOMICALLY ACTIVE POPULATION (15 YEARS &amp; ABOVE) BY GENDER &amp; EDUCATIONAL STATUS 2012</a:t>
            </a:r>
            <a:r>
              <a:rPr lang="en-US" sz="1200" b="0">
                <a:cs typeface="+mn-cs"/>
              </a:rPr>
              <a:t> </a:t>
            </a:r>
            <a:r>
              <a:rPr lang="ar-SA" sz="1800" b="0">
                <a:cs typeface="+mn-cs"/>
              </a:rPr>
              <a:t> </a:t>
            </a:r>
            <a:endParaRPr lang="en-US" sz="1800" b="0">
              <a:cs typeface="+mn-cs"/>
            </a:endParaRPr>
          </a:p>
        </c:rich>
      </c:tx>
      <c:layout>
        <c:manualLayout>
          <c:xMode val="edge"/>
          <c:yMode val="edge"/>
          <c:x val="0.13848199744262743"/>
          <c:y val="2.9261436217186465E-2"/>
        </c:manualLayout>
      </c:layout>
      <c:overlay val="0"/>
    </c:title>
    <c:autoTitleDeleted val="0"/>
    <c:plotArea>
      <c:layout>
        <c:manualLayout>
          <c:layoutTarget val="inner"/>
          <c:xMode val="edge"/>
          <c:yMode val="edge"/>
          <c:x val="0.37657174103237212"/>
          <c:y val="0.19432888597258677"/>
          <c:w val="0.59274859085237297"/>
          <c:h val="0.70969162850460155"/>
        </c:manualLayout>
      </c:layout>
      <c:barChart>
        <c:barDir val="bar"/>
        <c:grouping val="clustered"/>
        <c:varyColors val="0"/>
        <c:ser>
          <c:idx val="0"/>
          <c:order val="0"/>
          <c:tx>
            <c:strRef>
              <c:f>'20'!$B$22</c:f>
              <c:strCache>
                <c:ptCount val="1"/>
                <c:pt idx="0">
                  <c:v>ذكور Male</c:v>
                </c:pt>
              </c:strCache>
            </c:strRef>
          </c:tx>
          <c:invertIfNegative val="0"/>
          <c:cat>
            <c:strRef>
              <c:f>'20'!$A$23:$A$27</c:f>
              <c:strCache>
                <c:ptCount val="5"/>
                <c:pt idx="0">
                  <c:v>اقل من الابتدائي Less than primary</c:v>
                </c:pt>
                <c:pt idx="1">
                  <c:v>الابتدائي  Primary</c:v>
                </c:pt>
                <c:pt idx="2">
                  <c:v>الاعدادي والثانوي Preparatory &amp; Secondary </c:v>
                </c:pt>
                <c:pt idx="3">
                  <c:v>دبلوم اقل من الجامعة Pre.U. Diploma</c:v>
                </c:pt>
                <c:pt idx="4">
                  <c:v>جامعي فما فوق University and above</c:v>
                </c:pt>
              </c:strCache>
            </c:strRef>
          </c:cat>
          <c:val>
            <c:numRef>
              <c:f>'20'!$B$23:$B$27</c:f>
              <c:numCache>
                <c:formatCode>General</c:formatCode>
                <c:ptCount val="5"/>
                <c:pt idx="0">
                  <c:v>314405</c:v>
                </c:pt>
                <c:pt idx="1">
                  <c:v>173299</c:v>
                </c:pt>
                <c:pt idx="2">
                  <c:v>433373</c:v>
                </c:pt>
                <c:pt idx="3">
                  <c:v>55300</c:v>
                </c:pt>
                <c:pt idx="4">
                  <c:v>197096</c:v>
                </c:pt>
              </c:numCache>
            </c:numRef>
          </c:val>
        </c:ser>
        <c:ser>
          <c:idx val="1"/>
          <c:order val="1"/>
          <c:tx>
            <c:strRef>
              <c:f>'20'!$C$22</c:f>
              <c:strCache>
                <c:ptCount val="1"/>
                <c:pt idx="0">
                  <c:v>إناث Female</c:v>
                </c:pt>
              </c:strCache>
            </c:strRef>
          </c:tx>
          <c:invertIfNegative val="0"/>
          <c:cat>
            <c:strRef>
              <c:f>'20'!$A$23:$A$27</c:f>
              <c:strCache>
                <c:ptCount val="5"/>
                <c:pt idx="0">
                  <c:v>اقل من الابتدائي Less than primary</c:v>
                </c:pt>
                <c:pt idx="1">
                  <c:v>الابتدائي  Primary</c:v>
                </c:pt>
                <c:pt idx="2">
                  <c:v>الاعدادي والثانوي Preparatory &amp; Secondary </c:v>
                </c:pt>
                <c:pt idx="3">
                  <c:v>دبلوم اقل من الجامعة Pre.U. Diploma</c:v>
                </c:pt>
                <c:pt idx="4">
                  <c:v>جامعي فما فوق University and above</c:v>
                </c:pt>
              </c:strCache>
            </c:strRef>
          </c:cat>
          <c:val>
            <c:numRef>
              <c:f>'20'!$C$23:$C$27</c:f>
              <c:numCache>
                <c:formatCode>General</c:formatCode>
                <c:ptCount val="5"/>
                <c:pt idx="0">
                  <c:v>16576</c:v>
                </c:pt>
                <c:pt idx="1">
                  <c:v>26232</c:v>
                </c:pt>
                <c:pt idx="2">
                  <c:v>66463</c:v>
                </c:pt>
                <c:pt idx="3">
                  <c:v>4328</c:v>
                </c:pt>
                <c:pt idx="4">
                  <c:v>54121</c:v>
                </c:pt>
              </c:numCache>
            </c:numRef>
          </c:val>
        </c:ser>
        <c:dLbls>
          <c:showLegendKey val="0"/>
          <c:showVal val="0"/>
          <c:showCatName val="0"/>
          <c:showSerName val="0"/>
          <c:showPercent val="0"/>
          <c:showBubbleSize val="0"/>
        </c:dLbls>
        <c:gapWidth val="150"/>
        <c:axId val="173472384"/>
        <c:axId val="165151104"/>
      </c:barChart>
      <c:catAx>
        <c:axId val="173472384"/>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pPr>
            <a:endParaRPr lang="en-US"/>
          </a:p>
        </c:txPr>
        <c:crossAx val="165151104"/>
        <c:crosses val="autoZero"/>
        <c:auto val="1"/>
        <c:lblAlgn val="ctr"/>
        <c:lblOffset val="100"/>
        <c:noMultiLvlLbl val="0"/>
      </c:catAx>
      <c:valAx>
        <c:axId val="165151104"/>
        <c:scaling>
          <c:orientation val="minMax"/>
        </c:scaling>
        <c:delete val="0"/>
        <c:axPos val="b"/>
        <c:majorGridlines>
          <c:spPr>
            <a:ln w="19050">
              <a:solidFill>
                <a:schemeClr val="bg1">
                  <a:lumMod val="85000"/>
                </a:schemeClr>
              </a:solidFill>
            </a:ln>
          </c:spPr>
        </c:majorGridlines>
        <c:numFmt formatCode="General" sourceLinked="1"/>
        <c:majorTickMark val="none"/>
        <c:minorTickMark val="none"/>
        <c:tickLblPos val="nextTo"/>
        <c:txPr>
          <a:bodyPr/>
          <a:lstStyle/>
          <a:p>
            <a:pPr>
              <a:defRPr sz="1000">
                <a:latin typeface="Arial" pitchFamily="34" charset="0"/>
                <a:cs typeface="Arial" pitchFamily="34" charset="0"/>
              </a:defRPr>
            </a:pPr>
            <a:endParaRPr lang="en-US"/>
          </a:p>
        </c:txPr>
        <c:crossAx val="173472384"/>
        <c:crosses val="autoZero"/>
        <c:crossBetween val="between"/>
        <c:dispUnits>
          <c:builtInUnit val="thousands"/>
          <c:dispUnitsLbl>
            <c:layout>
              <c:manualLayout>
                <c:xMode val="edge"/>
                <c:yMode val="edge"/>
                <c:x val="0.63745223957661035"/>
                <c:y val="0.95639854380127154"/>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125069919538761"/>
          <c:y val="0.15011415675551021"/>
          <c:w val="0.27093509315433933"/>
          <c:h val="4.846407274404509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ar-QA" sz="1400" b="1" i="0" baseline="0">
                <a:effectLst/>
                <a:cs typeface="+mn-cs"/>
              </a:rPr>
              <a:t>السكان النشيطون اقتصادياً </a:t>
            </a:r>
            <a:r>
              <a:rPr lang="ar-SA" sz="1400" b="1" i="0" baseline="0">
                <a:effectLst/>
                <a:cs typeface="+mn-cs"/>
              </a:rPr>
              <a:t>(15 سنة فأكثر) </a:t>
            </a:r>
            <a:r>
              <a:rPr lang="ar-QA" sz="1400" b="1" i="0" baseline="0">
                <a:effectLst/>
                <a:cs typeface="+mn-cs"/>
              </a:rPr>
              <a:t>حسب النشاط الاقتصادي 2012</a:t>
            </a:r>
            <a:endParaRPr lang="en-US" sz="1400" b="1" i="0" baseline="0">
              <a:effectLst/>
              <a:cs typeface="+mn-cs"/>
            </a:endParaRPr>
          </a:p>
          <a:p>
            <a:pPr marL="0" marR="0" indent="0" algn="ctr" defTabSz="914400" rtl="1" eaLnBrk="1" fontAlgn="auto" latinLnBrk="0" hangingPunct="1">
              <a:lnSpc>
                <a:spcPct val="100000"/>
              </a:lnSpc>
              <a:spcBef>
                <a:spcPts val="0"/>
              </a:spcBef>
              <a:spcAft>
                <a:spcPts val="0"/>
              </a:spcAft>
              <a:buClrTx/>
              <a:buSzTx/>
              <a:buFontTx/>
              <a:buNone/>
              <a:tabLst/>
              <a:defRPr sz="1400" b="1" i="0" u="none" strike="noStrike" kern="1200" baseline="0">
                <a:solidFill>
                  <a:sysClr val="windowText" lastClr="000000"/>
                </a:solidFill>
                <a:latin typeface="+mn-lt"/>
                <a:ea typeface="+mn-ea"/>
                <a:cs typeface="+mn-cs"/>
              </a:defRPr>
            </a:pPr>
            <a:r>
              <a:rPr lang="en-US" sz="1200" b="1"/>
              <a:t>ECONOMICALLY ACTIVE POPULATION (15 YEARS &amp; ABOVE) BY ECONOMIC ACTIVITY,  2012 </a:t>
            </a:r>
            <a:r>
              <a:rPr lang="ar-SA" sz="1800"/>
              <a:t> </a:t>
            </a:r>
            <a:endParaRPr lang="en-US" sz="1800"/>
          </a:p>
        </c:rich>
      </c:tx>
      <c:overlay val="0"/>
    </c:title>
    <c:autoTitleDeleted val="0"/>
    <c:plotArea>
      <c:layout>
        <c:manualLayout>
          <c:layoutTarget val="inner"/>
          <c:xMode val="edge"/>
          <c:yMode val="edge"/>
          <c:x val="0.35448205757067397"/>
          <c:y val="0.13111932922610614"/>
          <c:w val="0.60619831332559282"/>
          <c:h val="0.76564507626923695"/>
        </c:manualLayout>
      </c:layout>
      <c:barChart>
        <c:barDir val="bar"/>
        <c:grouping val="clustered"/>
        <c:varyColors val="0"/>
        <c:ser>
          <c:idx val="0"/>
          <c:order val="0"/>
          <c:tx>
            <c:strRef>
              <c:f>'21'!$D$35</c:f>
              <c:strCache>
                <c:ptCount val="1"/>
                <c:pt idx="0">
                  <c:v>المجموع Total</c:v>
                </c:pt>
              </c:strCache>
            </c:strRef>
          </c:tx>
          <c:invertIfNegative val="0"/>
          <c:cat>
            <c:strRef>
              <c:f>'21'!$A$36:$A$49</c:f>
              <c:strCache>
                <c:ptCount val="14"/>
                <c:pt idx="0">
                  <c:v>الانشطة العقارية Real estate activities</c:v>
                </c:pt>
                <c:pt idx="1">
                  <c:v>الانشطة المالية Financial activities</c:v>
                </c:pt>
                <c:pt idx="2">
                  <c:v>الصحة والعمل الجماعي Human health and social work activities</c:v>
                </c:pt>
                <c:pt idx="3">
                  <c:v>التعليم Education</c:v>
                </c:pt>
                <c:pt idx="4">
                  <c:v>أنشطة الاقامة والطعام Accommodation and food service activities</c:v>
                </c:pt>
                <c:pt idx="5">
                  <c:v>النقل والتخزين Transportation and storage</c:v>
                </c:pt>
                <c:pt idx="6">
                  <c:v>الخدمات الادارية Administrative service </c:v>
                </c:pt>
                <c:pt idx="7">
                  <c:v>الأنشطة الأخرى Other activities</c:v>
                </c:pt>
                <c:pt idx="8">
                  <c:v>الإدارة العامة Public administration</c:v>
                </c:pt>
                <c:pt idx="9">
                  <c:v>التعدين واستغلال المحاجر Mining and quarrying</c:v>
                </c:pt>
                <c:pt idx="10">
                  <c:v>الصناعة التحويلية Manufacturing</c:v>
                </c:pt>
                <c:pt idx="11">
                  <c:v>أنشطة الأسر التي تخدم أفراداً households Activities</c:v>
                </c:pt>
                <c:pt idx="12">
                  <c:v>التجارة Trade</c:v>
                </c:pt>
                <c:pt idx="13">
                  <c:v>التشييد Construction</c:v>
                </c:pt>
              </c:strCache>
            </c:strRef>
          </c:cat>
          <c:val>
            <c:numRef>
              <c:f>'21'!$D$36:$D$49</c:f>
              <c:numCache>
                <c:formatCode>#,##0_ ;\-#,##0\ </c:formatCode>
                <c:ptCount val="14"/>
                <c:pt idx="0">
                  <c:v>9334</c:v>
                </c:pt>
                <c:pt idx="1">
                  <c:v>11458</c:v>
                </c:pt>
                <c:pt idx="2">
                  <c:v>23510</c:v>
                </c:pt>
                <c:pt idx="3">
                  <c:v>30409</c:v>
                </c:pt>
                <c:pt idx="4">
                  <c:v>32205</c:v>
                </c:pt>
                <c:pt idx="5">
                  <c:v>38275</c:v>
                </c:pt>
                <c:pt idx="6">
                  <c:v>41447</c:v>
                </c:pt>
                <c:pt idx="7">
                  <c:v>78571</c:v>
                </c:pt>
                <c:pt idx="8" formatCode="General">
                  <c:v>81540</c:v>
                </c:pt>
                <c:pt idx="9" formatCode="General">
                  <c:v>83111</c:v>
                </c:pt>
                <c:pt idx="10" formatCode="General">
                  <c:v>102806</c:v>
                </c:pt>
                <c:pt idx="11" formatCode="General">
                  <c:v>139904</c:v>
                </c:pt>
                <c:pt idx="12" formatCode="General">
                  <c:v>169359</c:v>
                </c:pt>
                <c:pt idx="13" formatCode="General">
                  <c:v>499264</c:v>
                </c:pt>
              </c:numCache>
            </c:numRef>
          </c:val>
        </c:ser>
        <c:dLbls>
          <c:showLegendKey val="0"/>
          <c:showVal val="0"/>
          <c:showCatName val="0"/>
          <c:showSerName val="0"/>
          <c:showPercent val="0"/>
          <c:showBubbleSize val="0"/>
        </c:dLbls>
        <c:gapWidth val="150"/>
        <c:axId val="185243520"/>
        <c:axId val="185245056"/>
      </c:barChart>
      <c:catAx>
        <c:axId val="185243520"/>
        <c:scaling>
          <c:orientation val="minMax"/>
        </c:scaling>
        <c:delete val="0"/>
        <c:axPos val="l"/>
        <c:majorGridlines>
          <c:spPr>
            <a:ln w="19050">
              <a:solidFill>
                <a:schemeClr val="bg1">
                  <a:lumMod val="85000"/>
                </a:schemeClr>
              </a:solidFill>
            </a:ln>
          </c:spPr>
        </c:majorGridlines>
        <c:majorTickMark val="none"/>
        <c:minorTickMark val="none"/>
        <c:tickLblPos val="nextTo"/>
        <c:txPr>
          <a:bodyPr rot="0" vert="horz" anchor="t" anchorCtr="1"/>
          <a:lstStyle/>
          <a:p>
            <a:pPr>
              <a:defRPr/>
            </a:pPr>
            <a:endParaRPr lang="en-US"/>
          </a:p>
        </c:txPr>
        <c:crossAx val="185245056"/>
        <c:crosses val="autoZero"/>
        <c:auto val="1"/>
        <c:lblAlgn val="ctr"/>
        <c:lblOffset val="100"/>
        <c:noMultiLvlLbl val="0"/>
      </c:catAx>
      <c:valAx>
        <c:axId val="185245056"/>
        <c:scaling>
          <c:orientation val="minMax"/>
        </c:scaling>
        <c:delete val="0"/>
        <c:axPos val="b"/>
        <c:majorGridlines>
          <c:spPr>
            <a:ln w="19050">
              <a:solidFill>
                <a:schemeClr val="bg1">
                  <a:lumMod val="85000"/>
                </a:schemeClr>
              </a:solidFill>
            </a:ln>
          </c:spPr>
        </c:majorGridlines>
        <c:numFmt formatCode="#,##0_ ;\-#,##0\ " sourceLinked="1"/>
        <c:majorTickMark val="none"/>
        <c:minorTickMark val="none"/>
        <c:tickLblPos val="nextTo"/>
        <c:txPr>
          <a:bodyPr/>
          <a:lstStyle/>
          <a:p>
            <a:pPr>
              <a:defRPr>
                <a:latin typeface="Arial" pitchFamily="34" charset="0"/>
                <a:cs typeface="Arial" pitchFamily="34" charset="0"/>
              </a:defRPr>
            </a:pPr>
            <a:endParaRPr lang="en-US"/>
          </a:p>
        </c:txPr>
        <c:crossAx val="185243520"/>
        <c:crosses val="autoZero"/>
        <c:crossBetween val="between"/>
        <c:dispUnits>
          <c:builtInUnit val="thousands"/>
          <c:dispUnitsLbl>
            <c:layout>
              <c:manualLayout>
                <c:xMode val="edge"/>
                <c:yMode val="edge"/>
                <c:x val="0.64054375887440362"/>
                <c:y val="0.95751062497940898"/>
              </c:manualLayout>
            </c:layout>
            <c:tx>
              <c:rich>
                <a:bodyPr/>
                <a:lstStyle/>
                <a:p>
                  <a:pPr>
                    <a:defRPr b="1">
                      <a:latin typeface="Arial" pitchFamily="34" charset="0"/>
                      <a:cs typeface="Arial" pitchFamily="34" charset="0"/>
                    </a:defRPr>
                  </a:pPr>
                  <a:r>
                    <a:rPr lang="en-US" b="1">
                      <a:latin typeface="Arial" pitchFamily="34" charset="0"/>
                      <a:cs typeface="Arial" pitchFamily="34" charset="0"/>
                    </a:rPr>
                    <a:t>Thousands</a:t>
                  </a:r>
                  <a:r>
                    <a:rPr lang="ar-QA" b="1">
                      <a:latin typeface="Arial" pitchFamily="34" charset="0"/>
                      <a:cs typeface="Arial" pitchFamily="34" charset="0"/>
                    </a:rPr>
                    <a:t>بالألف </a:t>
                  </a:r>
                  <a:endParaRPr lang="en-US" b="1">
                    <a:latin typeface="Arial" pitchFamily="34" charset="0"/>
                    <a:cs typeface="Arial" pitchFamily="34" charset="0"/>
                  </a:endParaRPr>
                </a:p>
              </c:rich>
            </c:tx>
          </c:dispUnitsLbl>
        </c:dispUnits>
      </c:valAx>
    </c:plotArea>
    <c:plotVisOnly val="1"/>
    <c:dispBlanksAs val="gap"/>
    <c:showDLblsOverMax val="0"/>
  </c:chart>
  <c:spPr>
    <a:ln>
      <a:noFill/>
    </a:ln>
  </c:sp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b="1" i="0" baseline="0">
                <a:effectLst/>
              </a:rPr>
              <a:t>السكان النشيطون اقتصادياً</a:t>
            </a:r>
            <a:r>
              <a:rPr lang="ar-SA" sz="1400" b="1" i="0" baseline="0">
                <a:effectLst/>
              </a:rPr>
              <a:t> (15 سنة فأكثر)</a:t>
            </a:r>
            <a:r>
              <a:rPr lang="ar-QA" sz="1400" b="1" i="0" baseline="0">
                <a:effectLst/>
              </a:rPr>
              <a:t> حسب الجنسية والقطاع</a:t>
            </a:r>
            <a:r>
              <a:rPr lang="en-US" sz="1400" b="1" i="0" baseline="0">
                <a:effectLst/>
              </a:rPr>
              <a:t> </a:t>
            </a:r>
            <a:r>
              <a:rPr lang="ar-QA" sz="1400" b="1" i="0" baseline="0">
                <a:effectLst/>
              </a:rPr>
              <a:t>2012</a:t>
            </a:r>
            <a:endParaRPr lang="en-US" sz="1400" b="1" i="0" baseline="0">
              <a:effectLst/>
            </a:endParaRPr>
          </a:p>
          <a:p>
            <a:pPr>
              <a:defRPr sz="1400"/>
            </a:pPr>
            <a:r>
              <a:rPr lang="en-US" sz="1200" b="1">
                <a:latin typeface="Arial" pitchFamily="34" charset="0"/>
                <a:cs typeface="Arial" pitchFamily="34" charset="0"/>
              </a:rPr>
              <a:t>ECONOMICALLY ACTIVE POPULATION (15 YEARS &amp; ABOVE) BY NATIONALITY &amp; SECTOR, 2012 </a:t>
            </a:r>
            <a:endParaRPr lang="en-US" sz="1200">
              <a:latin typeface="Arial" pitchFamily="34" charset="0"/>
              <a:cs typeface="Arial" pitchFamily="34" charset="0"/>
            </a:endParaRPr>
          </a:p>
          <a:p>
            <a:pPr>
              <a:defRPr sz="1400"/>
            </a:pPr>
            <a:r>
              <a:rPr lang="ar-SA" sz="1800"/>
              <a:t> </a:t>
            </a:r>
            <a:endParaRPr lang="en-US" sz="1800"/>
          </a:p>
        </c:rich>
      </c:tx>
      <c:overlay val="0"/>
    </c:title>
    <c:autoTitleDeleted val="0"/>
    <c:plotArea>
      <c:layout>
        <c:manualLayout>
          <c:layoutTarget val="inner"/>
          <c:xMode val="edge"/>
          <c:yMode val="edge"/>
          <c:x val="0.42410632072630272"/>
          <c:y val="0.18969673508384674"/>
          <c:w val="0.53453444344047163"/>
          <c:h val="0.70752759200079074"/>
        </c:manualLayout>
      </c:layout>
      <c:barChart>
        <c:barDir val="bar"/>
        <c:grouping val="stacked"/>
        <c:varyColors val="0"/>
        <c:ser>
          <c:idx val="0"/>
          <c:order val="0"/>
          <c:tx>
            <c:strRef>
              <c:f>'22'!$B$20</c:f>
              <c:strCache>
                <c:ptCount val="1"/>
                <c:pt idx="0">
                  <c:v>القطريون Qataris</c:v>
                </c:pt>
              </c:strCache>
            </c:strRef>
          </c:tx>
          <c:spPr>
            <a:solidFill>
              <a:srgbClr val="993366"/>
            </a:solidFill>
          </c:spPr>
          <c:invertIfNegative val="0"/>
          <c:cat>
            <c:strRef>
              <c:f>'22'!$A$21:$A$25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'22'!$B$21:$B$25</c:f>
              <c:numCache>
                <c:formatCode>#,##0_ ;\-#,##0\ </c:formatCode>
                <c:ptCount val="5"/>
                <c:pt idx="0">
                  <c:v>5631</c:v>
                </c:pt>
                <c:pt idx="1">
                  <c:v>10559</c:v>
                </c:pt>
                <c:pt idx="2">
                  <c:v>58769</c:v>
                </c:pt>
                <c:pt idx="3">
                  <c:v>0</c:v>
                </c:pt>
                <c:pt idx="4">
                  <c:v>7664</c:v>
                </c:pt>
              </c:numCache>
            </c:numRef>
          </c:val>
        </c:ser>
        <c:ser>
          <c:idx val="1"/>
          <c:order val="1"/>
          <c:tx>
            <c:strRef>
              <c:f>'22'!$C$20</c:f>
              <c:strCache>
                <c:ptCount val="1"/>
                <c:pt idx="0">
                  <c:v>غير القطريين Non-Qataris</c:v>
                </c:pt>
              </c:strCache>
            </c:strRef>
          </c:tx>
          <c:spPr>
            <a:solidFill>
              <a:schemeClr val="bg1">
                <a:lumMod val="75000"/>
              </a:schemeClr>
            </a:solidFill>
          </c:spPr>
          <c:invertIfNegative val="0"/>
          <c:cat>
            <c:strRef>
              <c:f>'22'!$A$21:$A$25</c:f>
              <c:strCache>
                <c:ptCount val="5"/>
                <c:pt idx="0">
                  <c:v>مختلط  Mixed </c:v>
                </c:pt>
                <c:pt idx="1">
                  <c:v>مؤسسة / شركة حكومية  Government Company/ Corporation  </c:v>
                </c:pt>
                <c:pt idx="2">
                  <c:v>إدارة حكومية  Government Department </c:v>
                </c:pt>
                <c:pt idx="3">
                  <c:v>منزلي Domestic</c:v>
                </c:pt>
                <c:pt idx="4">
                  <c:v>خاص  Private </c:v>
                </c:pt>
              </c:strCache>
            </c:strRef>
          </c:cat>
          <c:val>
            <c:numRef>
              <c:f>'22'!$C$21:$C$25</c:f>
              <c:numCache>
                <c:formatCode>#,##0_ ;\-#,##0\ </c:formatCode>
                <c:ptCount val="5"/>
                <c:pt idx="0">
                  <c:v>34914</c:v>
                </c:pt>
                <c:pt idx="1">
                  <c:v>39537</c:v>
                </c:pt>
                <c:pt idx="2">
                  <c:v>52883</c:v>
                </c:pt>
                <c:pt idx="3">
                  <c:v>139904</c:v>
                </c:pt>
                <c:pt idx="4">
                  <c:v>988757</c:v>
                </c:pt>
              </c:numCache>
            </c:numRef>
          </c:val>
        </c:ser>
        <c:dLbls>
          <c:showLegendKey val="0"/>
          <c:showVal val="0"/>
          <c:showCatName val="0"/>
          <c:showSerName val="0"/>
          <c:showPercent val="0"/>
          <c:showBubbleSize val="0"/>
        </c:dLbls>
        <c:gapWidth val="55"/>
        <c:overlap val="100"/>
        <c:axId val="185777152"/>
        <c:axId val="185864960"/>
      </c:barChart>
      <c:catAx>
        <c:axId val="185777152"/>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sz="1200">
                <a:latin typeface="Arial" pitchFamily="34" charset="0"/>
                <a:cs typeface="Arial" pitchFamily="34" charset="0"/>
              </a:defRPr>
            </a:pPr>
            <a:endParaRPr lang="en-US"/>
          </a:p>
        </c:txPr>
        <c:crossAx val="185864960"/>
        <c:crosses val="autoZero"/>
        <c:auto val="1"/>
        <c:lblAlgn val="ctr"/>
        <c:lblOffset val="100"/>
        <c:noMultiLvlLbl val="0"/>
      </c:catAx>
      <c:valAx>
        <c:axId val="185864960"/>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85777152"/>
        <c:crosses val="autoZero"/>
        <c:crossBetween val="between"/>
        <c:dispUnits>
          <c:builtInUnit val="thousands"/>
          <c:dispUnitsLbl>
            <c:layout>
              <c:manualLayout>
                <c:xMode val="edge"/>
                <c:yMode val="edge"/>
                <c:x val="0.62981562755475506"/>
                <c:y val="0.95797054656871095"/>
              </c:manualLayout>
            </c:layout>
            <c:tx>
              <c:rich>
                <a:bodyPr/>
                <a:lstStyle/>
                <a:p>
                  <a:pPr>
                    <a:defRPr b="1">
                      <a:cs typeface="+mn-cs"/>
                    </a:defRPr>
                  </a:pPr>
                  <a:r>
                    <a:rPr lang="en-US" b="1">
                      <a:latin typeface="Arial" pitchFamily="34" charset="0"/>
                      <a:cs typeface="+mn-cs"/>
                    </a:rPr>
                    <a:t>Thousands</a:t>
                  </a:r>
                  <a:r>
                    <a:rPr lang="ar-QA" b="1">
                      <a:cs typeface="+mn-cs"/>
                    </a:rPr>
                    <a:t>بالألف</a:t>
                  </a:r>
                  <a:r>
                    <a:rPr lang="ar-QA" b="1" baseline="0">
                      <a:cs typeface="+mn-cs"/>
                    </a:rPr>
                    <a:t> </a:t>
                  </a:r>
                  <a:endParaRPr lang="en-US" b="1">
                    <a:cs typeface="+mn-cs"/>
                  </a:endParaRPr>
                </a:p>
              </c:rich>
            </c:tx>
          </c:dispUnitsLbl>
        </c:dispUnits>
      </c:valAx>
    </c:plotArea>
    <c:legend>
      <c:legendPos val="r"/>
      <c:layout>
        <c:manualLayout>
          <c:xMode val="edge"/>
          <c:yMode val="edge"/>
          <c:x val="0.56430403166817655"/>
          <c:y val="0.13546980529107541"/>
          <c:w val="0.39881072243018895"/>
          <c:h val="5.683227358086515E-2"/>
        </c:manualLayout>
      </c:layout>
      <c:overlay val="0"/>
      <c:txPr>
        <a:bodyPr/>
        <a:lstStyle/>
        <a:p>
          <a:pPr>
            <a:defRPr sz="120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cs typeface="+mn-cs"/>
              </a:defRPr>
            </a:pPr>
            <a:r>
              <a:rPr lang="ar-QA" sz="1400">
                <a:cs typeface="+mn-cs"/>
              </a:rPr>
              <a:t>متوسط الأجر الشهري</a:t>
            </a:r>
            <a:r>
              <a:rPr lang="ar-QA" sz="1400" b="1" i="0" u="none" strike="noStrike" baseline="0">
                <a:effectLst/>
                <a:cs typeface="+mn-cs"/>
              </a:rPr>
              <a:t>(بالريال القطري)</a:t>
            </a:r>
            <a:r>
              <a:rPr lang="en-US" sz="1400" b="1" i="0" u="none" strike="noStrike" baseline="0">
                <a:effectLst/>
                <a:cs typeface="+mn-cs"/>
              </a:rPr>
              <a:t> </a:t>
            </a:r>
            <a:r>
              <a:rPr lang="ar-QA" sz="1400" baseline="0">
                <a:cs typeface="+mn-cs"/>
              </a:rPr>
              <a:t> للمشتغلين بأجر </a:t>
            </a:r>
            <a:r>
              <a:rPr lang="ar-SA" sz="1400" baseline="0">
                <a:cs typeface="+mn-cs"/>
              </a:rPr>
              <a:t>(15 سنة فأكثر) </a:t>
            </a:r>
            <a:r>
              <a:rPr lang="ar-QA" sz="1400">
                <a:cs typeface="+mn-cs"/>
              </a:rPr>
              <a:t>حسب النوع والمهنة 2012</a:t>
            </a:r>
            <a:endParaRPr lang="en-US" sz="1400">
              <a:latin typeface="Arial" pitchFamily="34" charset="0"/>
              <a:cs typeface="Arial" pitchFamily="34" charset="0"/>
            </a:endParaRPr>
          </a:p>
          <a:p>
            <a:pPr>
              <a:defRPr sz="1200">
                <a:cs typeface="+mn-cs"/>
              </a:defRPr>
            </a:pPr>
            <a:r>
              <a:rPr lang="en-US" sz="1200" b="1">
                <a:latin typeface="Arial" pitchFamily="34" charset="0"/>
                <a:cs typeface="Arial" pitchFamily="34" charset="0"/>
              </a:rPr>
              <a:t>MONTHLY AVERAGE WAGE (Q.R.) FOR WORKERS IN PAID EMPLOYMENT (15 YEARS &amp; ABOVE)  BY GENDER &amp; OCCUPATION, 2012</a:t>
            </a:r>
            <a:endParaRPr lang="en-US" sz="1200">
              <a:latin typeface="Arial" pitchFamily="34" charset="0"/>
              <a:cs typeface="Arial" pitchFamily="34" charset="0"/>
            </a:endParaRPr>
          </a:p>
          <a:p>
            <a:pPr>
              <a:defRPr sz="1200">
                <a:cs typeface="+mn-cs"/>
              </a:defRPr>
            </a:pPr>
            <a:r>
              <a:rPr lang="ar-SA" sz="1800"/>
              <a:t> </a:t>
            </a:r>
            <a:endParaRPr lang="en-US" sz="1800"/>
          </a:p>
        </c:rich>
      </c:tx>
      <c:overlay val="0"/>
    </c:title>
    <c:autoTitleDeleted val="0"/>
    <c:plotArea>
      <c:layout>
        <c:manualLayout>
          <c:layoutTarget val="inner"/>
          <c:xMode val="edge"/>
          <c:yMode val="edge"/>
          <c:x val="6.0425062251833903E-2"/>
          <c:y val="0.19972907142475735"/>
          <c:w val="0.91260397065751464"/>
          <c:h val="0.59896524671505258"/>
        </c:manualLayout>
      </c:layout>
      <c:barChart>
        <c:barDir val="col"/>
        <c:grouping val="clustered"/>
        <c:varyColors val="0"/>
        <c:ser>
          <c:idx val="0"/>
          <c:order val="0"/>
          <c:tx>
            <c:strRef>
              <c:f>'23'!$B$20</c:f>
              <c:strCache>
                <c:ptCount val="1"/>
                <c:pt idx="0">
                  <c:v>ذكور Male</c:v>
                </c:pt>
              </c:strCache>
            </c:strRef>
          </c:tx>
          <c:invertIfNegative val="0"/>
          <c:cat>
            <c:strRef>
              <c:f>'23'!$A$21:$A$29</c:f>
              <c:strCache>
                <c:ptCount val="9"/>
                <c:pt idx="0">
                  <c:v>مشغلو الآلات والمعدات
Plant And Machine</c:v>
                </c:pt>
                <c:pt idx="1">
                  <c:v>العمال المهرة في الزراعة وصيدالاسماك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'23'!$B$21:$B$29</c:f>
              <c:numCache>
                <c:formatCode>General</c:formatCode>
                <c:ptCount val="9"/>
                <c:pt idx="0">
                  <c:v>3196</c:v>
                </c:pt>
                <c:pt idx="1">
                  <c:v>4247</c:v>
                </c:pt>
                <c:pt idx="2">
                  <c:v>4227</c:v>
                </c:pt>
                <c:pt idx="3">
                  <c:v>4103</c:v>
                </c:pt>
                <c:pt idx="4">
                  <c:v>9064</c:v>
                </c:pt>
                <c:pt idx="5">
                  <c:v>15950</c:v>
                </c:pt>
                <c:pt idx="6">
                  <c:v>17091</c:v>
                </c:pt>
                <c:pt idx="7">
                  <c:v>21535</c:v>
                </c:pt>
                <c:pt idx="8">
                  <c:v>28892</c:v>
                </c:pt>
              </c:numCache>
            </c:numRef>
          </c:val>
        </c:ser>
        <c:ser>
          <c:idx val="1"/>
          <c:order val="1"/>
          <c:tx>
            <c:strRef>
              <c:f>'23'!$C$20</c:f>
              <c:strCache>
                <c:ptCount val="1"/>
                <c:pt idx="0">
                  <c:v>إناث Female</c:v>
                </c:pt>
              </c:strCache>
            </c:strRef>
          </c:tx>
          <c:invertIfNegative val="0"/>
          <c:cat>
            <c:strRef>
              <c:f>'23'!$A$21:$A$29</c:f>
              <c:strCache>
                <c:ptCount val="9"/>
                <c:pt idx="0">
                  <c:v>مشغلو الآلات والمعدات
Plant And Machine</c:v>
                </c:pt>
                <c:pt idx="1">
                  <c:v>العمال المهرة في الزراعة وصيدالاسماك
Agricultural And Fishery Workers</c:v>
                </c:pt>
                <c:pt idx="2">
                  <c:v>المهن العادية
Elementary Occupations</c:v>
                </c:pt>
                <c:pt idx="3">
                  <c:v>العاملون في الحرف
Craft  Workers</c:v>
                </c:pt>
                <c:pt idx="4">
                  <c:v>العاملون في الخدمات والباعة
Service Workers And Shop</c:v>
                </c:pt>
                <c:pt idx="5">
                  <c:v>الكتبة Clerks</c:v>
                </c:pt>
                <c:pt idx="6">
                  <c:v>الفنيون Technicians </c:v>
                </c:pt>
                <c:pt idx="7">
                  <c:v>الاختصاصيون Professionals</c:v>
                </c:pt>
                <c:pt idx="8">
                  <c:v>المديرون     Managers</c:v>
                </c:pt>
              </c:strCache>
            </c:strRef>
          </c:cat>
          <c:val>
            <c:numRef>
              <c:f>'23'!$C$21:$C$29</c:f>
              <c:numCache>
                <c:formatCode>General</c:formatCode>
                <c:ptCount val="9"/>
                <c:pt idx="0">
                  <c:v>2369</c:v>
                </c:pt>
                <c:pt idx="1">
                  <c:v>0</c:v>
                </c:pt>
                <c:pt idx="2">
                  <c:v>2465</c:v>
                </c:pt>
                <c:pt idx="3">
                  <c:v>2750</c:v>
                </c:pt>
                <c:pt idx="4">
                  <c:v>4505</c:v>
                </c:pt>
                <c:pt idx="5">
                  <c:v>14350</c:v>
                </c:pt>
                <c:pt idx="6">
                  <c:v>17957</c:v>
                </c:pt>
                <c:pt idx="7">
                  <c:v>19343</c:v>
                </c:pt>
                <c:pt idx="8">
                  <c:v>24246</c:v>
                </c:pt>
              </c:numCache>
            </c:numRef>
          </c:val>
        </c:ser>
        <c:dLbls>
          <c:showLegendKey val="0"/>
          <c:showVal val="0"/>
          <c:showCatName val="0"/>
          <c:showSerName val="0"/>
          <c:showPercent val="0"/>
          <c:showBubbleSize val="0"/>
        </c:dLbls>
        <c:gapWidth val="150"/>
        <c:axId val="186079872"/>
        <c:axId val="186082048"/>
      </c:barChart>
      <c:catAx>
        <c:axId val="186079872"/>
        <c:scaling>
          <c:orientation val="minMax"/>
        </c:scaling>
        <c:delete val="0"/>
        <c:axPos val="b"/>
        <c:majorGridlines>
          <c:spPr>
            <a:ln w="19050">
              <a:solidFill>
                <a:schemeClr val="bg1">
                  <a:lumMod val="85000"/>
                </a:schemeClr>
              </a:solidFill>
            </a:ln>
          </c:spPr>
        </c:majorGridlines>
        <c:title>
          <c:tx>
            <c:rich>
              <a:bodyPr/>
              <a:lstStyle/>
              <a:p>
                <a:pPr>
                  <a:defRPr/>
                </a:pPr>
                <a:r>
                  <a:rPr lang="en-US"/>
                  <a:t>Occupation</a:t>
                </a:r>
                <a:r>
                  <a:rPr lang="ar-QA"/>
                  <a:t>المهنة </a:t>
                </a:r>
                <a:endParaRPr lang="en-US"/>
              </a:p>
            </c:rich>
          </c:tx>
          <c:layout>
            <c:manualLayout>
              <c:xMode val="edge"/>
              <c:yMode val="edge"/>
              <c:x val="0.46666881803708982"/>
              <c:y val="0.93161631469706452"/>
            </c:manualLayout>
          </c:layout>
          <c:overlay val="0"/>
        </c:title>
        <c:majorTickMark val="none"/>
        <c:minorTickMark val="none"/>
        <c:tickLblPos val="nextTo"/>
        <c:txPr>
          <a:bodyPr/>
          <a:lstStyle/>
          <a:p>
            <a:pPr>
              <a:defRPr sz="900" b="1">
                <a:latin typeface="Arial" pitchFamily="34" charset="0"/>
                <a:cs typeface="Arial" pitchFamily="34" charset="0"/>
              </a:defRPr>
            </a:pPr>
            <a:endParaRPr lang="en-US"/>
          </a:p>
        </c:txPr>
        <c:crossAx val="186082048"/>
        <c:crosses val="autoZero"/>
        <c:auto val="1"/>
        <c:lblAlgn val="ctr"/>
        <c:lblOffset val="100"/>
        <c:noMultiLvlLbl val="0"/>
      </c:catAx>
      <c:valAx>
        <c:axId val="186082048"/>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86079872"/>
        <c:crosses val="autoZero"/>
        <c:crossBetween val="between"/>
        <c:dispUnits>
          <c:builtInUnit val="thousands"/>
          <c:dispUnitsLbl>
            <c:layout>
              <c:manualLayout>
                <c:xMode val="edge"/>
                <c:yMode val="edge"/>
                <c:x val="9.9686923749916015E-3"/>
                <c:y val="0.12651280092335868"/>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76298244481734856"/>
          <c:y val="0.12164926036965062"/>
          <c:w val="0.21692407813777431"/>
          <c:h val="5.1014891444008933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a:t>
            </a:r>
            <a:r>
              <a:rPr lang="ar-SA" sz="1400" b="1" i="0" baseline="0">
                <a:effectLst/>
                <a:cs typeface="+mn-cs"/>
              </a:rPr>
              <a:t>(15 سنة فأكثر) </a:t>
            </a:r>
            <a:r>
              <a:rPr lang="ar-QA" sz="1400" b="1" i="0" baseline="0">
                <a:effectLst/>
                <a:cs typeface="+mn-cs"/>
              </a:rPr>
              <a:t>حسب النوع والنشاط الاقتصادي 2012 </a:t>
            </a:r>
          </a:p>
          <a:p>
            <a:pPr>
              <a:defRPr sz="1400">
                <a:cs typeface="+mn-cs"/>
              </a:defRPr>
            </a:pPr>
            <a:r>
              <a:rPr lang="en-US" sz="1100" b="1">
                <a:latin typeface="Arial" pitchFamily="34" charset="0"/>
                <a:cs typeface="Arial" pitchFamily="34" charset="0"/>
              </a:rPr>
              <a:t>MONTHLY AVERAGE WAGE (Q.R.) FOR WORKERS IN PAID EMPLOYMENT (15 YEARS &amp; ABOVE)  BY GENDER &amp;  ECONOMIC ACTIVITY, 2012 </a:t>
            </a:r>
            <a:endParaRPr lang="en-US" sz="1100">
              <a:latin typeface="Arial" pitchFamily="34" charset="0"/>
              <a:cs typeface="Arial" pitchFamily="34" charset="0"/>
            </a:endParaRPr>
          </a:p>
          <a:p>
            <a:pPr>
              <a:defRPr sz="1400">
                <a:cs typeface="+mn-cs"/>
              </a:defRPr>
            </a:pPr>
            <a:r>
              <a:rPr lang="ar-SA" sz="1800"/>
              <a:t> </a:t>
            </a:r>
            <a:endParaRPr lang="en-US" sz="1800"/>
          </a:p>
        </c:rich>
      </c:tx>
      <c:overlay val="0"/>
    </c:title>
    <c:autoTitleDeleted val="0"/>
    <c:plotArea>
      <c:layout>
        <c:manualLayout>
          <c:layoutTarget val="inner"/>
          <c:xMode val="edge"/>
          <c:yMode val="edge"/>
          <c:x val="0.39357019921690323"/>
          <c:y val="0.15883899449807332"/>
          <c:w val="0.57458553848801763"/>
          <c:h val="0.75256976246170071"/>
        </c:manualLayout>
      </c:layout>
      <c:barChart>
        <c:barDir val="bar"/>
        <c:grouping val="clustered"/>
        <c:varyColors val="0"/>
        <c:ser>
          <c:idx val="0"/>
          <c:order val="0"/>
          <c:tx>
            <c:strRef>
              <c:f>'24'!$B$33:$B$33</c:f>
              <c:strCache>
                <c:ptCount val="1"/>
                <c:pt idx="0">
                  <c:v>ذكور Male</c:v>
                </c:pt>
              </c:strCache>
            </c:strRef>
          </c:tx>
          <c:invertIfNegative val="0"/>
          <c:cat>
            <c:strRef>
              <c:f>'24'!$A$34:$A$46</c:f>
              <c:strCache>
                <c:ptCount val="13"/>
                <c:pt idx="0">
                  <c:v>انشطة الاسر التي تخدم افرادا households Activities</c:v>
                </c:pt>
                <c:pt idx="1">
                  <c:v>التجارة  Trade</c:v>
                </c:pt>
                <c:pt idx="2">
                  <c:v>اشطة الاقامة والطعام  Accommodation and food service activities</c:v>
                </c:pt>
                <c:pt idx="3">
                  <c:v>التشييد  Construction</c:v>
                </c:pt>
                <c:pt idx="4">
                  <c:v>الخدمات الادارية Administrative service </c:v>
                </c:pt>
                <c:pt idx="5">
                  <c:v>الصناعة التحويلية  Manufacturing</c:v>
                </c:pt>
                <c:pt idx="6">
                  <c:v>النقل والتخزين  Transportation and storage</c:v>
                </c:pt>
                <c:pt idx="7">
                  <c:v>الانشطة العقارية Real estate activities</c:v>
                </c:pt>
                <c:pt idx="8">
                  <c:v>الصحة والعمل الإجتماعي Human health and social work activities</c:v>
                </c:pt>
                <c:pt idx="9">
                  <c:v>التعليم  Education</c:v>
                </c:pt>
                <c:pt idx="10">
                  <c:v>الانشطة المالية  Financial activities</c:v>
                </c:pt>
                <c:pt idx="11">
                  <c:v>التعدين واستغلال المحاجر Mining and quarrying</c:v>
                </c:pt>
                <c:pt idx="12">
                  <c:v>الإدارة العامة  Public administration</c:v>
                </c:pt>
              </c:strCache>
            </c:strRef>
          </c:cat>
          <c:val>
            <c:numRef>
              <c:f>'24'!$B$34:$B$46</c:f>
              <c:numCache>
                <c:formatCode>#,##0_ ;\-#,##0\ </c:formatCode>
                <c:ptCount val="13"/>
                <c:pt idx="0">
                  <c:v>2233</c:v>
                </c:pt>
                <c:pt idx="1">
                  <c:v>6451</c:v>
                </c:pt>
                <c:pt idx="2">
                  <c:v>6025</c:v>
                </c:pt>
                <c:pt idx="3">
                  <c:v>3879</c:v>
                </c:pt>
                <c:pt idx="4">
                  <c:v>5367</c:v>
                </c:pt>
                <c:pt idx="5">
                  <c:v>6536</c:v>
                </c:pt>
                <c:pt idx="6">
                  <c:v>11412</c:v>
                </c:pt>
                <c:pt idx="7">
                  <c:v>13675</c:v>
                </c:pt>
                <c:pt idx="8">
                  <c:v>16978</c:v>
                </c:pt>
                <c:pt idx="9">
                  <c:v>17438</c:v>
                </c:pt>
                <c:pt idx="10">
                  <c:v>20239</c:v>
                </c:pt>
                <c:pt idx="11">
                  <c:v>18431</c:v>
                </c:pt>
                <c:pt idx="12">
                  <c:v>23597</c:v>
                </c:pt>
              </c:numCache>
            </c:numRef>
          </c:val>
        </c:ser>
        <c:ser>
          <c:idx val="1"/>
          <c:order val="1"/>
          <c:tx>
            <c:strRef>
              <c:f>'24'!$C$33:$C$33</c:f>
              <c:strCache>
                <c:ptCount val="1"/>
                <c:pt idx="0">
                  <c:v>إناث Female</c:v>
                </c:pt>
              </c:strCache>
            </c:strRef>
          </c:tx>
          <c:invertIfNegative val="0"/>
          <c:cat>
            <c:strRef>
              <c:f>'24'!$A$34:$A$46</c:f>
              <c:strCache>
                <c:ptCount val="13"/>
                <c:pt idx="0">
                  <c:v>انشطة الاسر التي تخدم افرادا households Activities</c:v>
                </c:pt>
                <c:pt idx="1">
                  <c:v>التجارة  Trade</c:v>
                </c:pt>
                <c:pt idx="2">
                  <c:v>اشطة الاقامة والطعام  Accommodation and food service activities</c:v>
                </c:pt>
                <c:pt idx="3">
                  <c:v>التشييد  Construction</c:v>
                </c:pt>
                <c:pt idx="4">
                  <c:v>الخدمات الادارية Administrative service </c:v>
                </c:pt>
                <c:pt idx="5">
                  <c:v>الصناعة التحويلية  Manufacturing</c:v>
                </c:pt>
                <c:pt idx="6">
                  <c:v>النقل والتخزين  Transportation and storage</c:v>
                </c:pt>
                <c:pt idx="7">
                  <c:v>الانشطة العقارية Real estate activities</c:v>
                </c:pt>
                <c:pt idx="8">
                  <c:v>الصحة والعمل الإجتماعي Human health and social work activities</c:v>
                </c:pt>
                <c:pt idx="9">
                  <c:v>التعليم  Education</c:v>
                </c:pt>
                <c:pt idx="10">
                  <c:v>الانشطة المالية  Financial activities</c:v>
                </c:pt>
                <c:pt idx="11">
                  <c:v>التعدين واستغلال المحاجر Mining and quarrying</c:v>
                </c:pt>
                <c:pt idx="12">
                  <c:v>الإدارة العامة  Public administration</c:v>
                </c:pt>
              </c:strCache>
            </c:strRef>
          </c:cat>
          <c:val>
            <c:numRef>
              <c:f>'24'!$C$34:$C$46</c:f>
              <c:numCache>
                <c:formatCode>#,##0_ ;\-#,##0\ </c:formatCode>
                <c:ptCount val="13"/>
                <c:pt idx="0">
                  <c:v>2425</c:v>
                </c:pt>
                <c:pt idx="1">
                  <c:v>7752</c:v>
                </c:pt>
                <c:pt idx="2">
                  <c:v>8597</c:v>
                </c:pt>
                <c:pt idx="3">
                  <c:v>11990</c:v>
                </c:pt>
                <c:pt idx="4">
                  <c:v>11556</c:v>
                </c:pt>
                <c:pt idx="5">
                  <c:v>12585</c:v>
                </c:pt>
                <c:pt idx="6">
                  <c:v>14968</c:v>
                </c:pt>
                <c:pt idx="7">
                  <c:v>16904</c:v>
                </c:pt>
                <c:pt idx="8">
                  <c:v>17131</c:v>
                </c:pt>
                <c:pt idx="9">
                  <c:v>17268</c:v>
                </c:pt>
                <c:pt idx="10">
                  <c:v>18049</c:v>
                </c:pt>
                <c:pt idx="11">
                  <c:v>23838</c:v>
                </c:pt>
                <c:pt idx="12">
                  <c:v>19864</c:v>
                </c:pt>
              </c:numCache>
            </c:numRef>
          </c:val>
        </c:ser>
        <c:dLbls>
          <c:showLegendKey val="0"/>
          <c:showVal val="0"/>
          <c:showCatName val="0"/>
          <c:showSerName val="0"/>
          <c:showPercent val="0"/>
          <c:showBubbleSize val="0"/>
        </c:dLbls>
        <c:gapWidth val="150"/>
        <c:axId val="186165888"/>
        <c:axId val="186167680"/>
      </c:barChart>
      <c:catAx>
        <c:axId val="186165888"/>
        <c:scaling>
          <c:orientation val="minMax"/>
        </c:scaling>
        <c:delete val="0"/>
        <c:axPos val="l"/>
        <c:majorGridlines>
          <c:spPr>
            <a:ln w="19050">
              <a:solidFill>
                <a:schemeClr val="bg1">
                  <a:lumMod val="85000"/>
                </a:schemeClr>
              </a:solidFill>
            </a:ln>
          </c:spPr>
        </c:majorGridlines>
        <c:majorTickMark val="none"/>
        <c:minorTickMark val="none"/>
        <c:tickLblPos val="nextTo"/>
        <c:txPr>
          <a:bodyPr/>
          <a:lstStyle/>
          <a:p>
            <a:pPr>
              <a:defRPr>
                <a:latin typeface="Arial" pitchFamily="34" charset="0"/>
                <a:cs typeface="Arial" pitchFamily="34" charset="0"/>
              </a:defRPr>
            </a:pPr>
            <a:endParaRPr lang="en-US"/>
          </a:p>
        </c:txPr>
        <c:crossAx val="186167680"/>
        <c:crosses val="autoZero"/>
        <c:auto val="1"/>
        <c:lblAlgn val="ctr"/>
        <c:lblOffset val="100"/>
        <c:noMultiLvlLbl val="0"/>
      </c:catAx>
      <c:valAx>
        <c:axId val="186167680"/>
        <c:scaling>
          <c:orientation val="minMax"/>
        </c:scaling>
        <c:delete val="0"/>
        <c:axPos val="b"/>
        <c:majorGridlines>
          <c:spPr>
            <a:ln w="19050">
              <a:solidFill>
                <a:schemeClr val="bg1">
                  <a:lumMod val="85000"/>
                </a:schemeClr>
              </a:solidFill>
            </a:ln>
          </c:spPr>
        </c:majorGridlines>
        <c:numFmt formatCode="#,##0_ ;\-#,##0\ " sourceLinked="1"/>
        <c:majorTickMark val="out"/>
        <c:minorTickMark val="none"/>
        <c:tickLblPos val="nextTo"/>
        <c:txPr>
          <a:bodyPr/>
          <a:lstStyle/>
          <a:p>
            <a:pPr>
              <a:defRPr sz="1000">
                <a:latin typeface="Arial" pitchFamily="34" charset="0"/>
                <a:cs typeface="Arial" pitchFamily="34" charset="0"/>
              </a:defRPr>
            </a:pPr>
            <a:endParaRPr lang="en-US"/>
          </a:p>
        </c:txPr>
        <c:crossAx val="186165888"/>
        <c:crosses val="autoZero"/>
        <c:crossBetween val="between"/>
        <c:dispUnits>
          <c:builtInUnit val="thousands"/>
          <c:dispUnitsLbl>
            <c:layout>
              <c:manualLayout>
                <c:xMode val="edge"/>
                <c:yMode val="edge"/>
                <c:x val="0.6488934426229529"/>
                <c:y val="0.95751062497940898"/>
              </c:manualLayout>
            </c:layout>
            <c:tx>
              <c:rich>
                <a:bodyPr/>
                <a:lstStyle/>
                <a:p>
                  <a:pPr>
                    <a:defRPr/>
                  </a:pPr>
                  <a:r>
                    <a:rPr lang="en-US"/>
                    <a:t>Thousands</a:t>
                  </a:r>
                  <a:r>
                    <a:rPr lang="ar-QA"/>
                    <a:t>بالألف </a:t>
                  </a:r>
                  <a:endParaRPr lang="en-US"/>
                </a:p>
              </c:rich>
            </c:tx>
          </c:dispUnitsLbl>
        </c:dispUnits>
      </c:valAx>
    </c:plotArea>
    <c:legend>
      <c:legendPos val="r"/>
      <c:layout>
        <c:manualLayout>
          <c:xMode val="edge"/>
          <c:yMode val="edge"/>
          <c:x val="0.68261681941396668"/>
          <c:y val="0.11585691694395962"/>
          <c:w val="0.27366733359149775"/>
          <c:h val="4.0095871907225134E-2"/>
        </c:manualLayout>
      </c:layout>
      <c:overlay val="0"/>
      <c:txPr>
        <a:bodyPr/>
        <a:lstStyle/>
        <a:p>
          <a:pPr>
            <a:defRPr sz="10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cs typeface="+mn-cs"/>
              </a:defRPr>
            </a:pPr>
            <a:r>
              <a:rPr lang="ar-QA" sz="1400" b="1" i="0" baseline="0">
                <a:effectLst/>
                <a:cs typeface="+mn-cs"/>
              </a:rPr>
              <a:t>متوسط الأجر الشهري(بالريال القطري)</a:t>
            </a:r>
            <a:r>
              <a:rPr lang="en-US" sz="1400" b="1" i="0" baseline="0">
                <a:effectLst/>
                <a:cs typeface="+mn-cs"/>
              </a:rPr>
              <a:t> </a:t>
            </a:r>
            <a:r>
              <a:rPr lang="ar-QA" sz="1400" b="1" i="0" baseline="0">
                <a:effectLst/>
                <a:cs typeface="+mn-cs"/>
              </a:rPr>
              <a:t> للمشتغلين بأجر </a:t>
            </a:r>
            <a:r>
              <a:rPr lang="ar-SA" sz="1400" b="1" i="0" baseline="0">
                <a:effectLst/>
                <a:cs typeface="+mn-cs"/>
              </a:rPr>
              <a:t>(15 سنة فأكثر) </a:t>
            </a:r>
            <a:r>
              <a:rPr lang="ar-QA" sz="1400" b="1" i="0" baseline="0">
                <a:effectLst/>
                <a:cs typeface="+mn-cs"/>
              </a:rPr>
              <a:t>حسب النوع والحالة التعليمية 2012</a:t>
            </a:r>
            <a:endParaRPr lang="ar-QA" sz="1400">
              <a:effectLst/>
              <a:cs typeface="+mn-cs"/>
            </a:endParaRPr>
          </a:p>
          <a:p>
            <a:pPr>
              <a:defRPr sz="1400">
                <a:cs typeface="+mn-cs"/>
              </a:defRPr>
            </a:pPr>
            <a:r>
              <a:rPr lang="en-US" sz="1100" b="1">
                <a:latin typeface="Arial" pitchFamily="34" charset="0"/>
                <a:cs typeface="Arial" pitchFamily="34" charset="0"/>
              </a:rPr>
              <a:t>MONTHLY AVERAGE WAGE (Q.R.) FOR WORKERS IN PAID EMPLOYMENT (15 YEARS &amp; ABOVE)  BY GENDER &amp;  EDUCATIONAL STATUS , 2012 </a:t>
            </a:r>
            <a:endParaRPr lang="en-US" sz="1100">
              <a:latin typeface="Arial" pitchFamily="34" charset="0"/>
              <a:cs typeface="Arial" pitchFamily="34" charset="0"/>
            </a:endParaRPr>
          </a:p>
          <a:p>
            <a:pPr>
              <a:defRPr sz="1400">
                <a:cs typeface="+mn-cs"/>
              </a:defRPr>
            </a:pPr>
            <a:r>
              <a:rPr lang="ar-SA" sz="1800"/>
              <a:t> </a:t>
            </a:r>
            <a:endParaRPr lang="en-US" sz="1800"/>
          </a:p>
        </c:rich>
      </c:tx>
      <c:overlay val="0"/>
    </c:title>
    <c:autoTitleDeleted val="0"/>
    <c:plotArea>
      <c:layout>
        <c:manualLayout>
          <c:layoutTarget val="inner"/>
          <c:xMode val="edge"/>
          <c:yMode val="edge"/>
          <c:x val="6.7049034255333553E-2"/>
          <c:y val="0.1966340122977584"/>
          <c:w val="0.88469339794064206"/>
          <c:h val="0.68776640009200718"/>
        </c:manualLayout>
      </c:layout>
      <c:barChart>
        <c:barDir val="col"/>
        <c:grouping val="clustered"/>
        <c:varyColors val="0"/>
        <c:ser>
          <c:idx val="0"/>
          <c:order val="0"/>
          <c:tx>
            <c:strRef>
              <c:f>'25'!$B$19</c:f>
              <c:strCache>
                <c:ptCount val="1"/>
                <c:pt idx="0">
                  <c:v>ذكور Male</c:v>
                </c:pt>
              </c:strCache>
            </c:strRef>
          </c:tx>
          <c:invertIfNegative val="0"/>
          <c:cat>
            <c:strRef>
              <c:f>'25'!$A$20:$A$26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'25'!$B$20:$B$26</c:f>
              <c:numCache>
                <c:formatCode>#,##0_ ;\-#,##0\ </c:formatCode>
                <c:ptCount val="7"/>
                <c:pt idx="0">
                  <c:v>2847</c:v>
                </c:pt>
                <c:pt idx="1">
                  <c:v>3082</c:v>
                </c:pt>
                <c:pt idx="2">
                  <c:v>3940</c:v>
                </c:pt>
                <c:pt idx="3">
                  <c:v>5134</c:v>
                </c:pt>
                <c:pt idx="4">
                  <c:v>11082</c:v>
                </c:pt>
                <c:pt idx="5">
                  <c:v>10699</c:v>
                </c:pt>
                <c:pt idx="6">
                  <c:v>19763</c:v>
                </c:pt>
              </c:numCache>
            </c:numRef>
          </c:val>
        </c:ser>
        <c:ser>
          <c:idx val="1"/>
          <c:order val="1"/>
          <c:tx>
            <c:strRef>
              <c:f>'25'!$C$19</c:f>
              <c:strCache>
                <c:ptCount val="1"/>
                <c:pt idx="0">
                  <c:v>إناث Female</c:v>
                </c:pt>
              </c:strCache>
            </c:strRef>
          </c:tx>
          <c:invertIfNegative val="0"/>
          <c:cat>
            <c:strRef>
              <c:f>'25'!$A$20:$A$26</c:f>
              <c:strCache>
                <c:ptCount val="7"/>
                <c:pt idx="0">
                  <c:v>أمي
Illiterate</c:v>
                </c:pt>
                <c:pt idx="1">
                  <c:v>يقرأ ويكتب
Read &amp; Write</c:v>
                </c:pt>
                <c:pt idx="2">
                  <c:v>ابتدائية
Primary</c:v>
                </c:pt>
                <c:pt idx="3">
                  <c:v>إعدادية
 Preparatory</c:v>
                </c:pt>
                <c:pt idx="4">
                  <c:v>ثانوية
.Secondary</c:v>
                </c:pt>
                <c:pt idx="5">
                  <c:v>دبلوم أقل من الجامعة
Pre.U. Diploma</c:v>
                </c:pt>
                <c:pt idx="6">
                  <c:v>جامعي فما فوق
University and above</c:v>
                </c:pt>
              </c:strCache>
            </c:strRef>
          </c:cat>
          <c:val>
            <c:numRef>
              <c:f>'25'!$C$20:$C$26</c:f>
              <c:numCache>
                <c:formatCode>#,##0_ ;\-#,##0\ </c:formatCode>
                <c:ptCount val="7"/>
                <c:pt idx="0">
                  <c:v>2365</c:v>
                </c:pt>
                <c:pt idx="1">
                  <c:v>3188</c:v>
                </c:pt>
                <c:pt idx="2">
                  <c:v>2569</c:v>
                </c:pt>
                <c:pt idx="3">
                  <c:v>2851</c:v>
                </c:pt>
                <c:pt idx="4">
                  <c:v>8470</c:v>
                </c:pt>
                <c:pt idx="5">
                  <c:v>12601</c:v>
                </c:pt>
                <c:pt idx="6">
                  <c:v>18723</c:v>
                </c:pt>
              </c:numCache>
            </c:numRef>
          </c:val>
        </c:ser>
        <c:dLbls>
          <c:showLegendKey val="0"/>
          <c:showVal val="0"/>
          <c:showCatName val="0"/>
          <c:showSerName val="0"/>
          <c:showPercent val="0"/>
          <c:showBubbleSize val="0"/>
        </c:dLbls>
        <c:gapWidth val="150"/>
        <c:axId val="187394304"/>
        <c:axId val="187396096"/>
      </c:barChart>
      <c:catAx>
        <c:axId val="187394304"/>
        <c:scaling>
          <c:orientation val="minMax"/>
        </c:scaling>
        <c:delete val="0"/>
        <c:axPos val="b"/>
        <c:majorGridlines>
          <c:spPr>
            <a:ln w="19050">
              <a:solidFill>
                <a:schemeClr val="bg1">
                  <a:lumMod val="85000"/>
                </a:schemeClr>
              </a:solidFill>
            </a:ln>
          </c:spPr>
        </c:majorGridlines>
        <c:majorTickMark val="none"/>
        <c:minorTickMark val="none"/>
        <c:tickLblPos val="nextTo"/>
        <c:txPr>
          <a:bodyPr/>
          <a:lstStyle/>
          <a:p>
            <a:pPr>
              <a:defRPr sz="900" b="1">
                <a:latin typeface="Arial" pitchFamily="34" charset="0"/>
                <a:cs typeface="Arial" pitchFamily="34" charset="0"/>
              </a:defRPr>
            </a:pPr>
            <a:endParaRPr lang="en-US"/>
          </a:p>
        </c:txPr>
        <c:crossAx val="187396096"/>
        <c:crosses val="autoZero"/>
        <c:auto val="1"/>
        <c:lblAlgn val="ctr"/>
        <c:lblOffset val="100"/>
        <c:noMultiLvlLbl val="0"/>
      </c:catAx>
      <c:valAx>
        <c:axId val="187396096"/>
        <c:scaling>
          <c:orientation val="minMax"/>
        </c:scaling>
        <c:delete val="0"/>
        <c:axPos val="l"/>
        <c:majorGridlines>
          <c:spPr>
            <a:ln w="19050">
              <a:solidFill>
                <a:schemeClr val="bg1">
                  <a:lumMod val="85000"/>
                </a:schemeClr>
              </a:solidFill>
            </a:ln>
          </c:spPr>
        </c:majorGridlines>
        <c:numFmt formatCode="#,##0" sourceLinked="0"/>
        <c:majorTickMark val="none"/>
        <c:minorTickMark val="none"/>
        <c:tickLblPos val="nextTo"/>
        <c:txPr>
          <a:bodyPr/>
          <a:lstStyle/>
          <a:p>
            <a:pPr>
              <a:defRPr>
                <a:latin typeface="Arial" pitchFamily="34" charset="0"/>
                <a:cs typeface="Arial" pitchFamily="34" charset="0"/>
              </a:defRPr>
            </a:pPr>
            <a:endParaRPr lang="en-US"/>
          </a:p>
        </c:txPr>
        <c:crossAx val="187394304"/>
        <c:crosses val="autoZero"/>
        <c:crossBetween val="between"/>
        <c:dispUnits>
          <c:builtInUnit val="thousands"/>
          <c:dispUnitsLbl>
            <c:layout>
              <c:manualLayout>
                <c:xMode val="edge"/>
                <c:yMode val="edge"/>
                <c:x val="1.6598371357426481E-2"/>
                <c:y val="0.12761261649805494"/>
              </c:manualLayout>
            </c:layout>
            <c:tx>
              <c:rich>
                <a:bodyPr rot="0" vert="horz"/>
                <a:lstStyle/>
                <a:p>
                  <a:pPr>
                    <a:defRPr/>
                  </a:pPr>
                  <a:r>
                    <a:rPr lang="ar-QA"/>
                    <a:t>بالألف</a:t>
                  </a:r>
                </a:p>
                <a:p>
                  <a:pPr>
                    <a:defRPr/>
                  </a:pPr>
                  <a:r>
                    <a:rPr lang="en-US"/>
                    <a:t>Thousands</a:t>
                  </a:r>
                </a:p>
              </c:rich>
            </c:tx>
          </c:dispUnitsLbl>
        </c:dispUnits>
      </c:valAx>
    </c:plotArea>
    <c:legend>
      <c:legendPos val="r"/>
      <c:layout>
        <c:manualLayout>
          <c:xMode val="edge"/>
          <c:yMode val="edge"/>
          <c:x val="0.65666053526096124"/>
          <c:y val="0.12631716798998452"/>
          <c:w val="0.29415913687018624"/>
          <c:h val="3.8003821698019996E-2"/>
        </c:manualLayout>
      </c:layout>
      <c:overlay val="0"/>
      <c:txPr>
        <a:bodyPr/>
        <a:lstStyle/>
        <a:p>
          <a:pPr>
            <a:defRPr sz="12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solidFill>
                  <a:sysClr val="windowText" lastClr="000000"/>
                </a:solidFill>
              </a:defRPr>
            </a:pPr>
            <a:r>
              <a:rPr lang="ar-QA" sz="1400">
                <a:solidFill>
                  <a:sysClr val="windowText" lastClr="000000"/>
                </a:solidFill>
              </a:rPr>
              <a:t>المتعطلون(15</a:t>
            </a:r>
            <a:r>
              <a:rPr lang="ar-SA" sz="1400">
                <a:solidFill>
                  <a:sysClr val="windowText" lastClr="000000"/>
                </a:solidFill>
              </a:rPr>
              <a:t>سنة فأكثر) </a:t>
            </a:r>
            <a:r>
              <a:rPr lang="ar-QA" sz="1400" baseline="0">
                <a:solidFill>
                  <a:sysClr val="windowText" lastClr="000000"/>
                </a:solidFill>
              </a:rPr>
              <a:t>حسب الجنسية والحالة التعليمية 2012</a:t>
            </a:r>
          </a:p>
          <a:p>
            <a:pPr>
              <a:defRPr sz="1200">
                <a:solidFill>
                  <a:sysClr val="windowText" lastClr="000000"/>
                </a:solidFill>
              </a:defRPr>
            </a:pPr>
            <a:r>
              <a:rPr lang="en-US" sz="1100" b="1"/>
              <a:t>UNEMPLOYMENT (15 YEARS &amp; ABOVE) BY NATIONALITY &amp; EDUCATIONAL STATUS, 2012</a:t>
            </a:r>
            <a:endParaRPr lang="en-US" sz="1100"/>
          </a:p>
          <a:p>
            <a:pPr>
              <a:defRPr sz="1200">
                <a:solidFill>
                  <a:sysClr val="windowText" lastClr="000000"/>
                </a:solidFill>
              </a:defRPr>
            </a:pPr>
            <a:r>
              <a:rPr lang="ar-SA" sz="1800"/>
              <a:t> </a:t>
            </a:r>
            <a:endParaRPr lang="en-US" sz="1800"/>
          </a:p>
        </c:rich>
      </c:tx>
      <c:overlay val="0"/>
    </c:title>
    <c:autoTitleDeleted val="0"/>
    <c:plotArea>
      <c:layout>
        <c:manualLayout>
          <c:layoutTarget val="inner"/>
          <c:xMode val="edge"/>
          <c:yMode val="edge"/>
          <c:x val="7.9012800323036703E-2"/>
          <c:y val="0.19393162709121453"/>
          <c:w val="0.8909060367454068"/>
          <c:h val="0.67145203093744732"/>
        </c:manualLayout>
      </c:layout>
      <c:barChart>
        <c:barDir val="col"/>
        <c:grouping val="clustered"/>
        <c:varyColors val="0"/>
        <c:ser>
          <c:idx val="0"/>
          <c:order val="0"/>
          <c:tx>
            <c:strRef>
              <c:f>'32'!$B$19</c:f>
              <c:strCache>
                <c:ptCount val="1"/>
                <c:pt idx="0">
                  <c:v>القطريون Qataris</c:v>
                </c:pt>
              </c:strCache>
            </c:strRef>
          </c:tx>
          <c:spPr>
            <a:solidFill>
              <a:srgbClr val="993366"/>
            </a:solidFill>
          </c:spPr>
          <c:invertIfNegative val="0"/>
          <c:cat>
            <c:strRef>
              <c:f>'32'!$A$20:$A$24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'32'!$B$20:$B$24</c:f>
              <c:numCache>
                <c:formatCode>#,##0_ ;\-#,##0\ </c:formatCode>
                <c:ptCount val="5"/>
                <c:pt idx="0">
                  <c:v>341</c:v>
                </c:pt>
                <c:pt idx="1">
                  <c:v>524</c:v>
                </c:pt>
                <c:pt idx="2">
                  <c:v>1002</c:v>
                </c:pt>
                <c:pt idx="3">
                  <c:v>85</c:v>
                </c:pt>
                <c:pt idx="4">
                  <c:v>634</c:v>
                </c:pt>
              </c:numCache>
            </c:numRef>
          </c:val>
        </c:ser>
        <c:ser>
          <c:idx val="1"/>
          <c:order val="1"/>
          <c:tx>
            <c:strRef>
              <c:f>'32'!$C$19</c:f>
              <c:strCache>
                <c:ptCount val="1"/>
                <c:pt idx="0">
                  <c:v>غير القطريين Non-Qataris</c:v>
                </c:pt>
              </c:strCache>
            </c:strRef>
          </c:tx>
          <c:spPr>
            <a:solidFill>
              <a:schemeClr val="bg1">
                <a:lumMod val="65000"/>
              </a:schemeClr>
            </a:solidFill>
          </c:spPr>
          <c:invertIfNegative val="0"/>
          <c:cat>
            <c:strRef>
              <c:f>'32'!$A$20:$A$24</c:f>
              <c:strCache>
                <c:ptCount val="5"/>
                <c:pt idx="0">
                  <c:v>ابتدائية 
Primary</c:v>
                </c:pt>
                <c:pt idx="1">
                  <c:v>إعدادية
Preparatory</c:v>
                </c:pt>
                <c:pt idx="2">
                  <c:v>ثانوية 
Secondary</c:v>
                </c:pt>
                <c:pt idx="3">
                  <c:v>دبلوم
Diploma</c:v>
                </c:pt>
                <c:pt idx="4">
                  <c:v>جامعي فما فوق
University and above</c:v>
                </c:pt>
              </c:strCache>
            </c:strRef>
          </c:cat>
          <c:val>
            <c:numRef>
              <c:f>'32'!$C$20:$C$24</c:f>
              <c:numCache>
                <c:formatCode>#,##0_ ;\-#,##0\ </c:formatCode>
                <c:ptCount val="5"/>
                <c:pt idx="0">
                  <c:v>300</c:v>
                </c:pt>
                <c:pt idx="1">
                  <c:v>506</c:v>
                </c:pt>
                <c:pt idx="2">
                  <c:v>1114</c:v>
                </c:pt>
                <c:pt idx="3">
                  <c:v>48</c:v>
                </c:pt>
                <c:pt idx="4">
                  <c:v>1924</c:v>
                </c:pt>
              </c:numCache>
            </c:numRef>
          </c:val>
        </c:ser>
        <c:dLbls>
          <c:showLegendKey val="0"/>
          <c:showVal val="0"/>
          <c:showCatName val="0"/>
          <c:showSerName val="0"/>
          <c:showPercent val="0"/>
          <c:showBubbleSize val="0"/>
        </c:dLbls>
        <c:gapWidth val="150"/>
        <c:axId val="186757504"/>
        <c:axId val="186759424"/>
      </c:barChart>
      <c:catAx>
        <c:axId val="186757504"/>
        <c:scaling>
          <c:orientation val="minMax"/>
        </c:scaling>
        <c:delete val="0"/>
        <c:axPos val="b"/>
        <c:title>
          <c:tx>
            <c:rich>
              <a:bodyPr/>
              <a:lstStyle/>
              <a:p>
                <a:pPr>
                  <a:defRPr/>
                </a:pPr>
                <a:r>
                  <a:rPr lang="en-US">
                    <a:latin typeface="Arial" pitchFamily="34" charset="0"/>
                    <a:cs typeface="Arial" pitchFamily="34" charset="0"/>
                  </a:rPr>
                  <a:t>Educational status  </a:t>
                </a:r>
                <a:r>
                  <a:rPr lang="ar-QA"/>
                  <a:t>الحالة التعليمية</a:t>
                </a:r>
                <a:endParaRPr lang="en-US"/>
              </a:p>
            </c:rich>
          </c:tx>
          <c:layout>
            <c:manualLayout>
              <c:xMode val="edge"/>
              <c:yMode val="edge"/>
              <c:x val="0.45018878275461638"/>
              <c:y val="0.95437254966560148"/>
            </c:manualLayout>
          </c:layout>
          <c:overlay val="0"/>
        </c:title>
        <c:majorTickMark val="none"/>
        <c:minorTickMark val="none"/>
        <c:tickLblPos val="nextTo"/>
        <c:txPr>
          <a:bodyPr/>
          <a:lstStyle/>
          <a:p>
            <a:pPr>
              <a:defRPr sz="1000">
                <a:latin typeface="Arial" pitchFamily="34" charset="0"/>
                <a:cs typeface="Arial" pitchFamily="34" charset="0"/>
              </a:defRPr>
            </a:pPr>
            <a:endParaRPr lang="en-US"/>
          </a:p>
        </c:txPr>
        <c:crossAx val="186759424"/>
        <c:crosses val="autoZero"/>
        <c:auto val="1"/>
        <c:lblAlgn val="ctr"/>
        <c:lblOffset val="100"/>
        <c:noMultiLvlLbl val="0"/>
      </c:catAx>
      <c:valAx>
        <c:axId val="186759424"/>
        <c:scaling>
          <c:orientation val="minMax"/>
        </c:scaling>
        <c:delete val="0"/>
        <c:axPos val="l"/>
        <c:majorGridlines>
          <c:spPr>
            <a:ln>
              <a:solidFill>
                <a:schemeClr val="bg1">
                  <a:lumMod val="85000"/>
                </a:schemeClr>
              </a:solidFill>
            </a:ln>
          </c:spPr>
        </c:majorGridlines>
        <c:title>
          <c:tx>
            <c:rich>
              <a:bodyPr rot="0" vert="horz"/>
              <a:lstStyle/>
              <a:p>
                <a:pPr>
                  <a:defRPr/>
                </a:pPr>
                <a:r>
                  <a:rPr lang="ar-QA"/>
                  <a:t>العدد</a:t>
                </a:r>
              </a:p>
              <a:p>
                <a:pPr>
                  <a:defRPr/>
                </a:pPr>
                <a:r>
                  <a:rPr lang="en-US"/>
                  <a:t>No.</a:t>
                </a:r>
              </a:p>
            </c:rich>
          </c:tx>
          <c:layout>
            <c:manualLayout>
              <c:xMode val="edge"/>
              <c:yMode val="edge"/>
              <c:x val="3.5540157480315013E-2"/>
              <c:y val="0.11828965041341671"/>
            </c:manualLayout>
          </c:layout>
          <c:overlay val="0"/>
        </c:title>
        <c:numFmt formatCode="#,##0" sourceLinked="0"/>
        <c:majorTickMark val="none"/>
        <c:minorTickMark val="none"/>
        <c:tickLblPos val="nextTo"/>
        <c:txPr>
          <a:bodyPr/>
          <a:lstStyle/>
          <a:p>
            <a:pPr>
              <a:defRPr sz="1000">
                <a:latin typeface="Arial" pitchFamily="34" charset="0"/>
                <a:cs typeface="Arial" pitchFamily="34" charset="0"/>
              </a:defRPr>
            </a:pPr>
            <a:endParaRPr lang="en-US"/>
          </a:p>
        </c:txPr>
        <c:crossAx val="186757504"/>
        <c:crosses val="autoZero"/>
        <c:crossBetween val="between"/>
      </c:valAx>
    </c:plotArea>
    <c:legend>
      <c:legendPos val="r"/>
      <c:layout>
        <c:manualLayout>
          <c:xMode val="edge"/>
          <c:yMode val="edge"/>
          <c:x val="0.64614829396325679"/>
          <c:y val="0.14174595591869021"/>
          <c:w val="0.32926154210231917"/>
          <c:h val="4.6372022534840122E-2"/>
        </c:manualLayout>
      </c:layout>
      <c:overlay val="0"/>
      <c:txPr>
        <a:bodyPr/>
        <a:lstStyle/>
        <a:p>
          <a:pPr>
            <a:defRPr sz="1100" b="0">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30.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8.bin"/></Relationships>
</file>

<file path=xl/chartsheets/sheet1.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(7) شكل رقم   </oddFooter>
  </headerFooter>
  <drawing r:id="rId2"/>
</chartsheet>
</file>

<file path=xl/chartsheets/sheet10.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(16) شكل رقم   </oddFooter>
  </headerFooter>
  <drawing r:id="rId2"/>
</chartsheet>
</file>

<file path=xl/chartsheets/sheet2.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(8) شكل رقم   </oddFooter>
  </headerFooter>
  <drawing r:id="rId2"/>
</chartsheet>
</file>

<file path=xl/chartsheets/sheet3.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(9) شكل رقم   </oddFooter>
  </headerFooter>
  <drawing r:id="rId2"/>
</chartsheet>
</file>

<file path=xl/chartsheets/sheet4.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(10) شكل رقم   </oddFooter>
  </headerFooter>
  <drawing r:id="rId2"/>
</chartsheet>
</file>

<file path=xl/chartsheets/sheet5.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(11) شكل رقم   </oddFooter>
  </headerFooter>
  <drawing r:id="rId2"/>
</chartsheet>
</file>

<file path=xl/chartsheets/sheet6.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(12) شكل رقم   </oddFooter>
  </headerFooter>
  <drawing r:id="rId2"/>
</chartsheet>
</file>

<file path=xl/chartsheets/sheet7.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(13) شكل رقم   </oddFooter>
  </headerFooter>
  <drawing r:id="rId2"/>
</chartsheet>
</file>

<file path=xl/chartsheets/sheet8.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(14) شكل رقم   </oddFooter>
  </headerFooter>
  <drawing r:id="rId2"/>
</chartsheet>
</file>

<file path=xl/chartsheets/sheet9.xml><?xml version="1.0" encoding="utf-8"?>
<chartsheet xmlns="http://schemas.openxmlformats.org/spreadsheetml/2006/main" xmlns:r="http://schemas.openxmlformats.org/officeDocument/2006/relationships">
  <sheetPr>
    <tabColor rgb="FF993366"/>
  </sheetPr>
  <sheetViews>
    <sheetView workbookViewId="0"/>
  </sheetViews>
  <pageMargins left="0.70866141732283472" right="0.70866141732283472" top="0.74803149606299213" bottom="0.74803149606299213" header="0.31496062992125984" footer="0.31496062992125984"/>
  <pageSetup paperSize="9" orientation="landscape" r:id="rId1"/>
  <headerFooter>
    <oddFooter xml:space="preserve">&amp;CGraph No. (15) شكل رقم   </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5.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png"/></Relationships>
</file>

<file path=xl/drawings/_rels/drawing3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4.png"/></Relationships>
</file>

<file path=xl/drawings/_rels/drawing3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114300</xdr:rowOff>
    </xdr:from>
    <xdr:to>
      <xdr:col>0</xdr:col>
      <xdr:colOff>4800600</xdr:colOff>
      <xdr:row>19</xdr:row>
      <xdr:rowOff>114300</xdr:rowOff>
    </xdr:to>
    <xdr:sp macro="" textlink="">
      <xdr:nvSpPr>
        <xdr:cNvPr id="6" name="Text Box 2"/>
        <xdr:cNvSpPr txBox="1">
          <a:spLocks noChangeArrowheads="1"/>
        </xdr:cNvSpPr>
      </xdr:nvSpPr>
      <xdr:spPr bwMode="auto">
        <a:xfrm>
          <a:off x="9959654325" y="276225"/>
          <a:ext cx="4800600" cy="2838450"/>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ts val="7000"/>
            </a:lnSpc>
            <a:spcAft>
              <a:spcPts val="0"/>
            </a:spcAft>
            <a:tabLst>
              <a:tab pos="1838325" algn="l"/>
              <a:tab pos="2743200" algn="ctr"/>
            </a:tabLst>
          </a:pP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algn="ctr">
            <a:lnSpc>
              <a:spcPts val="4400"/>
            </a:lnSpc>
            <a:spcAft>
              <a:spcPts val="0"/>
            </a:spcAft>
          </a:pPr>
          <a:r>
            <a:rPr lang="ar-QA" sz="3600" b="1">
              <a:solidFill>
                <a:srgbClr val="0000FF"/>
              </a:solidFill>
              <a:effectLst/>
              <a:latin typeface="Calibri"/>
              <a:ea typeface="Calibri"/>
              <a:cs typeface="Arial"/>
            </a:rPr>
            <a:t>القوى العاملة</a:t>
          </a:r>
          <a:endParaRPr lang="en-US" sz="1100">
            <a:effectLst/>
            <a:latin typeface="Calibri"/>
            <a:ea typeface="Calibri"/>
            <a:cs typeface="Arial"/>
          </a:endParaRPr>
        </a:p>
        <a:p>
          <a:pPr algn="ctr">
            <a:lnSpc>
              <a:spcPts val="2500"/>
            </a:lnSpc>
            <a:spcAft>
              <a:spcPts val="0"/>
            </a:spcAft>
          </a:pPr>
          <a:r>
            <a:rPr lang="en-US" sz="2000" b="1">
              <a:solidFill>
                <a:srgbClr val="0000FF"/>
              </a:solidFill>
              <a:effectLst/>
              <a:latin typeface="Arial"/>
              <a:ea typeface="Calibri"/>
              <a:cs typeface="Arial"/>
            </a:rPr>
            <a:t>CHAPTER II</a:t>
          </a:r>
          <a:endParaRPr lang="en-US" sz="1100">
            <a:effectLst/>
            <a:latin typeface="Calibri"/>
            <a:ea typeface="Calibri"/>
            <a:cs typeface="Arial"/>
          </a:endParaRPr>
        </a:p>
        <a:p>
          <a:pPr algn="ctr">
            <a:lnSpc>
              <a:spcPts val="2400"/>
            </a:lnSpc>
            <a:spcAft>
              <a:spcPts val="0"/>
            </a:spcAft>
          </a:pPr>
          <a:r>
            <a:rPr lang="en-US" sz="2000" b="1">
              <a:solidFill>
                <a:srgbClr val="0000FF"/>
              </a:solidFill>
              <a:effectLst/>
              <a:latin typeface="Arial"/>
              <a:ea typeface="Calibri"/>
              <a:cs typeface="Arial"/>
            </a:rPr>
            <a:t>LABOUR FORCE</a:t>
          </a:r>
          <a:endParaRPr lang="en-US" sz="1100">
            <a:effectLst/>
            <a:latin typeface="Calibri"/>
            <a:ea typeface="Calibri"/>
            <a:cs typeface="Arial"/>
          </a:endParaRPr>
        </a:p>
      </xdr:txBody>
    </xdr:sp>
    <xdr:clientData/>
  </xdr:twoCellAnchor>
  <xdr:twoCellAnchor>
    <xdr:from>
      <xdr:col>0</xdr:col>
      <xdr:colOff>0</xdr:colOff>
      <xdr:row>0</xdr:row>
      <xdr:rowOff>0</xdr:rowOff>
    </xdr:from>
    <xdr:to>
      <xdr:col>0</xdr:col>
      <xdr:colOff>4743450</xdr:colOff>
      <xdr:row>18</xdr:row>
      <xdr:rowOff>19050</xdr:rowOff>
    </xdr:to>
    <xdr:pic>
      <xdr:nvPicPr>
        <xdr:cNvPr id="7"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9960654450" y="-942975"/>
          <a:ext cx="2857500" cy="4743450"/>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0.00205</cdr:x>
      <cdr:y>0.01095</cdr:y>
    </cdr:from>
    <cdr:to>
      <cdr:x>0.08304</cdr:x>
      <cdr:y>0.1189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19050" y="66675"/>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1.xml><?xml version="1.0" encoding="utf-8"?>
<xdr:wsDr xmlns:xdr="http://schemas.openxmlformats.org/drawingml/2006/spreadsheetDrawing" xmlns:a="http://schemas.openxmlformats.org/drawingml/2006/main">
  <xdr:twoCellAnchor editAs="oneCell">
    <xdr:from>
      <xdr:col>10</xdr:col>
      <xdr:colOff>552450</xdr:colOff>
      <xdr:row>0</xdr:row>
      <xdr:rowOff>85725</xdr:rowOff>
    </xdr:from>
    <xdr:to>
      <xdr:col>10</xdr:col>
      <xdr:colOff>1304925</xdr:colOff>
      <xdr:row>2</xdr:row>
      <xdr:rowOff>228600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144277400" y="85725"/>
          <a:ext cx="752475" cy="657225"/>
        </a:xfrm>
        <a:prstGeom prst="rect">
          <a:avLst/>
        </a:prstGeom>
        <a:noFill/>
        <a:ln w="9525">
          <a:noFill/>
          <a:miter lim="800000"/>
          <a:headEnd/>
          <a:tailEnd/>
        </a:ln>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0.00718</cdr:x>
      <cdr:y>0.01408</cdr:y>
    </cdr:from>
    <cdr:to>
      <cdr:x>0.08821</cdr:x>
      <cdr:y>0.12207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66675" y="85725"/>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10</xdr:col>
      <xdr:colOff>1704975</xdr:colOff>
      <xdr:row>0</xdr:row>
      <xdr:rowOff>85725</xdr:rowOff>
    </xdr:from>
    <xdr:to>
      <xdr:col>10</xdr:col>
      <xdr:colOff>2457450</xdr:colOff>
      <xdr:row>2</xdr:row>
      <xdr:rowOff>200025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144296450" y="85725"/>
          <a:ext cx="752475" cy="657225"/>
        </a:xfrm>
        <a:prstGeom prst="rect">
          <a:avLst/>
        </a:prstGeom>
        <a:noFill/>
        <a:ln w="9525">
          <a:noFill/>
          <a:miter lim="800000"/>
          <a:headEnd/>
          <a:tailEnd/>
        </a:ln>
      </xdr:spPr>
    </xdr:pic>
    <xdr:clientData/>
  </xdr:twoCellAnchor>
</xdr:wsDr>
</file>

<file path=xl/drawings/drawing15.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0.00615</cdr:x>
      <cdr:y>0.01565</cdr:y>
    </cdr:from>
    <cdr:to>
      <cdr:x>0.08718</cdr:x>
      <cdr:y>0.12363</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57150" y="95250"/>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17.xml><?xml version="1.0" encoding="utf-8"?>
<xdr:wsDr xmlns:xdr="http://schemas.openxmlformats.org/drawingml/2006/spreadsheetDrawing" xmlns:a="http://schemas.openxmlformats.org/drawingml/2006/main">
  <xdr:twoCellAnchor editAs="oneCell">
    <xdr:from>
      <xdr:col>10</xdr:col>
      <xdr:colOff>1276350</xdr:colOff>
      <xdr:row>0</xdr:row>
      <xdr:rowOff>76200</xdr:rowOff>
    </xdr:from>
    <xdr:to>
      <xdr:col>10</xdr:col>
      <xdr:colOff>2028825</xdr:colOff>
      <xdr:row>2</xdr:row>
      <xdr:rowOff>219075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144315500" y="76200"/>
          <a:ext cx="752475" cy="657225"/>
        </a:xfrm>
        <a:prstGeom prst="rect">
          <a:avLst/>
        </a:prstGeom>
        <a:noFill/>
        <a:ln w="9525">
          <a:noFill/>
          <a:miter lim="800000"/>
          <a:headEnd/>
          <a:tailEnd/>
        </a:ln>
      </xdr:spPr>
    </xdr:pic>
    <xdr:clientData/>
  </xdr:twoCellAnchor>
</xdr:wsDr>
</file>

<file path=xl/drawings/drawing18.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c:userShapes xmlns:c="http://schemas.openxmlformats.org/drawingml/2006/chart">
  <cdr:relSizeAnchor xmlns:cdr="http://schemas.openxmlformats.org/drawingml/2006/chartDrawing">
    <cdr:from>
      <cdr:x>0.01128</cdr:x>
      <cdr:y>0.01721</cdr:y>
    </cdr:from>
    <cdr:to>
      <cdr:x>0.09231</cdr:x>
      <cdr:y>0.1252</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104775" y="104775"/>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xml><?xml version="1.0" encoding="utf-8"?>
<xdr:wsDr xmlns:xdr="http://schemas.openxmlformats.org/drawingml/2006/spreadsheetDrawing" xmlns:a="http://schemas.openxmlformats.org/drawingml/2006/main">
  <xdr:twoCellAnchor editAs="oneCell">
    <xdr:from>
      <xdr:col>2</xdr:col>
      <xdr:colOff>1876425</xdr:colOff>
      <xdr:row>0</xdr:row>
      <xdr:rowOff>114300</xdr:rowOff>
    </xdr:from>
    <xdr:to>
      <xdr:col>2</xdr:col>
      <xdr:colOff>2628900</xdr:colOff>
      <xdr:row>1</xdr:row>
      <xdr:rowOff>361950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9985933800" y="114300"/>
          <a:ext cx="752475" cy="657225"/>
        </a:xfrm>
        <a:prstGeom prst="rect">
          <a:avLst/>
        </a:prstGeom>
        <a:noFill/>
        <a:ln w="9525">
          <a:noFill/>
          <a:miter lim="800000"/>
          <a:headEnd/>
          <a:tailEnd/>
        </a:ln>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7</xdr:col>
      <xdr:colOff>1152525</xdr:colOff>
      <xdr:row>0</xdr:row>
      <xdr:rowOff>114300</xdr:rowOff>
    </xdr:from>
    <xdr:to>
      <xdr:col>7</xdr:col>
      <xdr:colOff>1905000</xdr:colOff>
      <xdr:row>2</xdr:row>
      <xdr:rowOff>285750</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279322850" y="114300"/>
          <a:ext cx="752475" cy="657225"/>
        </a:xfrm>
        <a:prstGeom prst="rect">
          <a:avLst/>
        </a:prstGeom>
        <a:noFill/>
        <a:ln w="9525">
          <a:noFill/>
          <a:miter lim="800000"/>
          <a:headEnd/>
          <a:tailEnd/>
        </a:ln>
      </xdr:spPr>
    </xdr:pic>
    <xdr:clientData/>
  </xdr:twoCellAnchor>
</xdr:wsDr>
</file>

<file path=xl/drawings/drawing21.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0.00308</cdr:x>
      <cdr:y>0.00939</cdr:y>
    </cdr:from>
    <cdr:to>
      <cdr:x>0.0841</cdr:x>
      <cdr:y>0.11737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28575" y="57150"/>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3.xml><?xml version="1.0" encoding="utf-8"?>
<xdr:wsDr xmlns:xdr="http://schemas.openxmlformats.org/drawingml/2006/spreadsheetDrawing" xmlns:a="http://schemas.openxmlformats.org/drawingml/2006/main">
  <xdr:twoCellAnchor editAs="oneCell">
    <xdr:from>
      <xdr:col>7</xdr:col>
      <xdr:colOff>1533525</xdr:colOff>
      <xdr:row>0</xdr:row>
      <xdr:rowOff>76200</xdr:rowOff>
    </xdr:from>
    <xdr:to>
      <xdr:col>7</xdr:col>
      <xdr:colOff>2286000</xdr:colOff>
      <xdr:row>2</xdr:row>
      <xdr:rowOff>247650</xdr:rowOff>
    </xdr:to>
    <xdr:pic>
      <xdr:nvPicPr>
        <xdr:cNvPr id="5" name="Picture 4"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346550300" y="76200"/>
          <a:ext cx="752475" cy="657225"/>
        </a:xfrm>
        <a:prstGeom prst="rect">
          <a:avLst/>
        </a:prstGeom>
        <a:noFill/>
        <a:ln w="9525">
          <a:noFill/>
          <a:miter lim="800000"/>
          <a:headEnd/>
          <a:tailEnd/>
        </a:ln>
      </xdr:spPr>
    </xdr:pic>
    <xdr:clientData/>
  </xdr:twoCellAnchor>
</xdr:wsDr>
</file>

<file path=xl/drawings/drawing24.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5.xml><?xml version="1.0" encoding="utf-8"?>
<c:userShapes xmlns:c="http://schemas.openxmlformats.org/drawingml/2006/chart">
  <cdr:relSizeAnchor xmlns:cdr="http://schemas.openxmlformats.org/drawingml/2006/chartDrawing">
    <cdr:from>
      <cdr:x>0.01026</cdr:x>
      <cdr:y>0.00782</cdr:y>
    </cdr:from>
    <cdr:to>
      <cdr:x>0.09128</cdr:x>
      <cdr:y>0.11581</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95250" y="47625"/>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6.xml><?xml version="1.0" encoding="utf-8"?>
<xdr:wsDr xmlns:xdr="http://schemas.openxmlformats.org/drawingml/2006/spreadsheetDrawing" xmlns:a="http://schemas.openxmlformats.org/drawingml/2006/main">
  <xdr:twoCellAnchor editAs="oneCell">
    <xdr:from>
      <xdr:col>7</xdr:col>
      <xdr:colOff>1171575</xdr:colOff>
      <xdr:row>0</xdr:row>
      <xdr:rowOff>133350</xdr:rowOff>
    </xdr:from>
    <xdr:to>
      <xdr:col>7</xdr:col>
      <xdr:colOff>1924050</xdr:colOff>
      <xdr:row>2</xdr:row>
      <xdr:rowOff>276225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279303800" y="133350"/>
          <a:ext cx="752475" cy="657225"/>
        </a:xfrm>
        <a:prstGeom prst="rect">
          <a:avLst/>
        </a:prstGeom>
        <a:noFill/>
        <a:ln w="9525">
          <a:noFill/>
          <a:miter lim="800000"/>
          <a:headEnd/>
          <a:tailEnd/>
        </a:ln>
      </xdr:spPr>
    </xdr:pic>
    <xdr:clientData/>
  </xdr:twoCellAnchor>
</xdr:wsDr>
</file>

<file path=xl/drawings/drawing27.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8.xml><?xml version="1.0" encoding="utf-8"?>
<c:userShapes xmlns:c="http://schemas.openxmlformats.org/drawingml/2006/chart">
  <cdr:relSizeAnchor xmlns:cdr="http://schemas.openxmlformats.org/drawingml/2006/chartDrawing">
    <cdr:from>
      <cdr:x>0.00308</cdr:x>
      <cdr:y>0.00626</cdr:y>
    </cdr:from>
    <cdr:to>
      <cdr:x>0.0841</cdr:x>
      <cdr:y>0.11424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28575" y="38100"/>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29.xml><?xml version="1.0" encoding="utf-8"?>
<xdr:wsDr xmlns:xdr="http://schemas.openxmlformats.org/drawingml/2006/spreadsheetDrawing" xmlns:a="http://schemas.openxmlformats.org/drawingml/2006/main">
  <xdr:twoCellAnchor editAs="oneCell">
    <xdr:from>
      <xdr:col>11</xdr:col>
      <xdr:colOff>1580030</xdr:colOff>
      <xdr:row>0</xdr:row>
      <xdr:rowOff>100853</xdr:rowOff>
    </xdr:from>
    <xdr:to>
      <xdr:col>11</xdr:col>
      <xdr:colOff>2332505</xdr:colOff>
      <xdr:row>3</xdr:row>
      <xdr:rowOff>29696</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9907040465" y="100853"/>
          <a:ext cx="752475" cy="6572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704850</xdr:colOff>
      <xdr:row>0</xdr:row>
      <xdr:rowOff>123825</xdr:rowOff>
    </xdr:from>
    <xdr:to>
      <xdr:col>15</xdr:col>
      <xdr:colOff>714375</xdr:colOff>
      <xdr:row>3</xdr:row>
      <xdr:rowOff>123825</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082431575" y="123825"/>
          <a:ext cx="752475" cy="657225"/>
        </a:xfrm>
        <a:prstGeom prst="rect">
          <a:avLst/>
        </a:prstGeom>
        <a:noFill/>
        <a:ln w="9525">
          <a:noFill/>
          <a:miter lim="800000"/>
          <a:headEnd/>
          <a:tailEnd/>
        </a:ln>
      </xdr:spPr>
    </xdr:pic>
    <xdr:clientData/>
  </xdr:twoCellAnchor>
</xdr:wsDr>
</file>

<file path=xl/drawings/drawing30.xml><?xml version="1.0" encoding="utf-8"?>
<xdr:wsDr xmlns:xdr="http://schemas.openxmlformats.org/drawingml/2006/spreadsheetDrawing" xmlns:a="http://schemas.openxmlformats.org/drawingml/2006/main">
  <xdr:twoCellAnchor editAs="oneCell">
    <xdr:from>
      <xdr:col>11</xdr:col>
      <xdr:colOff>1512794</xdr:colOff>
      <xdr:row>0</xdr:row>
      <xdr:rowOff>100853</xdr:rowOff>
    </xdr:from>
    <xdr:to>
      <xdr:col>11</xdr:col>
      <xdr:colOff>2265269</xdr:colOff>
      <xdr:row>3</xdr:row>
      <xdr:rowOff>29696</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9907107701" y="100853"/>
          <a:ext cx="752475" cy="657225"/>
        </a:xfrm>
        <a:prstGeom prst="rect">
          <a:avLst/>
        </a:prstGeom>
        <a:noFill/>
        <a:ln w="9525">
          <a:noFill/>
          <a:miter lim="800000"/>
          <a:headEnd/>
          <a:tailEnd/>
        </a:ln>
      </xdr:spPr>
    </xdr:pic>
    <xdr:clientData/>
  </xdr:twoCellAnchor>
</xdr:wsDr>
</file>

<file path=xl/drawings/drawing31.xml><?xml version="1.0" encoding="utf-8"?>
<xdr:wsDr xmlns:xdr="http://schemas.openxmlformats.org/drawingml/2006/spreadsheetDrawing" xmlns:a="http://schemas.openxmlformats.org/drawingml/2006/main">
  <xdr:twoCellAnchor editAs="oneCell">
    <xdr:from>
      <xdr:col>11</xdr:col>
      <xdr:colOff>1524000</xdr:colOff>
      <xdr:row>0</xdr:row>
      <xdr:rowOff>116417</xdr:rowOff>
    </xdr:from>
    <xdr:to>
      <xdr:col>11</xdr:col>
      <xdr:colOff>2276475</xdr:colOff>
      <xdr:row>3</xdr:row>
      <xdr:rowOff>53975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049784109" y="116417"/>
          <a:ext cx="752475" cy="657225"/>
        </a:xfrm>
        <a:prstGeom prst="rect">
          <a:avLst/>
        </a:prstGeom>
        <a:noFill/>
        <a:ln w="9525">
          <a:noFill/>
          <a:miter lim="800000"/>
          <a:headEnd/>
          <a:tailEnd/>
        </a:ln>
      </xdr:spPr>
    </xdr:pic>
    <xdr:clientData/>
  </xdr:twoCellAnchor>
</xdr:wsDr>
</file>

<file path=xl/drawings/drawing32.xml><?xml version="1.0" encoding="utf-8"?>
<xdr:wsDr xmlns:xdr="http://schemas.openxmlformats.org/drawingml/2006/spreadsheetDrawing" xmlns:a="http://schemas.openxmlformats.org/drawingml/2006/main">
  <xdr:twoCellAnchor editAs="oneCell">
    <xdr:from>
      <xdr:col>9</xdr:col>
      <xdr:colOff>1543050</xdr:colOff>
      <xdr:row>0</xdr:row>
      <xdr:rowOff>95250</xdr:rowOff>
    </xdr:from>
    <xdr:to>
      <xdr:col>9</xdr:col>
      <xdr:colOff>2295525</xdr:colOff>
      <xdr:row>2</xdr:row>
      <xdr:rowOff>238125</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9981676125" y="95250"/>
          <a:ext cx="752475" cy="657225"/>
        </a:xfrm>
        <a:prstGeom prst="rect">
          <a:avLst/>
        </a:prstGeom>
        <a:noFill/>
        <a:ln w="9525">
          <a:noFill/>
          <a:miter lim="800000"/>
          <a:headEnd/>
          <a:tailEnd/>
        </a:ln>
      </xdr:spPr>
    </xdr:pic>
    <xdr:clientData/>
  </xdr:twoCellAnchor>
</xdr:wsDr>
</file>

<file path=xl/drawings/drawing33.xml><?xml version="1.0" encoding="utf-8"?>
<xdr:wsDr xmlns:xdr="http://schemas.openxmlformats.org/drawingml/2006/spreadsheetDrawing" xmlns:a="http://schemas.openxmlformats.org/drawingml/2006/main">
  <xdr:twoCellAnchor editAs="oneCell">
    <xdr:from>
      <xdr:col>9</xdr:col>
      <xdr:colOff>1524000</xdr:colOff>
      <xdr:row>0</xdr:row>
      <xdr:rowOff>123825</xdr:rowOff>
    </xdr:from>
    <xdr:to>
      <xdr:col>9</xdr:col>
      <xdr:colOff>2276475</xdr:colOff>
      <xdr:row>2</xdr:row>
      <xdr:rowOff>266700</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9981695175" y="123825"/>
          <a:ext cx="752475" cy="657225"/>
        </a:xfrm>
        <a:prstGeom prst="rect">
          <a:avLst/>
        </a:prstGeom>
        <a:noFill/>
        <a:ln w="9525">
          <a:noFill/>
          <a:miter lim="800000"/>
          <a:headEnd/>
          <a:tailEnd/>
        </a:ln>
      </xdr:spPr>
    </xdr:pic>
    <xdr:clientData/>
  </xdr:twoCellAnchor>
</xdr:wsDr>
</file>

<file path=xl/drawings/drawing34.xml><?xml version="1.0" encoding="utf-8"?>
<xdr:wsDr xmlns:xdr="http://schemas.openxmlformats.org/drawingml/2006/spreadsheetDrawing" xmlns:a="http://schemas.openxmlformats.org/drawingml/2006/main">
  <xdr:twoCellAnchor editAs="oneCell">
    <xdr:from>
      <xdr:col>9</xdr:col>
      <xdr:colOff>1524000</xdr:colOff>
      <xdr:row>0</xdr:row>
      <xdr:rowOff>104775</xdr:rowOff>
    </xdr:from>
    <xdr:to>
      <xdr:col>9</xdr:col>
      <xdr:colOff>2276475</xdr:colOff>
      <xdr:row>2</xdr:row>
      <xdr:rowOff>247650</xdr:rowOff>
    </xdr:to>
    <xdr:pic>
      <xdr:nvPicPr>
        <xdr:cNvPr id="5" name="Picture 4"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9981695175" y="104775"/>
          <a:ext cx="752475" cy="657225"/>
        </a:xfrm>
        <a:prstGeom prst="rect">
          <a:avLst/>
        </a:prstGeom>
        <a:noFill/>
        <a:ln w="9525">
          <a:noFill/>
          <a:miter lim="800000"/>
          <a:headEnd/>
          <a:tailEnd/>
        </a:ln>
      </xdr:spPr>
    </xdr:pic>
    <xdr:clientData/>
  </xdr:twoCellAnchor>
</xdr:wsDr>
</file>

<file path=xl/drawings/drawing35.xml><?xml version="1.0" encoding="utf-8"?>
<xdr:wsDr xmlns:xdr="http://schemas.openxmlformats.org/drawingml/2006/spreadsheetDrawing" xmlns:a="http://schemas.openxmlformats.org/drawingml/2006/main">
  <xdr:twoCellAnchor editAs="oneCell">
    <xdr:from>
      <xdr:col>9</xdr:col>
      <xdr:colOff>1943100</xdr:colOff>
      <xdr:row>0</xdr:row>
      <xdr:rowOff>38100</xdr:rowOff>
    </xdr:from>
    <xdr:to>
      <xdr:col>10</xdr:col>
      <xdr:colOff>0</xdr:colOff>
      <xdr:row>2</xdr:row>
      <xdr:rowOff>47625</xdr:rowOff>
    </xdr:to>
    <xdr:pic>
      <xdr:nvPicPr>
        <xdr:cNvPr id="3" name="Picture 2"/>
        <xdr:cNvPicPr>
          <a:picLocks noChangeAspect="1"/>
        </xdr:cNvPicPr>
      </xdr:nvPicPr>
      <xdr:blipFill>
        <a:blip xmlns:r="http://schemas.openxmlformats.org/officeDocument/2006/relationships" r:embed="rId1" cstate="print"/>
        <a:srcRect/>
        <a:stretch>
          <a:fillRect/>
        </a:stretch>
      </xdr:blipFill>
      <xdr:spPr bwMode="auto">
        <a:xfrm>
          <a:off x="9981618975" y="38100"/>
          <a:ext cx="409575" cy="561975"/>
        </a:xfrm>
        <a:prstGeom prst="rect">
          <a:avLst/>
        </a:prstGeom>
        <a:noFill/>
        <a:ln w="9525">
          <a:noFill/>
          <a:miter lim="800000"/>
          <a:headEnd/>
          <a:tailEnd/>
        </a:ln>
      </xdr:spPr>
    </xdr:pic>
    <xdr:clientData/>
  </xdr:twoCellAnchor>
  <xdr:twoCellAnchor editAs="oneCell">
    <xdr:from>
      <xdr:col>9</xdr:col>
      <xdr:colOff>1914525</xdr:colOff>
      <xdr:row>0</xdr:row>
      <xdr:rowOff>95250</xdr:rowOff>
    </xdr:from>
    <xdr:to>
      <xdr:col>10</xdr:col>
      <xdr:colOff>0</xdr:colOff>
      <xdr:row>2</xdr:row>
      <xdr:rowOff>104775</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9981647550" y="95250"/>
          <a:ext cx="409575" cy="561975"/>
        </a:xfrm>
        <a:prstGeom prst="rect">
          <a:avLst/>
        </a:prstGeom>
        <a:noFill/>
        <a:ln w="9525">
          <a:noFill/>
          <a:miter lim="800000"/>
          <a:headEnd/>
          <a:tailEnd/>
        </a:ln>
      </xdr:spPr>
    </xdr:pic>
    <xdr:clientData/>
  </xdr:twoCellAnchor>
  <xdr:twoCellAnchor editAs="oneCell">
    <xdr:from>
      <xdr:col>9</xdr:col>
      <xdr:colOff>1933575</xdr:colOff>
      <xdr:row>0</xdr:row>
      <xdr:rowOff>57150</xdr:rowOff>
    </xdr:from>
    <xdr:to>
      <xdr:col>10</xdr:col>
      <xdr:colOff>0</xdr:colOff>
      <xdr:row>2</xdr:row>
      <xdr:rowOff>104775</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9981628500" y="57150"/>
          <a:ext cx="409575" cy="600075"/>
        </a:xfrm>
        <a:prstGeom prst="rect">
          <a:avLst/>
        </a:prstGeom>
        <a:noFill/>
        <a:ln w="9525">
          <a:noFill/>
          <a:miter lim="800000"/>
          <a:headEnd/>
          <a:tailEnd/>
        </a:ln>
      </xdr:spPr>
    </xdr:pic>
    <xdr:clientData/>
  </xdr:twoCellAnchor>
  <xdr:twoCellAnchor editAs="oneCell">
    <xdr:from>
      <xdr:col>10</xdr:col>
      <xdr:colOff>1323975</xdr:colOff>
      <xdr:row>0</xdr:row>
      <xdr:rowOff>114300</xdr:rowOff>
    </xdr:from>
    <xdr:to>
      <xdr:col>10</xdr:col>
      <xdr:colOff>2076450</xdr:colOff>
      <xdr:row>2</xdr:row>
      <xdr:rowOff>209550</xdr:rowOff>
    </xdr:to>
    <xdr:pic>
      <xdr:nvPicPr>
        <xdr:cNvPr id="6" name="Picture 5" descr="Ministry of Development Planning and Statistics.jpg"/>
        <xdr:cNvPicPr>
          <a:picLocks noChangeAspect="1"/>
        </xdr:cNvPicPr>
      </xdr:nvPicPr>
      <xdr:blipFill>
        <a:blip xmlns:r="http://schemas.openxmlformats.org/officeDocument/2006/relationships" r:embed="rId2" cstate="print"/>
        <a:srcRect/>
        <a:stretch>
          <a:fillRect/>
        </a:stretch>
      </xdr:blipFill>
      <xdr:spPr bwMode="auto">
        <a:xfrm>
          <a:off x="10144267875" y="114300"/>
          <a:ext cx="752475" cy="657225"/>
        </a:xfrm>
        <a:prstGeom prst="rect">
          <a:avLst/>
        </a:prstGeom>
        <a:noFill/>
        <a:ln w="9525">
          <a:noFill/>
          <a:miter lim="800000"/>
          <a:headEnd/>
          <a:tailEnd/>
        </a:ln>
      </xdr:spPr>
    </xdr:pic>
    <xdr:clientData/>
  </xdr:twoCellAnchor>
</xdr:wsDr>
</file>

<file path=xl/drawings/drawing36.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7.xml><?xml version="1.0" encoding="utf-8"?>
<c:userShapes xmlns:c="http://schemas.openxmlformats.org/drawingml/2006/chart">
  <cdr:relSizeAnchor xmlns:cdr="http://schemas.openxmlformats.org/drawingml/2006/chartDrawing">
    <cdr:from>
      <cdr:x>0.00513</cdr:x>
      <cdr:y>0.00939</cdr:y>
    </cdr:from>
    <cdr:to>
      <cdr:x>0.08615</cdr:x>
      <cdr:y>0.11737</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47625" y="57150"/>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38.xml><?xml version="1.0" encoding="utf-8"?>
<xdr:wsDr xmlns:xdr="http://schemas.openxmlformats.org/drawingml/2006/spreadsheetDrawing" xmlns:a="http://schemas.openxmlformats.org/drawingml/2006/main">
  <xdr:twoCellAnchor editAs="oneCell">
    <xdr:from>
      <xdr:col>9</xdr:col>
      <xdr:colOff>1943100</xdr:colOff>
      <xdr:row>0</xdr:row>
      <xdr:rowOff>38100</xdr:rowOff>
    </xdr:from>
    <xdr:to>
      <xdr:col>10</xdr:col>
      <xdr:colOff>0</xdr:colOff>
      <xdr:row>2</xdr:row>
      <xdr:rowOff>85725</xdr:rowOff>
    </xdr:to>
    <xdr:pic>
      <xdr:nvPicPr>
        <xdr:cNvPr id="4" name="Picture 3"/>
        <xdr:cNvPicPr>
          <a:picLocks noChangeAspect="1"/>
        </xdr:cNvPicPr>
      </xdr:nvPicPr>
      <xdr:blipFill>
        <a:blip xmlns:r="http://schemas.openxmlformats.org/officeDocument/2006/relationships" r:embed="rId1" cstate="print"/>
        <a:srcRect/>
        <a:stretch>
          <a:fillRect/>
        </a:stretch>
      </xdr:blipFill>
      <xdr:spPr bwMode="auto">
        <a:xfrm>
          <a:off x="10146344325" y="38100"/>
          <a:ext cx="0" cy="571500"/>
        </a:xfrm>
        <a:prstGeom prst="rect">
          <a:avLst/>
        </a:prstGeom>
        <a:noFill/>
        <a:ln w="9525">
          <a:noFill/>
          <a:miter lim="800000"/>
          <a:headEnd/>
          <a:tailEnd/>
        </a:ln>
      </xdr:spPr>
    </xdr:pic>
    <xdr:clientData/>
  </xdr:twoCellAnchor>
  <xdr:twoCellAnchor editAs="oneCell">
    <xdr:from>
      <xdr:col>9</xdr:col>
      <xdr:colOff>1914525</xdr:colOff>
      <xdr:row>0</xdr:row>
      <xdr:rowOff>95250</xdr:rowOff>
    </xdr:from>
    <xdr:to>
      <xdr:col>10</xdr:col>
      <xdr:colOff>0</xdr:colOff>
      <xdr:row>2</xdr:row>
      <xdr:rowOff>142875</xdr:rowOff>
    </xdr:to>
    <xdr:pic>
      <xdr:nvPicPr>
        <xdr:cNvPr id="5" name="Picture 4"/>
        <xdr:cNvPicPr>
          <a:picLocks noChangeAspect="1"/>
        </xdr:cNvPicPr>
      </xdr:nvPicPr>
      <xdr:blipFill>
        <a:blip xmlns:r="http://schemas.openxmlformats.org/officeDocument/2006/relationships" r:embed="rId1" cstate="print"/>
        <a:srcRect/>
        <a:stretch>
          <a:fillRect/>
        </a:stretch>
      </xdr:blipFill>
      <xdr:spPr bwMode="auto">
        <a:xfrm>
          <a:off x="10146344325" y="95250"/>
          <a:ext cx="0" cy="571500"/>
        </a:xfrm>
        <a:prstGeom prst="rect">
          <a:avLst/>
        </a:prstGeom>
        <a:noFill/>
        <a:ln w="9525">
          <a:noFill/>
          <a:miter lim="800000"/>
          <a:headEnd/>
          <a:tailEnd/>
        </a:ln>
      </xdr:spPr>
    </xdr:pic>
    <xdr:clientData/>
  </xdr:twoCellAnchor>
  <xdr:twoCellAnchor editAs="oneCell">
    <xdr:from>
      <xdr:col>9</xdr:col>
      <xdr:colOff>1933575</xdr:colOff>
      <xdr:row>0</xdr:row>
      <xdr:rowOff>57150</xdr:rowOff>
    </xdr:from>
    <xdr:to>
      <xdr:col>10</xdr:col>
      <xdr:colOff>0</xdr:colOff>
      <xdr:row>2</xdr:row>
      <xdr:rowOff>142875</xdr:rowOff>
    </xdr:to>
    <xdr:pic>
      <xdr:nvPicPr>
        <xdr:cNvPr id="6" name="Picture 5"/>
        <xdr:cNvPicPr>
          <a:picLocks noChangeAspect="1"/>
        </xdr:cNvPicPr>
      </xdr:nvPicPr>
      <xdr:blipFill>
        <a:blip xmlns:r="http://schemas.openxmlformats.org/officeDocument/2006/relationships" r:embed="rId1" cstate="print"/>
        <a:srcRect/>
        <a:stretch>
          <a:fillRect/>
        </a:stretch>
      </xdr:blipFill>
      <xdr:spPr bwMode="auto">
        <a:xfrm>
          <a:off x="10146344325" y="57150"/>
          <a:ext cx="0" cy="609600"/>
        </a:xfrm>
        <a:prstGeom prst="rect">
          <a:avLst/>
        </a:prstGeom>
        <a:noFill/>
        <a:ln w="9525">
          <a:noFill/>
          <a:miter lim="800000"/>
          <a:headEnd/>
          <a:tailEnd/>
        </a:ln>
      </xdr:spPr>
    </xdr:pic>
    <xdr:clientData/>
  </xdr:twoCellAnchor>
  <xdr:twoCellAnchor editAs="oneCell">
    <xdr:from>
      <xdr:col>10</xdr:col>
      <xdr:colOff>1295400</xdr:colOff>
      <xdr:row>0</xdr:row>
      <xdr:rowOff>76200</xdr:rowOff>
    </xdr:from>
    <xdr:to>
      <xdr:col>10</xdr:col>
      <xdr:colOff>2047875</xdr:colOff>
      <xdr:row>2</xdr:row>
      <xdr:rowOff>209550</xdr:rowOff>
    </xdr:to>
    <xdr:pic>
      <xdr:nvPicPr>
        <xdr:cNvPr id="7" name="Picture 6" descr="Ministry of Development Planning and Statistics.jpg"/>
        <xdr:cNvPicPr>
          <a:picLocks noChangeAspect="1"/>
        </xdr:cNvPicPr>
      </xdr:nvPicPr>
      <xdr:blipFill>
        <a:blip xmlns:r="http://schemas.openxmlformats.org/officeDocument/2006/relationships" r:embed="rId2" cstate="print"/>
        <a:srcRect/>
        <a:stretch>
          <a:fillRect/>
        </a:stretch>
      </xdr:blipFill>
      <xdr:spPr bwMode="auto">
        <a:xfrm>
          <a:off x="10144296450" y="76200"/>
          <a:ext cx="752475" cy="657225"/>
        </a:xfrm>
        <a:prstGeom prst="rect">
          <a:avLst/>
        </a:prstGeom>
        <a:noFill/>
        <a:ln w="9525">
          <a:noFill/>
          <a:miter lim="800000"/>
          <a:headEnd/>
          <a:tailEnd/>
        </a:ln>
      </xdr:spPr>
    </xdr:pic>
    <xdr:clientData/>
  </xdr:twoCellAnchor>
</xdr:wsDr>
</file>

<file path=xl/drawings/drawing39.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twoCellAnchor editAs="oneCell">
    <xdr:from>
      <xdr:col>10</xdr:col>
      <xdr:colOff>904875</xdr:colOff>
      <xdr:row>0</xdr:row>
      <xdr:rowOff>104775</xdr:rowOff>
    </xdr:from>
    <xdr:to>
      <xdr:col>10</xdr:col>
      <xdr:colOff>1657350</xdr:colOff>
      <xdr:row>2</xdr:row>
      <xdr:rowOff>247650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170661650" y="104775"/>
          <a:ext cx="752475" cy="657225"/>
        </a:xfrm>
        <a:prstGeom prst="rect">
          <a:avLst/>
        </a:prstGeom>
        <a:noFill/>
        <a:ln w="9525">
          <a:noFill/>
          <a:miter lim="800000"/>
          <a:headEnd/>
          <a:tailEnd/>
        </a:ln>
      </xdr:spPr>
    </xdr:pic>
    <xdr:clientData/>
  </xdr:twoCellAnchor>
</xdr:wsDr>
</file>

<file path=xl/drawings/drawing40.xml><?xml version="1.0" encoding="utf-8"?>
<c:userShapes xmlns:c="http://schemas.openxmlformats.org/drawingml/2006/chart">
  <cdr:relSizeAnchor xmlns:cdr="http://schemas.openxmlformats.org/drawingml/2006/chartDrawing">
    <cdr:from>
      <cdr:x>0.0041</cdr:x>
      <cdr:y>0.00626</cdr:y>
    </cdr:from>
    <cdr:to>
      <cdr:x>0.08513</cdr:x>
      <cdr:y>0.11424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rcRect xmlns:a="http://schemas.openxmlformats.org/drawingml/2006/main"/>
        <a:stretch xmlns:a="http://schemas.openxmlformats.org/drawingml/2006/main">
          <a:fillRect/>
        </a:stretch>
      </cdr:blipFill>
      <cdr:spPr bwMode="auto">
        <a:xfrm xmlns:a="http://schemas.openxmlformats.org/drawingml/2006/main">
          <a:off x="38100" y="38100"/>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5.xml><?xml version="1.0" encoding="utf-8"?>
<xdr:wsDr xmlns:xdr="http://schemas.openxmlformats.org/drawingml/2006/spreadsheetDrawing" xmlns:a="http://schemas.openxmlformats.org/drawingml/2006/main">
  <xdr:twoCellAnchor editAs="oneCell">
    <xdr:from>
      <xdr:col>10</xdr:col>
      <xdr:colOff>1219200</xdr:colOff>
      <xdr:row>0</xdr:row>
      <xdr:rowOff>85725</xdr:rowOff>
    </xdr:from>
    <xdr:to>
      <xdr:col>10</xdr:col>
      <xdr:colOff>1971675</xdr:colOff>
      <xdr:row>2</xdr:row>
      <xdr:rowOff>228600</xdr:rowOff>
    </xdr:to>
    <xdr:pic>
      <xdr:nvPicPr>
        <xdr:cNvPr id="3" name="Picture 3"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228287900" y="85725"/>
          <a:ext cx="752475" cy="657225"/>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0.00923</cdr:x>
      <cdr:y>0.01252</cdr:y>
    </cdr:from>
    <cdr:to>
      <cdr:x>0.09021</cdr:x>
      <cdr:y>0.12046</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a:srcRect xmlns:a="http://schemas.openxmlformats.org/drawingml/2006/main"/>
        <a:stretch xmlns:a="http://schemas.openxmlformats.org/drawingml/2006/main">
          <a:fillRect/>
        </a:stretch>
      </cdr:blipFill>
      <cdr:spPr bwMode="auto">
        <a:xfrm xmlns:a="http://schemas.openxmlformats.org/drawingml/2006/main">
          <a:off x="85725" y="76200"/>
          <a:ext cx="752475" cy="657225"/>
        </a:xfrm>
        <a:prstGeom xmlns:a="http://schemas.openxmlformats.org/drawingml/2006/main" prst="rect">
          <a:avLst/>
        </a:prstGeom>
        <a:noFill xmlns:a="http://schemas.openxmlformats.org/drawingml/2006/main"/>
        <a:ln xmlns:a="http://schemas.openxmlformats.org/drawingml/2006/main" w="9525">
          <a:noFill/>
          <a:miter lim="800000"/>
          <a:headEnd/>
          <a:tailEnd/>
        </a:ln>
      </cdr:spPr>
    </cdr:pic>
  </cdr:relSizeAnchor>
</c:userShapes>
</file>

<file path=xl/drawings/drawing8.xml><?xml version="1.0" encoding="utf-8"?>
<xdr:wsDr xmlns:xdr="http://schemas.openxmlformats.org/drawingml/2006/spreadsheetDrawing" xmlns:a="http://schemas.openxmlformats.org/drawingml/2006/main">
  <xdr:twoCellAnchor editAs="oneCell">
    <xdr:from>
      <xdr:col>10</xdr:col>
      <xdr:colOff>542925</xdr:colOff>
      <xdr:row>0</xdr:row>
      <xdr:rowOff>114300</xdr:rowOff>
    </xdr:from>
    <xdr:to>
      <xdr:col>10</xdr:col>
      <xdr:colOff>1295400</xdr:colOff>
      <xdr:row>2</xdr:row>
      <xdr:rowOff>257175</xdr:rowOff>
    </xdr:to>
    <xdr:pic>
      <xdr:nvPicPr>
        <xdr:cNvPr id="4" name="Picture 3" descr="Ministry of Development Planning and Statistics.jpg"/>
        <xdr:cNvPicPr>
          <a:picLocks noChangeAspect="1"/>
        </xdr:cNvPicPr>
      </xdr:nvPicPr>
      <xdr:blipFill>
        <a:blip xmlns:r="http://schemas.openxmlformats.org/officeDocument/2006/relationships" r:embed="rId1" cstate="print"/>
        <a:srcRect/>
        <a:stretch>
          <a:fillRect/>
        </a:stretch>
      </xdr:blipFill>
      <xdr:spPr bwMode="auto">
        <a:xfrm>
          <a:off x="10144286925" y="114300"/>
          <a:ext cx="752475" cy="657225"/>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absoluteAnchor>
    <xdr:pos x="0" y="0"/>
    <xdr:ext cx="92868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
  <sheetViews>
    <sheetView showGridLines="0" rightToLeft="1" view="pageBreakPreview" zoomScaleNormal="100" zoomScaleSheetLayoutView="100" workbookViewId="0">
      <selection activeCell="H14" sqref="H14"/>
    </sheetView>
  </sheetViews>
  <sheetFormatPr defaultRowHeight="12.75"/>
  <cols>
    <col min="1" max="1" width="72.140625" style="16" customWidth="1"/>
    <col min="2" max="6" width="9.140625" style="16"/>
    <col min="7" max="7" width="2.7109375" style="16" customWidth="1"/>
    <col min="8" max="262" width="9.140625" style="16"/>
    <col min="263" max="263" width="2.7109375" style="16" customWidth="1"/>
    <col min="264" max="518" width="9.140625" style="16"/>
    <col min="519" max="519" width="2.7109375" style="16" customWidth="1"/>
    <col min="520" max="774" width="9.140625" style="16"/>
    <col min="775" max="775" width="2.7109375" style="16" customWidth="1"/>
    <col min="776" max="1030" width="9.140625" style="16"/>
    <col min="1031" max="1031" width="2.7109375" style="16" customWidth="1"/>
    <col min="1032" max="1286" width="9.140625" style="16"/>
    <col min="1287" max="1287" width="2.7109375" style="16" customWidth="1"/>
    <col min="1288" max="1542" width="9.140625" style="16"/>
    <col min="1543" max="1543" width="2.7109375" style="16" customWidth="1"/>
    <col min="1544" max="1798" width="9.140625" style="16"/>
    <col min="1799" max="1799" width="2.7109375" style="16" customWidth="1"/>
    <col min="1800" max="2054" width="9.140625" style="16"/>
    <col min="2055" max="2055" width="2.7109375" style="16" customWidth="1"/>
    <col min="2056" max="2310" width="9.140625" style="16"/>
    <col min="2311" max="2311" width="2.7109375" style="16" customWidth="1"/>
    <col min="2312" max="2566" width="9.140625" style="16"/>
    <col min="2567" max="2567" width="2.7109375" style="16" customWidth="1"/>
    <col min="2568" max="2822" width="9.140625" style="16"/>
    <col min="2823" max="2823" width="2.7109375" style="16" customWidth="1"/>
    <col min="2824" max="3078" width="9.140625" style="16"/>
    <col min="3079" max="3079" width="2.7109375" style="16" customWidth="1"/>
    <col min="3080" max="3334" width="9.140625" style="16"/>
    <col min="3335" max="3335" width="2.7109375" style="16" customWidth="1"/>
    <col min="3336" max="3590" width="9.140625" style="16"/>
    <col min="3591" max="3591" width="2.7109375" style="16" customWidth="1"/>
    <col min="3592" max="3846" width="9.140625" style="16"/>
    <col min="3847" max="3847" width="2.7109375" style="16" customWidth="1"/>
    <col min="3848" max="4102" width="9.140625" style="16"/>
    <col min="4103" max="4103" width="2.7109375" style="16" customWidth="1"/>
    <col min="4104" max="4358" width="9.140625" style="16"/>
    <col min="4359" max="4359" width="2.7109375" style="16" customWidth="1"/>
    <col min="4360" max="4614" width="9.140625" style="16"/>
    <col min="4615" max="4615" width="2.7109375" style="16" customWidth="1"/>
    <col min="4616" max="4870" width="9.140625" style="16"/>
    <col min="4871" max="4871" width="2.7109375" style="16" customWidth="1"/>
    <col min="4872" max="5126" width="9.140625" style="16"/>
    <col min="5127" max="5127" width="2.7109375" style="16" customWidth="1"/>
    <col min="5128" max="5382" width="9.140625" style="16"/>
    <col min="5383" max="5383" width="2.7109375" style="16" customWidth="1"/>
    <col min="5384" max="5638" width="9.140625" style="16"/>
    <col min="5639" max="5639" width="2.7109375" style="16" customWidth="1"/>
    <col min="5640" max="5894" width="9.140625" style="16"/>
    <col min="5895" max="5895" width="2.7109375" style="16" customWidth="1"/>
    <col min="5896" max="6150" width="9.140625" style="16"/>
    <col min="6151" max="6151" width="2.7109375" style="16" customWidth="1"/>
    <col min="6152" max="6406" width="9.140625" style="16"/>
    <col min="6407" max="6407" width="2.7109375" style="16" customWidth="1"/>
    <col min="6408" max="6662" width="9.140625" style="16"/>
    <col min="6663" max="6663" width="2.7109375" style="16" customWidth="1"/>
    <col min="6664" max="6918" width="9.140625" style="16"/>
    <col min="6919" max="6919" width="2.7109375" style="16" customWidth="1"/>
    <col min="6920" max="7174" width="9.140625" style="16"/>
    <col min="7175" max="7175" width="2.7109375" style="16" customWidth="1"/>
    <col min="7176" max="7430" width="9.140625" style="16"/>
    <col min="7431" max="7431" width="2.7109375" style="16" customWidth="1"/>
    <col min="7432" max="7686" width="9.140625" style="16"/>
    <col min="7687" max="7687" width="2.7109375" style="16" customWidth="1"/>
    <col min="7688" max="7942" width="9.140625" style="16"/>
    <col min="7943" max="7943" width="2.7109375" style="16" customWidth="1"/>
    <col min="7944" max="8198" width="9.140625" style="16"/>
    <col min="8199" max="8199" width="2.7109375" style="16" customWidth="1"/>
    <col min="8200" max="8454" width="9.140625" style="16"/>
    <col min="8455" max="8455" width="2.7109375" style="16" customWidth="1"/>
    <col min="8456" max="8710" width="9.140625" style="16"/>
    <col min="8711" max="8711" width="2.7109375" style="16" customWidth="1"/>
    <col min="8712" max="8966" width="9.140625" style="16"/>
    <col min="8967" max="8967" width="2.7109375" style="16" customWidth="1"/>
    <col min="8968" max="9222" width="9.140625" style="16"/>
    <col min="9223" max="9223" width="2.7109375" style="16" customWidth="1"/>
    <col min="9224" max="9478" width="9.140625" style="16"/>
    <col min="9479" max="9479" width="2.7109375" style="16" customWidth="1"/>
    <col min="9480" max="9734" width="9.140625" style="16"/>
    <col min="9735" max="9735" width="2.7109375" style="16" customWidth="1"/>
    <col min="9736" max="9990" width="9.140625" style="16"/>
    <col min="9991" max="9991" width="2.7109375" style="16" customWidth="1"/>
    <col min="9992" max="10246" width="9.140625" style="16"/>
    <col min="10247" max="10247" width="2.7109375" style="16" customWidth="1"/>
    <col min="10248" max="10502" width="9.140625" style="16"/>
    <col min="10503" max="10503" width="2.7109375" style="16" customWidth="1"/>
    <col min="10504" max="10758" width="9.140625" style="16"/>
    <col min="10759" max="10759" width="2.7109375" style="16" customWidth="1"/>
    <col min="10760" max="11014" width="9.140625" style="16"/>
    <col min="11015" max="11015" width="2.7109375" style="16" customWidth="1"/>
    <col min="11016" max="11270" width="9.140625" style="16"/>
    <col min="11271" max="11271" width="2.7109375" style="16" customWidth="1"/>
    <col min="11272" max="11526" width="9.140625" style="16"/>
    <col min="11527" max="11527" width="2.7109375" style="16" customWidth="1"/>
    <col min="11528" max="11782" width="9.140625" style="16"/>
    <col min="11783" max="11783" width="2.7109375" style="16" customWidth="1"/>
    <col min="11784" max="12038" width="9.140625" style="16"/>
    <col min="12039" max="12039" width="2.7109375" style="16" customWidth="1"/>
    <col min="12040" max="12294" width="9.140625" style="16"/>
    <col min="12295" max="12295" width="2.7109375" style="16" customWidth="1"/>
    <col min="12296" max="12550" width="9.140625" style="16"/>
    <col min="12551" max="12551" width="2.7109375" style="16" customWidth="1"/>
    <col min="12552" max="12806" width="9.140625" style="16"/>
    <col min="12807" max="12807" width="2.7109375" style="16" customWidth="1"/>
    <col min="12808" max="13062" width="9.140625" style="16"/>
    <col min="13063" max="13063" width="2.7109375" style="16" customWidth="1"/>
    <col min="13064" max="13318" width="9.140625" style="16"/>
    <col min="13319" max="13319" width="2.7109375" style="16" customWidth="1"/>
    <col min="13320" max="13574" width="9.140625" style="16"/>
    <col min="13575" max="13575" width="2.7109375" style="16" customWidth="1"/>
    <col min="13576" max="13830" width="9.140625" style="16"/>
    <col min="13831" max="13831" width="2.7109375" style="16" customWidth="1"/>
    <col min="13832" max="14086" width="9.140625" style="16"/>
    <col min="14087" max="14087" width="2.7109375" style="16" customWidth="1"/>
    <col min="14088" max="14342" width="9.140625" style="16"/>
    <col min="14343" max="14343" width="2.7109375" style="16" customWidth="1"/>
    <col min="14344" max="14598" width="9.140625" style="16"/>
    <col min="14599" max="14599" width="2.7109375" style="16" customWidth="1"/>
    <col min="14600" max="14854" width="9.140625" style="16"/>
    <col min="14855" max="14855" width="2.7109375" style="16" customWidth="1"/>
    <col min="14856" max="15110" width="9.140625" style="16"/>
    <col min="15111" max="15111" width="2.7109375" style="16" customWidth="1"/>
    <col min="15112" max="15366" width="9.140625" style="16"/>
    <col min="15367" max="15367" width="2.7109375" style="16" customWidth="1"/>
    <col min="15368" max="15622" width="9.140625" style="16"/>
    <col min="15623" max="15623" width="2.7109375" style="16" customWidth="1"/>
    <col min="15624" max="15878" width="9.140625" style="16"/>
    <col min="15879" max="15879" width="2.7109375" style="16" customWidth="1"/>
    <col min="15880" max="16134" width="9.140625" style="16"/>
    <col min="16135" max="16135" width="2.7109375" style="16" customWidth="1"/>
    <col min="16136" max="16384" width="9.140625" style="16"/>
  </cols>
  <sheetData>
    <row r="18" ht="6.75" customHeight="1"/>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rightToLeft="1" view="pageBreakPreview" zoomScaleNormal="100" zoomScaleSheetLayoutView="100" workbookViewId="0">
      <selection activeCell="A15" sqref="A15"/>
    </sheetView>
  </sheetViews>
  <sheetFormatPr defaultRowHeight="24.95" customHeight="1"/>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0.25">
      <c r="A1" s="210" t="s">
        <v>225</v>
      </c>
      <c r="B1" s="210"/>
      <c r="C1" s="210"/>
      <c r="D1" s="210"/>
      <c r="E1" s="210"/>
      <c r="F1" s="210"/>
      <c r="G1" s="210"/>
      <c r="H1" s="210"/>
    </row>
    <row r="2" spans="1:8" s="1" customFormat="1" ht="18" customHeight="1">
      <c r="A2" s="211">
        <v>2012</v>
      </c>
      <c r="B2" s="211"/>
      <c r="C2" s="211"/>
      <c r="D2" s="211"/>
      <c r="E2" s="211"/>
      <c r="F2" s="211"/>
      <c r="G2" s="211"/>
      <c r="H2" s="211"/>
    </row>
    <row r="3" spans="1:8" s="1" customFormat="1" ht="38.25" customHeight="1">
      <c r="A3" s="196" t="s">
        <v>282</v>
      </c>
      <c r="B3" s="196"/>
      <c r="C3" s="196"/>
      <c r="D3" s="196"/>
      <c r="E3" s="196"/>
      <c r="F3" s="196"/>
      <c r="G3" s="196"/>
      <c r="H3" s="196"/>
    </row>
    <row r="4" spans="1:8" s="1" customFormat="1" ht="18" customHeight="1">
      <c r="A4" s="196">
        <v>2012</v>
      </c>
      <c r="B4" s="196"/>
      <c r="C4" s="196"/>
      <c r="D4" s="196"/>
      <c r="E4" s="196"/>
      <c r="F4" s="196"/>
      <c r="G4" s="196"/>
      <c r="H4" s="196"/>
    </row>
    <row r="5" spans="1:8" s="3" customFormat="1" ht="21" customHeight="1">
      <c r="A5" s="101" t="s">
        <v>302</v>
      </c>
      <c r="B5" s="102"/>
      <c r="C5" s="102"/>
      <c r="D5" s="102"/>
      <c r="E5" s="102"/>
      <c r="F5" s="102"/>
      <c r="G5" s="102"/>
      <c r="H5" s="103" t="s">
        <v>301</v>
      </c>
    </row>
    <row r="6" spans="1:8" s="4" customFormat="1" ht="33.75" customHeight="1">
      <c r="A6" s="213" t="s">
        <v>18</v>
      </c>
      <c r="B6" s="203" t="s">
        <v>130</v>
      </c>
      <c r="C6" s="203"/>
      <c r="D6" s="203" t="s">
        <v>131</v>
      </c>
      <c r="E6" s="203"/>
      <c r="F6" s="214" t="s">
        <v>1</v>
      </c>
      <c r="G6" s="214"/>
      <c r="H6" s="215" t="s">
        <v>19</v>
      </c>
    </row>
    <row r="7" spans="1:8" s="5" customFormat="1" ht="55.5" customHeight="1">
      <c r="A7" s="213"/>
      <c r="B7" s="32" t="s">
        <v>132</v>
      </c>
      <c r="C7" s="32" t="s">
        <v>133</v>
      </c>
      <c r="D7" s="32" t="s">
        <v>132</v>
      </c>
      <c r="E7" s="32" t="s">
        <v>133</v>
      </c>
      <c r="F7" s="32" t="s">
        <v>132</v>
      </c>
      <c r="G7" s="32" t="s">
        <v>134</v>
      </c>
      <c r="H7" s="215"/>
    </row>
    <row r="8" spans="1:8" s="6" customFormat="1" ht="35.1" customHeight="1" thickBot="1">
      <c r="A8" s="33" t="s">
        <v>268</v>
      </c>
      <c r="B8" s="34">
        <v>28370</v>
      </c>
      <c r="C8" s="34">
        <v>28892</v>
      </c>
      <c r="D8" s="34">
        <v>3394</v>
      </c>
      <c r="E8" s="34">
        <v>24246</v>
      </c>
      <c r="F8" s="34">
        <v>31764</v>
      </c>
      <c r="G8" s="34">
        <v>28326</v>
      </c>
      <c r="H8" s="35" t="s">
        <v>20</v>
      </c>
    </row>
    <row r="9" spans="1:8" s="6" customFormat="1" ht="35.1" customHeight="1" thickBot="1">
      <c r="A9" s="36" t="s">
        <v>21</v>
      </c>
      <c r="B9" s="37">
        <v>91376</v>
      </c>
      <c r="C9" s="37">
        <v>21535</v>
      </c>
      <c r="D9" s="37">
        <v>36403</v>
      </c>
      <c r="E9" s="37">
        <v>19343</v>
      </c>
      <c r="F9" s="37">
        <v>127779</v>
      </c>
      <c r="G9" s="37">
        <v>20738</v>
      </c>
      <c r="H9" s="38" t="s">
        <v>22</v>
      </c>
    </row>
    <row r="10" spans="1:8" s="6" customFormat="1" ht="35.1" customHeight="1" thickBot="1">
      <c r="A10" s="33" t="s">
        <v>23</v>
      </c>
      <c r="B10" s="34">
        <v>66590</v>
      </c>
      <c r="C10" s="34">
        <v>17091</v>
      </c>
      <c r="D10" s="34">
        <v>11020</v>
      </c>
      <c r="E10" s="34">
        <v>17957</v>
      </c>
      <c r="F10" s="34">
        <v>77610</v>
      </c>
      <c r="G10" s="34">
        <v>17254</v>
      </c>
      <c r="H10" s="35" t="s">
        <v>24</v>
      </c>
    </row>
    <row r="11" spans="1:8" s="6" customFormat="1" ht="35.1" customHeight="1" thickBot="1">
      <c r="A11" s="36" t="s">
        <v>25</v>
      </c>
      <c r="B11" s="37">
        <v>53399</v>
      </c>
      <c r="C11" s="37">
        <v>15950</v>
      </c>
      <c r="D11" s="37">
        <v>14996</v>
      </c>
      <c r="E11" s="37">
        <v>14350</v>
      </c>
      <c r="F11" s="37">
        <v>68395</v>
      </c>
      <c r="G11" s="37">
        <v>15495</v>
      </c>
      <c r="H11" s="38" t="s">
        <v>26</v>
      </c>
    </row>
    <row r="12" spans="1:8" s="6" customFormat="1" ht="35.1" customHeight="1" thickBot="1">
      <c r="A12" s="33" t="s">
        <v>27</v>
      </c>
      <c r="B12" s="34">
        <v>78755</v>
      </c>
      <c r="C12" s="34">
        <v>9064</v>
      </c>
      <c r="D12" s="34">
        <v>13789</v>
      </c>
      <c r="E12" s="34">
        <v>4505</v>
      </c>
      <c r="F12" s="34">
        <v>92544</v>
      </c>
      <c r="G12" s="34">
        <v>8338</v>
      </c>
      <c r="H12" s="35" t="s">
        <v>28</v>
      </c>
    </row>
    <row r="13" spans="1:8" s="6" customFormat="1" ht="35.1" customHeight="1" thickBot="1">
      <c r="A13" s="36" t="s">
        <v>29</v>
      </c>
      <c r="B13" s="37">
        <v>9857</v>
      </c>
      <c r="C13" s="37">
        <v>4247</v>
      </c>
      <c r="D13" s="37">
        <v>0</v>
      </c>
      <c r="E13" s="37">
        <v>0</v>
      </c>
      <c r="F13" s="37">
        <v>9857</v>
      </c>
      <c r="G13" s="37">
        <v>4247</v>
      </c>
      <c r="H13" s="38" t="s">
        <v>30</v>
      </c>
    </row>
    <row r="14" spans="1:8" s="6" customFormat="1" ht="35.1" customHeight="1" thickBot="1">
      <c r="A14" s="33" t="s">
        <v>270</v>
      </c>
      <c r="B14" s="34">
        <v>471132</v>
      </c>
      <c r="C14" s="34">
        <v>4103</v>
      </c>
      <c r="D14" s="34">
        <v>81</v>
      </c>
      <c r="E14" s="34">
        <v>2750</v>
      </c>
      <c r="F14" s="34">
        <v>471213</v>
      </c>
      <c r="G14" s="34">
        <v>4102</v>
      </c>
      <c r="H14" s="35" t="s">
        <v>31</v>
      </c>
    </row>
    <row r="15" spans="1:8" s="6" customFormat="1" ht="35.1" customHeight="1" thickBot="1">
      <c r="A15" s="36" t="s">
        <v>271</v>
      </c>
      <c r="B15" s="37">
        <v>146585</v>
      </c>
      <c r="C15" s="37">
        <v>3196</v>
      </c>
      <c r="D15" s="37">
        <v>486</v>
      </c>
      <c r="E15" s="37">
        <v>2369</v>
      </c>
      <c r="F15" s="37">
        <v>147071</v>
      </c>
      <c r="G15" s="37">
        <v>3192</v>
      </c>
      <c r="H15" s="38" t="s">
        <v>32</v>
      </c>
    </row>
    <row r="16" spans="1:8" s="6" customFormat="1" ht="35.1" customHeight="1">
      <c r="A16" s="113" t="s">
        <v>33</v>
      </c>
      <c r="B16" s="114">
        <v>220690</v>
      </c>
      <c r="C16" s="114">
        <v>4227</v>
      </c>
      <c r="D16" s="114">
        <v>86503</v>
      </c>
      <c r="E16" s="114">
        <v>2465</v>
      </c>
      <c r="F16" s="114">
        <v>307193</v>
      </c>
      <c r="G16" s="114">
        <v>3207</v>
      </c>
      <c r="H16" s="115" t="s">
        <v>34</v>
      </c>
    </row>
    <row r="17" spans="1:8" s="7" customFormat="1" ht="30" customHeight="1">
      <c r="A17" s="69" t="s">
        <v>14</v>
      </c>
      <c r="B17" s="97">
        <f>SUM(B8:B16)</f>
        <v>1166754</v>
      </c>
      <c r="C17" s="97">
        <v>9089</v>
      </c>
      <c r="D17" s="97">
        <f>SUM(D8:D16)</f>
        <v>166672</v>
      </c>
      <c r="E17" s="97">
        <v>7445</v>
      </c>
      <c r="F17" s="97">
        <f>SUM(F8:F16)</f>
        <v>1333426</v>
      </c>
      <c r="G17" s="97">
        <v>8654</v>
      </c>
      <c r="H17" s="71" t="s">
        <v>15</v>
      </c>
    </row>
    <row r="18" spans="1:8" ht="18" customHeight="1">
      <c r="A18" s="14" t="s">
        <v>135</v>
      </c>
      <c r="H18" s="2" t="s">
        <v>136</v>
      </c>
    </row>
    <row r="20" spans="1:8" ht="24.95" customHeight="1">
      <c r="B20" s="2" t="s">
        <v>168</v>
      </c>
      <c r="C20" s="125" t="s">
        <v>333</v>
      </c>
    </row>
    <row r="21" spans="1:8" ht="24.95" customHeight="1">
      <c r="A21" s="50" t="s">
        <v>336</v>
      </c>
      <c r="B21" s="2">
        <f>C15</f>
        <v>3196</v>
      </c>
      <c r="C21" s="2">
        <f>E15</f>
        <v>2369</v>
      </c>
    </row>
    <row r="22" spans="1:8" ht="24.95" customHeight="1">
      <c r="A22" s="2" t="s">
        <v>207</v>
      </c>
      <c r="B22" s="2">
        <f>C13</f>
        <v>4247</v>
      </c>
      <c r="C22" s="2">
        <f>E13</f>
        <v>0</v>
      </c>
    </row>
    <row r="23" spans="1:8" ht="24.95" customHeight="1">
      <c r="A23" s="2" t="s">
        <v>147</v>
      </c>
      <c r="B23" s="2">
        <f>C16</f>
        <v>4227</v>
      </c>
      <c r="C23" s="2">
        <f>E16</f>
        <v>2465</v>
      </c>
    </row>
    <row r="24" spans="1:8" ht="24.95" customHeight="1">
      <c r="A24" s="2" t="s">
        <v>199</v>
      </c>
      <c r="B24" s="2">
        <f>C14</f>
        <v>4103</v>
      </c>
      <c r="C24" s="2">
        <f>E14</f>
        <v>2750</v>
      </c>
      <c r="D24" s="8"/>
      <c r="E24" s="8"/>
      <c r="F24" s="8"/>
      <c r="G24" s="8"/>
    </row>
    <row r="25" spans="1:8" ht="24.95" customHeight="1">
      <c r="A25" s="2" t="s">
        <v>198</v>
      </c>
      <c r="B25" s="2">
        <f>C12</f>
        <v>9064</v>
      </c>
      <c r="C25" s="2">
        <f>E12</f>
        <v>4505</v>
      </c>
      <c r="D25" s="8"/>
      <c r="E25" s="8"/>
      <c r="F25" s="8"/>
      <c r="G25" s="8"/>
    </row>
    <row r="26" spans="1:8" ht="24.95" customHeight="1">
      <c r="A26" s="2" t="s">
        <v>171</v>
      </c>
      <c r="B26" s="2">
        <f>C11</f>
        <v>15950</v>
      </c>
      <c r="C26" s="2">
        <f>E11</f>
        <v>14350</v>
      </c>
      <c r="D26" s="8"/>
      <c r="E26" s="8"/>
      <c r="F26" s="8"/>
      <c r="G26" s="8"/>
    </row>
    <row r="27" spans="1:8" ht="24.95" customHeight="1">
      <c r="A27" s="2" t="s">
        <v>173</v>
      </c>
      <c r="B27" s="2">
        <f>C10</f>
        <v>17091</v>
      </c>
      <c r="C27" s="2">
        <f>E10</f>
        <v>17957</v>
      </c>
      <c r="D27" s="8"/>
      <c r="E27" s="8"/>
      <c r="F27" s="8"/>
      <c r="G27" s="8"/>
    </row>
    <row r="28" spans="1:8" ht="24.95" customHeight="1">
      <c r="A28" s="2" t="s">
        <v>170</v>
      </c>
      <c r="B28" s="2">
        <f>C9</f>
        <v>21535</v>
      </c>
      <c r="C28" s="2">
        <f>E9</f>
        <v>19343</v>
      </c>
    </row>
    <row r="29" spans="1:8" ht="24.95" customHeight="1">
      <c r="A29" s="2" t="s">
        <v>169</v>
      </c>
      <c r="B29" s="2">
        <f>C8</f>
        <v>28892</v>
      </c>
      <c r="C29" s="2">
        <f>E8</f>
        <v>24246</v>
      </c>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0" orientation="landscape" horizontalDpi="4294967293"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rightToLeft="1" view="pageBreakPreview" topLeftCell="A18" zoomScaleNormal="100" zoomScaleSheetLayoutView="100" workbookViewId="0">
      <selection activeCell="B38" sqref="B38"/>
    </sheetView>
  </sheetViews>
  <sheetFormatPr defaultRowHeight="24.95" customHeight="1"/>
  <cols>
    <col min="1" max="1" width="35.7109375" style="2" customWidth="1"/>
    <col min="2" max="7" width="14.7109375" style="2" customWidth="1"/>
    <col min="8" max="8" width="35.7109375" style="2" customWidth="1"/>
    <col min="9" max="256" width="9.140625" style="2"/>
    <col min="257" max="257" width="35.7109375" style="2" customWidth="1"/>
    <col min="258" max="263" width="14.7109375" style="2" customWidth="1"/>
    <col min="264" max="264" width="35.7109375" style="2" customWidth="1"/>
    <col min="265" max="512" width="9.140625" style="2"/>
    <col min="513" max="513" width="35.7109375" style="2" customWidth="1"/>
    <col min="514" max="519" width="14.7109375" style="2" customWidth="1"/>
    <col min="520" max="520" width="35.7109375" style="2" customWidth="1"/>
    <col min="521" max="768" width="9.140625" style="2"/>
    <col min="769" max="769" width="35.7109375" style="2" customWidth="1"/>
    <col min="770" max="775" width="14.7109375" style="2" customWidth="1"/>
    <col min="776" max="776" width="35.7109375" style="2" customWidth="1"/>
    <col min="777" max="1024" width="9.140625" style="2"/>
    <col min="1025" max="1025" width="35.7109375" style="2" customWidth="1"/>
    <col min="1026" max="1031" width="14.7109375" style="2" customWidth="1"/>
    <col min="1032" max="1032" width="35.7109375" style="2" customWidth="1"/>
    <col min="1033" max="1280" width="9.140625" style="2"/>
    <col min="1281" max="1281" width="35.7109375" style="2" customWidth="1"/>
    <col min="1282" max="1287" width="14.7109375" style="2" customWidth="1"/>
    <col min="1288" max="1288" width="35.7109375" style="2" customWidth="1"/>
    <col min="1289" max="1536" width="9.140625" style="2"/>
    <col min="1537" max="1537" width="35.7109375" style="2" customWidth="1"/>
    <col min="1538" max="1543" width="14.7109375" style="2" customWidth="1"/>
    <col min="1544" max="1544" width="35.7109375" style="2" customWidth="1"/>
    <col min="1545" max="1792" width="9.140625" style="2"/>
    <col min="1793" max="1793" width="35.7109375" style="2" customWidth="1"/>
    <col min="1794" max="1799" width="14.7109375" style="2" customWidth="1"/>
    <col min="1800" max="1800" width="35.7109375" style="2" customWidth="1"/>
    <col min="1801" max="2048" width="9.140625" style="2"/>
    <col min="2049" max="2049" width="35.7109375" style="2" customWidth="1"/>
    <col min="2050" max="2055" width="14.7109375" style="2" customWidth="1"/>
    <col min="2056" max="2056" width="35.7109375" style="2" customWidth="1"/>
    <col min="2057" max="2304" width="9.140625" style="2"/>
    <col min="2305" max="2305" width="35.7109375" style="2" customWidth="1"/>
    <col min="2306" max="2311" width="14.7109375" style="2" customWidth="1"/>
    <col min="2312" max="2312" width="35.7109375" style="2" customWidth="1"/>
    <col min="2313" max="2560" width="9.140625" style="2"/>
    <col min="2561" max="2561" width="35.7109375" style="2" customWidth="1"/>
    <col min="2562" max="2567" width="14.7109375" style="2" customWidth="1"/>
    <col min="2568" max="2568" width="35.7109375" style="2" customWidth="1"/>
    <col min="2569" max="2816" width="9.140625" style="2"/>
    <col min="2817" max="2817" width="35.7109375" style="2" customWidth="1"/>
    <col min="2818" max="2823" width="14.7109375" style="2" customWidth="1"/>
    <col min="2824" max="2824" width="35.7109375" style="2" customWidth="1"/>
    <col min="2825" max="3072" width="9.140625" style="2"/>
    <col min="3073" max="3073" width="35.7109375" style="2" customWidth="1"/>
    <col min="3074" max="3079" width="14.7109375" style="2" customWidth="1"/>
    <col min="3080" max="3080" width="35.7109375" style="2" customWidth="1"/>
    <col min="3081" max="3328" width="9.140625" style="2"/>
    <col min="3329" max="3329" width="35.7109375" style="2" customWidth="1"/>
    <col min="3330" max="3335" width="14.7109375" style="2" customWidth="1"/>
    <col min="3336" max="3336" width="35.7109375" style="2" customWidth="1"/>
    <col min="3337" max="3584" width="9.140625" style="2"/>
    <col min="3585" max="3585" width="35.7109375" style="2" customWidth="1"/>
    <col min="3586" max="3591" width="14.7109375" style="2" customWidth="1"/>
    <col min="3592" max="3592" width="35.7109375" style="2" customWidth="1"/>
    <col min="3593" max="3840" width="9.140625" style="2"/>
    <col min="3841" max="3841" width="35.7109375" style="2" customWidth="1"/>
    <col min="3842" max="3847" width="14.7109375" style="2" customWidth="1"/>
    <col min="3848" max="3848" width="35.7109375" style="2" customWidth="1"/>
    <col min="3849" max="4096" width="9.140625" style="2"/>
    <col min="4097" max="4097" width="35.7109375" style="2" customWidth="1"/>
    <col min="4098" max="4103" width="14.7109375" style="2" customWidth="1"/>
    <col min="4104" max="4104" width="35.7109375" style="2" customWidth="1"/>
    <col min="4105" max="4352" width="9.140625" style="2"/>
    <col min="4353" max="4353" width="35.7109375" style="2" customWidth="1"/>
    <col min="4354" max="4359" width="14.7109375" style="2" customWidth="1"/>
    <col min="4360" max="4360" width="35.7109375" style="2" customWidth="1"/>
    <col min="4361" max="4608" width="9.140625" style="2"/>
    <col min="4609" max="4609" width="35.7109375" style="2" customWidth="1"/>
    <col min="4610" max="4615" width="14.7109375" style="2" customWidth="1"/>
    <col min="4616" max="4616" width="35.7109375" style="2" customWidth="1"/>
    <col min="4617" max="4864" width="9.140625" style="2"/>
    <col min="4865" max="4865" width="35.7109375" style="2" customWidth="1"/>
    <col min="4866" max="4871" width="14.7109375" style="2" customWidth="1"/>
    <col min="4872" max="4872" width="35.7109375" style="2" customWidth="1"/>
    <col min="4873" max="5120" width="9.140625" style="2"/>
    <col min="5121" max="5121" width="35.7109375" style="2" customWidth="1"/>
    <col min="5122" max="5127" width="14.7109375" style="2" customWidth="1"/>
    <col min="5128" max="5128" width="35.7109375" style="2" customWidth="1"/>
    <col min="5129" max="5376" width="9.140625" style="2"/>
    <col min="5377" max="5377" width="35.7109375" style="2" customWidth="1"/>
    <col min="5378" max="5383" width="14.7109375" style="2" customWidth="1"/>
    <col min="5384" max="5384" width="35.7109375" style="2" customWidth="1"/>
    <col min="5385" max="5632" width="9.140625" style="2"/>
    <col min="5633" max="5633" width="35.7109375" style="2" customWidth="1"/>
    <col min="5634" max="5639" width="14.7109375" style="2" customWidth="1"/>
    <col min="5640" max="5640" width="35.7109375" style="2" customWidth="1"/>
    <col min="5641" max="5888" width="9.140625" style="2"/>
    <col min="5889" max="5889" width="35.7109375" style="2" customWidth="1"/>
    <col min="5890" max="5895" width="14.7109375" style="2" customWidth="1"/>
    <col min="5896" max="5896" width="35.7109375" style="2" customWidth="1"/>
    <col min="5897" max="6144" width="9.140625" style="2"/>
    <col min="6145" max="6145" width="35.7109375" style="2" customWidth="1"/>
    <col min="6146" max="6151" width="14.7109375" style="2" customWidth="1"/>
    <col min="6152" max="6152" width="35.7109375" style="2" customWidth="1"/>
    <col min="6153" max="6400" width="9.140625" style="2"/>
    <col min="6401" max="6401" width="35.7109375" style="2" customWidth="1"/>
    <col min="6402" max="6407" width="14.7109375" style="2" customWidth="1"/>
    <col min="6408" max="6408" width="35.7109375" style="2" customWidth="1"/>
    <col min="6409" max="6656" width="9.140625" style="2"/>
    <col min="6657" max="6657" width="35.7109375" style="2" customWidth="1"/>
    <col min="6658" max="6663" width="14.7109375" style="2" customWidth="1"/>
    <col min="6664" max="6664" width="35.7109375" style="2" customWidth="1"/>
    <col min="6665" max="6912" width="9.140625" style="2"/>
    <col min="6913" max="6913" width="35.7109375" style="2" customWidth="1"/>
    <col min="6914" max="6919" width="14.7109375" style="2" customWidth="1"/>
    <col min="6920" max="6920" width="35.7109375" style="2" customWidth="1"/>
    <col min="6921" max="7168" width="9.140625" style="2"/>
    <col min="7169" max="7169" width="35.7109375" style="2" customWidth="1"/>
    <col min="7170" max="7175" width="14.7109375" style="2" customWidth="1"/>
    <col min="7176" max="7176" width="35.7109375" style="2" customWidth="1"/>
    <col min="7177" max="7424" width="9.140625" style="2"/>
    <col min="7425" max="7425" width="35.7109375" style="2" customWidth="1"/>
    <col min="7426" max="7431" width="14.7109375" style="2" customWidth="1"/>
    <col min="7432" max="7432" width="35.7109375" style="2" customWidth="1"/>
    <col min="7433" max="7680" width="9.140625" style="2"/>
    <col min="7681" max="7681" width="35.7109375" style="2" customWidth="1"/>
    <col min="7682" max="7687" width="14.7109375" style="2" customWidth="1"/>
    <col min="7688" max="7688" width="35.7109375" style="2" customWidth="1"/>
    <col min="7689" max="7936" width="9.140625" style="2"/>
    <col min="7937" max="7937" width="35.7109375" style="2" customWidth="1"/>
    <col min="7938" max="7943" width="14.7109375" style="2" customWidth="1"/>
    <col min="7944" max="7944" width="35.7109375" style="2" customWidth="1"/>
    <col min="7945" max="8192" width="9.140625" style="2"/>
    <col min="8193" max="8193" width="35.7109375" style="2" customWidth="1"/>
    <col min="8194" max="8199" width="14.7109375" style="2" customWidth="1"/>
    <col min="8200" max="8200" width="35.7109375" style="2" customWidth="1"/>
    <col min="8201" max="8448" width="9.140625" style="2"/>
    <col min="8449" max="8449" width="35.7109375" style="2" customWidth="1"/>
    <col min="8450" max="8455" width="14.7109375" style="2" customWidth="1"/>
    <col min="8456" max="8456" width="35.7109375" style="2" customWidth="1"/>
    <col min="8457" max="8704" width="9.140625" style="2"/>
    <col min="8705" max="8705" width="35.7109375" style="2" customWidth="1"/>
    <col min="8706" max="8711" width="14.7109375" style="2" customWidth="1"/>
    <col min="8712" max="8712" width="35.7109375" style="2" customWidth="1"/>
    <col min="8713" max="8960" width="9.140625" style="2"/>
    <col min="8961" max="8961" width="35.7109375" style="2" customWidth="1"/>
    <col min="8962" max="8967" width="14.7109375" style="2" customWidth="1"/>
    <col min="8968" max="8968" width="35.7109375" style="2" customWidth="1"/>
    <col min="8969" max="9216" width="9.140625" style="2"/>
    <col min="9217" max="9217" width="35.7109375" style="2" customWidth="1"/>
    <col min="9218" max="9223" width="14.7109375" style="2" customWidth="1"/>
    <col min="9224" max="9224" width="35.7109375" style="2" customWidth="1"/>
    <col min="9225" max="9472" width="9.140625" style="2"/>
    <col min="9473" max="9473" width="35.7109375" style="2" customWidth="1"/>
    <col min="9474" max="9479" width="14.7109375" style="2" customWidth="1"/>
    <col min="9480" max="9480" width="35.7109375" style="2" customWidth="1"/>
    <col min="9481" max="9728" width="9.140625" style="2"/>
    <col min="9729" max="9729" width="35.7109375" style="2" customWidth="1"/>
    <col min="9730" max="9735" width="14.7109375" style="2" customWidth="1"/>
    <col min="9736" max="9736" width="35.7109375" style="2" customWidth="1"/>
    <col min="9737" max="9984" width="9.140625" style="2"/>
    <col min="9985" max="9985" width="35.7109375" style="2" customWidth="1"/>
    <col min="9986" max="9991" width="14.7109375" style="2" customWidth="1"/>
    <col min="9992" max="9992" width="35.7109375" style="2" customWidth="1"/>
    <col min="9993" max="10240" width="9.140625" style="2"/>
    <col min="10241" max="10241" width="35.7109375" style="2" customWidth="1"/>
    <col min="10242" max="10247" width="14.7109375" style="2" customWidth="1"/>
    <col min="10248" max="10248" width="35.7109375" style="2" customWidth="1"/>
    <col min="10249" max="10496" width="9.140625" style="2"/>
    <col min="10497" max="10497" width="35.7109375" style="2" customWidth="1"/>
    <col min="10498" max="10503" width="14.7109375" style="2" customWidth="1"/>
    <col min="10504" max="10504" width="35.7109375" style="2" customWidth="1"/>
    <col min="10505" max="10752" width="9.140625" style="2"/>
    <col min="10753" max="10753" width="35.7109375" style="2" customWidth="1"/>
    <col min="10754" max="10759" width="14.7109375" style="2" customWidth="1"/>
    <col min="10760" max="10760" width="35.7109375" style="2" customWidth="1"/>
    <col min="10761" max="11008" width="9.140625" style="2"/>
    <col min="11009" max="11009" width="35.7109375" style="2" customWidth="1"/>
    <col min="11010" max="11015" width="14.7109375" style="2" customWidth="1"/>
    <col min="11016" max="11016" width="35.7109375" style="2" customWidth="1"/>
    <col min="11017" max="11264" width="9.140625" style="2"/>
    <col min="11265" max="11265" width="35.7109375" style="2" customWidth="1"/>
    <col min="11266" max="11271" width="14.7109375" style="2" customWidth="1"/>
    <col min="11272" max="11272" width="35.7109375" style="2" customWidth="1"/>
    <col min="11273" max="11520" width="9.140625" style="2"/>
    <col min="11521" max="11521" width="35.7109375" style="2" customWidth="1"/>
    <col min="11522" max="11527" width="14.7109375" style="2" customWidth="1"/>
    <col min="11528" max="11528" width="35.7109375" style="2" customWidth="1"/>
    <col min="11529" max="11776" width="9.140625" style="2"/>
    <col min="11777" max="11777" width="35.7109375" style="2" customWidth="1"/>
    <col min="11778" max="11783" width="14.7109375" style="2" customWidth="1"/>
    <col min="11784" max="11784" width="35.7109375" style="2" customWidth="1"/>
    <col min="11785" max="12032" width="9.140625" style="2"/>
    <col min="12033" max="12033" width="35.7109375" style="2" customWidth="1"/>
    <col min="12034" max="12039" width="14.7109375" style="2" customWidth="1"/>
    <col min="12040" max="12040" width="35.7109375" style="2" customWidth="1"/>
    <col min="12041" max="12288" width="9.140625" style="2"/>
    <col min="12289" max="12289" width="35.7109375" style="2" customWidth="1"/>
    <col min="12290" max="12295" width="14.7109375" style="2" customWidth="1"/>
    <col min="12296" max="12296" width="35.7109375" style="2" customWidth="1"/>
    <col min="12297" max="12544" width="9.140625" style="2"/>
    <col min="12545" max="12545" width="35.7109375" style="2" customWidth="1"/>
    <col min="12546" max="12551" width="14.7109375" style="2" customWidth="1"/>
    <col min="12552" max="12552" width="35.7109375" style="2" customWidth="1"/>
    <col min="12553" max="12800" width="9.140625" style="2"/>
    <col min="12801" max="12801" width="35.7109375" style="2" customWidth="1"/>
    <col min="12802" max="12807" width="14.7109375" style="2" customWidth="1"/>
    <col min="12808" max="12808" width="35.7109375" style="2" customWidth="1"/>
    <col min="12809" max="13056" width="9.140625" style="2"/>
    <col min="13057" max="13057" width="35.7109375" style="2" customWidth="1"/>
    <col min="13058" max="13063" width="14.7109375" style="2" customWidth="1"/>
    <col min="13064" max="13064" width="35.7109375" style="2" customWidth="1"/>
    <col min="13065" max="13312" width="9.140625" style="2"/>
    <col min="13313" max="13313" width="35.7109375" style="2" customWidth="1"/>
    <col min="13314" max="13319" width="14.7109375" style="2" customWidth="1"/>
    <col min="13320" max="13320" width="35.7109375" style="2" customWidth="1"/>
    <col min="13321" max="13568" width="9.140625" style="2"/>
    <col min="13569" max="13569" width="35.7109375" style="2" customWidth="1"/>
    <col min="13570" max="13575" width="14.7109375" style="2" customWidth="1"/>
    <col min="13576" max="13576" width="35.7109375" style="2" customWidth="1"/>
    <col min="13577" max="13824" width="9.140625" style="2"/>
    <col min="13825" max="13825" width="35.7109375" style="2" customWidth="1"/>
    <col min="13826" max="13831" width="14.7109375" style="2" customWidth="1"/>
    <col min="13832" max="13832" width="35.7109375" style="2" customWidth="1"/>
    <col min="13833" max="14080" width="9.140625" style="2"/>
    <col min="14081" max="14081" width="35.7109375" style="2" customWidth="1"/>
    <col min="14082" max="14087" width="14.7109375" style="2" customWidth="1"/>
    <col min="14088" max="14088" width="35.7109375" style="2" customWidth="1"/>
    <col min="14089" max="14336" width="9.140625" style="2"/>
    <col min="14337" max="14337" width="35.7109375" style="2" customWidth="1"/>
    <col min="14338" max="14343" width="14.7109375" style="2" customWidth="1"/>
    <col min="14344" max="14344" width="35.7109375" style="2" customWidth="1"/>
    <col min="14345" max="14592" width="9.140625" style="2"/>
    <col min="14593" max="14593" width="35.7109375" style="2" customWidth="1"/>
    <col min="14594" max="14599" width="14.7109375" style="2" customWidth="1"/>
    <col min="14600" max="14600" width="35.7109375" style="2" customWidth="1"/>
    <col min="14601" max="14848" width="9.140625" style="2"/>
    <col min="14849" max="14849" width="35.7109375" style="2" customWidth="1"/>
    <col min="14850" max="14855" width="14.7109375" style="2" customWidth="1"/>
    <col min="14856" max="14856" width="35.7109375" style="2" customWidth="1"/>
    <col min="14857" max="15104" width="9.140625" style="2"/>
    <col min="15105" max="15105" width="35.7109375" style="2" customWidth="1"/>
    <col min="15106" max="15111" width="14.7109375" style="2" customWidth="1"/>
    <col min="15112" max="15112" width="35.7109375" style="2" customWidth="1"/>
    <col min="15113" max="15360" width="9.140625" style="2"/>
    <col min="15361" max="15361" width="35.7109375" style="2" customWidth="1"/>
    <col min="15362" max="15367" width="14.7109375" style="2" customWidth="1"/>
    <col min="15368" max="15368" width="35.7109375" style="2" customWidth="1"/>
    <col min="15369" max="15616" width="9.140625" style="2"/>
    <col min="15617" max="15617" width="35.7109375" style="2" customWidth="1"/>
    <col min="15618" max="15623" width="14.7109375" style="2" customWidth="1"/>
    <col min="15624" max="15624" width="35.7109375" style="2" customWidth="1"/>
    <col min="15625" max="15872" width="9.140625" style="2"/>
    <col min="15873" max="15873" width="35.7109375" style="2" customWidth="1"/>
    <col min="15874" max="15879" width="14.7109375" style="2" customWidth="1"/>
    <col min="15880" max="15880" width="35.7109375" style="2" customWidth="1"/>
    <col min="15881" max="16128" width="9.140625" style="2"/>
    <col min="16129" max="16129" width="35.7109375" style="2" customWidth="1"/>
    <col min="16130" max="16135" width="14.7109375" style="2" customWidth="1"/>
    <col min="16136" max="16136" width="35.7109375" style="2" customWidth="1"/>
    <col min="16137" max="16384" width="9.140625" style="2"/>
  </cols>
  <sheetData>
    <row r="1" spans="1:8" s="1" customFormat="1" ht="20.25">
      <c r="A1" s="210" t="s">
        <v>226</v>
      </c>
      <c r="B1" s="210"/>
      <c r="C1" s="210"/>
      <c r="D1" s="210"/>
      <c r="E1" s="210"/>
      <c r="F1" s="210"/>
      <c r="G1" s="210"/>
      <c r="H1" s="210"/>
    </row>
    <row r="2" spans="1:8" s="1" customFormat="1" ht="18" customHeight="1">
      <c r="A2" s="211">
        <v>2012</v>
      </c>
      <c r="B2" s="211"/>
      <c r="C2" s="211"/>
      <c r="D2" s="211"/>
      <c r="E2" s="211"/>
      <c r="F2" s="211"/>
      <c r="G2" s="211"/>
      <c r="H2" s="211"/>
    </row>
    <row r="3" spans="1:8" s="1" customFormat="1" ht="33" customHeight="1">
      <c r="A3" s="196" t="s">
        <v>283</v>
      </c>
      <c r="B3" s="196"/>
      <c r="C3" s="196"/>
      <c r="D3" s="196"/>
      <c r="E3" s="196"/>
      <c r="F3" s="196"/>
      <c r="G3" s="196"/>
      <c r="H3" s="196"/>
    </row>
    <row r="4" spans="1:8" s="1" customFormat="1" ht="18" customHeight="1">
      <c r="A4" s="196">
        <v>2012</v>
      </c>
      <c r="B4" s="196"/>
      <c r="C4" s="196"/>
      <c r="D4" s="196"/>
      <c r="E4" s="196"/>
      <c r="F4" s="196"/>
      <c r="G4" s="196"/>
      <c r="H4" s="196"/>
    </row>
    <row r="5" spans="1:8" s="3" customFormat="1" ht="15.75">
      <c r="A5" s="101" t="s">
        <v>303</v>
      </c>
      <c r="B5" s="102"/>
      <c r="C5" s="102"/>
      <c r="D5" s="102"/>
      <c r="E5" s="102"/>
      <c r="F5" s="102"/>
      <c r="G5" s="102"/>
      <c r="H5" s="103" t="s">
        <v>304</v>
      </c>
    </row>
    <row r="6" spans="1:8" s="4" customFormat="1" ht="18">
      <c r="A6" s="216" t="s">
        <v>70</v>
      </c>
      <c r="B6" s="203" t="s">
        <v>137</v>
      </c>
      <c r="C6" s="203"/>
      <c r="D6" s="203" t="s">
        <v>138</v>
      </c>
      <c r="E6" s="203"/>
      <c r="F6" s="214" t="s">
        <v>139</v>
      </c>
      <c r="G6" s="214"/>
      <c r="H6" s="217" t="s">
        <v>71</v>
      </c>
    </row>
    <row r="7" spans="1:8" s="5" customFormat="1" ht="35.25">
      <c r="A7" s="216"/>
      <c r="B7" s="32" t="s">
        <v>215</v>
      </c>
      <c r="C7" s="32" t="s">
        <v>216</v>
      </c>
      <c r="D7" s="32" t="s">
        <v>215</v>
      </c>
      <c r="E7" s="32" t="s">
        <v>216</v>
      </c>
      <c r="F7" s="32" t="s">
        <v>215</v>
      </c>
      <c r="G7" s="32" t="s">
        <v>216</v>
      </c>
      <c r="H7" s="217"/>
    </row>
    <row r="8" spans="1:8" s="6" customFormat="1" ht="15.75" thickBot="1">
      <c r="A8" s="59" t="s">
        <v>72</v>
      </c>
      <c r="B8" s="34">
        <v>17959</v>
      </c>
      <c r="C8" s="34">
        <v>4411</v>
      </c>
      <c r="D8" s="34">
        <v>55</v>
      </c>
      <c r="E8" s="34">
        <v>2955</v>
      </c>
      <c r="F8" s="34">
        <v>18014</v>
      </c>
      <c r="G8" s="34">
        <v>4405</v>
      </c>
      <c r="H8" s="144" t="s">
        <v>73</v>
      </c>
    </row>
    <row r="9" spans="1:8" s="6" customFormat="1" ht="15.75" thickBot="1">
      <c r="A9" s="60" t="s">
        <v>74</v>
      </c>
      <c r="B9" s="37">
        <v>79963</v>
      </c>
      <c r="C9" s="37">
        <v>18431</v>
      </c>
      <c r="D9" s="37">
        <v>3102</v>
      </c>
      <c r="E9" s="37">
        <v>23838</v>
      </c>
      <c r="F9" s="37">
        <v>83065</v>
      </c>
      <c r="G9" s="37">
        <v>18783</v>
      </c>
      <c r="H9" s="145" t="s">
        <v>75</v>
      </c>
    </row>
    <row r="10" spans="1:8" s="6" customFormat="1" ht="15.75" thickBot="1">
      <c r="A10" s="61" t="s">
        <v>76</v>
      </c>
      <c r="B10" s="40">
        <v>101852</v>
      </c>
      <c r="C10" s="40">
        <v>6536</v>
      </c>
      <c r="D10" s="40">
        <v>659</v>
      </c>
      <c r="E10" s="40">
        <v>12585</v>
      </c>
      <c r="F10" s="40">
        <v>102511</v>
      </c>
      <c r="G10" s="40">
        <v>6614</v>
      </c>
      <c r="H10" s="146" t="s">
        <v>77</v>
      </c>
    </row>
    <row r="11" spans="1:8" s="6" customFormat="1" ht="30.75" thickBot="1">
      <c r="A11" s="60" t="s">
        <v>78</v>
      </c>
      <c r="B11" s="37">
        <v>7186</v>
      </c>
      <c r="C11" s="37">
        <v>18666</v>
      </c>
      <c r="D11" s="37">
        <v>479</v>
      </c>
      <c r="E11" s="37">
        <v>14824</v>
      </c>
      <c r="F11" s="37">
        <v>7665</v>
      </c>
      <c r="G11" s="37">
        <v>18424</v>
      </c>
      <c r="H11" s="145" t="s">
        <v>79</v>
      </c>
    </row>
    <row r="12" spans="1:8" s="6" customFormat="1" ht="30.75" thickBot="1">
      <c r="A12" s="61" t="s">
        <v>80</v>
      </c>
      <c r="B12" s="40">
        <v>1233</v>
      </c>
      <c r="C12" s="40">
        <v>13194</v>
      </c>
      <c r="D12" s="40">
        <v>38</v>
      </c>
      <c r="E12" s="40">
        <v>16278</v>
      </c>
      <c r="F12" s="40">
        <v>1271</v>
      </c>
      <c r="G12" s="40">
        <v>13431</v>
      </c>
      <c r="H12" s="146" t="s">
        <v>81</v>
      </c>
    </row>
    <row r="13" spans="1:8" s="6" customFormat="1" ht="15.75" thickBot="1">
      <c r="A13" s="60" t="s">
        <v>82</v>
      </c>
      <c r="B13" s="37">
        <v>494056</v>
      </c>
      <c r="C13" s="37">
        <v>3879</v>
      </c>
      <c r="D13" s="37">
        <v>2911</v>
      </c>
      <c r="E13" s="37">
        <v>11990</v>
      </c>
      <c r="F13" s="37">
        <v>496967</v>
      </c>
      <c r="G13" s="37">
        <v>3964</v>
      </c>
      <c r="H13" s="145" t="s">
        <v>83</v>
      </c>
    </row>
    <row r="14" spans="1:8" s="6" customFormat="1" ht="30.75" thickBot="1">
      <c r="A14" s="61" t="s">
        <v>84</v>
      </c>
      <c r="B14" s="40">
        <v>161783</v>
      </c>
      <c r="C14" s="40">
        <v>6451</v>
      </c>
      <c r="D14" s="40">
        <v>5239</v>
      </c>
      <c r="E14" s="40">
        <v>7752</v>
      </c>
      <c r="F14" s="40">
        <v>167022</v>
      </c>
      <c r="G14" s="40">
        <v>6516</v>
      </c>
      <c r="H14" s="146" t="s">
        <v>85</v>
      </c>
    </row>
    <row r="15" spans="1:8" s="6" customFormat="1" ht="15.75" thickBot="1">
      <c r="A15" s="60" t="s">
        <v>86</v>
      </c>
      <c r="B15" s="37">
        <v>32394</v>
      </c>
      <c r="C15" s="37">
        <v>11412</v>
      </c>
      <c r="D15" s="37">
        <v>5338</v>
      </c>
      <c r="E15" s="37">
        <v>14968</v>
      </c>
      <c r="F15" s="37">
        <v>37732</v>
      </c>
      <c r="G15" s="37">
        <v>11722</v>
      </c>
      <c r="H15" s="145" t="s">
        <v>87</v>
      </c>
    </row>
    <row r="16" spans="1:8" s="6" customFormat="1" ht="15.75" thickBot="1">
      <c r="A16" s="62" t="s">
        <v>88</v>
      </c>
      <c r="B16" s="94">
        <v>29094</v>
      </c>
      <c r="C16" s="94">
        <v>6025</v>
      </c>
      <c r="D16" s="94">
        <v>2990</v>
      </c>
      <c r="E16" s="94">
        <v>8597</v>
      </c>
      <c r="F16" s="94">
        <v>32084</v>
      </c>
      <c r="G16" s="94">
        <v>6375</v>
      </c>
      <c r="H16" s="147" t="s">
        <v>89</v>
      </c>
    </row>
    <row r="17" spans="1:8" s="6" customFormat="1" ht="15.75" thickBot="1">
      <c r="A17" s="60" t="s">
        <v>90</v>
      </c>
      <c r="B17" s="37">
        <v>8634</v>
      </c>
      <c r="C17" s="37">
        <v>18749</v>
      </c>
      <c r="D17" s="37">
        <v>2783</v>
      </c>
      <c r="E17" s="37">
        <v>17638</v>
      </c>
      <c r="F17" s="37">
        <v>11417</v>
      </c>
      <c r="G17" s="37">
        <v>18483</v>
      </c>
      <c r="H17" s="145" t="s">
        <v>91</v>
      </c>
    </row>
    <row r="18" spans="1:8" s="6" customFormat="1" ht="15.75" thickBot="1">
      <c r="A18" s="62" t="s">
        <v>92</v>
      </c>
      <c r="B18" s="94">
        <v>8099</v>
      </c>
      <c r="C18" s="94">
        <v>20239</v>
      </c>
      <c r="D18" s="94">
        <v>3178</v>
      </c>
      <c r="E18" s="94">
        <v>18049</v>
      </c>
      <c r="F18" s="94">
        <v>11277</v>
      </c>
      <c r="G18" s="94">
        <v>19453</v>
      </c>
      <c r="H18" s="147" t="s">
        <v>93</v>
      </c>
    </row>
    <row r="19" spans="1:8" s="6" customFormat="1" ht="15.75" thickBot="1">
      <c r="A19" s="60" t="s">
        <v>94</v>
      </c>
      <c r="B19" s="37">
        <v>8743</v>
      </c>
      <c r="C19" s="37">
        <v>13675</v>
      </c>
      <c r="D19" s="37">
        <v>350</v>
      </c>
      <c r="E19" s="37">
        <v>16904</v>
      </c>
      <c r="F19" s="37">
        <v>9093</v>
      </c>
      <c r="G19" s="37">
        <v>14017</v>
      </c>
      <c r="H19" s="145" t="s">
        <v>95</v>
      </c>
    </row>
    <row r="20" spans="1:8" s="6" customFormat="1" ht="15.75" thickBot="1">
      <c r="A20" s="62" t="s">
        <v>96</v>
      </c>
      <c r="B20" s="94">
        <v>23469</v>
      </c>
      <c r="C20" s="94">
        <v>7477</v>
      </c>
      <c r="D20" s="94">
        <v>1501</v>
      </c>
      <c r="E20" s="94">
        <v>11752</v>
      </c>
      <c r="F20" s="94">
        <v>24970</v>
      </c>
      <c r="G20" s="94">
        <v>7756</v>
      </c>
      <c r="H20" s="147" t="s">
        <v>97</v>
      </c>
    </row>
    <row r="21" spans="1:8" s="6" customFormat="1" ht="15.75" thickBot="1">
      <c r="A21" s="60" t="s">
        <v>98</v>
      </c>
      <c r="B21" s="37">
        <v>38936</v>
      </c>
      <c r="C21" s="37">
        <v>5367</v>
      </c>
      <c r="D21" s="37">
        <v>2298</v>
      </c>
      <c r="E21" s="37">
        <v>11556</v>
      </c>
      <c r="F21" s="37">
        <v>41234</v>
      </c>
      <c r="G21" s="37">
        <v>5935</v>
      </c>
      <c r="H21" s="145" t="s">
        <v>99</v>
      </c>
    </row>
    <row r="22" spans="1:8" s="6" customFormat="1" ht="30.75" thickBot="1">
      <c r="A22" s="62" t="s">
        <v>100</v>
      </c>
      <c r="B22" s="94">
        <v>67634</v>
      </c>
      <c r="C22" s="94">
        <v>23597</v>
      </c>
      <c r="D22" s="94">
        <v>13785</v>
      </c>
      <c r="E22" s="94">
        <v>19864</v>
      </c>
      <c r="F22" s="94">
        <v>81419</v>
      </c>
      <c r="G22" s="94">
        <v>22898</v>
      </c>
      <c r="H22" s="147" t="s">
        <v>101</v>
      </c>
    </row>
    <row r="23" spans="1:8" s="6" customFormat="1" ht="15.75" thickBot="1">
      <c r="A23" s="60" t="s">
        <v>102</v>
      </c>
      <c r="B23" s="37">
        <v>11894</v>
      </c>
      <c r="C23" s="37">
        <v>17438</v>
      </c>
      <c r="D23" s="37">
        <v>18193</v>
      </c>
      <c r="E23" s="37">
        <v>17268</v>
      </c>
      <c r="F23" s="37">
        <v>30087</v>
      </c>
      <c r="G23" s="37">
        <v>17319</v>
      </c>
      <c r="H23" s="145" t="s">
        <v>103</v>
      </c>
    </row>
    <row r="24" spans="1:8" s="6" customFormat="1" ht="30.75" thickBot="1">
      <c r="A24" s="62" t="s">
        <v>104</v>
      </c>
      <c r="B24" s="94">
        <v>11644</v>
      </c>
      <c r="C24" s="94">
        <v>16978</v>
      </c>
      <c r="D24" s="94">
        <v>11649</v>
      </c>
      <c r="E24" s="94">
        <v>17131</v>
      </c>
      <c r="F24" s="94">
        <v>23293</v>
      </c>
      <c r="G24" s="94">
        <v>17068</v>
      </c>
      <c r="H24" s="147" t="s">
        <v>105</v>
      </c>
    </row>
    <row r="25" spans="1:8" s="6" customFormat="1" ht="15.75" thickBot="1">
      <c r="A25" s="60" t="s">
        <v>106</v>
      </c>
      <c r="B25" s="37">
        <v>6994</v>
      </c>
      <c r="C25" s="37">
        <v>12131</v>
      </c>
      <c r="D25" s="37">
        <v>752</v>
      </c>
      <c r="E25" s="37">
        <v>19364</v>
      </c>
      <c r="F25" s="37">
        <v>7746</v>
      </c>
      <c r="G25" s="37">
        <v>13969</v>
      </c>
      <c r="H25" s="145" t="s">
        <v>107</v>
      </c>
    </row>
    <row r="26" spans="1:8" s="6" customFormat="1" ht="15.75" thickBot="1">
      <c r="A26" s="62" t="s">
        <v>108</v>
      </c>
      <c r="B26" s="94">
        <v>4295</v>
      </c>
      <c r="C26" s="94">
        <v>5934</v>
      </c>
      <c r="D26" s="94">
        <v>680</v>
      </c>
      <c r="E26" s="94">
        <v>8793</v>
      </c>
      <c r="F26" s="94">
        <v>4975</v>
      </c>
      <c r="G26" s="94">
        <v>6460</v>
      </c>
      <c r="H26" s="147" t="s">
        <v>109</v>
      </c>
    </row>
    <row r="27" spans="1:8" s="6" customFormat="1" ht="45.75" thickBot="1">
      <c r="A27" s="60" t="s">
        <v>110</v>
      </c>
      <c r="B27" s="37">
        <v>49543</v>
      </c>
      <c r="C27" s="37">
        <v>2233</v>
      </c>
      <c r="D27" s="37">
        <v>90361</v>
      </c>
      <c r="E27" s="37">
        <v>2425</v>
      </c>
      <c r="F27" s="37">
        <v>139904</v>
      </c>
      <c r="G27" s="37">
        <v>2381</v>
      </c>
      <c r="H27" s="145" t="s">
        <v>111</v>
      </c>
    </row>
    <row r="28" spans="1:8" s="6" customFormat="1" ht="30">
      <c r="A28" s="62" t="s">
        <v>112</v>
      </c>
      <c r="B28" s="94">
        <v>1349</v>
      </c>
      <c r="C28" s="94">
        <v>17825</v>
      </c>
      <c r="D28" s="94">
        <v>331</v>
      </c>
      <c r="E28" s="94">
        <v>20081</v>
      </c>
      <c r="F28" s="94">
        <v>1680</v>
      </c>
      <c r="G28" s="94">
        <v>18287</v>
      </c>
      <c r="H28" s="147" t="s">
        <v>113</v>
      </c>
    </row>
    <row r="29" spans="1:8" s="7" customFormat="1" ht="18.75" customHeight="1">
      <c r="A29" s="67" t="s">
        <v>14</v>
      </c>
      <c r="B29" s="97">
        <f>SUM(B8:B28)</f>
        <v>1166754</v>
      </c>
      <c r="C29" s="97">
        <v>9089</v>
      </c>
      <c r="D29" s="97">
        <f>SUM(D8:D28)</f>
        <v>166672</v>
      </c>
      <c r="E29" s="97">
        <v>7445</v>
      </c>
      <c r="F29" s="97">
        <f>SUM(F8:F28)</f>
        <v>1333426</v>
      </c>
      <c r="G29" s="97">
        <v>8654</v>
      </c>
      <c r="H29" s="168" t="s">
        <v>15</v>
      </c>
    </row>
    <row r="30" spans="1:8" ht="12.75">
      <c r="A30" s="2" t="s">
        <v>135</v>
      </c>
      <c r="H30" s="2" t="s">
        <v>136</v>
      </c>
    </row>
    <row r="33" spans="1:3" ht="24.95" customHeight="1">
      <c r="B33" s="2" t="s">
        <v>168</v>
      </c>
      <c r="C33" s="125" t="s">
        <v>333</v>
      </c>
    </row>
    <row r="34" spans="1:3" ht="24.95" customHeight="1">
      <c r="A34" s="2" t="s">
        <v>191</v>
      </c>
      <c r="B34" s="112">
        <f>C27</f>
        <v>2233</v>
      </c>
      <c r="C34" s="112">
        <f>E27</f>
        <v>2425</v>
      </c>
    </row>
    <row r="35" spans="1:3" ht="24.95" customHeight="1">
      <c r="A35" s="2" t="s">
        <v>182</v>
      </c>
      <c r="B35" s="112">
        <f>C14</f>
        <v>6451</v>
      </c>
      <c r="C35" s="112">
        <f>E14</f>
        <v>7752</v>
      </c>
    </row>
    <row r="36" spans="1:3" ht="24.95" customHeight="1">
      <c r="A36" s="2" t="s">
        <v>184</v>
      </c>
      <c r="B36" s="112">
        <f>C16</f>
        <v>6025</v>
      </c>
      <c r="C36" s="112">
        <f>E16</f>
        <v>8597</v>
      </c>
    </row>
    <row r="37" spans="1:3" ht="24.95" customHeight="1">
      <c r="A37" s="2" t="s">
        <v>181</v>
      </c>
      <c r="B37" s="112">
        <f>C13</f>
        <v>3879</v>
      </c>
      <c r="C37" s="112">
        <f>E13</f>
        <v>11990</v>
      </c>
    </row>
    <row r="38" spans="1:3" ht="24.95" customHeight="1">
      <c r="A38" s="2" t="s">
        <v>187</v>
      </c>
      <c r="B38" s="112">
        <f>C21</f>
        <v>5367</v>
      </c>
      <c r="C38" s="112">
        <f>E21</f>
        <v>11556</v>
      </c>
    </row>
    <row r="39" spans="1:3" ht="24.95" customHeight="1">
      <c r="A39" s="2" t="s">
        <v>180</v>
      </c>
      <c r="B39" s="112">
        <f>C10</f>
        <v>6536</v>
      </c>
      <c r="C39" s="112">
        <f>E10</f>
        <v>12585</v>
      </c>
    </row>
    <row r="40" spans="1:3" ht="24.95" customHeight="1">
      <c r="A40" s="2" t="s">
        <v>183</v>
      </c>
      <c r="B40" s="112">
        <f>C15</f>
        <v>11412</v>
      </c>
      <c r="C40" s="112">
        <f>E15</f>
        <v>14968</v>
      </c>
    </row>
    <row r="41" spans="1:3" ht="24.95" customHeight="1">
      <c r="A41" s="2" t="s">
        <v>186</v>
      </c>
      <c r="B41" s="112">
        <f>C19</f>
        <v>13675</v>
      </c>
      <c r="C41" s="112">
        <f>E19</f>
        <v>16904</v>
      </c>
    </row>
    <row r="42" spans="1:3" ht="24.95" customHeight="1">
      <c r="A42" s="125" t="s">
        <v>257</v>
      </c>
      <c r="B42" s="112">
        <f>C24</f>
        <v>16978</v>
      </c>
      <c r="C42" s="112">
        <f>E24</f>
        <v>17131</v>
      </c>
    </row>
    <row r="43" spans="1:3" ht="24.95" customHeight="1">
      <c r="A43" s="2" t="s">
        <v>188</v>
      </c>
      <c r="B43" s="112">
        <f>C23</f>
        <v>17438</v>
      </c>
      <c r="C43" s="112">
        <f>E23</f>
        <v>17268</v>
      </c>
    </row>
    <row r="44" spans="1:3" ht="24.95" customHeight="1">
      <c r="A44" s="2" t="s">
        <v>185</v>
      </c>
      <c r="B44" s="112">
        <f>C18</f>
        <v>20239</v>
      </c>
      <c r="C44" s="112">
        <f>E18</f>
        <v>18049</v>
      </c>
    </row>
    <row r="45" spans="1:3" ht="24.95" customHeight="1">
      <c r="A45" s="2" t="s">
        <v>179</v>
      </c>
      <c r="B45" s="112">
        <f>C9</f>
        <v>18431</v>
      </c>
      <c r="C45" s="112">
        <f>E9</f>
        <v>23838</v>
      </c>
    </row>
    <row r="46" spans="1:3" ht="24.95" customHeight="1">
      <c r="A46" s="2" t="s">
        <v>334</v>
      </c>
      <c r="B46" s="112">
        <f>C22</f>
        <v>23597</v>
      </c>
      <c r="C46" s="112">
        <f>E22</f>
        <v>19864</v>
      </c>
    </row>
  </sheetData>
  <sortState ref="A48:D60">
    <sortCondition ref="D48:D60"/>
  </sortState>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rightToLeft="1" view="pageBreakPreview" zoomScaleNormal="100" zoomScaleSheetLayoutView="100" workbookViewId="0">
      <selection activeCell="F14" sqref="F14"/>
    </sheetView>
  </sheetViews>
  <sheetFormatPr defaultRowHeight="24.95" customHeight="1"/>
  <cols>
    <col min="1" max="1" width="25.7109375" style="2" customWidth="1"/>
    <col min="2" max="7" width="14.7109375" style="2" customWidth="1"/>
    <col min="8" max="8" width="29.7109375" style="2" customWidth="1"/>
    <col min="9" max="256" width="9.140625" style="2"/>
    <col min="257" max="257" width="25.7109375" style="2" customWidth="1"/>
    <col min="258" max="263" width="14.7109375" style="2" customWidth="1"/>
    <col min="264" max="264" width="29.7109375" style="2" customWidth="1"/>
    <col min="265" max="512" width="9.140625" style="2"/>
    <col min="513" max="513" width="25.7109375" style="2" customWidth="1"/>
    <col min="514" max="519" width="14.7109375" style="2" customWidth="1"/>
    <col min="520" max="520" width="29.7109375" style="2" customWidth="1"/>
    <col min="521" max="768" width="9.140625" style="2"/>
    <col min="769" max="769" width="25.7109375" style="2" customWidth="1"/>
    <col min="770" max="775" width="14.7109375" style="2" customWidth="1"/>
    <col min="776" max="776" width="29.7109375" style="2" customWidth="1"/>
    <col min="777" max="1024" width="9.140625" style="2"/>
    <col min="1025" max="1025" width="25.7109375" style="2" customWidth="1"/>
    <col min="1026" max="1031" width="14.7109375" style="2" customWidth="1"/>
    <col min="1032" max="1032" width="29.7109375" style="2" customWidth="1"/>
    <col min="1033" max="1280" width="9.140625" style="2"/>
    <col min="1281" max="1281" width="25.7109375" style="2" customWidth="1"/>
    <col min="1282" max="1287" width="14.7109375" style="2" customWidth="1"/>
    <col min="1288" max="1288" width="29.7109375" style="2" customWidth="1"/>
    <col min="1289" max="1536" width="9.140625" style="2"/>
    <col min="1537" max="1537" width="25.7109375" style="2" customWidth="1"/>
    <col min="1538" max="1543" width="14.7109375" style="2" customWidth="1"/>
    <col min="1544" max="1544" width="29.7109375" style="2" customWidth="1"/>
    <col min="1545" max="1792" width="9.140625" style="2"/>
    <col min="1793" max="1793" width="25.7109375" style="2" customWidth="1"/>
    <col min="1794" max="1799" width="14.7109375" style="2" customWidth="1"/>
    <col min="1800" max="1800" width="29.7109375" style="2" customWidth="1"/>
    <col min="1801" max="2048" width="9.140625" style="2"/>
    <col min="2049" max="2049" width="25.7109375" style="2" customWidth="1"/>
    <col min="2050" max="2055" width="14.7109375" style="2" customWidth="1"/>
    <col min="2056" max="2056" width="29.7109375" style="2" customWidth="1"/>
    <col min="2057" max="2304" width="9.140625" style="2"/>
    <col min="2305" max="2305" width="25.7109375" style="2" customWidth="1"/>
    <col min="2306" max="2311" width="14.7109375" style="2" customWidth="1"/>
    <col min="2312" max="2312" width="29.7109375" style="2" customWidth="1"/>
    <col min="2313" max="2560" width="9.140625" style="2"/>
    <col min="2561" max="2561" width="25.7109375" style="2" customWidth="1"/>
    <col min="2562" max="2567" width="14.7109375" style="2" customWidth="1"/>
    <col min="2568" max="2568" width="29.7109375" style="2" customWidth="1"/>
    <col min="2569" max="2816" width="9.140625" style="2"/>
    <col min="2817" max="2817" width="25.7109375" style="2" customWidth="1"/>
    <col min="2818" max="2823" width="14.7109375" style="2" customWidth="1"/>
    <col min="2824" max="2824" width="29.7109375" style="2" customWidth="1"/>
    <col min="2825" max="3072" width="9.140625" style="2"/>
    <col min="3073" max="3073" width="25.7109375" style="2" customWidth="1"/>
    <col min="3074" max="3079" width="14.7109375" style="2" customWidth="1"/>
    <col min="3080" max="3080" width="29.7109375" style="2" customWidth="1"/>
    <col min="3081" max="3328" width="9.140625" style="2"/>
    <col min="3329" max="3329" width="25.7109375" style="2" customWidth="1"/>
    <col min="3330" max="3335" width="14.7109375" style="2" customWidth="1"/>
    <col min="3336" max="3336" width="29.7109375" style="2" customWidth="1"/>
    <col min="3337" max="3584" width="9.140625" style="2"/>
    <col min="3585" max="3585" width="25.7109375" style="2" customWidth="1"/>
    <col min="3586" max="3591" width="14.7109375" style="2" customWidth="1"/>
    <col min="3592" max="3592" width="29.7109375" style="2" customWidth="1"/>
    <col min="3593" max="3840" width="9.140625" style="2"/>
    <col min="3841" max="3841" width="25.7109375" style="2" customWidth="1"/>
    <col min="3842" max="3847" width="14.7109375" style="2" customWidth="1"/>
    <col min="3848" max="3848" width="29.7109375" style="2" customWidth="1"/>
    <col min="3849" max="4096" width="9.140625" style="2"/>
    <col min="4097" max="4097" width="25.7109375" style="2" customWidth="1"/>
    <col min="4098" max="4103" width="14.7109375" style="2" customWidth="1"/>
    <col min="4104" max="4104" width="29.7109375" style="2" customWidth="1"/>
    <col min="4105" max="4352" width="9.140625" style="2"/>
    <col min="4353" max="4353" width="25.7109375" style="2" customWidth="1"/>
    <col min="4354" max="4359" width="14.7109375" style="2" customWidth="1"/>
    <col min="4360" max="4360" width="29.7109375" style="2" customWidth="1"/>
    <col min="4361" max="4608" width="9.140625" style="2"/>
    <col min="4609" max="4609" width="25.7109375" style="2" customWidth="1"/>
    <col min="4610" max="4615" width="14.7109375" style="2" customWidth="1"/>
    <col min="4616" max="4616" width="29.7109375" style="2" customWidth="1"/>
    <col min="4617" max="4864" width="9.140625" style="2"/>
    <col min="4865" max="4865" width="25.7109375" style="2" customWidth="1"/>
    <col min="4866" max="4871" width="14.7109375" style="2" customWidth="1"/>
    <col min="4872" max="4872" width="29.7109375" style="2" customWidth="1"/>
    <col min="4873" max="5120" width="9.140625" style="2"/>
    <col min="5121" max="5121" width="25.7109375" style="2" customWidth="1"/>
    <col min="5122" max="5127" width="14.7109375" style="2" customWidth="1"/>
    <col min="5128" max="5128" width="29.7109375" style="2" customWidth="1"/>
    <col min="5129" max="5376" width="9.140625" style="2"/>
    <col min="5377" max="5377" width="25.7109375" style="2" customWidth="1"/>
    <col min="5378" max="5383" width="14.7109375" style="2" customWidth="1"/>
    <col min="5384" max="5384" width="29.7109375" style="2" customWidth="1"/>
    <col min="5385" max="5632" width="9.140625" style="2"/>
    <col min="5633" max="5633" width="25.7109375" style="2" customWidth="1"/>
    <col min="5634" max="5639" width="14.7109375" style="2" customWidth="1"/>
    <col min="5640" max="5640" width="29.7109375" style="2" customWidth="1"/>
    <col min="5641" max="5888" width="9.140625" style="2"/>
    <col min="5889" max="5889" width="25.7109375" style="2" customWidth="1"/>
    <col min="5890" max="5895" width="14.7109375" style="2" customWidth="1"/>
    <col min="5896" max="5896" width="29.7109375" style="2" customWidth="1"/>
    <col min="5897" max="6144" width="9.140625" style="2"/>
    <col min="6145" max="6145" width="25.7109375" style="2" customWidth="1"/>
    <col min="6146" max="6151" width="14.7109375" style="2" customWidth="1"/>
    <col min="6152" max="6152" width="29.7109375" style="2" customWidth="1"/>
    <col min="6153" max="6400" width="9.140625" style="2"/>
    <col min="6401" max="6401" width="25.7109375" style="2" customWidth="1"/>
    <col min="6402" max="6407" width="14.7109375" style="2" customWidth="1"/>
    <col min="6408" max="6408" width="29.7109375" style="2" customWidth="1"/>
    <col min="6409" max="6656" width="9.140625" style="2"/>
    <col min="6657" max="6657" width="25.7109375" style="2" customWidth="1"/>
    <col min="6658" max="6663" width="14.7109375" style="2" customWidth="1"/>
    <col min="6664" max="6664" width="29.7109375" style="2" customWidth="1"/>
    <col min="6665" max="6912" width="9.140625" style="2"/>
    <col min="6913" max="6913" width="25.7109375" style="2" customWidth="1"/>
    <col min="6914" max="6919" width="14.7109375" style="2" customWidth="1"/>
    <col min="6920" max="6920" width="29.7109375" style="2" customWidth="1"/>
    <col min="6921" max="7168" width="9.140625" style="2"/>
    <col min="7169" max="7169" width="25.7109375" style="2" customWidth="1"/>
    <col min="7170" max="7175" width="14.7109375" style="2" customWidth="1"/>
    <col min="7176" max="7176" width="29.7109375" style="2" customWidth="1"/>
    <col min="7177" max="7424" width="9.140625" style="2"/>
    <col min="7425" max="7425" width="25.7109375" style="2" customWidth="1"/>
    <col min="7426" max="7431" width="14.7109375" style="2" customWidth="1"/>
    <col min="7432" max="7432" width="29.7109375" style="2" customWidth="1"/>
    <col min="7433" max="7680" width="9.140625" style="2"/>
    <col min="7681" max="7681" width="25.7109375" style="2" customWidth="1"/>
    <col min="7682" max="7687" width="14.7109375" style="2" customWidth="1"/>
    <col min="7688" max="7688" width="29.7109375" style="2" customWidth="1"/>
    <col min="7689" max="7936" width="9.140625" style="2"/>
    <col min="7937" max="7937" width="25.7109375" style="2" customWidth="1"/>
    <col min="7938" max="7943" width="14.7109375" style="2" customWidth="1"/>
    <col min="7944" max="7944" width="29.7109375" style="2" customWidth="1"/>
    <col min="7945" max="8192" width="9.140625" style="2"/>
    <col min="8193" max="8193" width="25.7109375" style="2" customWidth="1"/>
    <col min="8194" max="8199" width="14.7109375" style="2" customWidth="1"/>
    <col min="8200" max="8200" width="29.7109375" style="2" customWidth="1"/>
    <col min="8201" max="8448" width="9.140625" style="2"/>
    <col min="8449" max="8449" width="25.7109375" style="2" customWidth="1"/>
    <col min="8450" max="8455" width="14.7109375" style="2" customWidth="1"/>
    <col min="8456" max="8456" width="29.7109375" style="2" customWidth="1"/>
    <col min="8457" max="8704" width="9.140625" style="2"/>
    <col min="8705" max="8705" width="25.7109375" style="2" customWidth="1"/>
    <col min="8706" max="8711" width="14.7109375" style="2" customWidth="1"/>
    <col min="8712" max="8712" width="29.7109375" style="2" customWidth="1"/>
    <col min="8713" max="8960" width="9.140625" style="2"/>
    <col min="8961" max="8961" width="25.7109375" style="2" customWidth="1"/>
    <col min="8962" max="8967" width="14.7109375" style="2" customWidth="1"/>
    <col min="8968" max="8968" width="29.7109375" style="2" customWidth="1"/>
    <col min="8969" max="9216" width="9.140625" style="2"/>
    <col min="9217" max="9217" width="25.7109375" style="2" customWidth="1"/>
    <col min="9218" max="9223" width="14.7109375" style="2" customWidth="1"/>
    <col min="9224" max="9224" width="29.7109375" style="2" customWidth="1"/>
    <col min="9225" max="9472" width="9.140625" style="2"/>
    <col min="9473" max="9473" width="25.7109375" style="2" customWidth="1"/>
    <col min="9474" max="9479" width="14.7109375" style="2" customWidth="1"/>
    <col min="9480" max="9480" width="29.7109375" style="2" customWidth="1"/>
    <col min="9481" max="9728" width="9.140625" style="2"/>
    <col min="9729" max="9729" width="25.7109375" style="2" customWidth="1"/>
    <col min="9730" max="9735" width="14.7109375" style="2" customWidth="1"/>
    <col min="9736" max="9736" width="29.7109375" style="2" customWidth="1"/>
    <col min="9737" max="9984" width="9.140625" style="2"/>
    <col min="9985" max="9985" width="25.7109375" style="2" customWidth="1"/>
    <col min="9986" max="9991" width="14.7109375" style="2" customWidth="1"/>
    <col min="9992" max="9992" width="29.7109375" style="2" customWidth="1"/>
    <col min="9993" max="10240" width="9.140625" style="2"/>
    <col min="10241" max="10241" width="25.7109375" style="2" customWidth="1"/>
    <col min="10242" max="10247" width="14.7109375" style="2" customWidth="1"/>
    <col min="10248" max="10248" width="29.7109375" style="2" customWidth="1"/>
    <col min="10249" max="10496" width="9.140625" style="2"/>
    <col min="10497" max="10497" width="25.7109375" style="2" customWidth="1"/>
    <col min="10498" max="10503" width="14.7109375" style="2" customWidth="1"/>
    <col min="10504" max="10504" width="29.7109375" style="2" customWidth="1"/>
    <col min="10505" max="10752" width="9.140625" style="2"/>
    <col min="10753" max="10753" width="25.7109375" style="2" customWidth="1"/>
    <col min="10754" max="10759" width="14.7109375" style="2" customWidth="1"/>
    <col min="10760" max="10760" width="29.7109375" style="2" customWidth="1"/>
    <col min="10761" max="11008" width="9.140625" style="2"/>
    <col min="11009" max="11009" width="25.7109375" style="2" customWidth="1"/>
    <col min="11010" max="11015" width="14.7109375" style="2" customWidth="1"/>
    <col min="11016" max="11016" width="29.7109375" style="2" customWidth="1"/>
    <col min="11017" max="11264" width="9.140625" style="2"/>
    <col min="11265" max="11265" width="25.7109375" style="2" customWidth="1"/>
    <col min="11266" max="11271" width="14.7109375" style="2" customWidth="1"/>
    <col min="11272" max="11272" width="29.7109375" style="2" customWidth="1"/>
    <col min="11273" max="11520" width="9.140625" style="2"/>
    <col min="11521" max="11521" width="25.7109375" style="2" customWidth="1"/>
    <col min="11522" max="11527" width="14.7109375" style="2" customWidth="1"/>
    <col min="11528" max="11528" width="29.7109375" style="2" customWidth="1"/>
    <col min="11529" max="11776" width="9.140625" style="2"/>
    <col min="11777" max="11777" width="25.7109375" style="2" customWidth="1"/>
    <col min="11778" max="11783" width="14.7109375" style="2" customWidth="1"/>
    <col min="11784" max="11784" width="29.7109375" style="2" customWidth="1"/>
    <col min="11785" max="12032" width="9.140625" style="2"/>
    <col min="12033" max="12033" width="25.7109375" style="2" customWidth="1"/>
    <col min="12034" max="12039" width="14.7109375" style="2" customWidth="1"/>
    <col min="12040" max="12040" width="29.7109375" style="2" customWidth="1"/>
    <col min="12041" max="12288" width="9.140625" style="2"/>
    <col min="12289" max="12289" width="25.7109375" style="2" customWidth="1"/>
    <col min="12290" max="12295" width="14.7109375" style="2" customWidth="1"/>
    <col min="12296" max="12296" width="29.7109375" style="2" customWidth="1"/>
    <col min="12297" max="12544" width="9.140625" style="2"/>
    <col min="12545" max="12545" width="25.7109375" style="2" customWidth="1"/>
    <col min="12546" max="12551" width="14.7109375" style="2" customWidth="1"/>
    <col min="12552" max="12552" width="29.7109375" style="2" customWidth="1"/>
    <col min="12553" max="12800" width="9.140625" style="2"/>
    <col min="12801" max="12801" width="25.7109375" style="2" customWidth="1"/>
    <col min="12802" max="12807" width="14.7109375" style="2" customWidth="1"/>
    <col min="12808" max="12808" width="29.7109375" style="2" customWidth="1"/>
    <col min="12809" max="13056" width="9.140625" style="2"/>
    <col min="13057" max="13057" width="25.7109375" style="2" customWidth="1"/>
    <col min="13058" max="13063" width="14.7109375" style="2" customWidth="1"/>
    <col min="13064" max="13064" width="29.7109375" style="2" customWidth="1"/>
    <col min="13065" max="13312" width="9.140625" style="2"/>
    <col min="13313" max="13313" width="25.7109375" style="2" customWidth="1"/>
    <col min="13314" max="13319" width="14.7109375" style="2" customWidth="1"/>
    <col min="13320" max="13320" width="29.7109375" style="2" customWidth="1"/>
    <col min="13321" max="13568" width="9.140625" style="2"/>
    <col min="13569" max="13569" width="25.7109375" style="2" customWidth="1"/>
    <col min="13570" max="13575" width="14.7109375" style="2" customWidth="1"/>
    <col min="13576" max="13576" width="29.7109375" style="2" customWidth="1"/>
    <col min="13577" max="13824" width="9.140625" style="2"/>
    <col min="13825" max="13825" width="25.7109375" style="2" customWidth="1"/>
    <col min="13826" max="13831" width="14.7109375" style="2" customWidth="1"/>
    <col min="13832" max="13832" width="29.7109375" style="2" customWidth="1"/>
    <col min="13833" max="14080" width="9.140625" style="2"/>
    <col min="14081" max="14081" width="25.7109375" style="2" customWidth="1"/>
    <col min="14082" max="14087" width="14.7109375" style="2" customWidth="1"/>
    <col min="14088" max="14088" width="29.7109375" style="2" customWidth="1"/>
    <col min="14089" max="14336" width="9.140625" style="2"/>
    <col min="14337" max="14337" width="25.7109375" style="2" customWidth="1"/>
    <col min="14338" max="14343" width="14.7109375" style="2" customWidth="1"/>
    <col min="14344" max="14344" width="29.7109375" style="2" customWidth="1"/>
    <col min="14345" max="14592" width="9.140625" style="2"/>
    <col min="14593" max="14593" width="25.7109375" style="2" customWidth="1"/>
    <col min="14594" max="14599" width="14.7109375" style="2" customWidth="1"/>
    <col min="14600" max="14600" width="29.7109375" style="2" customWidth="1"/>
    <col min="14601" max="14848" width="9.140625" style="2"/>
    <col min="14849" max="14849" width="25.7109375" style="2" customWidth="1"/>
    <col min="14850" max="14855" width="14.7109375" style="2" customWidth="1"/>
    <col min="14856" max="14856" width="29.7109375" style="2" customWidth="1"/>
    <col min="14857" max="15104" width="9.140625" style="2"/>
    <col min="15105" max="15105" width="25.7109375" style="2" customWidth="1"/>
    <col min="15106" max="15111" width="14.7109375" style="2" customWidth="1"/>
    <col min="15112" max="15112" width="29.7109375" style="2" customWidth="1"/>
    <col min="15113" max="15360" width="9.140625" style="2"/>
    <col min="15361" max="15361" width="25.7109375" style="2" customWidth="1"/>
    <col min="15362" max="15367" width="14.7109375" style="2" customWidth="1"/>
    <col min="15368" max="15368" width="29.7109375" style="2" customWidth="1"/>
    <col min="15369" max="15616" width="9.140625" style="2"/>
    <col min="15617" max="15617" width="25.7109375" style="2" customWidth="1"/>
    <col min="15618" max="15623" width="14.7109375" style="2" customWidth="1"/>
    <col min="15624" max="15624" width="29.7109375" style="2" customWidth="1"/>
    <col min="15625" max="15872" width="9.140625" style="2"/>
    <col min="15873" max="15873" width="25.7109375" style="2" customWidth="1"/>
    <col min="15874" max="15879" width="14.7109375" style="2" customWidth="1"/>
    <col min="15880" max="15880" width="29.7109375" style="2" customWidth="1"/>
    <col min="15881" max="16128" width="9.140625" style="2"/>
    <col min="16129" max="16129" width="25.7109375" style="2" customWidth="1"/>
    <col min="16130" max="16135" width="14.7109375" style="2" customWidth="1"/>
    <col min="16136" max="16136" width="29.7109375" style="2" customWidth="1"/>
    <col min="16137" max="16384" width="9.140625" style="2"/>
  </cols>
  <sheetData>
    <row r="1" spans="1:8" s="1" customFormat="1" ht="20.25">
      <c r="A1" s="210" t="s">
        <v>227</v>
      </c>
      <c r="B1" s="210"/>
      <c r="C1" s="210"/>
      <c r="D1" s="210"/>
      <c r="E1" s="210"/>
      <c r="F1" s="210"/>
      <c r="G1" s="210"/>
      <c r="H1" s="210"/>
    </row>
    <row r="2" spans="1:8" s="1" customFormat="1" ht="20.25">
      <c r="A2" s="211">
        <v>2012</v>
      </c>
      <c r="B2" s="211"/>
      <c r="C2" s="211"/>
      <c r="D2" s="211"/>
      <c r="E2" s="211"/>
      <c r="F2" s="211"/>
      <c r="G2" s="211"/>
      <c r="H2" s="211"/>
    </row>
    <row r="3" spans="1:8" s="1" customFormat="1" ht="33.75" customHeight="1">
      <c r="A3" s="196" t="s">
        <v>284</v>
      </c>
      <c r="B3" s="196"/>
      <c r="C3" s="196"/>
      <c r="D3" s="196"/>
      <c r="E3" s="196"/>
      <c r="F3" s="196"/>
      <c r="G3" s="196"/>
      <c r="H3" s="196"/>
    </row>
    <row r="4" spans="1:8" s="1" customFormat="1" ht="20.25">
      <c r="A4" s="196">
        <v>2012</v>
      </c>
      <c r="B4" s="196"/>
      <c r="C4" s="196"/>
      <c r="D4" s="196"/>
      <c r="E4" s="196"/>
      <c r="F4" s="196"/>
      <c r="G4" s="196"/>
      <c r="H4" s="196"/>
    </row>
    <row r="5" spans="1:8" s="3" customFormat="1" ht="15.75">
      <c r="A5" s="101" t="s">
        <v>305</v>
      </c>
      <c r="B5" s="102"/>
      <c r="C5" s="102"/>
      <c r="D5" s="102"/>
      <c r="E5" s="102"/>
      <c r="F5" s="102"/>
      <c r="G5" s="102"/>
      <c r="H5" s="103" t="s">
        <v>306</v>
      </c>
    </row>
    <row r="6" spans="1:8" s="4" customFormat="1" ht="33.75" customHeight="1">
      <c r="A6" s="213" t="s">
        <v>140</v>
      </c>
      <c r="B6" s="203" t="s">
        <v>130</v>
      </c>
      <c r="C6" s="203"/>
      <c r="D6" s="203" t="s">
        <v>131</v>
      </c>
      <c r="E6" s="203"/>
      <c r="F6" s="214" t="s">
        <v>1</v>
      </c>
      <c r="G6" s="214"/>
      <c r="H6" s="218" t="s">
        <v>141</v>
      </c>
    </row>
    <row r="7" spans="1:8" s="5" customFormat="1" ht="55.5" customHeight="1">
      <c r="A7" s="213"/>
      <c r="B7" s="32" t="s">
        <v>132</v>
      </c>
      <c r="C7" s="32" t="s">
        <v>133</v>
      </c>
      <c r="D7" s="32" t="s">
        <v>132</v>
      </c>
      <c r="E7" s="32" t="s">
        <v>133</v>
      </c>
      <c r="F7" s="32" t="s">
        <v>132</v>
      </c>
      <c r="G7" s="32" t="s">
        <v>133</v>
      </c>
      <c r="H7" s="218"/>
    </row>
    <row r="8" spans="1:8" s="6" customFormat="1" ht="27.75" customHeight="1" thickBot="1">
      <c r="A8" s="33" t="s">
        <v>50</v>
      </c>
      <c r="B8" s="34">
        <v>36334</v>
      </c>
      <c r="C8" s="34">
        <v>2847</v>
      </c>
      <c r="D8" s="34">
        <v>4407</v>
      </c>
      <c r="E8" s="34">
        <v>2365</v>
      </c>
      <c r="F8" s="34">
        <v>40741</v>
      </c>
      <c r="G8" s="34">
        <v>2661</v>
      </c>
      <c r="H8" s="35" t="s">
        <v>51</v>
      </c>
    </row>
    <row r="9" spans="1:8" s="6" customFormat="1" ht="27.75" customHeight="1" thickBot="1">
      <c r="A9" s="36" t="s">
        <v>52</v>
      </c>
      <c r="B9" s="37">
        <v>277980</v>
      </c>
      <c r="C9" s="37">
        <v>3082</v>
      </c>
      <c r="D9" s="37">
        <v>12169</v>
      </c>
      <c r="E9" s="37">
        <v>3188</v>
      </c>
      <c r="F9" s="37">
        <v>290149</v>
      </c>
      <c r="G9" s="37">
        <v>3096</v>
      </c>
      <c r="H9" s="38" t="s">
        <v>53</v>
      </c>
    </row>
    <row r="10" spans="1:8" s="6" customFormat="1" ht="27.75" customHeight="1" thickBot="1">
      <c r="A10" s="39" t="s">
        <v>54</v>
      </c>
      <c r="B10" s="40">
        <v>172744</v>
      </c>
      <c r="C10" s="40">
        <v>3940</v>
      </c>
      <c r="D10" s="40">
        <v>26232</v>
      </c>
      <c r="E10" s="40">
        <v>2569</v>
      </c>
      <c r="F10" s="40">
        <v>198976</v>
      </c>
      <c r="G10" s="40">
        <v>3496</v>
      </c>
      <c r="H10" s="41" t="s">
        <v>55</v>
      </c>
    </row>
    <row r="11" spans="1:8" s="6" customFormat="1" ht="27.75" customHeight="1" thickBot="1">
      <c r="A11" s="36" t="s">
        <v>56</v>
      </c>
      <c r="B11" s="37">
        <v>243343</v>
      </c>
      <c r="C11" s="37">
        <v>5134</v>
      </c>
      <c r="D11" s="37">
        <v>40316</v>
      </c>
      <c r="E11" s="37">
        <v>2851</v>
      </c>
      <c r="F11" s="37">
        <v>283659</v>
      </c>
      <c r="G11" s="37">
        <v>4379</v>
      </c>
      <c r="H11" s="38" t="s">
        <v>57</v>
      </c>
    </row>
    <row r="12" spans="1:8" s="6" customFormat="1" ht="27.75" customHeight="1" thickBot="1">
      <c r="A12" s="39" t="s">
        <v>58</v>
      </c>
      <c r="B12" s="40">
        <v>187514</v>
      </c>
      <c r="C12" s="40">
        <v>11082</v>
      </c>
      <c r="D12" s="40">
        <v>26092</v>
      </c>
      <c r="E12" s="40">
        <v>8470</v>
      </c>
      <c r="F12" s="40">
        <v>213606</v>
      </c>
      <c r="G12" s="40">
        <v>10435</v>
      </c>
      <c r="H12" s="41" t="s">
        <v>59</v>
      </c>
    </row>
    <row r="13" spans="1:8" s="6" customFormat="1" ht="27.75" customHeight="1" thickBot="1">
      <c r="A13" s="36" t="s">
        <v>60</v>
      </c>
      <c r="B13" s="37">
        <v>54901</v>
      </c>
      <c r="C13" s="37">
        <v>10699</v>
      </c>
      <c r="D13" s="37">
        <v>4223</v>
      </c>
      <c r="E13" s="37">
        <v>12601</v>
      </c>
      <c r="F13" s="37">
        <v>59124</v>
      </c>
      <c r="G13" s="37">
        <v>10920</v>
      </c>
      <c r="H13" s="38" t="s">
        <v>61</v>
      </c>
    </row>
    <row r="14" spans="1:8" s="6" customFormat="1" ht="27.75" customHeight="1">
      <c r="A14" s="46" t="s">
        <v>69</v>
      </c>
      <c r="B14" s="94">
        <v>193938</v>
      </c>
      <c r="C14" s="94">
        <v>19763</v>
      </c>
      <c r="D14" s="94">
        <v>53233</v>
      </c>
      <c r="E14" s="94">
        <v>18723</v>
      </c>
      <c r="F14" s="94">
        <v>247171</v>
      </c>
      <c r="G14" s="94">
        <v>19484</v>
      </c>
      <c r="H14" s="47" t="s">
        <v>142</v>
      </c>
    </row>
    <row r="15" spans="1:8" s="7" customFormat="1" ht="27.75" customHeight="1">
      <c r="A15" s="69" t="s">
        <v>14</v>
      </c>
      <c r="B15" s="97">
        <f>SUM(B8:B14)</f>
        <v>1166754</v>
      </c>
      <c r="C15" s="97">
        <v>9089</v>
      </c>
      <c r="D15" s="97">
        <f>SUM(D8:D14)</f>
        <v>166672</v>
      </c>
      <c r="E15" s="97">
        <v>7445</v>
      </c>
      <c r="F15" s="97">
        <f>SUM(F8:F14)</f>
        <v>1333426</v>
      </c>
      <c r="G15" s="97">
        <v>8654</v>
      </c>
      <c r="H15" s="71" t="s">
        <v>15</v>
      </c>
    </row>
    <row r="16" spans="1:8" ht="18" customHeight="1">
      <c r="A16" s="14" t="s">
        <v>135</v>
      </c>
      <c r="H16" s="2" t="s">
        <v>136</v>
      </c>
    </row>
    <row r="17" spans="1:7" ht="18" customHeight="1">
      <c r="A17" s="14"/>
    </row>
    <row r="19" spans="1:7" ht="24.95" customHeight="1">
      <c r="B19" s="2" t="s">
        <v>168</v>
      </c>
      <c r="C19" s="125" t="s">
        <v>333</v>
      </c>
    </row>
    <row r="20" spans="1:7" ht="24.95" customHeight="1">
      <c r="A20" s="2" t="s">
        <v>208</v>
      </c>
      <c r="B20" s="112">
        <f>C8</f>
        <v>2847</v>
      </c>
      <c r="C20" s="112">
        <f>E8</f>
        <v>2365</v>
      </c>
    </row>
    <row r="21" spans="1:7" ht="24.95" customHeight="1">
      <c r="A21" s="2" t="s">
        <v>209</v>
      </c>
      <c r="B21" s="112">
        <f t="shared" ref="B21:B26" si="0">C9</f>
        <v>3082</v>
      </c>
      <c r="C21" s="112">
        <f t="shared" ref="C21:C26" si="1">E9</f>
        <v>3188</v>
      </c>
    </row>
    <row r="22" spans="1:7" ht="24.95" customHeight="1">
      <c r="A22" s="2" t="s">
        <v>210</v>
      </c>
      <c r="B22" s="112">
        <f t="shared" si="0"/>
        <v>3940</v>
      </c>
      <c r="C22" s="112">
        <f t="shared" si="1"/>
        <v>2569</v>
      </c>
    </row>
    <row r="23" spans="1:7" ht="24.95" customHeight="1">
      <c r="A23" s="2" t="s">
        <v>211</v>
      </c>
      <c r="B23" s="112">
        <f t="shared" si="0"/>
        <v>5134</v>
      </c>
      <c r="C23" s="112">
        <f t="shared" si="1"/>
        <v>2851</v>
      </c>
      <c r="D23" s="8"/>
      <c r="E23" s="8"/>
      <c r="F23" s="8"/>
      <c r="G23" s="8"/>
    </row>
    <row r="24" spans="1:7" ht="24.95" customHeight="1">
      <c r="A24" s="2" t="s">
        <v>212</v>
      </c>
      <c r="B24" s="112">
        <f t="shared" si="0"/>
        <v>11082</v>
      </c>
      <c r="C24" s="112">
        <f t="shared" si="1"/>
        <v>8470</v>
      </c>
      <c r="D24" s="8"/>
      <c r="E24" s="8"/>
      <c r="F24" s="8"/>
      <c r="G24" s="8"/>
    </row>
    <row r="25" spans="1:7" ht="24.95" customHeight="1">
      <c r="A25" s="2" t="s">
        <v>213</v>
      </c>
      <c r="B25" s="112">
        <f t="shared" si="0"/>
        <v>10699</v>
      </c>
      <c r="C25" s="112">
        <f t="shared" si="1"/>
        <v>12601</v>
      </c>
      <c r="D25" s="8"/>
      <c r="E25" s="8"/>
      <c r="F25" s="8"/>
      <c r="G25" s="8"/>
    </row>
    <row r="26" spans="1:7" ht="24.95" customHeight="1">
      <c r="A26" s="2" t="s">
        <v>214</v>
      </c>
      <c r="B26" s="112">
        <f t="shared" si="0"/>
        <v>19763</v>
      </c>
      <c r="C26" s="112">
        <f t="shared" si="1"/>
        <v>18723</v>
      </c>
      <c r="D26" s="8"/>
      <c r="E26" s="8"/>
      <c r="F26" s="8"/>
      <c r="G26" s="8"/>
    </row>
  </sheetData>
  <mergeCells count="9">
    <mergeCell ref="A1:H1"/>
    <mergeCell ref="A3:H3"/>
    <mergeCell ref="A6:A7"/>
    <mergeCell ref="B6:C6"/>
    <mergeCell ref="D6:E6"/>
    <mergeCell ref="F6:G6"/>
    <mergeCell ref="H6:H7"/>
    <mergeCell ref="A4:H4"/>
    <mergeCell ref="A2:H2"/>
  </mergeCells>
  <printOptions horizontalCentered="1" verticalCentered="1"/>
  <pageMargins left="0" right="0" top="0" bottom="0" header="0" footer="0"/>
  <pageSetup paperSize="9" scale="95" orientation="landscape" horizontalDpi="4294967293"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85" zoomScaleNormal="100" zoomScaleSheetLayoutView="85" workbookViewId="0">
      <selection activeCell="G6" sqref="G6"/>
    </sheetView>
  </sheetViews>
  <sheetFormatPr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210" t="s">
        <v>143</v>
      </c>
      <c r="B1" s="210"/>
      <c r="C1" s="210"/>
      <c r="D1" s="210"/>
      <c r="E1" s="210"/>
      <c r="F1" s="210"/>
      <c r="G1" s="210"/>
      <c r="H1" s="210"/>
      <c r="I1" s="210"/>
      <c r="J1" s="210"/>
      <c r="K1" s="210"/>
      <c r="L1" s="210"/>
    </row>
    <row r="2" spans="1:12" s="1" customFormat="1" ht="16.5" customHeight="1">
      <c r="A2" s="211">
        <v>2012</v>
      </c>
      <c r="B2" s="211"/>
      <c r="C2" s="211"/>
      <c r="D2" s="211"/>
      <c r="E2" s="211"/>
      <c r="F2" s="211"/>
      <c r="G2" s="211"/>
      <c r="H2" s="211"/>
      <c r="I2" s="211"/>
      <c r="J2" s="211"/>
      <c r="K2" s="211"/>
      <c r="L2" s="211"/>
    </row>
    <row r="3" spans="1:12" s="1" customFormat="1" ht="20.25">
      <c r="A3" s="196" t="s">
        <v>285</v>
      </c>
      <c r="B3" s="196"/>
      <c r="C3" s="196"/>
      <c r="D3" s="196"/>
      <c r="E3" s="196"/>
      <c r="F3" s="196"/>
      <c r="G3" s="196"/>
      <c r="H3" s="196"/>
      <c r="I3" s="196"/>
      <c r="J3" s="196"/>
      <c r="K3" s="196"/>
      <c r="L3" s="196"/>
    </row>
    <row r="4" spans="1:12" s="1" customFormat="1" ht="15.75" customHeight="1">
      <c r="A4" s="196">
        <v>2012</v>
      </c>
      <c r="B4" s="196"/>
      <c r="C4" s="196"/>
      <c r="D4" s="196"/>
      <c r="E4" s="196"/>
      <c r="F4" s="196"/>
      <c r="G4" s="196"/>
      <c r="H4" s="196"/>
      <c r="I4" s="196"/>
      <c r="J4" s="196"/>
      <c r="K4" s="196"/>
      <c r="L4" s="196"/>
    </row>
    <row r="5" spans="1:12" s="3" customFormat="1" ht="21" customHeight="1">
      <c r="A5" s="101" t="s">
        <v>307</v>
      </c>
      <c r="B5" s="102"/>
      <c r="C5" s="102"/>
      <c r="D5" s="102"/>
      <c r="E5" s="102"/>
      <c r="F5" s="102"/>
      <c r="G5" s="102"/>
      <c r="H5" s="102"/>
      <c r="I5" s="102"/>
      <c r="J5" s="102"/>
      <c r="K5" s="102"/>
      <c r="L5" s="103" t="s">
        <v>308</v>
      </c>
    </row>
    <row r="6" spans="1:12" s="4" customFormat="1" ht="75" customHeight="1">
      <c r="A6" s="219" t="s">
        <v>144</v>
      </c>
      <c r="B6" s="74" t="s">
        <v>268</v>
      </c>
      <c r="C6" s="74" t="s">
        <v>21</v>
      </c>
      <c r="D6" s="74" t="s">
        <v>23</v>
      </c>
      <c r="E6" s="74" t="s">
        <v>25</v>
      </c>
      <c r="F6" s="74" t="s">
        <v>27</v>
      </c>
      <c r="G6" s="74" t="s">
        <v>269</v>
      </c>
      <c r="H6" s="74" t="s">
        <v>270</v>
      </c>
      <c r="I6" s="74" t="s">
        <v>271</v>
      </c>
      <c r="J6" s="74" t="s">
        <v>33</v>
      </c>
      <c r="K6" s="75" t="s">
        <v>14</v>
      </c>
      <c r="L6" s="221" t="s">
        <v>145</v>
      </c>
    </row>
    <row r="7" spans="1:12" s="5" customFormat="1" ht="57.75" customHeight="1">
      <c r="A7" s="220"/>
      <c r="B7" s="76" t="s">
        <v>20</v>
      </c>
      <c r="C7" s="76" t="s">
        <v>22</v>
      </c>
      <c r="D7" s="76" t="s">
        <v>24</v>
      </c>
      <c r="E7" s="76" t="s">
        <v>26</v>
      </c>
      <c r="F7" s="76" t="s">
        <v>28</v>
      </c>
      <c r="G7" s="76" t="s">
        <v>30</v>
      </c>
      <c r="H7" s="76" t="s">
        <v>31</v>
      </c>
      <c r="I7" s="77" t="s">
        <v>32</v>
      </c>
      <c r="J7" s="77" t="s">
        <v>34</v>
      </c>
      <c r="K7" s="77" t="s">
        <v>15</v>
      </c>
      <c r="L7" s="222"/>
    </row>
    <row r="8" spans="1:12" s="6" customFormat="1" ht="16.5" thickBot="1">
      <c r="A8" s="33" t="s">
        <v>72</v>
      </c>
      <c r="B8" s="34">
        <v>171</v>
      </c>
      <c r="C8" s="34">
        <v>160</v>
      </c>
      <c r="D8" s="34">
        <v>85</v>
      </c>
      <c r="E8" s="34">
        <v>115</v>
      </c>
      <c r="F8" s="34">
        <v>229</v>
      </c>
      <c r="G8" s="34">
        <v>3299</v>
      </c>
      <c r="H8" s="34">
        <v>326</v>
      </c>
      <c r="I8" s="34">
        <v>3179</v>
      </c>
      <c r="J8" s="34">
        <v>10598</v>
      </c>
      <c r="K8" s="34">
        <f t="shared" ref="K8:K28" si="0">SUM(B8:J8)</f>
        <v>18162</v>
      </c>
      <c r="L8" s="73" t="s">
        <v>73</v>
      </c>
    </row>
    <row r="9" spans="1:12" s="6" customFormat="1" ht="16.5" thickBot="1">
      <c r="A9" s="36" t="s">
        <v>74</v>
      </c>
      <c r="B9" s="37">
        <v>2904</v>
      </c>
      <c r="C9" s="37">
        <v>12386</v>
      </c>
      <c r="D9" s="37">
        <v>6301</v>
      </c>
      <c r="E9" s="37">
        <v>3012</v>
      </c>
      <c r="F9" s="37">
        <v>5392</v>
      </c>
      <c r="G9" s="37">
        <v>1626</v>
      </c>
      <c r="H9" s="37">
        <v>26651</v>
      </c>
      <c r="I9" s="37">
        <v>8311</v>
      </c>
      <c r="J9" s="37">
        <v>16528</v>
      </c>
      <c r="K9" s="37">
        <f t="shared" si="0"/>
        <v>83111</v>
      </c>
      <c r="L9" s="79" t="s">
        <v>75</v>
      </c>
    </row>
    <row r="10" spans="1:12" s="6" customFormat="1" ht="16.5" thickBot="1">
      <c r="A10" s="39" t="s">
        <v>76</v>
      </c>
      <c r="B10" s="40">
        <v>1357</v>
      </c>
      <c r="C10" s="40">
        <v>19053</v>
      </c>
      <c r="D10" s="40">
        <v>4202</v>
      </c>
      <c r="E10" s="40">
        <v>3184</v>
      </c>
      <c r="F10" s="40">
        <v>2873</v>
      </c>
      <c r="G10" s="40">
        <v>0</v>
      </c>
      <c r="H10" s="40">
        <v>46706</v>
      </c>
      <c r="I10" s="40">
        <v>10176</v>
      </c>
      <c r="J10" s="40">
        <v>15255</v>
      </c>
      <c r="K10" s="40">
        <f t="shared" si="0"/>
        <v>102806</v>
      </c>
      <c r="L10" s="72" t="s">
        <v>77</v>
      </c>
    </row>
    <row r="11" spans="1:12" s="6" customFormat="1" ht="32.25" thickBot="1">
      <c r="A11" s="36" t="s">
        <v>78</v>
      </c>
      <c r="B11" s="37">
        <v>470</v>
      </c>
      <c r="C11" s="37">
        <v>1637</v>
      </c>
      <c r="D11" s="37">
        <v>1573</v>
      </c>
      <c r="E11" s="37">
        <v>698</v>
      </c>
      <c r="F11" s="37">
        <v>501</v>
      </c>
      <c r="G11" s="37">
        <v>0</v>
      </c>
      <c r="H11" s="37">
        <v>1855</v>
      </c>
      <c r="I11" s="37">
        <v>368</v>
      </c>
      <c r="J11" s="37">
        <v>563</v>
      </c>
      <c r="K11" s="37">
        <f t="shared" si="0"/>
        <v>7665</v>
      </c>
      <c r="L11" s="79" t="s">
        <v>79</v>
      </c>
    </row>
    <row r="12" spans="1:12" s="6" customFormat="1" ht="32.25" thickBot="1">
      <c r="A12" s="39" t="s">
        <v>80</v>
      </c>
      <c r="B12" s="40">
        <v>53</v>
      </c>
      <c r="C12" s="40">
        <v>223</v>
      </c>
      <c r="D12" s="40">
        <v>372</v>
      </c>
      <c r="E12" s="40">
        <v>19</v>
      </c>
      <c r="F12" s="40">
        <v>61</v>
      </c>
      <c r="G12" s="40">
        <v>0</v>
      </c>
      <c r="H12" s="40">
        <v>568</v>
      </c>
      <c r="I12" s="40">
        <v>0</v>
      </c>
      <c r="J12" s="40">
        <v>0</v>
      </c>
      <c r="K12" s="40">
        <f t="shared" si="0"/>
        <v>1296</v>
      </c>
      <c r="L12" s="72" t="s">
        <v>81</v>
      </c>
    </row>
    <row r="13" spans="1:12" s="6" customFormat="1" ht="16.5" thickBot="1">
      <c r="A13" s="36" t="s">
        <v>82</v>
      </c>
      <c r="B13" s="37">
        <v>2994</v>
      </c>
      <c r="C13" s="37">
        <v>19348</v>
      </c>
      <c r="D13" s="37">
        <v>26260</v>
      </c>
      <c r="E13" s="37">
        <v>10161</v>
      </c>
      <c r="F13" s="37">
        <v>19393</v>
      </c>
      <c r="G13" s="37">
        <v>748</v>
      </c>
      <c r="H13" s="37">
        <v>277411</v>
      </c>
      <c r="I13" s="37">
        <v>43857</v>
      </c>
      <c r="J13" s="37">
        <v>99092</v>
      </c>
      <c r="K13" s="37">
        <f t="shared" si="0"/>
        <v>499264</v>
      </c>
      <c r="L13" s="79" t="s">
        <v>83</v>
      </c>
    </row>
    <row r="14" spans="1:12" s="6" customFormat="1" ht="32.25" thickBot="1">
      <c r="A14" s="39" t="s">
        <v>84</v>
      </c>
      <c r="B14" s="40">
        <v>9014</v>
      </c>
      <c r="C14" s="40">
        <v>7657</v>
      </c>
      <c r="D14" s="40">
        <v>7546</v>
      </c>
      <c r="E14" s="40">
        <v>6655</v>
      </c>
      <c r="F14" s="40">
        <v>27084</v>
      </c>
      <c r="G14" s="40">
        <v>2356</v>
      </c>
      <c r="H14" s="40">
        <v>59572</v>
      </c>
      <c r="I14" s="40">
        <v>19924</v>
      </c>
      <c r="J14" s="40">
        <v>29551</v>
      </c>
      <c r="K14" s="40">
        <f t="shared" si="0"/>
        <v>169359</v>
      </c>
      <c r="L14" s="72" t="s">
        <v>85</v>
      </c>
    </row>
    <row r="15" spans="1:12" s="6" customFormat="1" ht="16.5" thickBot="1">
      <c r="A15" s="36" t="s">
        <v>86</v>
      </c>
      <c r="B15" s="37">
        <v>1477</v>
      </c>
      <c r="C15" s="37">
        <v>3888</v>
      </c>
      <c r="D15" s="37">
        <v>1764</v>
      </c>
      <c r="E15" s="37">
        <v>2651</v>
      </c>
      <c r="F15" s="37">
        <v>3837</v>
      </c>
      <c r="G15" s="37">
        <v>633</v>
      </c>
      <c r="H15" s="37">
        <v>9317</v>
      </c>
      <c r="I15" s="37">
        <v>10662</v>
      </c>
      <c r="J15" s="37">
        <v>4046</v>
      </c>
      <c r="K15" s="37">
        <f t="shared" si="0"/>
        <v>38275</v>
      </c>
      <c r="L15" s="79" t="s">
        <v>87</v>
      </c>
    </row>
    <row r="16" spans="1:12" s="6" customFormat="1" ht="26.25" thickBot="1">
      <c r="A16" s="39" t="s">
        <v>88</v>
      </c>
      <c r="B16" s="40">
        <v>1025</v>
      </c>
      <c r="C16" s="40">
        <v>1653</v>
      </c>
      <c r="D16" s="40">
        <v>838</v>
      </c>
      <c r="E16" s="40">
        <v>2993</v>
      </c>
      <c r="F16" s="40">
        <v>8742</v>
      </c>
      <c r="G16" s="40">
        <v>47</v>
      </c>
      <c r="H16" s="40">
        <v>9225</v>
      </c>
      <c r="I16" s="40">
        <v>1978</v>
      </c>
      <c r="J16" s="40">
        <v>5704</v>
      </c>
      <c r="K16" s="40">
        <f t="shared" si="0"/>
        <v>32205</v>
      </c>
      <c r="L16" s="72" t="s">
        <v>89</v>
      </c>
    </row>
    <row r="17" spans="1:13" s="6" customFormat="1" ht="16.5" thickBot="1">
      <c r="A17" s="36" t="s">
        <v>90</v>
      </c>
      <c r="B17" s="37">
        <v>932</v>
      </c>
      <c r="C17" s="37">
        <v>2891</v>
      </c>
      <c r="D17" s="37">
        <v>1478</v>
      </c>
      <c r="E17" s="37">
        <v>1402</v>
      </c>
      <c r="F17" s="37">
        <v>1262</v>
      </c>
      <c r="G17" s="37">
        <v>0</v>
      </c>
      <c r="H17" s="37">
        <v>1494</v>
      </c>
      <c r="I17" s="37">
        <v>426</v>
      </c>
      <c r="J17" s="37">
        <v>1573</v>
      </c>
      <c r="K17" s="37">
        <f t="shared" si="0"/>
        <v>11458</v>
      </c>
      <c r="L17" s="79" t="s">
        <v>91</v>
      </c>
    </row>
    <row r="18" spans="1:13" s="6" customFormat="1" ht="16.5" thickBot="1">
      <c r="A18" s="39" t="s">
        <v>92</v>
      </c>
      <c r="B18" s="40">
        <v>2322</v>
      </c>
      <c r="C18" s="40">
        <v>2933</v>
      </c>
      <c r="D18" s="40">
        <v>1467</v>
      </c>
      <c r="E18" s="40">
        <v>2446</v>
      </c>
      <c r="F18" s="40">
        <v>213</v>
      </c>
      <c r="G18" s="40">
        <v>68</v>
      </c>
      <c r="H18" s="40">
        <v>1221</v>
      </c>
      <c r="I18" s="40">
        <v>82</v>
      </c>
      <c r="J18" s="40">
        <v>706</v>
      </c>
      <c r="K18" s="40">
        <f t="shared" si="0"/>
        <v>11458</v>
      </c>
      <c r="L18" s="72" t="s">
        <v>93</v>
      </c>
    </row>
    <row r="19" spans="1:13" s="6" customFormat="1" ht="16.5" thickBot="1">
      <c r="A19" s="36" t="s">
        <v>94</v>
      </c>
      <c r="B19" s="37">
        <v>741</v>
      </c>
      <c r="C19" s="37">
        <v>1690</v>
      </c>
      <c r="D19" s="37">
        <v>371</v>
      </c>
      <c r="E19" s="37">
        <v>571</v>
      </c>
      <c r="F19" s="37">
        <v>148</v>
      </c>
      <c r="G19" s="37">
        <v>0</v>
      </c>
      <c r="H19" s="37">
        <v>3834</v>
      </c>
      <c r="I19" s="37">
        <v>241</v>
      </c>
      <c r="J19" s="37">
        <v>1738</v>
      </c>
      <c r="K19" s="37">
        <f t="shared" si="0"/>
        <v>9334</v>
      </c>
      <c r="L19" s="79" t="s">
        <v>95</v>
      </c>
    </row>
    <row r="20" spans="1:13" s="6" customFormat="1" ht="26.25" thickBot="1">
      <c r="A20" s="39" t="s">
        <v>96</v>
      </c>
      <c r="B20" s="40">
        <v>1306</v>
      </c>
      <c r="C20" s="40">
        <v>2507</v>
      </c>
      <c r="D20" s="40">
        <v>1170</v>
      </c>
      <c r="E20" s="40">
        <v>814</v>
      </c>
      <c r="F20" s="40">
        <v>577</v>
      </c>
      <c r="G20" s="40">
        <v>94</v>
      </c>
      <c r="H20" s="40">
        <v>14466</v>
      </c>
      <c r="I20" s="40">
        <v>1754</v>
      </c>
      <c r="J20" s="40">
        <v>2845</v>
      </c>
      <c r="K20" s="40">
        <f t="shared" si="0"/>
        <v>25533</v>
      </c>
      <c r="L20" s="72" t="s">
        <v>97</v>
      </c>
    </row>
    <row r="21" spans="1:13" s="6" customFormat="1" ht="26.25" thickBot="1">
      <c r="A21" s="36" t="s">
        <v>98</v>
      </c>
      <c r="B21" s="37">
        <v>1681</v>
      </c>
      <c r="C21" s="37">
        <v>4576</v>
      </c>
      <c r="D21" s="37">
        <v>1909</v>
      </c>
      <c r="E21" s="37">
        <v>1161</v>
      </c>
      <c r="F21" s="37">
        <v>3505</v>
      </c>
      <c r="G21" s="37">
        <v>101</v>
      </c>
      <c r="H21" s="37">
        <v>8475</v>
      </c>
      <c r="I21" s="37">
        <v>3699</v>
      </c>
      <c r="J21" s="37">
        <v>16340</v>
      </c>
      <c r="K21" s="37">
        <f t="shared" si="0"/>
        <v>41447</v>
      </c>
      <c r="L21" s="79" t="s">
        <v>99</v>
      </c>
    </row>
    <row r="22" spans="1:13" s="6" customFormat="1" ht="32.25" thickBot="1">
      <c r="A22" s="39" t="s">
        <v>100</v>
      </c>
      <c r="B22" s="40">
        <v>4942</v>
      </c>
      <c r="C22" s="40">
        <v>17393</v>
      </c>
      <c r="D22" s="40">
        <v>13456</v>
      </c>
      <c r="E22" s="40">
        <v>26424</v>
      </c>
      <c r="F22" s="40">
        <v>3848</v>
      </c>
      <c r="G22" s="40">
        <v>49</v>
      </c>
      <c r="H22" s="40">
        <v>4534</v>
      </c>
      <c r="I22" s="40">
        <v>2661</v>
      </c>
      <c r="J22" s="40">
        <v>8233</v>
      </c>
      <c r="K22" s="40">
        <f t="shared" si="0"/>
        <v>81540</v>
      </c>
      <c r="L22" s="72" t="s">
        <v>101</v>
      </c>
    </row>
    <row r="23" spans="1:13" s="6" customFormat="1" ht="16.5" thickBot="1">
      <c r="A23" s="36" t="s">
        <v>102</v>
      </c>
      <c r="B23" s="37">
        <v>1501</v>
      </c>
      <c r="C23" s="37">
        <v>18882</v>
      </c>
      <c r="D23" s="37">
        <v>3104</v>
      </c>
      <c r="E23" s="37">
        <v>2070</v>
      </c>
      <c r="F23" s="37">
        <v>922</v>
      </c>
      <c r="G23" s="37">
        <v>0</v>
      </c>
      <c r="H23" s="37">
        <v>1067</v>
      </c>
      <c r="I23" s="37">
        <v>807</v>
      </c>
      <c r="J23" s="37">
        <v>2056</v>
      </c>
      <c r="K23" s="37">
        <f t="shared" si="0"/>
        <v>30409</v>
      </c>
      <c r="L23" s="79" t="s">
        <v>103</v>
      </c>
    </row>
    <row r="24" spans="1:13" s="6" customFormat="1" ht="32.25" thickBot="1">
      <c r="A24" s="39" t="s">
        <v>104</v>
      </c>
      <c r="B24" s="40">
        <v>1744</v>
      </c>
      <c r="C24" s="40">
        <v>9639</v>
      </c>
      <c r="D24" s="40">
        <v>4119</v>
      </c>
      <c r="E24" s="40">
        <v>2497</v>
      </c>
      <c r="F24" s="40">
        <v>3475</v>
      </c>
      <c r="G24" s="40">
        <v>0</v>
      </c>
      <c r="H24" s="40">
        <v>492</v>
      </c>
      <c r="I24" s="40">
        <v>956</v>
      </c>
      <c r="J24" s="40">
        <v>588</v>
      </c>
      <c r="K24" s="40">
        <f t="shared" si="0"/>
        <v>23510</v>
      </c>
      <c r="L24" s="72" t="s">
        <v>105</v>
      </c>
    </row>
    <row r="25" spans="1:13" s="6" customFormat="1" ht="16.5" thickBot="1">
      <c r="A25" s="36" t="s">
        <v>106</v>
      </c>
      <c r="B25" s="37">
        <v>269</v>
      </c>
      <c r="C25" s="37">
        <v>1226</v>
      </c>
      <c r="D25" s="37">
        <v>1321</v>
      </c>
      <c r="E25" s="37">
        <v>1361</v>
      </c>
      <c r="F25" s="37">
        <v>592</v>
      </c>
      <c r="G25" s="37">
        <v>101</v>
      </c>
      <c r="H25" s="37">
        <v>308</v>
      </c>
      <c r="I25" s="37">
        <v>2144</v>
      </c>
      <c r="J25" s="37">
        <v>442</v>
      </c>
      <c r="K25" s="37">
        <f t="shared" si="0"/>
        <v>7764</v>
      </c>
      <c r="L25" s="79" t="s">
        <v>107</v>
      </c>
    </row>
    <row r="26" spans="1:13" s="6" customFormat="1" ht="16.5" thickBot="1">
      <c r="A26" s="39" t="s">
        <v>108</v>
      </c>
      <c r="B26" s="40">
        <v>140</v>
      </c>
      <c r="C26" s="40">
        <v>162</v>
      </c>
      <c r="D26" s="40">
        <v>484</v>
      </c>
      <c r="E26" s="40">
        <v>63</v>
      </c>
      <c r="F26" s="40">
        <v>1150</v>
      </c>
      <c r="G26" s="40">
        <v>0</v>
      </c>
      <c r="H26" s="40">
        <v>1199</v>
      </c>
      <c r="I26" s="40">
        <v>330</v>
      </c>
      <c r="J26" s="40">
        <v>1485</v>
      </c>
      <c r="K26" s="40">
        <f t="shared" si="0"/>
        <v>5013</v>
      </c>
      <c r="L26" s="72" t="s">
        <v>109</v>
      </c>
    </row>
    <row r="27" spans="1:13" s="6" customFormat="1" ht="51.75" thickBot="1">
      <c r="A27" s="36" t="s">
        <v>110</v>
      </c>
      <c r="B27" s="37">
        <v>0</v>
      </c>
      <c r="C27" s="37">
        <v>94</v>
      </c>
      <c r="D27" s="37">
        <v>110</v>
      </c>
      <c r="E27" s="37">
        <v>337</v>
      </c>
      <c r="F27" s="37">
        <v>9039</v>
      </c>
      <c r="G27" s="37">
        <v>769</v>
      </c>
      <c r="H27" s="37">
        <v>2995</v>
      </c>
      <c r="I27" s="37">
        <v>36651</v>
      </c>
      <c r="J27" s="37">
        <v>89909</v>
      </c>
      <c r="K27" s="37">
        <f t="shared" si="0"/>
        <v>139904</v>
      </c>
      <c r="L27" s="79" t="s">
        <v>111</v>
      </c>
    </row>
    <row r="28" spans="1:13" s="6" customFormat="1" ht="31.5">
      <c r="A28" s="46" t="s">
        <v>112</v>
      </c>
      <c r="B28" s="94">
        <v>183</v>
      </c>
      <c r="C28" s="94">
        <v>529</v>
      </c>
      <c r="D28" s="94">
        <v>109</v>
      </c>
      <c r="E28" s="94">
        <v>348</v>
      </c>
      <c r="F28" s="94">
        <v>0</v>
      </c>
      <c r="G28" s="94">
        <v>0</v>
      </c>
      <c r="H28" s="94">
        <v>49</v>
      </c>
      <c r="I28" s="94">
        <v>462</v>
      </c>
      <c r="J28" s="94">
        <v>0</v>
      </c>
      <c r="K28" s="94">
        <f t="shared" si="0"/>
        <v>1680</v>
      </c>
      <c r="L28" s="78" t="s">
        <v>113</v>
      </c>
    </row>
    <row r="29" spans="1:13" s="7" customFormat="1" ht="22.5" customHeight="1">
      <c r="A29" s="69" t="s">
        <v>14</v>
      </c>
      <c r="B29" s="97">
        <f t="shared" ref="B29:K29" si="1">SUM(B8:B28)</f>
        <v>35226</v>
      </c>
      <c r="C29" s="97">
        <f t="shared" si="1"/>
        <v>128527</v>
      </c>
      <c r="D29" s="97">
        <f t="shared" si="1"/>
        <v>78039</v>
      </c>
      <c r="E29" s="97">
        <f t="shared" si="1"/>
        <v>68982</v>
      </c>
      <c r="F29" s="97">
        <f t="shared" si="1"/>
        <v>92843</v>
      </c>
      <c r="G29" s="97">
        <f t="shared" si="1"/>
        <v>9891</v>
      </c>
      <c r="H29" s="98">
        <f t="shared" si="1"/>
        <v>471765</v>
      </c>
      <c r="I29" s="97">
        <f t="shared" si="1"/>
        <v>148668</v>
      </c>
      <c r="J29" s="97">
        <f t="shared" si="1"/>
        <v>307252</v>
      </c>
      <c r="K29" s="97">
        <f t="shared" si="1"/>
        <v>1341193</v>
      </c>
      <c r="L29" s="70" t="s">
        <v>15</v>
      </c>
      <c r="M29" s="14"/>
    </row>
    <row r="30" spans="1:13" ht="12.75">
      <c r="A30" s="15" t="s">
        <v>146</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75" orientation="landscape" horizontalDpi="4294967293"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85" zoomScaleNormal="100" zoomScaleSheetLayoutView="85" workbookViewId="0">
      <selection activeCell="G7" sqref="G7"/>
    </sheetView>
  </sheetViews>
  <sheetFormatPr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210" t="s">
        <v>148</v>
      </c>
      <c r="B1" s="210"/>
      <c r="C1" s="210"/>
      <c r="D1" s="210"/>
      <c r="E1" s="210"/>
      <c r="F1" s="210"/>
      <c r="G1" s="210"/>
      <c r="H1" s="210"/>
      <c r="I1" s="210"/>
      <c r="J1" s="210"/>
      <c r="K1" s="210"/>
      <c r="L1" s="210"/>
    </row>
    <row r="2" spans="1:12" s="1" customFormat="1" ht="16.5" customHeight="1">
      <c r="A2" s="211">
        <v>2012</v>
      </c>
      <c r="B2" s="211"/>
      <c r="C2" s="211"/>
      <c r="D2" s="211"/>
      <c r="E2" s="211"/>
      <c r="F2" s="211"/>
      <c r="G2" s="211"/>
      <c r="H2" s="211"/>
      <c r="I2" s="211"/>
      <c r="J2" s="211"/>
      <c r="K2" s="211"/>
      <c r="L2" s="211"/>
    </row>
    <row r="3" spans="1:12" s="1" customFormat="1" ht="20.25">
      <c r="A3" s="196" t="s">
        <v>286</v>
      </c>
      <c r="B3" s="196"/>
      <c r="C3" s="196"/>
      <c r="D3" s="196"/>
      <c r="E3" s="196"/>
      <c r="F3" s="196"/>
      <c r="G3" s="196"/>
      <c r="H3" s="196"/>
      <c r="I3" s="196"/>
      <c r="J3" s="196"/>
      <c r="K3" s="196"/>
      <c r="L3" s="196"/>
    </row>
    <row r="4" spans="1:12" s="1" customFormat="1" ht="20.25">
      <c r="A4" s="196">
        <v>2012</v>
      </c>
      <c r="B4" s="196"/>
      <c r="C4" s="196"/>
      <c r="D4" s="196"/>
      <c r="E4" s="196"/>
      <c r="F4" s="196"/>
      <c r="G4" s="196"/>
      <c r="H4" s="196"/>
      <c r="I4" s="196"/>
      <c r="J4" s="196"/>
      <c r="K4" s="196"/>
      <c r="L4" s="196"/>
    </row>
    <row r="5" spans="1:12" s="3" customFormat="1" ht="21" customHeight="1">
      <c r="A5" s="101" t="s">
        <v>309</v>
      </c>
      <c r="B5" s="102"/>
      <c r="C5" s="102"/>
      <c r="D5" s="102"/>
      <c r="E5" s="102"/>
      <c r="F5" s="102"/>
      <c r="G5" s="102"/>
      <c r="H5" s="102"/>
      <c r="I5" s="102"/>
      <c r="J5" s="102"/>
      <c r="K5" s="102"/>
      <c r="L5" s="103" t="s">
        <v>310</v>
      </c>
    </row>
    <row r="6" spans="1:12" s="4" customFormat="1" ht="75" customHeight="1">
      <c r="A6" s="219" t="s">
        <v>149</v>
      </c>
      <c r="B6" s="74" t="s">
        <v>268</v>
      </c>
      <c r="C6" s="74" t="s">
        <v>21</v>
      </c>
      <c r="D6" s="74" t="s">
        <v>23</v>
      </c>
      <c r="E6" s="74" t="s">
        <v>25</v>
      </c>
      <c r="F6" s="74" t="s">
        <v>27</v>
      </c>
      <c r="G6" s="74" t="s">
        <v>269</v>
      </c>
      <c r="H6" s="74" t="s">
        <v>270</v>
      </c>
      <c r="I6" s="74" t="s">
        <v>271</v>
      </c>
      <c r="J6" s="74" t="s">
        <v>33</v>
      </c>
      <c r="K6" s="75" t="s">
        <v>14</v>
      </c>
      <c r="L6" s="221" t="s">
        <v>145</v>
      </c>
    </row>
    <row r="7" spans="1:12" s="5" customFormat="1" ht="57.75" customHeight="1">
      <c r="A7" s="220"/>
      <c r="B7" s="76" t="s">
        <v>20</v>
      </c>
      <c r="C7" s="76" t="s">
        <v>22</v>
      </c>
      <c r="D7" s="76" t="s">
        <v>24</v>
      </c>
      <c r="E7" s="76" t="s">
        <v>26</v>
      </c>
      <c r="F7" s="76" t="s">
        <v>28</v>
      </c>
      <c r="G7" s="76" t="s">
        <v>30</v>
      </c>
      <c r="H7" s="76" t="s">
        <v>31</v>
      </c>
      <c r="I7" s="77" t="s">
        <v>32</v>
      </c>
      <c r="J7" s="77" t="s">
        <v>34</v>
      </c>
      <c r="K7" s="77" t="s">
        <v>15</v>
      </c>
      <c r="L7" s="222"/>
    </row>
    <row r="8" spans="1:12" s="6" customFormat="1" ht="16.5" thickBot="1">
      <c r="A8" s="33" t="s">
        <v>72</v>
      </c>
      <c r="B8" s="34">
        <v>171</v>
      </c>
      <c r="C8" s="34">
        <v>160</v>
      </c>
      <c r="D8" s="34">
        <v>85</v>
      </c>
      <c r="E8" s="34">
        <v>115</v>
      </c>
      <c r="F8" s="34">
        <v>229</v>
      </c>
      <c r="G8" s="34">
        <v>3299</v>
      </c>
      <c r="H8" s="34">
        <v>326</v>
      </c>
      <c r="I8" s="34">
        <v>3179</v>
      </c>
      <c r="J8" s="34">
        <v>10543</v>
      </c>
      <c r="K8" s="34">
        <f t="shared" ref="K8:K28" si="0">SUM(B8:J8)</f>
        <v>18107</v>
      </c>
      <c r="L8" s="73" t="s">
        <v>73</v>
      </c>
    </row>
    <row r="9" spans="1:12" s="6" customFormat="1" ht="16.5" thickBot="1">
      <c r="A9" s="36" t="s">
        <v>74</v>
      </c>
      <c r="B9" s="37">
        <v>2770</v>
      </c>
      <c r="C9" s="37">
        <v>10918</v>
      </c>
      <c r="D9" s="37">
        <v>5802</v>
      </c>
      <c r="E9" s="37">
        <v>2151</v>
      </c>
      <c r="F9" s="37">
        <v>5346</v>
      </c>
      <c r="G9" s="37">
        <v>1626</v>
      </c>
      <c r="H9" s="37">
        <v>26651</v>
      </c>
      <c r="I9" s="37">
        <v>8311</v>
      </c>
      <c r="J9" s="37">
        <v>16434</v>
      </c>
      <c r="K9" s="37">
        <f t="shared" si="0"/>
        <v>80009</v>
      </c>
      <c r="L9" s="79" t="s">
        <v>75</v>
      </c>
    </row>
    <row r="10" spans="1:12" s="6" customFormat="1" ht="16.5" thickBot="1">
      <c r="A10" s="39" t="s">
        <v>76</v>
      </c>
      <c r="B10" s="40">
        <v>1272</v>
      </c>
      <c r="C10" s="40">
        <v>18868</v>
      </c>
      <c r="D10" s="40">
        <v>4120</v>
      </c>
      <c r="E10" s="40">
        <v>2910</v>
      </c>
      <c r="F10" s="40">
        <v>2873</v>
      </c>
      <c r="G10" s="40">
        <v>0</v>
      </c>
      <c r="H10" s="40">
        <v>46668</v>
      </c>
      <c r="I10" s="40">
        <v>10176</v>
      </c>
      <c r="J10" s="40">
        <v>15228</v>
      </c>
      <c r="K10" s="40">
        <f t="shared" si="0"/>
        <v>102115</v>
      </c>
      <c r="L10" s="72" t="s">
        <v>77</v>
      </c>
    </row>
    <row r="11" spans="1:12" s="6" customFormat="1" ht="32.25" thickBot="1">
      <c r="A11" s="36" t="s">
        <v>78</v>
      </c>
      <c r="B11" s="37">
        <v>470</v>
      </c>
      <c r="C11" s="37">
        <v>1569</v>
      </c>
      <c r="D11" s="37">
        <v>1385</v>
      </c>
      <c r="E11" s="37">
        <v>488</v>
      </c>
      <c r="F11" s="37">
        <v>501</v>
      </c>
      <c r="G11" s="37">
        <v>0</v>
      </c>
      <c r="H11" s="37">
        <v>1855</v>
      </c>
      <c r="I11" s="37">
        <v>368</v>
      </c>
      <c r="J11" s="37">
        <v>550</v>
      </c>
      <c r="K11" s="37">
        <f t="shared" si="0"/>
        <v>7186</v>
      </c>
      <c r="L11" s="79" t="s">
        <v>79</v>
      </c>
    </row>
    <row r="12" spans="1:12" s="6" customFormat="1" ht="32.25" thickBot="1">
      <c r="A12" s="39" t="s">
        <v>80</v>
      </c>
      <c r="B12" s="40">
        <v>53</v>
      </c>
      <c r="C12" s="40">
        <v>204</v>
      </c>
      <c r="D12" s="40">
        <v>372</v>
      </c>
      <c r="E12" s="40">
        <v>0</v>
      </c>
      <c r="F12" s="40">
        <v>61</v>
      </c>
      <c r="G12" s="40">
        <v>0</v>
      </c>
      <c r="H12" s="40">
        <v>568</v>
      </c>
      <c r="I12" s="40">
        <v>0</v>
      </c>
      <c r="J12" s="40">
        <v>0</v>
      </c>
      <c r="K12" s="40">
        <f t="shared" si="0"/>
        <v>1258</v>
      </c>
      <c r="L12" s="72" t="s">
        <v>81</v>
      </c>
    </row>
    <row r="13" spans="1:12" s="6" customFormat="1" ht="16.5" thickBot="1">
      <c r="A13" s="36" t="s">
        <v>82</v>
      </c>
      <c r="B13" s="37">
        <v>2852</v>
      </c>
      <c r="C13" s="37">
        <v>17877</v>
      </c>
      <c r="D13" s="37">
        <v>25916</v>
      </c>
      <c r="E13" s="37">
        <v>9360</v>
      </c>
      <c r="F13" s="37">
        <v>19307</v>
      </c>
      <c r="G13" s="37">
        <v>748</v>
      </c>
      <c r="H13" s="37">
        <v>277411</v>
      </c>
      <c r="I13" s="37">
        <v>43828</v>
      </c>
      <c r="J13" s="37">
        <v>99035</v>
      </c>
      <c r="K13" s="37">
        <f t="shared" si="0"/>
        <v>496334</v>
      </c>
      <c r="L13" s="79" t="s">
        <v>83</v>
      </c>
    </row>
    <row r="14" spans="1:12" s="6" customFormat="1" ht="32.25" thickBot="1">
      <c r="A14" s="39" t="s">
        <v>84</v>
      </c>
      <c r="B14" s="40">
        <v>8816</v>
      </c>
      <c r="C14" s="40">
        <v>6317</v>
      </c>
      <c r="D14" s="40">
        <v>6653</v>
      </c>
      <c r="E14" s="40">
        <v>5194</v>
      </c>
      <c r="F14" s="40">
        <v>25564</v>
      </c>
      <c r="G14" s="40">
        <v>2356</v>
      </c>
      <c r="H14" s="40">
        <v>59572</v>
      </c>
      <c r="I14" s="40">
        <v>19924</v>
      </c>
      <c r="J14" s="40">
        <v>29440</v>
      </c>
      <c r="K14" s="40">
        <f t="shared" si="0"/>
        <v>163836</v>
      </c>
      <c r="L14" s="72" t="s">
        <v>85</v>
      </c>
    </row>
    <row r="15" spans="1:12" s="6" customFormat="1" ht="16.5" thickBot="1">
      <c r="A15" s="36" t="s">
        <v>86</v>
      </c>
      <c r="B15" s="37">
        <v>1342</v>
      </c>
      <c r="C15" s="37">
        <v>2547</v>
      </c>
      <c r="D15" s="37">
        <v>1405</v>
      </c>
      <c r="E15" s="37">
        <v>1568</v>
      </c>
      <c r="F15" s="37">
        <v>2004</v>
      </c>
      <c r="G15" s="37">
        <v>633</v>
      </c>
      <c r="H15" s="37">
        <v>9317</v>
      </c>
      <c r="I15" s="37">
        <v>10662</v>
      </c>
      <c r="J15" s="37">
        <v>3459</v>
      </c>
      <c r="K15" s="37">
        <f t="shared" si="0"/>
        <v>32937</v>
      </c>
      <c r="L15" s="79" t="s">
        <v>87</v>
      </c>
    </row>
    <row r="16" spans="1:12" s="6" customFormat="1" ht="26.25" thickBot="1">
      <c r="A16" s="39" t="s">
        <v>88</v>
      </c>
      <c r="B16" s="40">
        <v>915</v>
      </c>
      <c r="C16" s="40">
        <v>1119</v>
      </c>
      <c r="D16" s="40">
        <v>476</v>
      </c>
      <c r="E16" s="40">
        <v>2332</v>
      </c>
      <c r="F16" s="40">
        <v>7718</v>
      </c>
      <c r="G16" s="40">
        <v>47</v>
      </c>
      <c r="H16" s="40">
        <v>9182</v>
      </c>
      <c r="I16" s="40">
        <v>1978</v>
      </c>
      <c r="J16" s="40">
        <v>5448</v>
      </c>
      <c r="K16" s="40">
        <f>SUM(B16:J16)</f>
        <v>29215</v>
      </c>
      <c r="L16" s="72" t="s">
        <v>89</v>
      </c>
    </row>
    <row r="17" spans="1:13" s="6" customFormat="1" ht="16.5" thickBot="1">
      <c r="A17" s="36" t="s">
        <v>90</v>
      </c>
      <c r="B17" s="37">
        <v>865</v>
      </c>
      <c r="C17" s="37">
        <v>2004</v>
      </c>
      <c r="D17" s="37">
        <v>1059</v>
      </c>
      <c r="E17" s="37">
        <v>926</v>
      </c>
      <c r="F17" s="37">
        <v>680</v>
      </c>
      <c r="G17" s="37">
        <v>0</v>
      </c>
      <c r="H17" s="37">
        <v>1494</v>
      </c>
      <c r="I17" s="37">
        <v>426</v>
      </c>
      <c r="J17" s="37">
        <v>1221</v>
      </c>
      <c r="K17" s="37">
        <f t="shared" si="0"/>
        <v>8675</v>
      </c>
      <c r="L17" s="79" t="s">
        <v>91</v>
      </c>
    </row>
    <row r="18" spans="1:13" s="6" customFormat="1" ht="16.5" thickBot="1">
      <c r="A18" s="39" t="s">
        <v>92</v>
      </c>
      <c r="B18" s="40">
        <v>2083</v>
      </c>
      <c r="C18" s="40">
        <v>1734</v>
      </c>
      <c r="D18" s="40">
        <v>873</v>
      </c>
      <c r="E18" s="40">
        <v>1307</v>
      </c>
      <c r="F18" s="40">
        <v>213</v>
      </c>
      <c r="G18" s="40">
        <v>68</v>
      </c>
      <c r="H18" s="40">
        <v>1221</v>
      </c>
      <c r="I18" s="40">
        <v>82</v>
      </c>
      <c r="J18" s="40">
        <v>668</v>
      </c>
      <c r="K18" s="40">
        <f t="shared" si="0"/>
        <v>8249</v>
      </c>
      <c r="L18" s="72" t="s">
        <v>93</v>
      </c>
    </row>
    <row r="19" spans="1:13" s="6" customFormat="1" ht="16.5" thickBot="1">
      <c r="A19" s="36" t="s">
        <v>94</v>
      </c>
      <c r="B19" s="37">
        <v>722</v>
      </c>
      <c r="C19" s="37">
        <v>1494</v>
      </c>
      <c r="D19" s="37">
        <v>371</v>
      </c>
      <c r="E19" s="37">
        <v>468</v>
      </c>
      <c r="F19" s="37">
        <v>97</v>
      </c>
      <c r="G19" s="37">
        <v>0</v>
      </c>
      <c r="H19" s="37">
        <v>3834</v>
      </c>
      <c r="I19" s="37">
        <v>241</v>
      </c>
      <c r="J19" s="37">
        <v>1738</v>
      </c>
      <c r="K19" s="37">
        <f t="shared" si="0"/>
        <v>8965</v>
      </c>
      <c r="L19" s="79" t="s">
        <v>95</v>
      </c>
    </row>
    <row r="20" spans="1:13" s="6" customFormat="1" ht="26.25" thickBot="1">
      <c r="A20" s="39" t="s">
        <v>96</v>
      </c>
      <c r="B20" s="40">
        <v>1278</v>
      </c>
      <c r="C20" s="40">
        <v>1881</v>
      </c>
      <c r="D20" s="40">
        <v>887</v>
      </c>
      <c r="E20" s="40">
        <v>252</v>
      </c>
      <c r="F20" s="40">
        <v>557</v>
      </c>
      <c r="G20" s="40">
        <v>94</v>
      </c>
      <c r="H20" s="40">
        <v>14466</v>
      </c>
      <c r="I20" s="40">
        <v>1754</v>
      </c>
      <c r="J20" s="40">
        <v>2781</v>
      </c>
      <c r="K20" s="40">
        <f t="shared" si="0"/>
        <v>23950</v>
      </c>
      <c r="L20" s="72" t="s">
        <v>97</v>
      </c>
    </row>
    <row r="21" spans="1:13" s="6" customFormat="1" ht="26.25" thickBot="1">
      <c r="A21" s="36" t="s">
        <v>98</v>
      </c>
      <c r="B21" s="37">
        <v>1569</v>
      </c>
      <c r="C21" s="37">
        <v>4133</v>
      </c>
      <c r="D21" s="37">
        <v>1717</v>
      </c>
      <c r="E21" s="37">
        <v>794</v>
      </c>
      <c r="F21" s="37">
        <v>3090</v>
      </c>
      <c r="G21" s="37">
        <v>101</v>
      </c>
      <c r="H21" s="37">
        <v>8475</v>
      </c>
      <c r="I21" s="37">
        <v>3689</v>
      </c>
      <c r="J21" s="37">
        <v>15489</v>
      </c>
      <c r="K21" s="37">
        <f t="shared" si="0"/>
        <v>39057</v>
      </c>
      <c r="L21" s="79" t="s">
        <v>99</v>
      </c>
    </row>
    <row r="22" spans="1:13" s="6" customFormat="1" ht="32.25" thickBot="1">
      <c r="A22" s="39" t="s">
        <v>100</v>
      </c>
      <c r="B22" s="40">
        <v>4640</v>
      </c>
      <c r="C22" s="40">
        <v>10705</v>
      </c>
      <c r="D22" s="40">
        <v>11658</v>
      </c>
      <c r="E22" s="40">
        <v>21980</v>
      </c>
      <c r="F22" s="40">
        <v>3734</v>
      </c>
      <c r="G22" s="40">
        <v>49</v>
      </c>
      <c r="H22" s="40">
        <v>4534</v>
      </c>
      <c r="I22" s="40">
        <v>2661</v>
      </c>
      <c r="J22" s="40">
        <v>7774</v>
      </c>
      <c r="K22" s="40">
        <f t="shared" si="0"/>
        <v>67735</v>
      </c>
      <c r="L22" s="72" t="s">
        <v>101</v>
      </c>
    </row>
    <row r="23" spans="1:13" s="6" customFormat="1" ht="16.5" thickBot="1">
      <c r="A23" s="36" t="s">
        <v>102</v>
      </c>
      <c r="B23" s="37">
        <v>623</v>
      </c>
      <c r="C23" s="37">
        <v>4964</v>
      </c>
      <c r="D23" s="37">
        <v>1010</v>
      </c>
      <c r="E23" s="37">
        <v>1408</v>
      </c>
      <c r="F23" s="37">
        <v>695</v>
      </c>
      <c r="G23" s="37">
        <v>0</v>
      </c>
      <c r="H23" s="37">
        <v>1067</v>
      </c>
      <c r="I23" s="37">
        <v>616</v>
      </c>
      <c r="J23" s="37">
        <v>1511</v>
      </c>
      <c r="K23" s="37">
        <f t="shared" si="0"/>
        <v>11894</v>
      </c>
      <c r="L23" s="79" t="s">
        <v>103</v>
      </c>
    </row>
    <row r="24" spans="1:13" s="6" customFormat="1" ht="32.25" thickBot="1">
      <c r="A24" s="39" t="s">
        <v>104</v>
      </c>
      <c r="B24" s="40">
        <v>477</v>
      </c>
      <c r="C24" s="40">
        <v>3972</v>
      </c>
      <c r="D24" s="40">
        <v>1428</v>
      </c>
      <c r="E24" s="40">
        <v>850</v>
      </c>
      <c r="F24" s="40">
        <v>3077</v>
      </c>
      <c r="G24" s="40">
        <v>0</v>
      </c>
      <c r="H24" s="40">
        <v>492</v>
      </c>
      <c r="I24" s="40">
        <v>956</v>
      </c>
      <c r="J24" s="40">
        <v>462</v>
      </c>
      <c r="K24" s="40">
        <f t="shared" si="0"/>
        <v>11714</v>
      </c>
      <c r="L24" s="72" t="s">
        <v>105</v>
      </c>
    </row>
    <row r="25" spans="1:13" s="6" customFormat="1" ht="16.5" thickBot="1">
      <c r="A25" s="36" t="s">
        <v>106</v>
      </c>
      <c r="B25" s="37">
        <v>206</v>
      </c>
      <c r="C25" s="37">
        <v>795</v>
      </c>
      <c r="D25" s="37">
        <v>1170</v>
      </c>
      <c r="E25" s="37">
        <v>1254</v>
      </c>
      <c r="F25" s="37">
        <v>592</v>
      </c>
      <c r="G25" s="37">
        <v>101</v>
      </c>
      <c r="H25" s="37">
        <v>308</v>
      </c>
      <c r="I25" s="37">
        <v>2144</v>
      </c>
      <c r="J25" s="37">
        <v>442</v>
      </c>
      <c r="K25" s="37">
        <f t="shared" si="0"/>
        <v>7012</v>
      </c>
      <c r="L25" s="79" t="s">
        <v>107</v>
      </c>
    </row>
    <row r="26" spans="1:13" s="6" customFormat="1" ht="16.5" thickBot="1">
      <c r="A26" s="39" t="s">
        <v>108</v>
      </c>
      <c r="B26" s="40">
        <v>124</v>
      </c>
      <c r="C26" s="40">
        <v>0</v>
      </c>
      <c r="D26" s="40">
        <v>376</v>
      </c>
      <c r="E26" s="40">
        <v>63</v>
      </c>
      <c r="F26" s="40">
        <v>756</v>
      </c>
      <c r="G26" s="40">
        <v>0</v>
      </c>
      <c r="H26" s="40">
        <v>1199</v>
      </c>
      <c r="I26" s="40">
        <v>330</v>
      </c>
      <c r="J26" s="40">
        <v>1485</v>
      </c>
      <c r="K26" s="40">
        <f t="shared" si="0"/>
        <v>4333</v>
      </c>
      <c r="L26" s="72" t="s">
        <v>109</v>
      </c>
    </row>
    <row r="27" spans="1:13" s="6" customFormat="1" ht="51.75" thickBot="1">
      <c r="A27" s="36" t="s">
        <v>110</v>
      </c>
      <c r="B27" s="37">
        <v>0</v>
      </c>
      <c r="C27" s="37">
        <v>70</v>
      </c>
      <c r="D27" s="37">
        <v>48</v>
      </c>
      <c r="E27" s="37">
        <v>275</v>
      </c>
      <c r="F27" s="37">
        <v>1950</v>
      </c>
      <c r="G27" s="37">
        <v>769</v>
      </c>
      <c r="H27" s="37">
        <v>2995</v>
      </c>
      <c r="I27" s="37">
        <v>36395</v>
      </c>
      <c r="J27" s="37">
        <v>7041</v>
      </c>
      <c r="K27" s="37">
        <f t="shared" si="0"/>
        <v>49543</v>
      </c>
      <c r="L27" s="79" t="s">
        <v>111</v>
      </c>
    </row>
    <row r="28" spans="1:13" s="6" customFormat="1" ht="31.5">
      <c r="A28" s="46" t="s">
        <v>112</v>
      </c>
      <c r="B28" s="94">
        <v>97</v>
      </c>
      <c r="C28" s="94">
        <v>431</v>
      </c>
      <c r="D28" s="94">
        <v>48</v>
      </c>
      <c r="E28" s="94">
        <v>262</v>
      </c>
      <c r="F28" s="94">
        <v>0</v>
      </c>
      <c r="G28" s="94">
        <v>0</v>
      </c>
      <c r="H28" s="94">
        <v>49</v>
      </c>
      <c r="I28" s="94">
        <v>462</v>
      </c>
      <c r="J28" s="94">
        <v>0</v>
      </c>
      <c r="K28" s="94">
        <f t="shared" si="0"/>
        <v>1349</v>
      </c>
      <c r="L28" s="78" t="s">
        <v>113</v>
      </c>
    </row>
    <row r="29" spans="1:13" s="7" customFormat="1" ht="21" customHeight="1">
      <c r="A29" s="69" t="s">
        <v>14</v>
      </c>
      <c r="B29" s="97">
        <f t="shared" ref="B29:K29" si="1">SUM(B8:B28)</f>
        <v>31345</v>
      </c>
      <c r="C29" s="97">
        <f t="shared" si="1"/>
        <v>91762</v>
      </c>
      <c r="D29" s="97">
        <f t="shared" si="1"/>
        <v>66859</v>
      </c>
      <c r="E29" s="97">
        <f t="shared" si="1"/>
        <v>53957</v>
      </c>
      <c r="F29" s="97">
        <f t="shared" si="1"/>
        <v>79044</v>
      </c>
      <c r="G29" s="97">
        <f t="shared" si="1"/>
        <v>9891</v>
      </c>
      <c r="H29" s="98">
        <f t="shared" si="1"/>
        <v>471684</v>
      </c>
      <c r="I29" s="97">
        <f t="shared" si="1"/>
        <v>148182</v>
      </c>
      <c r="J29" s="97">
        <f t="shared" si="1"/>
        <v>220749</v>
      </c>
      <c r="K29" s="97">
        <f t="shared" si="1"/>
        <v>1173473</v>
      </c>
      <c r="L29" s="70" t="s">
        <v>15</v>
      </c>
      <c r="M29" s="14"/>
    </row>
    <row r="30" spans="1:13" ht="12.75">
      <c r="A30" s="15" t="s">
        <v>146</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75" orientation="landscape" horizontalDpi="4294967293"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rightToLeft="1" view="pageBreakPreview" zoomScale="90" zoomScaleNormal="100" zoomScaleSheetLayoutView="90" workbookViewId="0">
      <selection activeCell="G6" sqref="G6"/>
    </sheetView>
  </sheetViews>
  <sheetFormatPr defaultRowHeight="24.95" customHeight="1"/>
  <cols>
    <col min="1" max="1" width="35.7109375" style="2" customWidth="1"/>
    <col min="2" max="10" width="10.7109375" style="2" customWidth="1"/>
    <col min="11" max="11" width="12" style="2" bestFit="1" customWidth="1"/>
    <col min="12" max="12" width="35.7109375" style="2" customWidth="1"/>
    <col min="13" max="16384" width="9.140625" style="2"/>
  </cols>
  <sheetData>
    <row r="1" spans="1:12" s="1" customFormat="1" ht="20.25">
      <c r="A1" s="210" t="s">
        <v>150</v>
      </c>
      <c r="B1" s="210"/>
      <c r="C1" s="210"/>
      <c r="D1" s="210"/>
      <c r="E1" s="210"/>
      <c r="F1" s="210"/>
      <c r="G1" s="210"/>
      <c r="H1" s="210"/>
      <c r="I1" s="210"/>
      <c r="J1" s="210"/>
      <c r="K1" s="210"/>
      <c r="L1" s="210"/>
    </row>
    <row r="2" spans="1:12" s="1" customFormat="1" ht="16.5" customHeight="1">
      <c r="A2" s="211">
        <v>2012</v>
      </c>
      <c r="B2" s="211"/>
      <c r="C2" s="211"/>
      <c r="D2" s="211"/>
      <c r="E2" s="211"/>
      <c r="F2" s="211"/>
      <c r="G2" s="211"/>
      <c r="H2" s="211"/>
      <c r="I2" s="211"/>
      <c r="J2" s="211"/>
      <c r="K2" s="211"/>
      <c r="L2" s="211"/>
    </row>
    <row r="3" spans="1:12" s="1" customFormat="1" ht="20.25" customHeight="1">
      <c r="A3" s="196" t="s">
        <v>287</v>
      </c>
      <c r="B3" s="196"/>
      <c r="C3" s="196"/>
      <c r="D3" s="196"/>
      <c r="E3" s="196"/>
      <c r="F3" s="196"/>
      <c r="G3" s="196"/>
      <c r="H3" s="196"/>
      <c r="I3" s="196"/>
      <c r="J3" s="196"/>
      <c r="K3" s="196"/>
      <c r="L3" s="196"/>
    </row>
    <row r="4" spans="1:12" s="1" customFormat="1" ht="20.25">
      <c r="A4" s="196">
        <v>2012</v>
      </c>
      <c r="B4" s="196"/>
      <c r="C4" s="196"/>
      <c r="D4" s="196"/>
      <c r="E4" s="196"/>
      <c r="F4" s="196"/>
      <c r="G4" s="196"/>
      <c r="H4" s="196"/>
      <c r="I4" s="196"/>
      <c r="J4" s="196"/>
      <c r="K4" s="196"/>
      <c r="L4" s="196"/>
    </row>
    <row r="5" spans="1:12" s="3" customFormat="1" ht="21" customHeight="1">
      <c r="A5" s="101" t="s">
        <v>311</v>
      </c>
      <c r="B5" s="102"/>
      <c r="C5" s="102"/>
      <c r="D5" s="102"/>
      <c r="E5" s="102"/>
      <c r="F5" s="102"/>
      <c r="G5" s="102"/>
      <c r="H5" s="102"/>
      <c r="I5" s="102"/>
      <c r="J5" s="102"/>
      <c r="K5" s="102"/>
      <c r="L5" s="103" t="s">
        <v>312</v>
      </c>
    </row>
    <row r="6" spans="1:12" s="4" customFormat="1" ht="75" customHeight="1">
      <c r="A6" s="219" t="s">
        <v>151</v>
      </c>
      <c r="B6" s="74" t="s">
        <v>268</v>
      </c>
      <c r="C6" s="74" t="s">
        <v>21</v>
      </c>
      <c r="D6" s="74" t="s">
        <v>23</v>
      </c>
      <c r="E6" s="74" t="s">
        <v>25</v>
      </c>
      <c r="F6" s="74" t="s">
        <v>27</v>
      </c>
      <c r="G6" s="74" t="s">
        <v>269</v>
      </c>
      <c r="H6" s="74" t="s">
        <v>270</v>
      </c>
      <c r="I6" s="74" t="s">
        <v>271</v>
      </c>
      <c r="J6" s="74" t="s">
        <v>33</v>
      </c>
      <c r="K6" s="75" t="s">
        <v>14</v>
      </c>
      <c r="L6" s="221" t="s">
        <v>145</v>
      </c>
    </row>
    <row r="7" spans="1:12" s="5" customFormat="1" ht="57.75" customHeight="1">
      <c r="A7" s="220"/>
      <c r="B7" s="76" t="s">
        <v>20</v>
      </c>
      <c r="C7" s="76" t="s">
        <v>22</v>
      </c>
      <c r="D7" s="76" t="s">
        <v>24</v>
      </c>
      <c r="E7" s="76" t="s">
        <v>26</v>
      </c>
      <c r="F7" s="76" t="s">
        <v>28</v>
      </c>
      <c r="G7" s="76" t="s">
        <v>30</v>
      </c>
      <c r="H7" s="76" t="s">
        <v>31</v>
      </c>
      <c r="I7" s="77" t="s">
        <v>32</v>
      </c>
      <c r="J7" s="77" t="s">
        <v>34</v>
      </c>
      <c r="K7" s="77" t="s">
        <v>15</v>
      </c>
      <c r="L7" s="222"/>
    </row>
    <row r="8" spans="1:12" s="6" customFormat="1" ht="16.5" thickBot="1">
      <c r="A8" s="33" t="s">
        <v>72</v>
      </c>
      <c r="B8" s="34">
        <v>0</v>
      </c>
      <c r="C8" s="34">
        <v>0</v>
      </c>
      <c r="D8" s="34">
        <v>0</v>
      </c>
      <c r="E8" s="34">
        <v>0</v>
      </c>
      <c r="F8" s="34">
        <v>0</v>
      </c>
      <c r="G8" s="34">
        <v>0</v>
      </c>
      <c r="H8" s="34">
        <v>0</v>
      </c>
      <c r="I8" s="34">
        <v>0</v>
      </c>
      <c r="J8" s="34">
        <v>55</v>
      </c>
      <c r="K8" s="34">
        <f t="shared" ref="K8:K28" si="0">SUM(B8:J8)</f>
        <v>55</v>
      </c>
      <c r="L8" s="73" t="s">
        <v>73</v>
      </c>
    </row>
    <row r="9" spans="1:12" s="6" customFormat="1" ht="16.5" thickBot="1">
      <c r="A9" s="36" t="s">
        <v>74</v>
      </c>
      <c r="B9" s="37">
        <v>134</v>
      </c>
      <c r="C9" s="37">
        <v>1468</v>
      </c>
      <c r="D9" s="37">
        <v>499</v>
      </c>
      <c r="E9" s="37">
        <v>861</v>
      </c>
      <c r="F9" s="37">
        <v>46</v>
      </c>
      <c r="G9" s="37">
        <v>0</v>
      </c>
      <c r="H9" s="37">
        <v>0</v>
      </c>
      <c r="I9" s="37">
        <v>0</v>
      </c>
      <c r="J9" s="37">
        <v>94</v>
      </c>
      <c r="K9" s="37">
        <f t="shared" si="0"/>
        <v>3102</v>
      </c>
      <c r="L9" s="79" t="s">
        <v>75</v>
      </c>
    </row>
    <row r="10" spans="1:12" s="6" customFormat="1" ht="16.5" thickBot="1">
      <c r="A10" s="39" t="s">
        <v>76</v>
      </c>
      <c r="B10" s="40">
        <v>85</v>
      </c>
      <c r="C10" s="40">
        <v>185</v>
      </c>
      <c r="D10" s="40">
        <v>82</v>
      </c>
      <c r="E10" s="40">
        <v>274</v>
      </c>
      <c r="F10" s="40">
        <v>0</v>
      </c>
      <c r="G10" s="40">
        <v>0</v>
      </c>
      <c r="H10" s="40">
        <v>38</v>
      </c>
      <c r="I10" s="40">
        <v>0</v>
      </c>
      <c r="J10" s="40">
        <v>27</v>
      </c>
      <c r="K10" s="40">
        <f t="shared" si="0"/>
        <v>691</v>
      </c>
      <c r="L10" s="72" t="s">
        <v>77</v>
      </c>
    </row>
    <row r="11" spans="1:12" s="6" customFormat="1" ht="32.25" thickBot="1">
      <c r="A11" s="36" t="s">
        <v>78</v>
      </c>
      <c r="B11" s="37">
        <v>0</v>
      </c>
      <c r="C11" s="37">
        <v>68</v>
      </c>
      <c r="D11" s="37">
        <v>188</v>
      </c>
      <c r="E11" s="37">
        <v>210</v>
      </c>
      <c r="F11" s="37">
        <v>0</v>
      </c>
      <c r="G11" s="37">
        <v>0</v>
      </c>
      <c r="H11" s="37">
        <v>0</v>
      </c>
      <c r="I11" s="37">
        <v>0</v>
      </c>
      <c r="J11" s="37">
        <v>13</v>
      </c>
      <c r="K11" s="37">
        <f t="shared" si="0"/>
        <v>479</v>
      </c>
      <c r="L11" s="79" t="s">
        <v>79</v>
      </c>
    </row>
    <row r="12" spans="1:12" s="6" customFormat="1" ht="32.25" thickBot="1">
      <c r="A12" s="39" t="s">
        <v>80</v>
      </c>
      <c r="B12" s="40">
        <v>0</v>
      </c>
      <c r="C12" s="40">
        <v>19</v>
      </c>
      <c r="D12" s="40">
        <v>0</v>
      </c>
      <c r="E12" s="40">
        <v>19</v>
      </c>
      <c r="F12" s="40">
        <v>0</v>
      </c>
      <c r="G12" s="40">
        <v>0</v>
      </c>
      <c r="H12" s="40">
        <v>0</v>
      </c>
      <c r="I12" s="40">
        <v>0</v>
      </c>
      <c r="J12" s="40">
        <v>0</v>
      </c>
      <c r="K12" s="40">
        <f t="shared" si="0"/>
        <v>38</v>
      </c>
      <c r="L12" s="72" t="s">
        <v>81</v>
      </c>
    </row>
    <row r="13" spans="1:12" s="6" customFormat="1" ht="16.5" thickBot="1">
      <c r="A13" s="36" t="s">
        <v>82</v>
      </c>
      <c r="B13" s="37">
        <v>142</v>
      </c>
      <c r="C13" s="37">
        <v>1471</v>
      </c>
      <c r="D13" s="37">
        <v>344</v>
      </c>
      <c r="E13" s="37">
        <v>801</v>
      </c>
      <c r="F13" s="37">
        <v>86</v>
      </c>
      <c r="G13" s="37">
        <v>0</v>
      </c>
      <c r="H13" s="37">
        <v>0</v>
      </c>
      <c r="I13" s="37">
        <v>29</v>
      </c>
      <c r="J13" s="37">
        <v>57</v>
      </c>
      <c r="K13" s="37">
        <f t="shared" si="0"/>
        <v>2930</v>
      </c>
      <c r="L13" s="79" t="s">
        <v>83</v>
      </c>
    </row>
    <row r="14" spans="1:12" s="6" customFormat="1" ht="32.25" thickBot="1">
      <c r="A14" s="39" t="s">
        <v>84</v>
      </c>
      <c r="B14" s="40">
        <v>198</v>
      </c>
      <c r="C14" s="40">
        <v>1340</v>
      </c>
      <c r="D14" s="40">
        <v>893</v>
      </c>
      <c r="E14" s="40">
        <v>1461</v>
      </c>
      <c r="F14" s="40">
        <v>1520</v>
      </c>
      <c r="G14" s="40">
        <v>0</v>
      </c>
      <c r="H14" s="40">
        <v>0</v>
      </c>
      <c r="I14" s="40">
        <v>0</v>
      </c>
      <c r="J14" s="40">
        <v>111</v>
      </c>
      <c r="K14" s="40">
        <f t="shared" si="0"/>
        <v>5523</v>
      </c>
      <c r="L14" s="72" t="s">
        <v>85</v>
      </c>
    </row>
    <row r="15" spans="1:12" s="6" customFormat="1" ht="16.5" thickBot="1">
      <c r="A15" s="36" t="s">
        <v>86</v>
      </c>
      <c r="B15" s="37">
        <v>135</v>
      </c>
      <c r="C15" s="37">
        <v>1341</v>
      </c>
      <c r="D15" s="37">
        <v>359</v>
      </c>
      <c r="E15" s="37">
        <v>1083</v>
      </c>
      <c r="F15" s="37">
        <v>1833</v>
      </c>
      <c r="G15" s="37">
        <v>0</v>
      </c>
      <c r="H15" s="37">
        <v>0</v>
      </c>
      <c r="I15" s="37">
        <v>0</v>
      </c>
      <c r="J15" s="37">
        <v>587</v>
      </c>
      <c r="K15" s="37">
        <f t="shared" si="0"/>
        <v>5338</v>
      </c>
      <c r="L15" s="79" t="s">
        <v>87</v>
      </c>
    </row>
    <row r="16" spans="1:12" s="6" customFormat="1" ht="26.25" thickBot="1">
      <c r="A16" s="39" t="s">
        <v>88</v>
      </c>
      <c r="B16" s="40">
        <v>110</v>
      </c>
      <c r="C16" s="40">
        <v>534</v>
      </c>
      <c r="D16" s="40">
        <v>362</v>
      </c>
      <c r="E16" s="40">
        <v>661</v>
      </c>
      <c r="F16" s="40">
        <v>1024</v>
      </c>
      <c r="G16" s="40">
        <v>0</v>
      </c>
      <c r="H16" s="40">
        <v>43</v>
      </c>
      <c r="I16" s="40">
        <v>0</v>
      </c>
      <c r="J16" s="40">
        <v>256</v>
      </c>
      <c r="K16" s="40">
        <f t="shared" si="0"/>
        <v>2990</v>
      </c>
      <c r="L16" s="72" t="s">
        <v>89</v>
      </c>
    </row>
    <row r="17" spans="1:13" s="6" customFormat="1" ht="16.5" thickBot="1">
      <c r="A17" s="36" t="s">
        <v>90</v>
      </c>
      <c r="B17" s="37">
        <v>67</v>
      </c>
      <c r="C17" s="37">
        <v>887</v>
      </c>
      <c r="D17" s="37">
        <v>419</v>
      </c>
      <c r="E17" s="37">
        <v>476</v>
      </c>
      <c r="F17" s="37">
        <v>582</v>
      </c>
      <c r="G17" s="37">
        <v>0</v>
      </c>
      <c r="H17" s="37">
        <v>0</v>
      </c>
      <c r="I17" s="37">
        <v>0</v>
      </c>
      <c r="J17" s="37">
        <v>352</v>
      </c>
      <c r="K17" s="37">
        <f t="shared" si="0"/>
        <v>2783</v>
      </c>
      <c r="L17" s="79" t="s">
        <v>91</v>
      </c>
    </row>
    <row r="18" spans="1:13" s="6" customFormat="1" ht="16.5" thickBot="1">
      <c r="A18" s="39" t="s">
        <v>92</v>
      </c>
      <c r="B18" s="40">
        <v>239</v>
      </c>
      <c r="C18" s="40">
        <v>1199</v>
      </c>
      <c r="D18" s="40">
        <v>594</v>
      </c>
      <c r="E18" s="40">
        <v>1139</v>
      </c>
      <c r="F18" s="40">
        <v>0</v>
      </c>
      <c r="G18" s="40">
        <v>0</v>
      </c>
      <c r="H18" s="40">
        <v>0</v>
      </c>
      <c r="I18" s="40">
        <v>0</v>
      </c>
      <c r="J18" s="40">
        <v>38</v>
      </c>
      <c r="K18" s="40">
        <f t="shared" si="0"/>
        <v>3209</v>
      </c>
      <c r="L18" s="72" t="s">
        <v>93</v>
      </c>
    </row>
    <row r="19" spans="1:13" s="6" customFormat="1" ht="16.5" thickBot="1">
      <c r="A19" s="36" t="s">
        <v>94</v>
      </c>
      <c r="B19" s="37">
        <v>19</v>
      </c>
      <c r="C19" s="37">
        <v>196</v>
      </c>
      <c r="D19" s="37">
        <v>0</v>
      </c>
      <c r="E19" s="37">
        <v>103</v>
      </c>
      <c r="F19" s="37">
        <v>51</v>
      </c>
      <c r="G19" s="37">
        <v>0</v>
      </c>
      <c r="H19" s="37">
        <v>0</v>
      </c>
      <c r="I19" s="37">
        <v>0</v>
      </c>
      <c r="J19" s="37">
        <v>0</v>
      </c>
      <c r="K19" s="37">
        <f t="shared" si="0"/>
        <v>369</v>
      </c>
      <c r="L19" s="79" t="s">
        <v>95</v>
      </c>
    </row>
    <row r="20" spans="1:13" s="6" customFormat="1" ht="26.25" thickBot="1">
      <c r="A20" s="39" t="s">
        <v>96</v>
      </c>
      <c r="B20" s="40">
        <v>28</v>
      </c>
      <c r="C20" s="40">
        <v>626</v>
      </c>
      <c r="D20" s="40">
        <v>283</v>
      </c>
      <c r="E20" s="40">
        <v>562</v>
      </c>
      <c r="F20" s="40">
        <v>20</v>
      </c>
      <c r="G20" s="40">
        <v>0</v>
      </c>
      <c r="H20" s="40">
        <v>0</v>
      </c>
      <c r="I20" s="40">
        <v>0</v>
      </c>
      <c r="J20" s="40">
        <v>64</v>
      </c>
      <c r="K20" s="40">
        <f t="shared" si="0"/>
        <v>1583</v>
      </c>
      <c r="L20" s="72" t="s">
        <v>97</v>
      </c>
    </row>
    <row r="21" spans="1:13" s="6" customFormat="1" ht="26.25" thickBot="1">
      <c r="A21" s="36" t="s">
        <v>98</v>
      </c>
      <c r="B21" s="37">
        <v>112</v>
      </c>
      <c r="C21" s="37">
        <v>443</v>
      </c>
      <c r="D21" s="37">
        <v>192</v>
      </c>
      <c r="E21" s="37">
        <v>367</v>
      </c>
      <c r="F21" s="37">
        <v>415</v>
      </c>
      <c r="G21" s="37">
        <v>0</v>
      </c>
      <c r="H21" s="37">
        <v>0</v>
      </c>
      <c r="I21" s="37">
        <v>10</v>
      </c>
      <c r="J21" s="37">
        <v>851</v>
      </c>
      <c r="K21" s="37">
        <f t="shared" si="0"/>
        <v>2390</v>
      </c>
      <c r="L21" s="79" t="s">
        <v>99</v>
      </c>
    </row>
    <row r="22" spans="1:13" s="6" customFormat="1" ht="32.25" thickBot="1">
      <c r="A22" s="39" t="s">
        <v>100</v>
      </c>
      <c r="B22" s="40">
        <v>302</v>
      </c>
      <c r="C22" s="40">
        <v>6688</v>
      </c>
      <c r="D22" s="40">
        <v>1798</v>
      </c>
      <c r="E22" s="40">
        <v>4444</v>
      </c>
      <c r="F22" s="40">
        <v>114</v>
      </c>
      <c r="G22" s="40">
        <v>0</v>
      </c>
      <c r="H22" s="40">
        <v>0</v>
      </c>
      <c r="I22" s="40">
        <v>0</v>
      </c>
      <c r="J22" s="40">
        <v>459</v>
      </c>
      <c r="K22" s="40">
        <f t="shared" si="0"/>
        <v>13805</v>
      </c>
      <c r="L22" s="72" t="s">
        <v>101</v>
      </c>
    </row>
    <row r="23" spans="1:13" s="6" customFormat="1" ht="16.5" thickBot="1">
      <c r="A23" s="36" t="s">
        <v>102</v>
      </c>
      <c r="B23" s="37">
        <v>878</v>
      </c>
      <c r="C23" s="37">
        <v>13918</v>
      </c>
      <c r="D23" s="37">
        <v>2094</v>
      </c>
      <c r="E23" s="37">
        <v>662</v>
      </c>
      <c r="F23" s="37">
        <v>227</v>
      </c>
      <c r="G23" s="37">
        <v>0</v>
      </c>
      <c r="H23" s="37">
        <v>0</v>
      </c>
      <c r="I23" s="37">
        <v>191</v>
      </c>
      <c r="J23" s="37">
        <v>545</v>
      </c>
      <c r="K23" s="37">
        <f t="shared" si="0"/>
        <v>18515</v>
      </c>
      <c r="L23" s="79" t="s">
        <v>103</v>
      </c>
    </row>
    <row r="24" spans="1:13" s="6" customFormat="1" ht="32.25" thickBot="1">
      <c r="A24" s="39" t="s">
        <v>104</v>
      </c>
      <c r="B24" s="40">
        <v>1267</v>
      </c>
      <c r="C24" s="40">
        <v>5667</v>
      </c>
      <c r="D24" s="40">
        <v>2691</v>
      </c>
      <c r="E24" s="40">
        <v>1647</v>
      </c>
      <c r="F24" s="40">
        <v>398</v>
      </c>
      <c r="G24" s="40">
        <v>0</v>
      </c>
      <c r="H24" s="40">
        <v>0</v>
      </c>
      <c r="I24" s="40">
        <v>0</v>
      </c>
      <c r="J24" s="40">
        <v>126</v>
      </c>
      <c r="K24" s="40">
        <f t="shared" si="0"/>
        <v>11796</v>
      </c>
      <c r="L24" s="72" t="s">
        <v>105</v>
      </c>
    </row>
    <row r="25" spans="1:13" s="6" customFormat="1" ht="16.5" thickBot="1">
      <c r="A25" s="36" t="s">
        <v>106</v>
      </c>
      <c r="B25" s="37">
        <v>63</v>
      </c>
      <c r="C25" s="37">
        <v>431</v>
      </c>
      <c r="D25" s="37">
        <v>151</v>
      </c>
      <c r="E25" s="37">
        <v>107</v>
      </c>
      <c r="F25" s="37">
        <v>0</v>
      </c>
      <c r="G25" s="37">
        <v>0</v>
      </c>
      <c r="H25" s="37">
        <v>0</v>
      </c>
      <c r="I25" s="37">
        <v>0</v>
      </c>
      <c r="J25" s="37">
        <v>0</v>
      </c>
      <c r="K25" s="37">
        <f t="shared" si="0"/>
        <v>752</v>
      </c>
      <c r="L25" s="79" t="s">
        <v>107</v>
      </c>
    </row>
    <row r="26" spans="1:13" s="6" customFormat="1" ht="16.5" thickBot="1">
      <c r="A26" s="39" t="s">
        <v>108</v>
      </c>
      <c r="B26" s="40">
        <v>16</v>
      </c>
      <c r="C26" s="40">
        <v>162</v>
      </c>
      <c r="D26" s="40">
        <v>108</v>
      </c>
      <c r="E26" s="40">
        <v>0</v>
      </c>
      <c r="F26" s="40">
        <v>394</v>
      </c>
      <c r="G26" s="40">
        <v>0</v>
      </c>
      <c r="H26" s="40">
        <v>0</v>
      </c>
      <c r="I26" s="40">
        <v>0</v>
      </c>
      <c r="J26" s="40">
        <v>0</v>
      </c>
      <c r="K26" s="40">
        <f t="shared" si="0"/>
        <v>680</v>
      </c>
      <c r="L26" s="72" t="s">
        <v>109</v>
      </c>
    </row>
    <row r="27" spans="1:13" s="6" customFormat="1" ht="51.75" thickBot="1">
      <c r="A27" s="36" t="s">
        <v>110</v>
      </c>
      <c r="B27" s="37">
        <v>0</v>
      </c>
      <c r="C27" s="37">
        <v>24</v>
      </c>
      <c r="D27" s="37">
        <v>62</v>
      </c>
      <c r="E27" s="37">
        <v>62</v>
      </c>
      <c r="F27" s="37">
        <v>7089</v>
      </c>
      <c r="G27" s="37">
        <v>0</v>
      </c>
      <c r="H27" s="37">
        <v>0</v>
      </c>
      <c r="I27" s="37">
        <v>256</v>
      </c>
      <c r="J27" s="37">
        <v>82868</v>
      </c>
      <c r="K27" s="37">
        <f t="shared" si="0"/>
        <v>90361</v>
      </c>
      <c r="L27" s="79" t="s">
        <v>111</v>
      </c>
    </row>
    <row r="28" spans="1:13" s="6" customFormat="1" ht="31.5">
      <c r="A28" s="46" t="s">
        <v>112</v>
      </c>
      <c r="B28" s="94">
        <v>86</v>
      </c>
      <c r="C28" s="94">
        <v>98</v>
      </c>
      <c r="D28" s="94">
        <v>61</v>
      </c>
      <c r="E28" s="94">
        <v>86</v>
      </c>
      <c r="F28" s="94">
        <v>0</v>
      </c>
      <c r="G28" s="94">
        <v>0</v>
      </c>
      <c r="H28" s="94">
        <v>0</v>
      </c>
      <c r="I28" s="94">
        <v>0</v>
      </c>
      <c r="J28" s="94">
        <v>0</v>
      </c>
      <c r="K28" s="94">
        <f t="shared" si="0"/>
        <v>331</v>
      </c>
      <c r="L28" s="78" t="s">
        <v>113</v>
      </c>
    </row>
    <row r="29" spans="1:13" s="7" customFormat="1" ht="21" customHeight="1">
      <c r="A29" s="69" t="s">
        <v>14</v>
      </c>
      <c r="B29" s="97">
        <f t="shared" ref="B29:K29" si="1">SUM(B8:B28)</f>
        <v>3881</v>
      </c>
      <c r="C29" s="97">
        <f t="shared" si="1"/>
        <v>36765</v>
      </c>
      <c r="D29" s="97">
        <f t="shared" si="1"/>
        <v>11180</v>
      </c>
      <c r="E29" s="97">
        <f t="shared" si="1"/>
        <v>15025</v>
      </c>
      <c r="F29" s="97">
        <f t="shared" si="1"/>
        <v>13799</v>
      </c>
      <c r="G29" s="97">
        <f t="shared" si="1"/>
        <v>0</v>
      </c>
      <c r="H29" s="97">
        <f t="shared" si="1"/>
        <v>81</v>
      </c>
      <c r="I29" s="97">
        <f t="shared" si="1"/>
        <v>486</v>
      </c>
      <c r="J29" s="97">
        <f t="shared" si="1"/>
        <v>86503</v>
      </c>
      <c r="K29" s="97">
        <f t="shared" si="1"/>
        <v>167720</v>
      </c>
      <c r="L29" s="70" t="s">
        <v>15</v>
      </c>
      <c r="M29" s="14"/>
    </row>
    <row r="30" spans="1:13" ht="12.75">
      <c r="A30" s="15" t="s">
        <v>146</v>
      </c>
      <c r="L30" s="13" t="s">
        <v>17</v>
      </c>
    </row>
    <row r="34" spans="1:10" s="9" customFormat="1" ht="63" customHeight="1">
      <c r="B34" s="10"/>
      <c r="C34" s="10"/>
      <c r="D34" s="10"/>
      <c r="E34" s="10"/>
      <c r="F34" s="10"/>
      <c r="G34" s="10"/>
      <c r="H34" s="10"/>
      <c r="I34" s="10"/>
      <c r="J34" s="10"/>
    </row>
    <row r="35" spans="1:10" s="9" customFormat="1" ht="24.95" customHeight="1">
      <c r="A35" s="11"/>
      <c r="B35" s="12"/>
      <c r="C35" s="12"/>
      <c r="D35" s="12"/>
      <c r="E35" s="12"/>
      <c r="F35" s="12"/>
      <c r="G35" s="12"/>
      <c r="H35" s="12"/>
      <c r="I35" s="12"/>
      <c r="J35" s="12"/>
    </row>
    <row r="36" spans="1:10" s="9" customFormat="1" ht="24.95" customHeight="1">
      <c r="A36" s="11"/>
      <c r="B36" s="12"/>
      <c r="C36" s="12"/>
      <c r="D36" s="12"/>
      <c r="E36" s="12"/>
      <c r="F36" s="12"/>
      <c r="G36" s="12"/>
      <c r="H36" s="12"/>
      <c r="I36" s="12"/>
      <c r="J36" s="12"/>
    </row>
    <row r="37" spans="1:10" s="9" customFormat="1" ht="24.95" customHeight="1">
      <c r="A37" s="11"/>
      <c r="B37" s="12"/>
      <c r="C37" s="12"/>
      <c r="D37" s="12"/>
      <c r="E37" s="12"/>
      <c r="F37" s="12"/>
      <c r="G37" s="12"/>
      <c r="H37" s="12"/>
      <c r="I37" s="12"/>
      <c r="J37" s="12"/>
    </row>
    <row r="38" spans="1:10" s="9" customFormat="1" ht="24.95" customHeight="1">
      <c r="A38" s="11"/>
      <c r="B38" s="12"/>
      <c r="C38" s="12"/>
      <c r="D38" s="12"/>
      <c r="E38" s="12"/>
      <c r="F38" s="12"/>
      <c r="G38" s="12"/>
      <c r="H38" s="12"/>
      <c r="I38" s="12"/>
      <c r="J38" s="12"/>
    </row>
    <row r="39" spans="1:10" s="9" customFormat="1" ht="24.95" customHeight="1">
      <c r="A39" s="11"/>
      <c r="B39" s="12"/>
      <c r="C39" s="12"/>
      <c r="D39" s="12"/>
      <c r="E39" s="12"/>
      <c r="F39" s="12"/>
      <c r="G39" s="12"/>
      <c r="H39" s="12"/>
      <c r="I39" s="12"/>
      <c r="J39" s="12"/>
    </row>
    <row r="40" spans="1:10" s="9" customFormat="1" ht="24.95" customHeight="1">
      <c r="A40" s="11"/>
      <c r="B40" s="12"/>
      <c r="C40" s="12"/>
      <c r="D40" s="12"/>
      <c r="E40" s="12"/>
      <c r="F40" s="12"/>
      <c r="G40" s="12"/>
      <c r="H40" s="12"/>
      <c r="I40" s="12"/>
      <c r="J40" s="12"/>
    </row>
    <row r="41" spans="1:10" s="9" customFormat="1" ht="24.95" customHeight="1">
      <c r="A41" s="11"/>
      <c r="B41" s="12"/>
      <c r="C41" s="12"/>
      <c r="D41" s="12"/>
      <c r="E41" s="12"/>
      <c r="F41" s="12"/>
      <c r="G41" s="12"/>
      <c r="H41" s="12"/>
      <c r="I41" s="12"/>
      <c r="J41" s="12"/>
    </row>
    <row r="42" spans="1:10" s="9" customFormat="1" ht="24.95" customHeight="1">
      <c r="A42" s="11"/>
      <c r="B42" s="12"/>
      <c r="C42" s="12"/>
      <c r="D42" s="12"/>
      <c r="E42" s="12"/>
      <c r="F42" s="12"/>
      <c r="G42" s="12"/>
      <c r="H42" s="12"/>
      <c r="I42" s="12"/>
      <c r="J42" s="12"/>
    </row>
    <row r="43" spans="1:10" s="9" customFormat="1" ht="24.95" customHeight="1">
      <c r="A43" s="11"/>
      <c r="B43" s="12"/>
      <c r="C43" s="12"/>
      <c r="D43" s="12"/>
      <c r="E43" s="12"/>
      <c r="F43" s="12"/>
      <c r="G43" s="12"/>
      <c r="H43" s="12"/>
      <c r="I43" s="12"/>
      <c r="J43" s="12"/>
    </row>
    <row r="44" spans="1:10" s="9" customFormat="1" ht="24.95" customHeight="1">
      <c r="A44" s="11"/>
      <c r="B44" s="12"/>
      <c r="C44" s="12"/>
      <c r="D44" s="12"/>
      <c r="E44" s="12"/>
      <c r="F44" s="12"/>
      <c r="G44" s="12"/>
      <c r="H44" s="12"/>
      <c r="I44" s="12"/>
      <c r="J44" s="12"/>
    </row>
    <row r="45" spans="1:10" s="9" customFormat="1" ht="24.95" customHeight="1">
      <c r="A45" s="11"/>
      <c r="B45" s="12"/>
      <c r="C45" s="12"/>
      <c r="D45" s="12"/>
      <c r="E45" s="12"/>
      <c r="F45" s="12"/>
      <c r="G45" s="12"/>
      <c r="H45" s="12"/>
      <c r="I45" s="12"/>
      <c r="J45" s="12"/>
    </row>
    <row r="46" spans="1:10" s="9" customFormat="1" ht="24.95" customHeight="1">
      <c r="A46" s="11"/>
      <c r="B46" s="12"/>
      <c r="C46" s="12"/>
      <c r="D46" s="12"/>
      <c r="E46" s="12"/>
      <c r="F46" s="12"/>
      <c r="G46" s="12"/>
      <c r="H46" s="12"/>
      <c r="I46" s="12"/>
      <c r="J46" s="12"/>
    </row>
    <row r="47" spans="1:10" s="9" customFormat="1" ht="24.95" customHeight="1">
      <c r="A47" s="11"/>
      <c r="B47" s="12"/>
      <c r="C47" s="12"/>
      <c r="D47" s="12"/>
      <c r="E47" s="12"/>
      <c r="F47" s="12"/>
      <c r="G47" s="12"/>
      <c r="H47" s="12"/>
      <c r="I47" s="12"/>
      <c r="J47" s="12"/>
    </row>
    <row r="48" spans="1:10" s="9" customFormat="1" ht="24.95" customHeight="1">
      <c r="A48" s="11"/>
      <c r="B48" s="12"/>
      <c r="C48" s="12"/>
      <c r="D48" s="12"/>
      <c r="E48" s="12"/>
      <c r="F48" s="12"/>
      <c r="G48" s="12"/>
      <c r="H48" s="12"/>
      <c r="I48" s="12"/>
      <c r="J48" s="12"/>
    </row>
    <row r="49" spans="1:10" s="9" customFormat="1" ht="24.95" customHeight="1">
      <c r="A49" s="11"/>
      <c r="B49" s="12"/>
      <c r="C49" s="12"/>
      <c r="D49" s="12"/>
      <c r="E49" s="12"/>
      <c r="F49" s="12"/>
      <c r="G49" s="12"/>
      <c r="H49" s="12"/>
      <c r="I49" s="12"/>
      <c r="J49" s="12"/>
    </row>
    <row r="50" spans="1:10" s="9" customFormat="1" ht="24.95" customHeight="1">
      <c r="A50" s="11"/>
      <c r="B50" s="12"/>
      <c r="C50" s="12"/>
      <c r="D50" s="12"/>
      <c r="E50" s="12"/>
      <c r="F50" s="12"/>
      <c r="G50" s="12"/>
      <c r="H50" s="12"/>
      <c r="I50" s="12"/>
      <c r="J50" s="12"/>
    </row>
    <row r="51" spans="1:10" s="9" customFormat="1" ht="24.95" customHeight="1">
      <c r="A51" s="11"/>
      <c r="B51" s="12"/>
      <c r="C51" s="12"/>
      <c r="D51" s="12"/>
      <c r="E51" s="12"/>
      <c r="F51" s="12"/>
      <c r="G51" s="12"/>
      <c r="H51" s="12"/>
      <c r="I51" s="12"/>
      <c r="J51" s="12"/>
    </row>
  </sheetData>
  <mergeCells count="6">
    <mergeCell ref="A1:L1"/>
    <mergeCell ref="A3:L3"/>
    <mergeCell ref="A6:A7"/>
    <mergeCell ref="L6:L7"/>
    <mergeCell ref="A4:L4"/>
    <mergeCell ref="A2:L2"/>
  </mergeCells>
  <printOptions horizontalCentered="1" verticalCentered="1"/>
  <pageMargins left="0" right="0" top="0" bottom="0" header="0" footer="0"/>
  <pageSetup paperSize="9" scale="75" orientation="landscape" horizontalDpi="4294967293"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A13" sqref="A13"/>
    </sheetView>
  </sheetViews>
  <sheetFormatPr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210" t="s">
        <v>152</v>
      </c>
      <c r="B1" s="210"/>
      <c r="C1" s="210"/>
      <c r="D1" s="210"/>
      <c r="E1" s="210"/>
      <c r="F1" s="210"/>
      <c r="G1" s="210"/>
      <c r="H1" s="210"/>
      <c r="I1" s="210"/>
      <c r="J1" s="210"/>
    </row>
    <row r="2" spans="1:12" s="1" customFormat="1" ht="18.75" customHeight="1">
      <c r="A2" s="211">
        <v>2012</v>
      </c>
      <c r="B2" s="211"/>
      <c r="C2" s="211"/>
      <c r="D2" s="211"/>
      <c r="E2" s="211"/>
      <c r="F2" s="211"/>
      <c r="G2" s="211"/>
      <c r="H2" s="211"/>
      <c r="I2" s="211"/>
      <c r="J2" s="211"/>
    </row>
    <row r="3" spans="1:12" s="1" customFormat="1" ht="21.95" customHeight="1">
      <c r="A3" s="196" t="s">
        <v>288</v>
      </c>
      <c r="B3" s="196"/>
      <c r="C3" s="196"/>
      <c r="D3" s="196"/>
      <c r="E3" s="196"/>
      <c r="F3" s="196"/>
      <c r="G3" s="196"/>
      <c r="H3" s="196"/>
      <c r="I3" s="196"/>
      <c r="J3" s="196"/>
    </row>
    <row r="4" spans="1:12" s="1" customFormat="1" ht="20.25">
      <c r="A4" s="196">
        <v>2012</v>
      </c>
      <c r="B4" s="196"/>
      <c r="C4" s="196"/>
      <c r="D4" s="196"/>
      <c r="E4" s="196"/>
      <c r="F4" s="196"/>
      <c r="G4" s="196"/>
      <c r="H4" s="196"/>
      <c r="I4" s="196"/>
      <c r="J4" s="196"/>
    </row>
    <row r="5" spans="1:12" s="3" customFormat="1" ht="21" customHeight="1">
      <c r="A5" s="101" t="s">
        <v>313</v>
      </c>
      <c r="B5" s="102"/>
      <c r="C5" s="102"/>
      <c r="D5" s="102"/>
      <c r="E5" s="102"/>
      <c r="F5" s="102"/>
      <c r="G5" s="102"/>
      <c r="H5" s="102"/>
      <c r="I5" s="102"/>
      <c r="J5" s="103" t="s">
        <v>314</v>
      </c>
    </row>
    <row r="6" spans="1:12" s="4" customFormat="1" ht="58.5" customHeight="1">
      <c r="A6" s="223" t="s">
        <v>153</v>
      </c>
      <c r="B6" s="81" t="s">
        <v>116</v>
      </c>
      <c r="C6" s="81" t="s">
        <v>118</v>
      </c>
      <c r="D6" s="81" t="s">
        <v>120</v>
      </c>
      <c r="E6" s="82" t="s">
        <v>122</v>
      </c>
      <c r="F6" s="82" t="s">
        <v>124</v>
      </c>
      <c r="G6" s="82" t="s">
        <v>126</v>
      </c>
      <c r="H6" s="82" t="s">
        <v>154</v>
      </c>
      <c r="I6" s="82" t="s">
        <v>14</v>
      </c>
      <c r="J6" s="224" t="s">
        <v>155</v>
      </c>
    </row>
    <row r="7" spans="1:12" s="5" customFormat="1" ht="45" customHeight="1">
      <c r="A7" s="223"/>
      <c r="B7" s="83" t="s">
        <v>117</v>
      </c>
      <c r="C7" s="83" t="s">
        <v>156</v>
      </c>
      <c r="D7" s="83" t="s">
        <v>121</v>
      </c>
      <c r="E7" s="84" t="s">
        <v>123</v>
      </c>
      <c r="F7" s="84" t="s">
        <v>125</v>
      </c>
      <c r="G7" s="84" t="s">
        <v>127</v>
      </c>
      <c r="H7" s="84" t="s">
        <v>129</v>
      </c>
      <c r="I7" s="84" t="s">
        <v>15</v>
      </c>
      <c r="J7" s="224"/>
    </row>
    <row r="8" spans="1:12" s="6" customFormat="1" ht="32.1" customHeight="1" thickBot="1">
      <c r="A8" s="85" t="s">
        <v>268</v>
      </c>
      <c r="B8" s="99">
        <v>6611</v>
      </c>
      <c r="C8" s="99">
        <v>3542</v>
      </c>
      <c r="D8" s="99">
        <v>3254</v>
      </c>
      <c r="E8" s="99">
        <v>21619</v>
      </c>
      <c r="F8" s="99">
        <v>183</v>
      </c>
      <c r="G8" s="99">
        <v>17</v>
      </c>
      <c r="H8" s="99">
        <v>0</v>
      </c>
      <c r="I8" s="99">
        <f t="shared" ref="I8:I16" si="0">SUM(B8:H8)</f>
        <v>35226</v>
      </c>
      <c r="J8" s="86" t="s">
        <v>20</v>
      </c>
      <c r="K8" s="13"/>
      <c r="L8" s="13"/>
    </row>
    <row r="9" spans="1:12" s="6" customFormat="1" ht="32.1" customHeight="1" thickBot="1">
      <c r="A9" s="36" t="s">
        <v>21</v>
      </c>
      <c r="B9" s="37">
        <v>31882</v>
      </c>
      <c r="C9" s="37">
        <v>16979</v>
      </c>
      <c r="D9" s="37">
        <v>12734</v>
      </c>
      <c r="E9" s="37">
        <v>66117</v>
      </c>
      <c r="F9" s="37">
        <v>529</v>
      </c>
      <c r="G9" s="37">
        <v>192</v>
      </c>
      <c r="H9" s="37">
        <v>94</v>
      </c>
      <c r="I9" s="37">
        <f t="shared" si="0"/>
        <v>128527</v>
      </c>
      <c r="J9" s="38" t="s">
        <v>22</v>
      </c>
      <c r="K9" s="13"/>
      <c r="L9" s="13"/>
    </row>
    <row r="10" spans="1:12" s="6" customFormat="1" ht="32.1" customHeight="1" thickBot="1">
      <c r="A10" s="39" t="s">
        <v>23</v>
      </c>
      <c r="B10" s="40">
        <v>18048</v>
      </c>
      <c r="C10" s="40">
        <v>6604</v>
      </c>
      <c r="D10" s="40">
        <v>5428</v>
      </c>
      <c r="E10" s="40">
        <v>47485</v>
      </c>
      <c r="F10" s="40">
        <v>109</v>
      </c>
      <c r="G10" s="40">
        <v>255</v>
      </c>
      <c r="H10" s="40">
        <v>110</v>
      </c>
      <c r="I10" s="40">
        <f t="shared" si="0"/>
        <v>78039</v>
      </c>
      <c r="J10" s="41" t="s">
        <v>24</v>
      </c>
      <c r="K10" s="13"/>
      <c r="L10" s="13"/>
    </row>
    <row r="11" spans="1:12" s="6" customFormat="1" ht="32.1" customHeight="1" thickBot="1">
      <c r="A11" s="36" t="s">
        <v>25</v>
      </c>
      <c r="B11" s="37">
        <v>28624</v>
      </c>
      <c r="C11" s="37">
        <v>5167</v>
      </c>
      <c r="D11" s="37">
        <v>3357</v>
      </c>
      <c r="E11" s="37">
        <v>31110</v>
      </c>
      <c r="F11" s="37">
        <v>348</v>
      </c>
      <c r="G11" s="37">
        <v>39</v>
      </c>
      <c r="H11" s="37">
        <v>337</v>
      </c>
      <c r="I11" s="37">
        <f t="shared" si="0"/>
        <v>68982</v>
      </c>
      <c r="J11" s="38" t="s">
        <v>26</v>
      </c>
      <c r="K11" s="13"/>
      <c r="L11" s="13"/>
    </row>
    <row r="12" spans="1:12" s="6" customFormat="1" ht="32.1" customHeight="1" thickBot="1">
      <c r="A12" s="39" t="s">
        <v>27</v>
      </c>
      <c r="B12" s="40">
        <v>5016</v>
      </c>
      <c r="C12" s="40">
        <v>8978</v>
      </c>
      <c r="D12" s="40">
        <v>4476</v>
      </c>
      <c r="E12" s="40">
        <v>65288</v>
      </c>
      <c r="F12" s="40">
        <v>0</v>
      </c>
      <c r="G12" s="40">
        <v>46</v>
      </c>
      <c r="H12" s="40">
        <v>9039</v>
      </c>
      <c r="I12" s="40">
        <f t="shared" si="0"/>
        <v>92843</v>
      </c>
      <c r="J12" s="41" t="s">
        <v>28</v>
      </c>
      <c r="K12" s="13"/>
      <c r="L12" s="13"/>
    </row>
    <row r="13" spans="1:12" s="6" customFormat="1" ht="32.1" customHeight="1" thickBot="1">
      <c r="A13" s="36" t="s">
        <v>269</v>
      </c>
      <c r="B13" s="37">
        <v>113</v>
      </c>
      <c r="C13" s="37">
        <v>0</v>
      </c>
      <c r="D13" s="37">
        <v>960</v>
      </c>
      <c r="E13" s="37">
        <v>8049</v>
      </c>
      <c r="F13" s="37">
        <v>0</v>
      </c>
      <c r="G13" s="37">
        <v>0</v>
      </c>
      <c r="H13" s="37">
        <v>769</v>
      </c>
      <c r="I13" s="37">
        <f t="shared" si="0"/>
        <v>9891</v>
      </c>
      <c r="J13" s="38" t="s">
        <v>30</v>
      </c>
      <c r="K13" s="13"/>
      <c r="L13" s="13"/>
    </row>
    <row r="14" spans="1:12" s="6" customFormat="1" ht="32.1" customHeight="1" thickBot="1">
      <c r="A14" s="39" t="s">
        <v>270</v>
      </c>
      <c r="B14" s="40">
        <v>6983</v>
      </c>
      <c r="C14" s="40">
        <v>5267</v>
      </c>
      <c r="D14" s="40">
        <v>3712</v>
      </c>
      <c r="E14" s="40">
        <v>452598</v>
      </c>
      <c r="F14" s="40">
        <v>49</v>
      </c>
      <c r="G14" s="40">
        <v>161</v>
      </c>
      <c r="H14" s="40">
        <v>2995</v>
      </c>
      <c r="I14" s="40">
        <f t="shared" si="0"/>
        <v>471765</v>
      </c>
      <c r="J14" s="41" t="s">
        <v>31</v>
      </c>
      <c r="K14" s="13"/>
      <c r="L14" s="13"/>
    </row>
    <row r="15" spans="1:12" s="6" customFormat="1" ht="32.1" customHeight="1" thickBot="1">
      <c r="A15" s="36" t="s">
        <v>271</v>
      </c>
      <c r="B15" s="37">
        <v>3359</v>
      </c>
      <c r="C15" s="37">
        <v>1428</v>
      </c>
      <c r="D15" s="37">
        <v>1233</v>
      </c>
      <c r="E15" s="37">
        <v>105535</v>
      </c>
      <c r="F15" s="37">
        <v>462</v>
      </c>
      <c r="G15" s="37">
        <v>0</v>
      </c>
      <c r="H15" s="37">
        <v>36651</v>
      </c>
      <c r="I15" s="37">
        <f t="shared" si="0"/>
        <v>148668</v>
      </c>
      <c r="J15" s="38" t="s">
        <v>32</v>
      </c>
      <c r="K15" s="13"/>
      <c r="L15" s="13"/>
    </row>
    <row r="16" spans="1:12" s="6" customFormat="1" ht="32.1" customHeight="1">
      <c r="A16" s="46" t="s">
        <v>33</v>
      </c>
      <c r="B16" s="94">
        <v>11016</v>
      </c>
      <c r="C16" s="94">
        <v>2131</v>
      </c>
      <c r="D16" s="94">
        <v>5391</v>
      </c>
      <c r="E16" s="94">
        <v>198620</v>
      </c>
      <c r="F16" s="94">
        <v>0</v>
      </c>
      <c r="G16" s="94">
        <v>185</v>
      </c>
      <c r="H16" s="94">
        <v>89909</v>
      </c>
      <c r="I16" s="94">
        <f t="shared" si="0"/>
        <v>307252</v>
      </c>
      <c r="J16" s="47" t="s">
        <v>34</v>
      </c>
      <c r="K16" s="13"/>
      <c r="L16" s="13"/>
    </row>
    <row r="17" spans="1:12" s="7" customFormat="1" ht="30" customHeight="1">
      <c r="A17" s="69" t="s">
        <v>14</v>
      </c>
      <c r="B17" s="97">
        <f t="shared" ref="B17:I17" si="1">SUM(B8:B16)</f>
        <v>111652</v>
      </c>
      <c r="C17" s="97">
        <f t="shared" si="1"/>
        <v>50096</v>
      </c>
      <c r="D17" s="97">
        <f t="shared" si="1"/>
        <v>40545</v>
      </c>
      <c r="E17" s="97">
        <f t="shared" si="1"/>
        <v>996421</v>
      </c>
      <c r="F17" s="97">
        <f t="shared" si="1"/>
        <v>1680</v>
      </c>
      <c r="G17" s="97">
        <f t="shared" si="1"/>
        <v>895</v>
      </c>
      <c r="H17" s="97">
        <f t="shared" si="1"/>
        <v>139904</v>
      </c>
      <c r="I17" s="97">
        <f t="shared" si="1"/>
        <v>1341193</v>
      </c>
      <c r="J17" s="71" t="s">
        <v>15</v>
      </c>
      <c r="K17" s="14"/>
      <c r="L17" s="14"/>
    </row>
    <row r="18" spans="1:12" ht="18" customHeight="1">
      <c r="A18" s="15" t="s">
        <v>146</v>
      </c>
      <c r="J18" s="13" t="s">
        <v>17</v>
      </c>
    </row>
    <row r="24" spans="1:12" ht="24.95" customHeight="1">
      <c r="B24" s="8"/>
      <c r="C24" s="8"/>
      <c r="D24" s="8"/>
      <c r="E24" s="8"/>
      <c r="F24" s="8"/>
      <c r="G24" s="8"/>
      <c r="H24" s="8"/>
      <c r="I24" s="8"/>
    </row>
    <row r="25" spans="1:12" ht="24.95" customHeight="1">
      <c r="B25" s="8"/>
      <c r="C25" s="8"/>
      <c r="D25" s="8"/>
      <c r="E25" s="8"/>
      <c r="F25" s="8"/>
      <c r="G25" s="8"/>
      <c r="H25" s="8"/>
      <c r="I25" s="8"/>
    </row>
    <row r="26" spans="1:12" ht="24.95" customHeight="1">
      <c r="B26" s="8"/>
      <c r="C26" s="8"/>
      <c r="D26" s="8"/>
      <c r="E26" s="8"/>
      <c r="F26" s="8"/>
      <c r="G26" s="8"/>
      <c r="H26" s="8"/>
      <c r="I26" s="8"/>
    </row>
    <row r="27" spans="1:12"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A13" sqref="A13"/>
    </sheetView>
  </sheetViews>
  <sheetFormatPr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210" t="s">
        <v>157</v>
      </c>
      <c r="B1" s="210"/>
      <c r="C1" s="210"/>
      <c r="D1" s="210"/>
      <c r="E1" s="210"/>
      <c r="F1" s="210"/>
      <c r="G1" s="210"/>
      <c r="H1" s="210"/>
      <c r="I1" s="210"/>
      <c r="J1" s="210"/>
    </row>
    <row r="2" spans="1:12" s="1" customFormat="1" ht="18.75" customHeight="1">
      <c r="A2" s="211">
        <v>2012</v>
      </c>
      <c r="B2" s="211"/>
      <c r="C2" s="211"/>
      <c r="D2" s="211"/>
      <c r="E2" s="211"/>
      <c r="F2" s="211"/>
      <c r="G2" s="211"/>
      <c r="H2" s="211"/>
      <c r="I2" s="211"/>
      <c r="J2" s="211"/>
    </row>
    <row r="3" spans="1:12" s="1" customFormat="1" ht="21.95" customHeight="1">
      <c r="A3" s="196" t="s">
        <v>289</v>
      </c>
      <c r="B3" s="196"/>
      <c r="C3" s="196"/>
      <c r="D3" s="196"/>
      <c r="E3" s="196"/>
      <c r="F3" s="196"/>
      <c r="G3" s="196"/>
      <c r="H3" s="196"/>
      <c r="I3" s="196"/>
      <c r="J3" s="196"/>
    </row>
    <row r="4" spans="1:12" s="1" customFormat="1" ht="20.25">
      <c r="A4" s="196">
        <v>2012</v>
      </c>
      <c r="B4" s="196"/>
      <c r="C4" s="196"/>
      <c r="D4" s="196"/>
      <c r="E4" s="196"/>
      <c r="F4" s="196"/>
      <c r="G4" s="196"/>
      <c r="H4" s="196"/>
      <c r="I4" s="196"/>
      <c r="J4" s="196"/>
    </row>
    <row r="5" spans="1:12" s="3" customFormat="1" ht="21" customHeight="1">
      <c r="A5" s="101" t="s">
        <v>315</v>
      </c>
      <c r="B5" s="102"/>
      <c r="C5" s="102"/>
      <c r="D5" s="102"/>
      <c r="E5" s="102"/>
      <c r="F5" s="102"/>
      <c r="G5" s="102"/>
      <c r="H5" s="102"/>
      <c r="I5" s="102"/>
      <c r="J5" s="103" t="s">
        <v>316</v>
      </c>
    </row>
    <row r="6" spans="1:12" s="4" customFormat="1" ht="58.5" customHeight="1">
      <c r="A6" s="223" t="s">
        <v>153</v>
      </c>
      <c r="B6" s="81" t="s">
        <v>116</v>
      </c>
      <c r="C6" s="81" t="s">
        <v>118</v>
      </c>
      <c r="D6" s="81" t="s">
        <v>120</v>
      </c>
      <c r="E6" s="82" t="s">
        <v>122</v>
      </c>
      <c r="F6" s="82" t="s">
        <v>124</v>
      </c>
      <c r="G6" s="82" t="s">
        <v>126</v>
      </c>
      <c r="H6" s="82" t="s">
        <v>154</v>
      </c>
      <c r="I6" s="82" t="s">
        <v>14</v>
      </c>
      <c r="J6" s="224" t="s">
        <v>155</v>
      </c>
    </row>
    <row r="7" spans="1:12" s="5" customFormat="1" ht="45" customHeight="1">
      <c r="A7" s="223"/>
      <c r="B7" s="83" t="s">
        <v>117</v>
      </c>
      <c r="C7" s="83" t="s">
        <v>156</v>
      </c>
      <c r="D7" s="83" t="s">
        <v>121</v>
      </c>
      <c r="E7" s="84" t="s">
        <v>123</v>
      </c>
      <c r="F7" s="84" t="s">
        <v>125</v>
      </c>
      <c r="G7" s="84" t="s">
        <v>127</v>
      </c>
      <c r="H7" s="84" t="s">
        <v>129</v>
      </c>
      <c r="I7" s="84" t="s">
        <v>15</v>
      </c>
      <c r="J7" s="224"/>
    </row>
    <row r="8" spans="1:12" s="6" customFormat="1" ht="32.1" customHeight="1" thickBot="1">
      <c r="A8" s="85" t="s">
        <v>268</v>
      </c>
      <c r="B8" s="99">
        <v>5269</v>
      </c>
      <c r="C8" s="99">
        <v>2553</v>
      </c>
      <c r="D8" s="99">
        <v>3140</v>
      </c>
      <c r="E8" s="99">
        <v>20286</v>
      </c>
      <c r="F8" s="99">
        <v>97</v>
      </c>
      <c r="G8" s="99">
        <v>0</v>
      </c>
      <c r="H8" s="99">
        <v>0</v>
      </c>
      <c r="I8" s="99">
        <f t="shared" ref="I8:I16" si="0">SUM(B8:H8)</f>
        <v>31345</v>
      </c>
      <c r="J8" s="86" t="s">
        <v>20</v>
      </c>
      <c r="K8" s="13"/>
      <c r="L8" s="13"/>
    </row>
    <row r="9" spans="1:12" s="6" customFormat="1" ht="32.1" customHeight="1" thickBot="1">
      <c r="A9" s="36" t="s">
        <v>21</v>
      </c>
      <c r="B9" s="37">
        <v>16006</v>
      </c>
      <c r="C9" s="37">
        <v>10136</v>
      </c>
      <c r="D9" s="37">
        <v>10648</v>
      </c>
      <c r="E9" s="37">
        <v>54460</v>
      </c>
      <c r="F9" s="37">
        <v>431</v>
      </c>
      <c r="G9" s="37">
        <v>11</v>
      </c>
      <c r="H9" s="37">
        <v>70</v>
      </c>
      <c r="I9" s="37">
        <f t="shared" si="0"/>
        <v>91762</v>
      </c>
      <c r="J9" s="38" t="s">
        <v>22</v>
      </c>
      <c r="K9" s="13"/>
      <c r="L9" s="13"/>
    </row>
    <row r="10" spans="1:12" s="6" customFormat="1" ht="32.1" customHeight="1" thickBot="1">
      <c r="A10" s="39" t="s">
        <v>23</v>
      </c>
      <c r="B10" s="40">
        <v>14093</v>
      </c>
      <c r="C10" s="40">
        <v>4582</v>
      </c>
      <c r="D10" s="40">
        <v>4790</v>
      </c>
      <c r="E10" s="40">
        <v>43188</v>
      </c>
      <c r="F10" s="40">
        <v>48</v>
      </c>
      <c r="G10" s="40">
        <v>110</v>
      </c>
      <c r="H10" s="40">
        <v>48</v>
      </c>
      <c r="I10" s="40">
        <f t="shared" si="0"/>
        <v>66859</v>
      </c>
      <c r="J10" s="41" t="s">
        <v>24</v>
      </c>
      <c r="K10" s="13"/>
      <c r="L10" s="13"/>
    </row>
    <row r="11" spans="1:12" s="6" customFormat="1" ht="32.1" customHeight="1" thickBot="1">
      <c r="A11" s="36" t="s">
        <v>25</v>
      </c>
      <c r="B11" s="37">
        <v>22773</v>
      </c>
      <c r="C11" s="37">
        <v>2790</v>
      </c>
      <c r="D11" s="37">
        <v>2349</v>
      </c>
      <c r="E11" s="37">
        <v>25469</v>
      </c>
      <c r="F11" s="37">
        <v>262</v>
      </c>
      <c r="G11" s="37">
        <v>39</v>
      </c>
      <c r="H11" s="37">
        <v>275</v>
      </c>
      <c r="I11" s="37">
        <f t="shared" si="0"/>
        <v>53957</v>
      </c>
      <c r="J11" s="38" t="s">
        <v>26</v>
      </c>
      <c r="K11" s="13"/>
      <c r="L11" s="13"/>
    </row>
    <row r="12" spans="1:12" s="6" customFormat="1" ht="32.1" customHeight="1" thickBot="1">
      <c r="A12" s="39" t="s">
        <v>27</v>
      </c>
      <c r="B12" s="40">
        <v>4646</v>
      </c>
      <c r="C12" s="40">
        <v>7400</v>
      </c>
      <c r="D12" s="40">
        <v>3506</v>
      </c>
      <c r="E12" s="40">
        <v>61496</v>
      </c>
      <c r="F12" s="40">
        <v>0</v>
      </c>
      <c r="G12" s="40">
        <v>46</v>
      </c>
      <c r="H12" s="40">
        <v>1950</v>
      </c>
      <c r="I12" s="40">
        <f t="shared" si="0"/>
        <v>79044</v>
      </c>
      <c r="J12" s="41" t="s">
        <v>28</v>
      </c>
      <c r="K12" s="13"/>
      <c r="L12" s="13"/>
    </row>
    <row r="13" spans="1:12" s="6" customFormat="1" ht="32.1" customHeight="1" thickBot="1">
      <c r="A13" s="36" t="s">
        <v>269</v>
      </c>
      <c r="B13" s="37">
        <v>113</v>
      </c>
      <c r="C13" s="37">
        <v>0</v>
      </c>
      <c r="D13" s="37">
        <v>960</v>
      </c>
      <c r="E13" s="37">
        <v>8049</v>
      </c>
      <c r="F13" s="37">
        <v>0</v>
      </c>
      <c r="G13" s="37">
        <v>0</v>
      </c>
      <c r="H13" s="37">
        <v>769</v>
      </c>
      <c r="I13" s="37">
        <f t="shared" si="0"/>
        <v>9891</v>
      </c>
      <c r="J13" s="38" t="s">
        <v>30</v>
      </c>
      <c r="K13" s="13"/>
      <c r="L13" s="13"/>
    </row>
    <row r="14" spans="1:12" s="6" customFormat="1" ht="32.1" customHeight="1" thickBot="1">
      <c r="A14" s="39" t="s">
        <v>270</v>
      </c>
      <c r="B14" s="40">
        <v>6983</v>
      </c>
      <c r="C14" s="40">
        <v>5267</v>
      </c>
      <c r="D14" s="40">
        <v>3712</v>
      </c>
      <c r="E14" s="40">
        <v>452517</v>
      </c>
      <c r="F14" s="40">
        <v>49</v>
      </c>
      <c r="G14" s="40">
        <v>161</v>
      </c>
      <c r="H14" s="40">
        <v>2995</v>
      </c>
      <c r="I14" s="40">
        <f t="shared" si="0"/>
        <v>471684</v>
      </c>
      <c r="J14" s="41" t="s">
        <v>31</v>
      </c>
      <c r="K14" s="13"/>
      <c r="L14" s="13"/>
    </row>
    <row r="15" spans="1:12" s="6" customFormat="1" ht="32.1" customHeight="1" thickBot="1">
      <c r="A15" s="36" t="s">
        <v>271</v>
      </c>
      <c r="B15" s="37">
        <v>3359</v>
      </c>
      <c r="C15" s="37">
        <v>1428</v>
      </c>
      <c r="D15" s="37">
        <v>1233</v>
      </c>
      <c r="E15" s="37">
        <v>105305</v>
      </c>
      <c r="F15" s="37">
        <v>462</v>
      </c>
      <c r="G15" s="37">
        <v>0</v>
      </c>
      <c r="H15" s="37">
        <v>36395</v>
      </c>
      <c r="I15" s="37">
        <f t="shared" si="0"/>
        <v>148182</v>
      </c>
      <c r="J15" s="38" t="s">
        <v>32</v>
      </c>
      <c r="K15" s="13"/>
      <c r="L15" s="13"/>
    </row>
    <row r="16" spans="1:12" s="6" customFormat="1" ht="32.1" customHeight="1">
      <c r="A16" s="46" t="s">
        <v>33</v>
      </c>
      <c r="B16" s="94">
        <v>10355</v>
      </c>
      <c r="C16" s="94">
        <v>2005</v>
      </c>
      <c r="D16" s="94">
        <v>4464</v>
      </c>
      <c r="E16" s="94">
        <v>196699</v>
      </c>
      <c r="F16" s="94">
        <v>0</v>
      </c>
      <c r="G16" s="94">
        <v>185</v>
      </c>
      <c r="H16" s="94">
        <v>7041</v>
      </c>
      <c r="I16" s="94">
        <f t="shared" si="0"/>
        <v>220749</v>
      </c>
      <c r="J16" s="47" t="s">
        <v>34</v>
      </c>
      <c r="K16" s="13"/>
      <c r="L16" s="13"/>
    </row>
    <row r="17" spans="1:12" s="7" customFormat="1" ht="30" customHeight="1">
      <c r="A17" s="69" t="s">
        <v>14</v>
      </c>
      <c r="B17" s="97">
        <f t="shared" ref="B17:I17" si="1">SUM(B8:B16)</f>
        <v>83597</v>
      </c>
      <c r="C17" s="97">
        <f t="shared" si="1"/>
        <v>36161</v>
      </c>
      <c r="D17" s="97">
        <f t="shared" si="1"/>
        <v>34802</v>
      </c>
      <c r="E17" s="97">
        <f t="shared" si="1"/>
        <v>967469</v>
      </c>
      <c r="F17" s="97">
        <f t="shared" si="1"/>
        <v>1349</v>
      </c>
      <c r="G17" s="97">
        <f t="shared" si="1"/>
        <v>552</v>
      </c>
      <c r="H17" s="97">
        <f t="shared" si="1"/>
        <v>49543</v>
      </c>
      <c r="I17" s="97">
        <f t="shared" si="1"/>
        <v>1173473</v>
      </c>
      <c r="J17" s="71" t="s">
        <v>15</v>
      </c>
      <c r="K17" s="14"/>
      <c r="L17" s="14"/>
    </row>
    <row r="18" spans="1:12" ht="18" customHeight="1">
      <c r="A18" s="15" t="s">
        <v>146</v>
      </c>
      <c r="J18" s="13" t="s">
        <v>17</v>
      </c>
    </row>
    <row r="24" spans="1:12" ht="24.95" customHeight="1">
      <c r="B24" s="8"/>
      <c r="C24" s="8"/>
      <c r="D24" s="8"/>
      <c r="E24" s="8"/>
      <c r="F24" s="8"/>
      <c r="G24" s="8"/>
      <c r="H24" s="8"/>
      <c r="I24" s="8"/>
    </row>
    <row r="25" spans="1:12" ht="24.95" customHeight="1">
      <c r="B25" s="8"/>
      <c r="C25" s="8"/>
      <c r="D25" s="8"/>
      <c r="E25" s="8"/>
      <c r="F25" s="8"/>
      <c r="G25" s="8"/>
      <c r="H25" s="8"/>
      <c r="I25" s="8"/>
    </row>
    <row r="26" spans="1:12" ht="24.95" customHeight="1">
      <c r="B26" s="8"/>
      <c r="C26" s="8"/>
      <c r="D26" s="8"/>
      <c r="E26" s="8"/>
      <c r="F26" s="8"/>
      <c r="G26" s="8"/>
      <c r="H26" s="8"/>
      <c r="I26" s="8"/>
    </row>
    <row r="27" spans="1:12"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view="pageBreakPreview" zoomScaleNormal="100" zoomScaleSheetLayoutView="100" workbookViewId="0">
      <selection activeCell="J6" sqref="J6:J7"/>
    </sheetView>
  </sheetViews>
  <sheetFormatPr defaultRowHeight="24.95" customHeight="1"/>
  <cols>
    <col min="1" max="1" width="35.7109375" style="2" customWidth="1"/>
    <col min="2" max="9" width="11.7109375" style="2" customWidth="1"/>
    <col min="10" max="10" width="35.7109375" style="2" customWidth="1"/>
    <col min="11" max="16384" width="9.140625" style="2"/>
  </cols>
  <sheetData>
    <row r="1" spans="1:12" s="1" customFormat="1" ht="21.95" customHeight="1">
      <c r="A1" s="210" t="s">
        <v>158</v>
      </c>
      <c r="B1" s="210"/>
      <c r="C1" s="210"/>
      <c r="D1" s="210"/>
      <c r="E1" s="210"/>
      <c r="F1" s="210"/>
      <c r="G1" s="210"/>
      <c r="H1" s="210"/>
      <c r="I1" s="210"/>
      <c r="J1" s="210"/>
    </row>
    <row r="2" spans="1:12" s="1" customFormat="1" ht="18.75" customHeight="1">
      <c r="A2" s="211">
        <v>2012</v>
      </c>
      <c r="B2" s="211"/>
      <c r="C2" s="211"/>
      <c r="D2" s="211"/>
      <c r="E2" s="211"/>
      <c r="F2" s="211"/>
      <c r="G2" s="211"/>
      <c r="H2" s="211"/>
      <c r="I2" s="211"/>
      <c r="J2" s="211"/>
    </row>
    <row r="3" spans="1:12" s="1" customFormat="1" ht="21.95" customHeight="1">
      <c r="A3" s="196" t="s">
        <v>290</v>
      </c>
      <c r="B3" s="196"/>
      <c r="C3" s="196"/>
      <c r="D3" s="196"/>
      <c r="E3" s="196"/>
      <c r="F3" s="196"/>
      <c r="G3" s="196"/>
      <c r="H3" s="196"/>
      <c r="I3" s="196"/>
      <c r="J3" s="196"/>
    </row>
    <row r="4" spans="1:12" s="1" customFormat="1" ht="20.25">
      <c r="A4" s="196">
        <v>2012</v>
      </c>
      <c r="B4" s="196"/>
      <c r="C4" s="196"/>
      <c r="D4" s="196"/>
      <c r="E4" s="196"/>
      <c r="F4" s="196"/>
      <c r="G4" s="196"/>
      <c r="H4" s="196"/>
      <c r="I4" s="196"/>
      <c r="J4" s="196"/>
    </row>
    <row r="5" spans="1:12" s="3" customFormat="1" ht="21" customHeight="1">
      <c r="A5" s="101" t="s">
        <v>317</v>
      </c>
      <c r="B5" s="102"/>
      <c r="C5" s="102"/>
      <c r="D5" s="102"/>
      <c r="E5" s="102"/>
      <c r="F5" s="102"/>
      <c r="G5" s="102"/>
      <c r="H5" s="102"/>
      <c r="I5" s="102"/>
      <c r="J5" s="103" t="s">
        <v>318</v>
      </c>
    </row>
    <row r="6" spans="1:12" s="4" customFormat="1" ht="58.5" customHeight="1">
      <c r="A6" s="223" t="s">
        <v>153</v>
      </c>
      <c r="B6" s="81" t="s">
        <v>116</v>
      </c>
      <c r="C6" s="81" t="s">
        <v>118</v>
      </c>
      <c r="D6" s="81" t="s">
        <v>120</v>
      </c>
      <c r="E6" s="82" t="s">
        <v>122</v>
      </c>
      <c r="F6" s="82" t="s">
        <v>124</v>
      </c>
      <c r="G6" s="82" t="s">
        <v>126</v>
      </c>
      <c r="H6" s="82" t="s">
        <v>154</v>
      </c>
      <c r="I6" s="82" t="s">
        <v>14</v>
      </c>
      <c r="J6" s="224" t="s">
        <v>155</v>
      </c>
    </row>
    <row r="7" spans="1:12" s="5" customFormat="1" ht="45" customHeight="1">
      <c r="A7" s="223"/>
      <c r="B7" s="83" t="s">
        <v>117</v>
      </c>
      <c r="C7" s="83" t="s">
        <v>156</v>
      </c>
      <c r="D7" s="83" t="s">
        <v>121</v>
      </c>
      <c r="E7" s="84" t="s">
        <v>123</v>
      </c>
      <c r="F7" s="84" t="s">
        <v>125</v>
      </c>
      <c r="G7" s="84" t="s">
        <v>127</v>
      </c>
      <c r="H7" s="84" t="s">
        <v>129</v>
      </c>
      <c r="I7" s="84" t="s">
        <v>15</v>
      </c>
      <c r="J7" s="224"/>
    </row>
    <row r="8" spans="1:12" s="6" customFormat="1" ht="32.1" customHeight="1" thickBot="1">
      <c r="A8" s="85" t="s">
        <v>268</v>
      </c>
      <c r="B8" s="99">
        <v>1342</v>
      </c>
      <c r="C8" s="99">
        <v>989</v>
      </c>
      <c r="D8" s="99">
        <v>114</v>
      </c>
      <c r="E8" s="99">
        <v>1333</v>
      </c>
      <c r="F8" s="99">
        <v>86</v>
      </c>
      <c r="G8" s="99">
        <v>17</v>
      </c>
      <c r="H8" s="99">
        <v>0</v>
      </c>
      <c r="I8" s="99">
        <f t="shared" ref="I8:I15" si="0">SUM(B8:H8)</f>
        <v>3881</v>
      </c>
      <c r="J8" s="86" t="s">
        <v>20</v>
      </c>
      <c r="K8" s="13"/>
      <c r="L8" s="13"/>
    </row>
    <row r="9" spans="1:12" s="6" customFormat="1" ht="32.1" customHeight="1" thickBot="1">
      <c r="A9" s="36" t="s">
        <v>21</v>
      </c>
      <c r="B9" s="37">
        <v>15876</v>
      </c>
      <c r="C9" s="37">
        <v>6843</v>
      </c>
      <c r="D9" s="37">
        <v>2086</v>
      </c>
      <c r="E9" s="37">
        <v>11657</v>
      </c>
      <c r="F9" s="37">
        <v>98</v>
      </c>
      <c r="G9" s="37">
        <v>181</v>
      </c>
      <c r="H9" s="37">
        <v>24</v>
      </c>
      <c r="I9" s="37">
        <f t="shared" si="0"/>
        <v>36765</v>
      </c>
      <c r="J9" s="38" t="s">
        <v>22</v>
      </c>
      <c r="K9" s="13"/>
      <c r="L9" s="13"/>
    </row>
    <row r="10" spans="1:12" s="6" customFormat="1" ht="32.1" customHeight="1" thickBot="1">
      <c r="A10" s="39" t="s">
        <v>23</v>
      </c>
      <c r="B10" s="40">
        <v>3955</v>
      </c>
      <c r="C10" s="40">
        <v>2022</v>
      </c>
      <c r="D10" s="40">
        <v>638</v>
      </c>
      <c r="E10" s="40">
        <v>4297</v>
      </c>
      <c r="F10" s="40">
        <v>61</v>
      </c>
      <c r="G10" s="40">
        <v>145</v>
      </c>
      <c r="H10" s="40">
        <v>62</v>
      </c>
      <c r="I10" s="40">
        <f t="shared" si="0"/>
        <v>11180</v>
      </c>
      <c r="J10" s="41" t="s">
        <v>24</v>
      </c>
      <c r="K10" s="13"/>
      <c r="L10" s="13"/>
    </row>
    <row r="11" spans="1:12" s="6" customFormat="1" ht="32.1" customHeight="1" thickBot="1">
      <c r="A11" s="36" t="s">
        <v>25</v>
      </c>
      <c r="B11" s="37">
        <v>5851</v>
      </c>
      <c r="C11" s="37">
        <v>2377</v>
      </c>
      <c r="D11" s="37">
        <v>1008</v>
      </c>
      <c r="E11" s="37">
        <v>5641</v>
      </c>
      <c r="F11" s="37">
        <v>86</v>
      </c>
      <c r="G11" s="37">
        <v>0</v>
      </c>
      <c r="H11" s="37">
        <v>62</v>
      </c>
      <c r="I11" s="37">
        <f t="shared" si="0"/>
        <v>15025</v>
      </c>
      <c r="J11" s="38" t="s">
        <v>26</v>
      </c>
      <c r="K11" s="13"/>
      <c r="L11" s="13"/>
    </row>
    <row r="12" spans="1:12" s="6" customFormat="1" ht="32.1" customHeight="1" thickBot="1">
      <c r="A12" s="39" t="s">
        <v>27</v>
      </c>
      <c r="B12" s="40">
        <v>370</v>
      </c>
      <c r="C12" s="40">
        <v>1578</v>
      </c>
      <c r="D12" s="40">
        <v>970</v>
      </c>
      <c r="E12" s="40">
        <v>3792</v>
      </c>
      <c r="F12" s="40">
        <v>0</v>
      </c>
      <c r="G12" s="40">
        <v>0</v>
      </c>
      <c r="H12" s="40">
        <v>7089</v>
      </c>
      <c r="I12" s="40">
        <f t="shared" si="0"/>
        <v>13799</v>
      </c>
      <c r="J12" s="41" t="s">
        <v>28</v>
      </c>
      <c r="K12" s="13"/>
      <c r="L12" s="13"/>
    </row>
    <row r="13" spans="1:12" s="6" customFormat="1" ht="32.1" customHeight="1" thickBot="1">
      <c r="A13" s="36" t="s">
        <v>270</v>
      </c>
      <c r="B13" s="37">
        <v>0</v>
      </c>
      <c r="C13" s="37">
        <v>0</v>
      </c>
      <c r="D13" s="37">
        <v>0</v>
      </c>
      <c r="E13" s="37">
        <v>81</v>
      </c>
      <c r="F13" s="37">
        <v>0</v>
      </c>
      <c r="G13" s="37">
        <v>0</v>
      </c>
      <c r="H13" s="37">
        <v>0</v>
      </c>
      <c r="I13" s="37">
        <f t="shared" si="0"/>
        <v>81</v>
      </c>
      <c r="J13" s="38" t="s">
        <v>31</v>
      </c>
      <c r="K13" s="13"/>
      <c r="L13" s="13"/>
    </row>
    <row r="14" spans="1:12" s="6" customFormat="1" ht="32.1" customHeight="1" thickBot="1">
      <c r="A14" s="39" t="s">
        <v>271</v>
      </c>
      <c r="B14" s="40">
        <v>0</v>
      </c>
      <c r="C14" s="40">
        <v>0</v>
      </c>
      <c r="D14" s="40">
        <v>0</v>
      </c>
      <c r="E14" s="40">
        <v>230</v>
      </c>
      <c r="F14" s="40">
        <v>0</v>
      </c>
      <c r="G14" s="40">
        <v>0</v>
      </c>
      <c r="H14" s="40">
        <v>256</v>
      </c>
      <c r="I14" s="40">
        <f t="shared" si="0"/>
        <v>486</v>
      </c>
      <c r="J14" s="41" t="s">
        <v>32</v>
      </c>
      <c r="K14" s="13"/>
      <c r="L14" s="13"/>
    </row>
    <row r="15" spans="1:12" s="6" customFormat="1" ht="32.1" customHeight="1">
      <c r="A15" s="42" t="s">
        <v>33</v>
      </c>
      <c r="B15" s="43">
        <v>661</v>
      </c>
      <c r="C15" s="43">
        <v>126</v>
      </c>
      <c r="D15" s="43">
        <v>927</v>
      </c>
      <c r="E15" s="43">
        <v>1921</v>
      </c>
      <c r="F15" s="43">
        <v>0</v>
      </c>
      <c r="G15" s="43">
        <v>0</v>
      </c>
      <c r="H15" s="43">
        <v>82868</v>
      </c>
      <c r="I15" s="43">
        <f t="shared" si="0"/>
        <v>86503</v>
      </c>
      <c r="J15" s="44" t="s">
        <v>34</v>
      </c>
      <c r="K15" s="13"/>
      <c r="L15" s="13"/>
    </row>
    <row r="16" spans="1:12" s="7" customFormat="1" ht="30" customHeight="1">
      <c r="A16" s="90" t="s">
        <v>14</v>
      </c>
      <c r="B16" s="100">
        <f t="shared" ref="B16:I16" si="1">SUM(B8:B15)</f>
        <v>28055</v>
      </c>
      <c r="C16" s="100">
        <f t="shared" si="1"/>
        <v>13935</v>
      </c>
      <c r="D16" s="100">
        <f t="shared" si="1"/>
        <v>5743</v>
      </c>
      <c r="E16" s="100">
        <f t="shared" si="1"/>
        <v>28952</v>
      </c>
      <c r="F16" s="100">
        <f t="shared" si="1"/>
        <v>331</v>
      </c>
      <c r="G16" s="100">
        <f t="shared" si="1"/>
        <v>343</v>
      </c>
      <c r="H16" s="100">
        <f t="shared" si="1"/>
        <v>90361</v>
      </c>
      <c r="I16" s="100">
        <f t="shared" si="1"/>
        <v>167720</v>
      </c>
      <c r="J16" s="91" t="s">
        <v>15</v>
      </c>
      <c r="K16" s="14"/>
      <c r="L16" s="14"/>
    </row>
    <row r="17" spans="1:10" ht="18" customHeight="1">
      <c r="A17" s="15" t="s">
        <v>146</v>
      </c>
      <c r="J17" s="13" t="s">
        <v>17</v>
      </c>
    </row>
    <row r="18" spans="1:10" ht="18" customHeight="1">
      <c r="A18" s="15"/>
      <c r="J18" s="13"/>
    </row>
    <row r="24" spans="1:10" ht="24.95" customHeight="1">
      <c r="B24" s="8"/>
      <c r="C24" s="8"/>
      <c r="D24" s="8"/>
      <c r="E24" s="8"/>
      <c r="F24" s="8"/>
      <c r="G24" s="8"/>
      <c r="H24" s="8"/>
      <c r="I24" s="8"/>
    </row>
    <row r="25" spans="1:10" ht="24.95" customHeight="1">
      <c r="B25" s="8"/>
      <c r="C25" s="8"/>
      <c r="D25" s="8"/>
      <c r="E25" s="8"/>
      <c r="F25" s="8"/>
      <c r="G25" s="8"/>
      <c r="H25" s="8"/>
      <c r="I25" s="8"/>
    </row>
    <row r="26" spans="1:10" ht="24.95" customHeight="1">
      <c r="B26" s="8"/>
      <c r="C26" s="8"/>
      <c r="D26" s="8"/>
      <c r="E26" s="8"/>
      <c r="F26" s="8"/>
      <c r="G26" s="8"/>
      <c r="H26" s="8"/>
      <c r="I26" s="8"/>
    </row>
    <row r="27" spans="1:10" ht="24.95" customHeight="1">
      <c r="B27" s="8"/>
      <c r="C27" s="8"/>
      <c r="D27" s="8"/>
      <c r="E27" s="8"/>
      <c r="F27" s="8"/>
      <c r="G27" s="8"/>
      <c r="H27" s="8"/>
      <c r="I27" s="8"/>
    </row>
  </sheetData>
  <mergeCells count="6">
    <mergeCell ref="A1:J1"/>
    <mergeCell ref="A3:J3"/>
    <mergeCell ref="A6:A7"/>
    <mergeCell ref="J6:J7"/>
    <mergeCell ref="A4:J4"/>
    <mergeCell ref="A2:J2"/>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rightToLeft="1" view="pageBreakPreview" zoomScaleNormal="100" zoomScaleSheetLayoutView="100" workbookViewId="0">
      <selection activeCell="D9" sqref="D9"/>
    </sheetView>
  </sheetViews>
  <sheetFormatPr defaultRowHeight="24.95" customHeight="1"/>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5.5" customHeight="1">
      <c r="A1" s="210" t="s">
        <v>228</v>
      </c>
      <c r="B1" s="210"/>
      <c r="C1" s="210"/>
      <c r="D1" s="210"/>
      <c r="E1" s="210"/>
      <c r="F1" s="210"/>
      <c r="G1" s="210"/>
      <c r="H1" s="210"/>
      <c r="I1" s="210"/>
      <c r="J1" s="210"/>
      <c r="K1" s="210"/>
    </row>
    <row r="2" spans="1:11" s="1" customFormat="1" ht="18.75" customHeight="1">
      <c r="A2" s="211">
        <v>2012</v>
      </c>
      <c r="B2" s="211"/>
      <c r="C2" s="211"/>
      <c r="D2" s="211"/>
      <c r="E2" s="211"/>
      <c r="F2" s="211"/>
      <c r="G2" s="211"/>
      <c r="H2" s="211"/>
      <c r="I2" s="211"/>
      <c r="J2" s="211"/>
      <c r="K2" s="211"/>
    </row>
    <row r="3" spans="1:11" s="1" customFormat="1" ht="18" customHeight="1">
      <c r="A3" s="196" t="s">
        <v>291</v>
      </c>
      <c r="B3" s="196"/>
      <c r="C3" s="196"/>
      <c r="D3" s="196"/>
      <c r="E3" s="196"/>
      <c r="F3" s="196"/>
      <c r="G3" s="196"/>
      <c r="H3" s="196"/>
      <c r="I3" s="196"/>
      <c r="J3" s="196"/>
      <c r="K3" s="196"/>
    </row>
    <row r="4" spans="1:11" s="1" customFormat="1" ht="18" customHeight="1">
      <c r="A4" s="196">
        <v>2012</v>
      </c>
      <c r="B4" s="196"/>
      <c r="C4" s="196"/>
      <c r="D4" s="196"/>
      <c r="E4" s="196"/>
      <c r="F4" s="196"/>
      <c r="G4" s="196"/>
      <c r="H4" s="196"/>
      <c r="I4" s="196"/>
      <c r="J4" s="196"/>
      <c r="K4" s="196"/>
    </row>
    <row r="5" spans="1:11" s="3" customFormat="1" ht="15.75">
      <c r="A5" s="101" t="s">
        <v>319</v>
      </c>
      <c r="B5" s="102"/>
      <c r="C5" s="102"/>
      <c r="D5" s="102"/>
      <c r="E5" s="102"/>
      <c r="F5" s="102"/>
      <c r="G5" s="102"/>
      <c r="H5" s="102"/>
      <c r="I5" s="102"/>
      <c r="J5" s="102"/>
      <c r="K5" s="103" t="s">
        <v>320</v>
      </c>
    </row>
    <row r="6" spans="1:11" s="4" customFormat="1" ht="33.75" customHeight="1" thickBot="1">
      <c r="A6" s="197" t="s">
        <v>140</v>
      </c>
      <c r="B6" s="205" t="s">
        <v>258</v>
      </c>
      <c r="C6" s="206"/>
      <c r="D6" s="206"/>
      <c r="E6" s="206"/>
      <c r="F6" s="206"/>
      <c r="G6" s="206"/>
      <c r="H6" s="206"/>
      <c r="I6" s="206"/>
      <c r="J6" s="207"/>
      <c r="K6" s="225" t="s">
        <v>141</v>
      </c>
    </row>
    <row r="7" spans="1:11" s="4" customFormat="1" ht="31.5" customHeight="1" thickBot="1">
      <c r="A7" s="198"/>
      <c r="B7" s="203" t="s">
        <v>261</v>
      </c>
      <c r="C7" s="203"/>
      <c r="D7" s="203"/>
      <c r="E7" s="203" t="s">
        <v>262</v>
      </c>
      <c r="F7" s="203"/>
      <c r="G7" s="203"/>
      <c r="H7" s="208" t="s">
        <v>263</v>
      </c>
      <c r="I7" s="209"/>
      <c r="J7" s="209"/>
      <c r="K7" s="226"/>
    </row>
    <row r="8" spans="1:11" s="5" customFormat="1" ht="28.5" customHeight="1">
      <c r="A8" s="199"/>
      <c r="B8" s="31" t="s">
        <v>3</v>
      </c>
      <c r="C8" s="31" t="s">
        <v>4</v>
      </c>
      <c r="D8" s="31" t="s">
        <v>5</v>
      </c>
      <c r="E8" s="31" t="s">
        <v>3</v>
      </c>
      <c r="F8" s="31" t="s">
        <v>4</v>
      </c>
      <c r="G8" s="31" t="s">
        <v>5</v>
      </c>
      <c r="H8" s="32" t="s">
        <v>3</v>
      </c>
      <c r="I8" s="32" t="s">
        <v>4</v>
      </c>
      <c r="J8" s="32" t="s">
        <v>5</v>
      </c>
      <c r="K8" s="227"/>
    </row>
    <row r="9" spans="1:11" s="6" customFormat="1" ht="30" customHeight="1" thickBot="1">
      <c r="A9" s="59" t="s">
        <v>54</v>
      </c>
      <c r="B9" s="34">
        <v>108</v>
      </c>
      <c r="C9" s="34">
        <v>233</v>
      </c>
      <c r="D9" s="34">
        <f>SUM(B9:C9)</f>
        <v>341</v>
      </c>
      <c r="E9" s="34">
        <v>103</v>
      </c>
      <c r="F9" s="34">
        <v>197</v>
      </c>
      <c r="G9" s="34">
        <f>SUM(E9:F9)</f>
        <v>300</v>
      </c>
      <c r="H9" s="34">
        <f>SUM(B9,E9)</f>
        <v>211</v>
      </c>
      <c r="I9" s="34">
        <f>SUM(C9,F9)</f>
        <v>430</v>
      </c>
      <c r="J9" s="34">
        <f>SUM(H9:I9)</f>
        <v>641</v>
      </c>
      <c r="K9" s="63" t="s">
        <v>55</v>
      </c>
    </row>
    <row r="10" spans="1:11" s="6" customFormat="1" ht="30" customHeight="1" thickBot="1">
      <c r="A10" s="60" t="s">
        <v>56</v>
      </c>
      <c r="B10" s="37">
        <v>180</v>
      </c>
      <c r="C10" s="37">
        <v>344</v>
      </c>
      <c r="D10" s="37">
        <f t="shared" ref="D10:D13" si="0">SUM(B10:C10)</f>
        <v>524</v>
      </c>
      <c r="E10" s="37">
        <v>209</v>
      </c>
      <c r="F10" s="37">
        <v>297</v>
      </c>
      <c r="G10" s="37">
        <f t="shared" ref="G10:G13" si="1">SUM(E10:F10)</f>
        <v>506</v>
      </c>
      <c r="H10" s="37">
        <f t="shared" ref="H10:H13" si="2">SUM(B10,E10)</f>
        <v>389</v>
      </c>
      <c r="I10" s="37">
        <f t="shared" ref="I10:I13" si="3">SUM(C10,F10)</f>
        <v>641</v>
      </c>
      <c r="J10" s="37">
        <f t="shared" ref="J10:J13" si="4">SUM(H10:I10)</f>
        <v>1030</v>
      </c>
      <c r="K10" s="64" t="s">
        <v>57</v>
      </c>
    </row>
    <row r="11" spans="1:11" s="6" customFormat="1" ht="30" customHeight="1" thickBot="1">
      <c r="A11" s="61" t="s">
        <v>58</v>
      </c>
      <c r="B11" s="40">
        <v>252</v>
      </c>
      <c r="C11" s="40">
        <v>750</v>
      </c>
      <c r="D11" s="40">
        <f t="shared" si="0"/>
        <v>1002</v>
      </c>
      <c r="E11" s="40">
        <v>371</v>
      </c>
      <c r="F11" s="40">
        <v>743</v>
      </c>
      <c r="G11" s="40">
        <f t="shared" si="1"/>
        <v>1114</v>
      </c>
      <c r="H11" s="40">
        <f t="shared" si="2"/>
        <v>623</v>
      </c>
      <c r="I11" s="40">
        <f t="shared" si="3"/>
        <v>1493</v>
      </c>
      <c r="J11" s="40">
        <f t="shared" si="4"/>
        <v>2116</v>
      </c>
      <c r="K11" s="65" t="s">
        <v>59</v>
      </c>
    </row>
    <row r="12" spans="1:11" s="6" customFormat="1" ht="30" customHeight="1" thickBot="1">
      <c r="A12" s="60" t="s">
        <v>159</v>
      </c>
      <c r="B12" s="37">
        <v>36</v>
      </c>
      <c r="C12" s="37">
        <v>49</v>
      </c>
      <c r="D12" s="37">
        <f t="shared" si="0"/>
        <v>85</v>
      </c>
      <c r="E12" s="37">
        <v>48</v>
      </c>
      <c r="F12" s="37">
        <v>0</v>
      </c>
      <c r="G12" s="37">
        <f t="shared" si="1"/>
        <v>48</v>
      </c>
      <c r="H12" s="37">
        <f t="shared" si="2"/>
        <v>84</v>
      </c>
      <c r="I12" s="37">
        <f t="shared" si="3"/>
        <v>49</v>
      </c>
      <c r="J12" s="37">
        <f t="shared" si="4"/>
        <v>133</v>
      </c>
      <c r="K12" s="64" t="s">
        <v>160</v>
      </c>
    </row>
    <row r="13" spans="1:11" s="6" customFormat="1" ht="30" customHeight="1">
      <c r="A13" s="62" t="s">
        <v>69</v>
      </c>
      <c r="B13" s="94">
        <v>171</v>
      </c>
      <c r="C13" s="94">
        <v>463</v>
      </c>
      <c r="D13" s="94">
        <f t="shared" si="0"/>
        <v>634</v>
      </c>
      <c r="E13" s="94">
        <v>147</v>
      </c>
      <c r="F13" s="94">
        <v>1777</v>
      </c>
      <c r="G13" s="94">
        <f t="shared" si="1"/>
        <v>1924</v>
      </c>
      <c r="H13" s="94">
        <f t="shared" si="2"/>
        <v>318</v>
      </c>
      <c r="I13" s="94">
        <f t="shared" si="3"/>
        <v>2240</v>
      </c>
      <c r="J13" s="94">
        <f t="shared" si="4"/>
        <v>2558</v>
      </c>
      <c r="K13" s="66" t="s">
        <v>142</v>
      </c>
    </row>
    <row r="14" spans="1:11" s="6" customFormat="1" ht="30" customHeight="1">
      <c r="A14" s="67" t="s">
        <v>14</v>
      </c>
      <c r="B14" s="97">
        <f>SUM(B9:B13)</f>
        <v>747</v>
      </c>
      <c r="C14" s="97">
        <f t="shared" ref="C14:J14" si="5">SUM(C9:C13)</f>
        <v>1839</v>
      </c>
      <c r="D14" s="97">
        <f t="shared" si="5"/>
        <v>2586</v>
      </c>
      <c r="E14" s="97">
        <f t="shared" si="5"/>
        <v>878</v>
      </c>
      <c r="F14" s="97">
        <f t="shared" si="5"/>
        <v>3014</v>
      </c>
      <c r="G14" s="97">
        <f t="shared" si="5"/>
        <v>3892</v>
      </c>
      <c r="H14" s="97">
        <f t="shared" si="5"/>
        <v>1625</v>
      </c>
      <c r="I14" s="97">
        <f t="shared" si="5"/>
        <v>4853</v>
      </c>
      <c r="J14" s="97">
        <f t="shared" si="5"/>
        <v>6478</v>
      </c>
      <c r="K14" s="93" t="s">
        <v>15</v>
      </c>
    </row>
    <row r="15" spans="1:11" ht="12.75"/>
    <row r="16" spans="1:11" s="6" customFormat="1" ht="12.75">
      <c r="A16" s="2"/>
      <c r="B16" s="2"/>
      <c r="C16" s="2"/>
      <c r="D16" s="2"/>
      <c r="E16" s="2"/>
      <c r="F16" s="2"/>
      <c r="G16" s="2"/>
      <c r="H16" s="2"/>
      <c r="I16" s="2"/>
      <c r="J16" s="2"/>
      <c r="K16" s="2"/>
    </row>
    <row r="17" spans="1:11" s="6" customFormat="1" ht="12.75">
      <c r="A17" s="2"/>
      <c r="B17" s="2"/>
      <c r="C17" s="2"/>
      <c r="D17" s="2"/>
      <c r="E17" s="2"/>
      <c r="F17" s="2"/>
      <c r="G17" s="2"/>
      <c r="H17" s="2"/>
      <c r="I17" s="2"/>
      <c r="J17" s="2"/>
      <c r="K17" s="2"/>
    </row>
    <row r="18" spans="1:11" s="6" customFormat="1" ht="12.75">
      <c r="A18" s="2"/>
      <c r="B18" s="2"/>
      <c r="C18" s="2"/>
      <c r="D18" s="2"/>
      <c r="E18" s="2"/>
      <c r="F18" s="2"/>
      <c r="G18" s="2"/>
      <c r="H18" s="2"/>
      <c r="I18" s="2"/>
      <c r="J18" s="2"/>
      <c r="K18" s="2"/>
    </row>
    <row r="19" spans="1:11" s="6" customFormat="1" ht="12.75">
      <c r="A19" s="2"/>
      <c r="B19" s="2" t="s">
        <v>197</v>
      </c>
      <c r="C19" s="125" t="s">
        <v>339</v>
      </c>
      <c r="D19" s="2"/>
      <c r="E19" s="2"/>
      <c r="F19" s="2"/>
      <c r="G19" s="2"/>
      <c r="H19" s="2"/>
      <c r="I19" s="2"/>
      <c r="J19" s="2"/>
      <c r="K19" s="2"/>
    </row>
    <row r="20" spans="1:11" s="6" customFormat="1" ht="12.75">
      <c r="A20" s="2" t="s">
        <v>217</v>
      </c>
      <c r="B20" s="112">
        <f t="shared" ref="B20:B24" si="6">D9</f>
        <v>341</v>
      </c>
      <c r="C20" s="112">
        <f t="shared" ref="C20:C24" si="7">G9</f>
        <v>300</v>
      </c>
      <c r="D20" s="2"/>
      <c r="E20" s="2"/>
      <c r="F20" s="2"/>
      <c r="G20" s="2"/>
      <c r="H20" s="2"/>
      <c r="I20" s="2"/>
      <c r="J20" s="2"/>
      <c r="K20" s="2"/>
    </row>
    <row r="21" spans="1:11" s="6" customFormat="1" ht="12.75">
      <c r="A21" s="2" t="s">
        <v>218</v>
      </c>
      <c r="B21" s="112">
        <f t="shared" si="6"/>
        <v>524</v>
      </c>
      <c r="C21" s="112">
        <f t="shared" si="7"/>
        <v>506</v>
      </c>
      <c r="D21" s="2"/>
      <c r="E21" s="2"/>
      <c r="F21" s="2"/>
      <c r="G21" s="2"/>
      <c r="H21" s="2"/>
      <c r="I21" s="2"/>
      <c r="J21" s="2"/>
      <c r="K21" s="2"/>
    </row>
    <row r="22" spans="1:11" s="6" customFormat="1" ht="12.75">
      <c r="A22" s="2" t="s">
        <v>219</v>
      </c>
      <c r="B22" s="112">
        <f t="shared" si="6"/>
        <v>1002</v>
      </c>
      <c r="C22" s="112">
        <f t="shared" si="7"/>
        <v>1114</v>
      </c>
      <c r="D22" s="2"/>
      <c r="E22" s="2"/>
      <c r="F22" s="2"/>
      <c r="G22" s="2"/>
      <c r="H22" s="2"/>
      <c r="I22" s="2"/>
      <c r="J22" s="2"/>
      <c r="K22" s="2"/>
    </row>
    <row r="23" spans="1:11" s="6" customFormat="1" ht="12.75">
      <c r="A23" s="2" t="s">
        <v>220</v>
      </c>
      <c r="B23" s="112">
        <f t="shared" si="6"/>
        <v>85</v>
      </c>
      <c r="C23" s="112">
        <f t="shared" si="7"/>
        <v>48</v>
      </c>
      <c r="D23" s="2"/>
      <c r="E23" s="2"/>
      <c r="F23" s="2"/>
      <c r="G23" s="2"/>
      <c r="H23" s="2"/>
      <c r="I23" s="2"/>
      <c r="J23" s="2"/>
      <c r="K23" s="2"/>
    </row>
    <row r="24" spans="1:11" s="6" customFormat="1" ht="12.75">
      <c r="A24" s="2" t="s">
        <v>214</v>
      </c>
      <c r="B24" s="112">
        <f t="shared" si="6"/>
        <v>634</v>
      </c>
      <c r="C24" s="112">
        <f t="shared" si="7"/>
        <v>1924</v>
      </c>
      <c r="D24" s="2"/>
      <c r="E24" s="2"/>
      <c r="F24" s="2"/>
      <c r="G24" s="2"/>
      <c r="H24" s="2"/>
      <c r="I24" s="2"/>
      <c r="J24" s="2"/>
      <c r="K24" s="2"/>
    </row>
    <row r="25" spans="1:11" s="6" customFormat="1" ht="12.75">
      <c r="A25" s="2"/>
      <c r="B25" s="2"/>
      <c r="C25" s="2"/>
      <c r="D25" s="2"/>
      <c r="E25" s="2"/>
      <c r="F25" s="2"/>
      <c r="G25" s="2"/>
      <c r="H25" s="2"/>
      <c r="I25" s="2"/>
      <c r="J25" s="2"/>
      <c r="K25" s="2"/>
    </row>
    <row r="26" spans="1:11" s="7" customFormat="1" ht="12.75">
      <c r="A26" s="2"/>
      <c r="B26" s="2"/>
      <c r="C26" s="2"/>
      <c r="D26" s="2"/>
      <c r="E26" s="2"/>
      <c r="F26" s="2"/>
      <c r="G26" s="2"/>
      <c r="H26" s="2"/>
      <c r="I26" s="2"/>
      <c r="J26" s="2"/>
      <c r="K26" s="2"/>
    </row>
    <row r="27" spans="1:11" ht="12.75"/>
    <row r="28" spans="1:11" ht="12.75"/>
    <row r="29" spans="1:11" ht="12.75"/>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rightToLeft="1" tabSelected="1" view="pageBreakPreview" zoomScaleNormal="100" zoomScaleSheetLayoutView="100" workbookViewId="0">
      <selection activeCell="C4" sqref="C4"/>
    </sheetView>
  </sheetViews>
  <sheetFormatPr defaultRowHeight="12.75"/>
  <cols>
    <col min="1" max="1" width="40.5703125" style="16" customWidth="1"/>
    <col min="2" max="2" width="3.85546875" style="16" customWidth="1"/>
    <col min="3" max="3" width="40.5703125" style="16" customWidth="1"/>
    <col min="4" max="16384" width="9.140625" style="16"/>
  </cols>
  <sheetData>
    <row r="1" spans="1:3" customFormat="1" ht="32.25" customHeight="1"/>
    <row r="2" spans="1:3" s="139" customFormat="1" ht="59.25" customHeight="1">
      <c r="A2" s="169" t="s">
        <v>165</v>
      </c>
      <c r="B2" s="170"/>
      <c r="C2" s="171" t="s">
        <v>166</v>
      </c>
    </row>
    <row r="3" spans="1:3" ht="18" customHeight="1">
      <c r="A3" s="17"/>
      <c r="B3" s="17"/>
      <c r="C3" s="18"/>
    </row>
    <row r="4" spans="1:3" ht="94.5">
      <c r="A4" s="116" t="s">
        <v>340</v>
      </c>
      <c r="B4" s="19"/>
      <c r="C4" s="20" t="s">
        <v>167</v>
      </c>
    </row>
    <row r="5" spans="1:3" ht="22.5">
      <c r="A5" s="117"/>
      <c r="B5" s="19"/>
      <c r="C5" s="21"/>
    </row>
    <row r="6" spans="1:3" ht="69.75" customHeight="1">
      <c r="A6" s="118" t="s">
        <v>259</v>
      </c>
      <c r="B6" s="19"/>
      <c r="C6" s="126" t="s">
        <v>260</v>
      </c>
    </row>
    <row r="7" spans="1:3" ht="22.5">
      <c r="A7" s="22"/>
      <c r="B7" s="23"/>
      <c r="C7" s="24"/>
    </row>
    <row r="8" spans="1:3" ht="22.5">
      <c r="A8" s="25"/>
      <c r="B8" s="23"/>
      <c r="C8" s="24"/>
    </row>
    <row r="9" spans="1:3" ht="22.5">
      <c r="A9" s="23"/>
      <c r="B9" s="23"/>
      <c r="C9" s="26"/>
    </row>
    <row r="10" spans="1:3" ht="18" customHeight="1">
      <c r="A10" s="27"/>
      <c r="B10" s="28"/>
      <c r="C10" s="29"/>
    </row>
    <row r="11" spans="1:3">
      <c r="A11" s="27"/>
      <c r="B11" s="28"/>
      <c r="C11" s="29"/>
    </row>
    <row r="12" spans="1:3">
      <c r="A12" s="27"/>
      <c r="B12" s="28"/>
      <c r="C12" s="29"/>
    </row>
    <row r="13" spans="1:3">
      <c r="A13" s="27"/>
      <c r="B13" s="28"/>
      <c r="C13" s="29"/>
    </row>
    <row r="14" spans="1:3" ht="18" customHeight="1">
      <c r="A14" s="17"/>
      <c r="B14" s="17"/>
      <c r="C14" s="30"/>
    </row>
  </sheetData>
  <printOptions horizontalCentered="1"/>
  <pageMargins left="0.35433070866141736" right="0.35433070866141736" top="0.98425196850393704" bottom="0.59055118110236227" header="0.51181102362204722" footer="0.51181102362204722"/>
  <pageSetup paperSize="9" orientation="portrait" horizontalDpi="1200" verticalDpi="1200"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B22" sqref="B22"/>
    </sheetView>
  </sheetViews>
  <sheetFormatPr defaultRowHeight="24.95" customHeight="1"/>
  <cols>
    <col min="1" max="1" width="24.42578125" style="2" customWidth="1"/>
    <col min="2" max="10" width="9" style="2"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2.5" customHeight="1">
      <c r="A1" s="210" t="s">
        <v>229</v>
      </c>
      <c r="B1" s="210"/>
      <c r="C1" s="210"/>
      <c r="D1" s="210"/>
      <c r="E1" s="210"/>
      <c r="F1" s="210"/>
      <c r="G1" s="210"/>
      <c r="H1" s="210"/>
      <c r="I1" s="210"/>
      <c r="J1" s="210"/>
      <c r="K1" s="210"/>
    </row>
    <row r="2" spans="1:11" s="1" customFormat="1" ht="18.75" customHeight="1">
      <c r="A2" s="211">
        <v>2012</v>
      </c>
      <c r="B2" s="211"/>
      <c r="C2" s="211"/>
      <c r="D2" s="211"/>
      <c r="E2" s="211"/>
      <c r="F2" s="211"/>
      <c r="G2" s="211"/>
      <c r="H2" s="211"/>
      <c r="I2" s="211"/>
      <c r="J2" s="211"/>
      <c r="K2" s="211"/>
    </row>
    <row r="3" spans="1:11" s="1" customFormat="1" ht="18" customHeight="1">
      <c r="A3" s="196" t="s">
        <v>292</v>
      </c>
      <c r="B3" s="196"/>
      <c r="C3" s="196"/>
      <c r="D3" s="196"/>
      <c r="E3" s="196"/>
      <c r="F3" s="196"/>
      <c r="G3" s="196"/>
      <c r="H3" s="196"/>
      <c r="I3" s="196"/>
      <c r="J3" s="196"/>
      <c r="K3" s="196"/>
    </row>
    <row r="4" spans="1:11" s="1" customFormat="1" ht="18" customHeight="1">
      <c r="A4" s="196">
        <v>2012</v>
      </c>
      <c r="B4" s="196"/>
      <c r="C4" s="196"/>
      <c r="D4" s="196"/>
      <c r="E4" s="196"/>
      <c r="F4" s="196"/>
      <c r="G4" s="196"/>
      <c r="H4" s="196"/>
      <c r="I4" s="196"/>
      <c r="J4" s="196"/>
      <c r="K4" s="196"/>
    </row>
    <row r="5" spans="1:11" s="3" customFormat="1" ht="15.75">
      <c r="A5" s="101" t="s">
        <v>321</v>
      </c>
      <c r="B5" s="102"/>
      <c r="C5" s="102"/>
      <c r="D5" s="102"/>
      <c r="E5" s="102"/>
      <c r="F5" s="102"/>
      <c r="G5" s="102"/>
      <c r="H5" s="102"/>
      <c r="I5" s="102"/>
      <c r="J5" s="102"/>
      <c r="K5" s="103" t="s">
        <v>322</v>
      </c>
    </row>
    <row r="6" spans="1:11" s="4" customFormat="1" ht="33.75" customHeight="1" thickBot="1">
      <c r="A6" s="197" t="s">
        <v>222</v>
      </c>
      <c r="B6" s="205" t="s">
        <v>258</v>
      </c>
      <c r="C6" s="206"/>
      <c r="D6" s="206"/>
      <c r="E6" s="206"/>
      <c r="F6" s="206"/>
      <c r="G6" s="206"/>
      <c r="H6" s="206"/>
      <c r="I6" s="206"/>
      <c r="J6" s="207"/>
      <c r="K6" s="225" t="s">
        <v>221</v>
      </c>
    </row>
    <row r="7" spans="1:11" s="4" customFormat="1" ht="31.5" customHeight="1" thickBot="1">
      <c r="A7" s="198"/>
      <c r="B7" s="203" t="s">
        <v>261</v>
      </c>
      <c r="C7" s="203"/>
      <c r="D7" s="203"/>
      <c r="E7" s="203" t="s">
        <v>262</v>
      </c>
      <c r="F7" s="203"/>
      <c r="G7" s="203"/>
      <c r="H7" s="208" t="s">
        <v>263</v>
      </c>
      <c r="I7" s="209"/>
      <c r="J7" s="209"/>
      <c r="K7" s="226"/>
    </row>
    <row r="8" spans="1:11" s="5" customFormat="1" ht="28.5" customHeight="1">
      <c r="A8" s="199"/>
      <c r="B8" s="31" t="s">
        <v>3</v>
      </c>
      <c r="C8" s="31" t="s">
        <v>4</v>
      </c>
      <c r="D8" s="31" t="s">
        <v>5</v>
      </c>
      <c r="E8" s="31" t="s">
        <v>3</v>
      </c>
      <c r="F8" s="31" t="s">
        <v>4</v>
      </c>
      <c r="G8" s="31" t="s">
        <v>5</v>
      </c>
      <c r="H8" s="32" t="s">
        <v>3</v>
      </c>
      <c r="I8" s="32" t="s">
        <v>4</v>
      </c>
      <c r="J8" s="32" t="s">
        <v>5</v>
      </c>
      <c r="K8" s="227"/>
    </row>
    <row r="9" spans="1:11" s="6" customFormat="1" ht="30" customHeight="1" thickBot="1">
      <c r="A9" s="53" t="s">
        <v>37</v>
      </c>
      <c r="B9" s="34">
        <v>19</v>
      </c>
      <c r="C9" s="34">
        <v>323</v>
      </c>
      <c r="D9" s="34">
        <f>SUM(B9:C9)</f>
        <v>342</v>
      </c>
      <c r="E9" s="34">
        <v>243</v>
      </c>
      <c r="F9" s="34">
        <v>218</v>
      </c>
      <c r="G9" s="34">
        <f>SUM(E9:F9)</f>
        <v>461</v>
      </c>
      <c r="H9" s="34">
        <f>SUM(B9,E9)</f>
        <v>262</v>
      </c>
      <c r="I9" s="34">
        <f>SUM(C9,F9)</f>
        <v>541</v>
      </c>
      <c r="J9" s="34">
        <f>SUM(H9:I9)</f>
        <v>803</v>
      </c>
      <c r="K9" s="87" t="s">
        <v>37</v>
      </c>
    </row>
    <row r="10" spans="1:11" s="6" customFormat="1" ht="30" customHeight="1" thickBot="1">
      <c r="A10" s="54" t="s">
        <v>38</v>
      </c>
      <c r="B10" s="37">
        <v>319</v>
      </c>
      <c r="C10" s="37">
        <v>729</v>
      </c>
      <c r="D10" s="37">
        <f t="shared" ref="D10:D15" si="0">SUM(B10:C10)</f>
        <v>1048</v>
      </c>
      <c r="E10" s="37">
        <v>350</v>
      </c>
      <c r="F10" s="37">
        <v>800</v>
      </c>
      <c r="G10" s="37">
        <f t="shared" ref="G10:G15" si="1">SUM(E10:F10)</f>
        <v>1150</v>
      </c>
      <c r="H10" s="37">
        <f t="shared" ref="H10:H15" si="2">SUM(B10,E10)</f>
        <v>669</v>
      </c>
      <c r="I10" s="37">
        <f t="shared" ref="I10:I15" si="3">SUM(C10,F10)</f>
        <v>1529</v>
      </c>
      <c r="J10" s="37">
        <f t="shared" ref="J10:J15" si="4">SUM(H10:I10)</f>
        <v>2198</v>
      </c>
      <c r="K10" s="88" t="s">
        <v>38</v>
      </c>
    </row>
    <row r="11" spans="1:11" s="6" customFormat="1" ht="30" customHeight="1" thickBot="1">
      <c r="A11" s="55" t="s">
        <v>39</v>
      </c>
      <c r="B11" s="40">
        <v>135</v>
      </c>
      <c r="C11" s="40">
        <v>310</v>
      </c>
      <c r="D11" s="40">
        <f t="shared" si="0"/>
        <v>445</v>
      </c>
      <c r="E11" s="40">
        <v>140</v>
      </c>
      <c r="F11" s="40">
        <v>795</v>
      </c>
      <c r="G11" s="40">
        <f t="shared" si="1"/>
        <v>935</v>
      </c>
      <c r="H11" s="40">
        <f t="shared" si="2"/>
        <v>275</v>
      </c>
      <c r="I11" s="40">
        <f t="shared" si="3"/>
        <v>1105</v>
      </c>
      <c r="J11" s="40">
        <f t="shared" si="4"/>
        <v>1380</v>
      </c>
      <c r="K11" s="89" t="s">
        <v>39</v>
      </c>
    </row>
    <row r="12" spans="1:11" s="6" customFormat="1" ht="30" customHeight="1" thickBot="1">
      <c r="A12" s="54" t="s">
        <v>40</v>
      </c>
      <c r="B12" s="37">
        <v>170</v>
      </c>
      <c r="C12" s="37">
        <v>137</v>
      </c>
      <c r="D12" s="37">
        <f t="shared" si="0"/>
        <v>307</v>
      </c>
      <c r="E12" s="37">
        <v>97</v>
      </c>
      <c r="F12" s="37">
        <v>405</v>
      </c>
      <c r="G12" s="37">
        <f t="shared" si="1"/>
        <v>502</v>
      </c>
      <c r="H12" s="37">
        <f t="shared" si="2"/>
        <v>267</v>
      </c>
      <c r="I12" s="37">
        <f t="shared" si="3"/>
        <v>542</v>
      </c>
      <c r="J12" s="37">
        <f t="shared" si="4"/>
        <v>809</v>
      </c>
      <c r="K12" s="88" t="s">
        <v>40</v>
      </c>
    </row>
    <row r="13" spans="1:11" s="6" customFormat="1" ht="30" customHeight="1" thickBot="1">
      <c r="A13" s="55" t="s">
        <v>41</v>
      </c>
      <c r="B13" s="40">
        <v>55</v>
      </c>
      <c r="C13" s="40">
        <v>225</v>
      </c>
      <c r="D13" s="40">
        <f t="shared" si="0"/>
        <v>280</v>
      </c>
      <c r="E13" s="40">
        <v>0</v>
      </c>
      <c r="F13" s="40">
        <v>389</v>
      </c>
      <c r="G13" s="40">
        <f t="shared" si="1"/>
        <v>389</v>
      </c>
      <c r="H13" s="40">
        <f t="shared" si="2"/>
        <v>55</v>
      </c>
      <c r="I13" s="40">
        <f t="shared" si="3"/>
        <v>614</v>
      </c>
      <c r="J13" s="40">
        <f t="shared" si="4"/>
        <v>669</v>
      </c>
      <c r="K13" s="89" t="s">
        <v>41</v>
      </c>
    </row>
    <row r="14" spans="1:11" s="6" customFormat="1" ht="30" customHeight="1" thickBot="1">
      <c r="A14" s="54" t="s">
        <v>42</v>
      </c>
      <c r="B14" s="37">
        <v>49</v>
      </c>
      <c r="C14" s="37">
        <v>95</v>
      </c>
      <c r="D14" s="37">
        <f t="shared" si="0"/>
        <v>144</v>
      </c>
      <c r="E14" s="37">
        <v>0</v>
      </c>
      <c r="F14" s="37">
        <v>304</v>
      </c>
      <c r="G14" s="37">
        <f t="shared" si="1"/>
        <v>304</v>
      </c>
      <c r="H14" s="37">
        <f t="shared" si="2"/>
        <v>49</v>
      </c>
      <c r="I14" s="37">
        <f t="shared" si="3"/>
        <v>399</v>
      </c>
      <c r="J14" s="37">
        <f t="shared" si="4"/>
        <v>448</v>
      </c>
      <c r="K14" s="88" t="s">
        <v>42</v>
      </c>
    </row>
    <row r="15" spans="1:11" s="6" customFormat="1" ht="30" customHeight="1">
      <c r="A15" s="122" t="s">
        <v>43</v>
      </c>
      <c r="B15" s="94">
        <v>0</v>
      </c>
      <c r="C15" s="94">
        <v>20</v>
      </c>
      <c r="D15" s="94">
        <f t="shared" si="0"/>
        <v>20</v>
      </c>
      <c r="E15" s="94">
        <v>48</v>
      </c>
      <c r="F15" s="94">
        <v>103</v>
      </c>
      <c r="G15" s="94">
        <f t="shared" si="1"/>
        <v>151</v>
      </c>
      <c r="H15" s="94">
        <f t="shared" si="2"/>
        <v>48</v>
      </c>
      <c r="I15" s="94">
        <f t="shared" si="3"/>
        <v>123</v>
      </c>
      <c r="J15" s="94">
        <f t="shared" si="4"/>
        <v>171</v>
      </c>
      <c r="K15" s="80" t="s">
        <v>43</v>
      </c>
    </row>
    <row r="16" spans="1:11" s="6" customFormat="1" ht="30" customHeight="1">
      <c r="A16" s="67" t="s">
        <v>14</v>
      </c>
      <c r="B16" s="123">
        <f>SUM(B9:B15)</f>
        <v>747</v>
      </c>
      <c r="C16" s="123">
        <f t="shared" ref="C16:J16" si="5">SUM(C9:C15)</f>
        <v>1839</v>
      </c>
      <c r="D16" s="123">
        <f t="shared" si="5"/>
        <v>2586</v>
      </c>
      <c r="E16" s="123">
        <f t="shared" si="5"/>
        <v>878</v>
      </c>
      <c r="F16" s="123">
        <f t="shared" si="5"/>
        <v>3014</v>
      </c>
      <c r="G16" s="124">
        <f t="shared" si="5"/>
        <v>3892</v>
      </c>
      <c r="H16" s="123">
        <f t="shared" si="5"/>
        <v>1625</v>
      </c>
      <c r="I16" s="124">
        <f t="shared" si="5"/>
        <v>4853</v>
      </c>
      <c r="J16" s="123">
        <f t="shared" si="5"/>
        <v>6478</v>
      </c>
      <c r="K16" s="123" t="s">
        <v>15</v>
      </c>
    </row>
    <row r="17" spans="1:11" s="6" customFormat="1" ht="12.75">
      <c r="A17" s="2"/>
      <c r="B17" s="2"/>
      <c r="C17" s="2"/>
      <c r="D17" s="2"/>
      <c r="E17" s="2"/>
      <c r="F17" s="2"/>
      <c r="G17" s="2"/>
      <c r="H17" s="2"/>
      <c r="I17" s="2"/>
      <c r="J17" s="2"/>
      <c r="K17" s="2"/>
    </row>
    <row r="18" spans="1:11" s="6" customFormat="1" ht="12.75">
      <c r="A18" s="2"/>
      <c r="B18" s="2"/>
      <c r="C18" s="2"/>
      <c r="D18" s="2"/>
      <c r="E18" s="2"/>
      <c r="F18" s="2"/>
      <c r="G18" s="2"/>
      <c r="H18" s="2"/>
      <c r="I18" s="2"/>
      <c r="J18" s="2"/>
      <c r="K18" s="2"/>
    </row>
    <row r="19" spans="1:11" s="6" customFormat="1" ht="12.75">
      <c r="A19" s="2"/>
      <c r="B19" s="2"/>
      <c r="C19" s="2"/>
      <c r="D19" s="2"/>
      <c r="E19" s="2"/>
      <c r="F19" s="2"/>
      <c r="G19" s="2"/>
      <c r="H19" s="2"/>
      <c r="I19" s="2"/>
      <c r="J19" s="2"/>
      <c r="K19" s="2"/>
    </row>
    <row r="20" spans="1:11" s="6" customFormat="1" ht="12.75">
      <c r="A20" s="2"/>
      <c r="B20" s="2" t="s">
        <v>168</v>
      </c>
      <c r="C20" s="125" t="s">
        <v>333</v>
      </c>
      <c r="D20" s="2"/>
      <c r="E20" s="2"/>
      <c r="F20" s="2"/>
      <c r="G20" s="2"/>
      <c r="H20" s="2"/>
      <c r="I20" s="2"/>
      <c r="J20" s="2"/>
      <c r="K20" s="2"/>
    </row>
    <row r="21" spans="1:11" s="6" customFormat="1" ht="12.75">
      <c r="A21" s="2" t="s">
        <v>37</v>
      </c>
      <c r="B21" s="112">
        <f>H9</f>
        <v>262</v>
      </c>
      <c r="C21" s="112">
        <f t="shared" ref="B21:C27" si="6">I9</f>
        <v>541</v>
      </c>
      <c r="D21" s="2"/>
      <c r="E21" s="2"/>
      <c r="F21" s="2"/>
      <c r="G21" s="2"/>
      <c r="H21" s="2"/>
      <c r="I21" s="2"/>
      <c r="J21" s="2"/>
      <c r="K21" s="2"/>
    </row>
    <row r="22" spans="1:11" s="6" customFormat="1" ht="12.75">
      <c r="A22" s="2" t="s">
        <v>38</v>
      </c>
      <c r="B22" s="112">
        <f t="shared" si="6"/>
        <v>669</v>
      </c>
      <c r="C22" s="112">
        <f t="shared" si="6"/>
        <v>1529</v>
      </c>
      <c r="D22" s="2"/>
      <c r="E22" s="2"/>
      <c r="F22" s="2"/>
      <c r="G22" s="2"/>
      <c r="H22" s="2"/>
      <c r="I22" s="2"/>
      <c r="J22" s="2"/>
      <c r="K22" s="2"/>
    </row>
    <row r="23" spans="1:11" s="6" customFormat="1" ht="12.75">
      <c r="A23" s="2" t="s">
        <v>39</v>
      </c>
      <c r="B23" s="112">
        <f t="shared" si="6"/>
        <v>275</v>
      </c>
      <c r="C23" s="112">
        <f t="shared" si="6"/>
        <v>1105</v>
      </c>
      <c r="D23" s="2"/>
      <c r="E23" s="2"/>
      <c r="F23" s="2"/>
      <c r="G23" s="2"/>
      <c r="H23" s="2"/>
      <c r="I23" s="2"/>
      <c r="J23" s="2"/>
      <c r="K23" s="2"/>
    </row>
    <row r="24" spans="1:11" s="6" customFormat="1" ht="12.75">
      <c r="A24" s="2" t="s">
        <v>40</v>
      </c>
      <c r="B24" s="112">
        <f t="shared" si="6"/>
        <v>267</v>
      </c>
      <c r="C24" s="112">
        <f t="shared" si="6"/>
        <v>542</v>
      </c>
      <c r="D24" s="2"/>
      <c r="E24" s="2"/>
      <c r="F24" s="2"/>
      <c r="G24" s="2"/>
      <c r="H24" s="2"/>
      <c r="I24" s="2"/>
      <c r="J24" s="2"/>
      <c r="K24" s="2"/>
    </row>
    <row r="25" spans="1:11" s="6" customFormat="1" ht="12.75">
      <c r="A25" s="2" t="s">
        <v>41</v>
      </c>
      <c r="B25" s="112">
        <f t="shared" si="6"/>
        <v>55</v>
      </c>
      <c r="C25" s="112">
        <f t="shared" si="6"/>
        <v>614</v>
      </c>
      <c r="D25" s="2"/>
      <c r="E25" s="2"/>
      <c r="F25" s="2"/>
      <c r="G25" s="2"/>
      <c r="H25" s="2"/>
      <c r="I25" s="2"/>
      <c r="J25" s="2"/>
      <c r="K25" s="2"/>
    </row>
    <row r="26" spans="1:11" s="6" customFormat="1" ht="12.75">
      <c r="A26" s="2" t="s">
        <v>42</v>
      </c>
      <c r="B26" s="112">
        <f t="shared" si="6"/>
        <v>49</v>
      </c>
      <c r="C26" s="112">
        <f t="shared" si="6"/>
        <v>399</v>
      </c>
      <c r="D26" s="2"/>
      <c r="E26" s="2"/>
      <c r="F26" s="2"/>
      <c r="G26" s="2"/>
      <c r="H26" s="2"/>
      <c r="I26" s="2"/>
      <c r="J26" s="2"/>
      <c r="K26" s="2"/>
    </row>
    <row r="27" spans="1:11" s="6" customFormat="1" ht="12.75">
      <c r="A27" s="2" t="s">
        <v>43</v>
      </c>
      <c r="B27" s="112">
        <f t="shared" si="6"/>
        <v>48</v>
      </c>
      <c r="C27" s="112">
        <f t="shared" si="6"/>
        <v>123</v>
      </c>
      <c r="D27" s="2"/>
      <c r="E27" s="2"/>
      <c r="F27" s="2"/>
      <c r="G27" s="2"/>
      <c r="H27" s="2"/>
      <c r="I27" s="2"/>
      <c r="J27" s="2"/>
      <c r="K27" s="2"/>
    </row>
    <row r="28" spans="1:11" s="7" customFormat="1" ht="12.75">
      <c r="A28" s="2"/>
      <c r="B28" s="2"/>
      <c r="C28" s="2"/>
      <c r="D28" s="2"/>
      <c r="E28" s="2"/>
      <c r="F28" s="2"/>
      <c r="G28" s="2"/>
      <c r="H28" s="2"/>
      <c r="I28" s="2"/>
      <c r="J28" s="2"/>
      <c r="K28" s="2"/>
    </row>
    <row r="29" spans="1:11" ht="12.75"/>
    <row r="30" spans="1:11" ht="12.75"/>
    <row r="31" spans="1:11" ht="12.75"/>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rightToLeft="1" view="pageBreakPreview" zoomScaleNormal="100" zoomScaleSheetLayoutView="100" workbookViewId="0">
      <selection activeCell="C21" sqref="C21"/>
    </sheetView>
  </sheetViews>
  <sheetFormatPr defaultRowHeight="12.75"/>
  <cols>
    <col min="1" max="1" width="9.42578125" style="105" customWidth="1"/>
    <col min="2" max="2" width="8.140625" style="105" customWidth="1"/>
    <col min="3" max="3" width="10.85546875" style="105" bestFit="1" customWidth="1"/>
    <col min="4" max="4" width="9.85546875" style="105" bestFit="1" customWidth="1"/>
    <col min="5" max="5" width="10.5703125" style="105" bestFit="1" customWidth="1"/>
    <col min="6" max="6" width="9.28515625" style="105" bestFit="1" customWidth="1"/>
    <col min="7" max="7" width="10.85546875" style="105" bestFit="1" customWidth="1"/>
    <col min="8" max="8" width="10.42578125" style="105" bestFit="1" customWidth="1"/>
    <col min="9" max="9" width="9.85546875" style="105" bestFit="1" customWidth="1"/>
    <col min="10" max="10" width="8.140625" style="105" bestFit="1" customWidth="1"/>
    <col min="11" max="11" width="8.28515625" style="105" bestFit="1" customWidth="1"/>
    <col min="12" max="12" width="7.28515625" style="105" bestFit="1" customWidth="1"/>
    <col min="13" max="13" width="9.28515625" style="105" bestFit="1" customWidth="1"/>
    <col min="14" max="14" width="10.85546875" style="105" bestFit="1" customWidth="1"/>
    <col min="15" max="15" width="11.140625" style="105" customWidth="1"/>
    <col min="16" max="16" width="12" style="105" customWidth="1"/>
    <col min="17" max="256" width="9.140625" style="105"/>
    <col min="257" max="257" width="9.42578125" style="105" customWidth="1"/>
    <col min="258" max="258" width="8.140625" style="105" customWidth="1"/>
    <col min="259" max="260" width="10.7109375" style="105" customWidth="1"/>
    <col min="261" max="261" width="11" style="105" customWidth="1"/>
    <col min="262" max="262" width="9.42578125" style="105" customWidth="1"/>
    <col min="263" max="263" width="12.140625" style="105" bestFit="1" customWidth="1"/>
    <col min="264" max="269" width="10.7109375" style="105" customWidth="1"/>
    <col min="270" max="270" width="12.140625" style="105" bestFit="1" customWidth="1"/>
    <col min="271" max="271" width="11.140625" style="105" customWidth="1"/>
    <col min="272" max="272" width="12" style="105" customWidth="1"/>
    <col min="273" max="512" width="9.140625" style="105"/>
    <col min="513" max="513" width="9.42578125" style="105" customWidth="1"/>
    <col min="514" max="514" width="8.140625" style="105" customWidth="1"/>
    <col min="515" max="516" width="10.7109375" style="105" customWidth="1"/>
    <col min="517" max="517" width="11" style="105" customWidth="1"/>
    <col min="518" max="518" width="9.42578125" style="105" customWidth="1"/>
    <col min="519" max="519" width="12.140625" style="105" bestFit="1" customWidth="1"/>
    <col min="520" max="525" width="10.7109375" style="105" customWidth="1"/>
    <col min="526" max="526" width="12.140625" style="105" bestFit="1" customWidth="1"/>
    <col min="527" max="527" width="11.140625" style="105" customWidth="1"/>
    <col min="528" max="528" width="12" style="105" customWidth="1"/>
    <col min="529" max="768" width="9.140625" style="105"/>
    <col min="769" max="769" width="9.42578125" style="105" customWidth="1"/>
    <col min="770" max="770" width="8.140625" style="105" customWidth="1"/>
    <col min="771" max="772" width="10.7109375" style="105" customWidth="1"/>
    <col min="773" max="773" width="11" style="105" customWidth="1"/>
    <col min="774" max="774" width="9.42578125" style="105" customWidth="1"/>
    <col min="775" max="775" width="12.140625" style="105" bestFit="1" customWidth="1"/>
    <col min="776" max="781" width="10.7109375" style="105" customWidth="1"/>
    <col min="782" max="782" width="12.140625" style="105" bestFit="1" customWidth="1"/>
    <col min="783" max="783" width="11.140625" style="105" customWidth="1"/>
    <col min="784" max="784" width="12" style="105" customWidth="1"/>
    <col min="785" max="1024" width="9.140625" style="105"/>
    <col min="1025" max="1025" width="9.42578125" style="105" customWidth="1"/>
    <col min="1026" max="1026" width="8.140625" style="105" customWidth="1"/>
    <col min="1027" max="1028" width="10.7109375" style="105" customWidth="1"/>
    <col min="1029" max="1029" width="11" style="105" customWidth="1"/>
    <col min="1030" max="1030" width="9.42578125" style="105" customWidth="1"/>
    <col min="1031" max="1031" width="12.140625" style="105" bestFit="1" customWidth="1"/>
    <col min="1032" max="1037" width="10.7109375" style="105" customWidth="1"/>
    <col min="1038" max="1038" width="12.140625" style="105" bestFit="1" customWidth="1"/>
    <col min="1039" max="1039" width="11.140625" style="105" customWidth="1"/>
    <col min="1040" max="1040" width="12" style="105" customWidth="1"/>
    <col min="1041" max="1280" width="9.140625" style="105"/>
    <col min="1281" max="1281" width="9.42578125" style="105" customWidth="1"/>
    <col min="1282" max="1282" width="8.140625" style="105" customWidth="1"/>
    <col min="1283" max="1284" width="10.7109375" style="105" customWidth="1"/>
    <col min="1285" max="1285" width="11" style="105" customWidth="1"/>
    <col min="1286" max="1286" width="9.42578125" style="105" customWidth="1"/>
    <col min="1287" max="1287" width="12.140625" style="105" bestFit="1" customWidth="1"/>
    <col min="1288" max="1293" width="10.7109375" style="105" customWidth="1"/>
    <col min="1294" max="1294" width="12.140625" style="105" bestFit="1" customWidth="1"/>
    <col min="1295" max="1295" width="11.140625" style="105" customWidth="1"/>
    <col min="1296" max="1296" width="12" style="105" customWidth="1"/>
    <col min="1297" max="1536" width="9.140625" style="105"/>
    <col min="1537" max="1537" width="9.42578125" style="105" customWidth="1"/>
    <col min="1538" max="1538" width="8.140625" style="105" customWidth="1"/>
    <col min="1539" max="1540" width="10.7109375" style="105" customWidth="1"/>
    <col min="1541" max="1541" width="11" style="105" customWidth="1"/>
    <col min="1542" max="1542" width="9.42578125" style="105" customWidth="1"/>
    <col min="1543" max="1543" width="12.140625" style="105" bestFit="1" customWidth="1"/>
    <col min="1544" max="1549" width="10.7109375" style="105" customWidth="1"/>
    <col min="1550" max="1550" width="12.140625" style="105" bestFit="1" customWidth="1"/>
    <col min="1551" max="1551" width="11.140625" style="105" customWidth="1"/>
    <col min="1552" max="1552" width="12" style="105" customWidth="1"/>
    <col min="1553" max="1792" width="9.140625" style="105"/>
    <col min="1793" max="1793" width="9.42578125" style="105" customWidth="1"/>
    <col min="1794" max="1794" width="8.140625" style="105" customWidth="1"/>
    <col min="1795" max="1796" width="10.7109375" style="105" customWidth="1"/>
    <col min="1797" max="1797" width="11" style="105" customWidth="1"/>
    <col min="1798" max="1798" width="9.42578125" style="105" customWidth="1"/>
    <col min="1799" max="1799" width="12.140625" style="105" bestFit="1" customWidth="1"/>
    <col min="1800" max="1805" width="10.7109375" style="105" customWidth="1"/>
    <col min="1806" max="1806" width="12.140625" style="105" bestFit="1" customWidth="1"/>
    <col min="1807" max="1807" width="11.140625" style="105" customWidth="1"/>
    <col min="1808" max="1808" width="12" style="105" customWidth="1"/>
    <col min="1809" max="2048" width="9.140625" style="105"/>
    <col min="2049" max="2049" width="9.42578125" style="105" customWidth="1"/>
    <col min="2050" max="2050" width="8.140625" style="105" customWidth="1"/>
    <col min="2051" max="2052" width="10.7109375" style="105" customWidth="1"/>
    <col min="2053" max="2053" width="11" style="105" customWidth="1"/>
    <col min="2054" max="2054" width="9.42578125" style="105" customWidth="1"/>
    <col min="2055" max="2055" width="12.140625" style="105" bestFit="1" customWidth="1"/>
    <col min="2056" max="2061" width="10.7109375" style="105" customWidth="1"/>
    <col min="2062" max="2062" width="12.140625" style="105" bestFit="1" customWidth="1"/>
    <col min="2063" max="2063" width="11.140625" style="105" customWidth="1"/>
    <col min="2064" max="2064" width="12" style="105" customWidth="1"/>
    <col min="2065" max="2304" width="9.140625" style="105"/>
    <col min="2305" max="2305" width="9.42578125" style="105" customWidth="1"/>
    <col min="2306" max="2306" width="8.140625" style="105" customWidth="1"/>
    <col min="2307" max="2308" width="10.7109375" style="105" customWidth="1"/>
    <col min="2309" max="2309" width="11" style="105" customWidth="1"/>
    <col min="2310" max="2310" width="9.42578125" style="105" customWidth="1"/>
    <col min="2311" max="2311" width="12.140625" style="105" bestFit="1" customWidth="1"/>
    <col min="2312" max="2317" width="10.7109375" style="105" customWidth="1"/>
    <col min="2318" max="2318" width="12.140625" style="105" bestFit="1" customWidth="1"/>
    <col min="2319" max="2319" width="11.140625" style="105" customWidth="1"/>
    <col min="2320" max="2320" width="12" style="105" customWidth="1"/>
    <col min="2321" max="2560" width="9.140625" style="105"/>
    <col min="2561" max="2561" width="9.42578125" style="105" customWidth="1"/>
    <col min="2562" max="2562" width="8.140625" style="105" customWidth="1"/>
    <col min="2563" max="2564" width="10.7109375" style="105" customWidth="1"/>
    <col min="2565" max="2565" width="11" style="105" customWidth="1"/>
    <col min="2566" max="2566" width="9.42578125" style="105" customWidth="1"/>
    <col min="2567" max="2567" width="12.140625" style="105" bestFit="1" customWidth="1"/>
    <col min="2568" max="2573" width="10.7109375" style="105" customWidth="1"/>
    <col min="2574" max="2574" width="12.140625" style="105" bestFit="1" customWidth="1"/>
    <col min="2575" max="2575" width="11.140625" style="105" customWidth="1"/>
    <col min="2576" max="2576" width="12" style="105" customWidth="1"/>
    <col min="2577" max="2816" width="9.140625" style="105"/>
    <col min="2817" max="2817" width="9.42578125" style="105" customWidth="1"/>
    <col min="2818" max="2818" width="8.140625" style="105" customWidth="1"/>
    <col min="2819" max="2820" width="10.7109375" style="105" customWidth="1"/>
    <col min="2821" max="2821" width="11" style="105" customWidth="1"/>
    <col min="2822" max="2822" width="9.42578125" style="105" customWidth="1"/>
    <col min="2823" max="2823" width="12.140625" style="105" bestFit="1" customWidth="1"/>
    <col min="2824" max="2829" width="10.7109375" style="105" customWidth="1"/>
    <col min="2830" max="2830" width="12.140625" style="105" bestFit="1" customWidth="1"/>
    <col min="2831" max="2831" width="11.140625" style="105" customWidth="1"/>
    <col min="2832" max="2832" width="12" style="105" customWidth="1"/>
    <col min="2833" max="3072" width="9.140625" style="105"/>
    <col min="3073" max="3073" width="9.42578125" style="105" customWidth="1"/>
    <col min="3074" max="3074" width="8.140625" style="105" customWidth="1"/>
    <col min="3075" max="3076" width="10.7109375" style="105" customWidth="1"/>
    <col min="3077" max="3077" width="11" style="105" customWidth="1"/>
    <col min="3078" max="3078" width="9.42578125" style="105" customWidth="1"/>
    <col min="3079" max="3079" width="12.140625" style="105" bestFit="1" customWidth="1"/>
    <col min="3080" max="3085" width="10.7109375" style="105" customWidth="1"/>
    <col min="3086" max="3086" width="12.140625" style="105" bestFit="1" customWidth="1"/>
    <col min="3087" max="3087" width="11.140625" style="105" customWidth="1"/>
    <col min="3088" max="3088" width="12" style="105" customWidth="1"/>
    <col min="3089" max="3328" width="9.140625" style="105"/>
    <col min="3329" max="3329" width="9.42578125" style="105" customWidth="1"/>
    <col min="3330" max="3330" width="8.140625" style="105" customWidth="1"/>
    <col min="3331" max="3332" width="10.7109375" style="105" customWidth="1"/>
    <col min="3333" max="3333" width="11" style="105" customWidth="1"/>
    <col min="3334" max="3334" width="9.42578125" style="105" customWidth="1"/>
    <col min="3335" max="3335" width="12.140625" style="105" bestFit="1" customWidth="1"/>
    <col min="3336" max="3341" width="10.7109375" style="105" customWidth="1"/>
    <col min="3342" max="3342" width="12.140625" style="105" bestFit="1" customWidth="1"/>
    <col min="3343" max="3343" width="11.140625" style="105" customWidth="1"/>
    <col min="3344" max="3344" width="12" style="105" customWidth="1"/>
    <col min="3345" max="3584" width="9.140625" style="105"/>
    <col min="3585" max="3585" width="9.42578125" style="105" customWidth="1"/>
    <col min="3586" max="3586" width="8.140625" style="105" customWidth="1"/>
    <col min="3587" max="3588" width="10.7109375" style="105" customWidth="1"/>
    <col min="3589" max="3589" width="11" style="105" customWidth="1"/>
    <col min="3590" max="3590" width="9.42578125" style="105" customWidth="1"/>
    <col min="3591" max="3591" width="12.140625" style="105" bestFit="1" customWidth="1"/>
    <col min="3592" max="3597" width="10.7109375" style="105" customWidth="1"/>
    <col min="3598" max="3598" width="12.140625" style="105" bestFit="1" customWidth="1"/>
    <col min="3599" max="3599" width="11.140625" style="105" customWidth="1"/>
    <col min="3600" max="3600" width="12" style="105" customWidth="1"/>
    <col min="3601" max="3840" width="9.140625" style="105"/>
    <col min="3841" max="3841" width="9.42578125" style="105" customWidth="1"/>
    <col min="3842" max="3842" width="8.140625" style="105" customWidth="1"/>
    <col min="3843" max="3844" width="10.7109375" style="105" customWidth="1"/>
    <col min="3845" max="3845" width="11" style="105" customWidth="1"/>
    <col min="3846" max="3846" width="9.42578125" style="105" customWidth="1"/>
    <col min="3847" max="3847" width="12.140625" style="105" bestFit="1" customWidth="1"/>
    <col min="3848" max="3853" width="10.7109375" style="105" customWidth="1"/>
    <col min="3854" max="3854" width="12.140625" style="105" bestFit="1" customWidth="1"/>
    <col min="3855" max="3855" width="11.140625" style="105" customWidth="1"/>
    <col min="3856" max="3856" width="12" style="105" customWidth="1"/>
    <col min="3857" max="4096" width="9.140625" style="105"/>
    <col min="4097" max="4097" width="9.42578125" style="105" customWidth="1"/>
    <col min="4098" max="4098" width="8.140625" style="105" customWidth="1"/>
    <col min="4099" max="4100" width="10.7109375" style="105" customWidth="1"/>
    <col min="4101" max="4101" width="11" style="105" customWidth="1"/>
    <col min="4102" max="4102" width="9.42578125" style="105" customWidth="1"/>
    <col min="4103" max="4103" width="12.140625" style="105" bestFit="1" customWidth="1"/>
    <col min="4104" max="4109" width="10.7109375" style="105" customWidth="1"/>
    <col min="4110" max="4110" width="12.140625" style="105" bestFit="1" customWidth="1"/>
    <col min="4111" max="4111" width="11.140625" style="105" customWidth="1"/>
    <col min="4112" max="4112" width="12" style="105" customWidth="1"/>
    <col min="4113" max="4352" width="9.140625" style="105"/>
    <col min="4353" max="4353" width="9.42578125" style="105" customWidth="1"/>
    <col min="4354" max="4354" width="8.140625" style="105" customWidth="1"/>
    <col min="4355" max="4356" width="10.7109375" style="105" customWidth="1"/>
    <col min="4357" max="4357" width="11" style="105" customWidth="1"/>
    <col min="4358" max="4358" width="9.42578125" style="105" customWidth="1"/>
    <col min="4359" max="4359" width="12.140625" style="105" bestFit="1" customWidth="1"/>
    <col min="4360" max="4365" width="10.7109375" style="105" customWidth="1"/>
    <col min="4366" max="4366" width="12.140625" style="105" bestFit="1" customWidth="1"/>
    <col min="4367" max="4367" width="11.140625" style="105" customWidth="1"/>
    <col min="4368" max="4368" width="12" style="105" customWidth="1"/>
    <col min="4369" max="4608" width="9.140625" style="105"/>
    <col min="4609" max="4609" width="9.42578125" style="105" customWidth="1"/>
    <col min="4610" max="4610" width="8.140625" style="105" customWidth="1"/>
    <col min="4611" max="4612" width="10.7109375" style="105" customWidth="1"/>
    <col min="4613" max="4613" width="11" style="105" customWidth="1"/>
    <col min="4614" max="4614" width="9.42578125" style="105" customWidth="1"/>
    <col min="4615" max="4615" width="12.140625" style="105" bestFit="1" customWidth="1"/>
    <col min="4616" max="4621" width="10.7109375" style="105" customWidth="1"/>
    <col min="4622" max="4622" width="12.140625" style="105" bestFit="1" customWidth="1"/>
    <col min="4623" max="4623" width="11.140625" style="105" customWidth="1"/>
    <col min="4624" max="4624" width="12" style="105" customWidth="1"/>
    <col min="4625" max="4864" width="9.140625" style="105"/>
    <col min="4865" max="4865" width="9.42578125" style="105" customWidth="1"/>
    <col min="4866" max="4866" width="8.140625" style="105" customWidth="1"/>
    <col min="4867" max="4868" width="10.7109375" style="105" customWidth="1"/>
    <col min="4869" max="4869" width="11" style="105" customWidth="1"/>
    <col min="4870" max="4870" width="9.42578125" style="105" customWidth="1"/>
    <col min="4871" max="4871" width="12.140625" style="105" bestFit="1" customWidth="1"/>
    <col min="4872" max="4877" width="10.7109375" style="105" customWidth="1"/>
    <col min="4878" max="4878" width="12.140625" style="105" bestFit="1" customWidth="1"/>
    <col min="4879" max="4879" width="11.140625" style="105" customWidth="1"/>
    <col min="4880" max="4880" width="12" style="105" customWidth="1"/>
    <col min="4881" max="5120" width="9.140625" style="105"/>
    <col min="5121" max="5121" width="9.42578125" style="105" customWidth="1"/>
    <col min="5122" max="5122" width="8.140625" style="105" customWidth="1"/>
    <col min="5123" max="5124" width="10.7109375" style="105" customWidth="1"/>
    <col min="5125" max="5125" width="11" style="105" customWidth="1"/>
    <col min="5126" max="5126" width="9.42578125" style="105" customWidth="1"/>
    <col min="5127" max="5127" width="12.140625" style="105" bestFit="1" customWidth="1"/>
    <col min="5128" max="5133" width="10.7109375" style="105" customWidth="1"/>
    <col min="5134" max="5134" width="12.140625" style="105" bestFit="1" customWidth="1"/>
    <col min="5135" max="5135" width="11.140625" style="105" customWidth="1"/>
    <col min="5136" max="5136" width="12" style="105" customWidth="1"/>
    <col min="5137" max="5376" width="9.140625" style="105"/>
    <col min="5377" max="5377" width="9.42578125" style="105" customWidth="1"/>
    <col min="5378" max="5378" width="8.140625" style="105" customWidth="1"/>
    <col min="5379" max="5380" width="10.7109375" style="105" customWidth="1"/>
    <col min="5381" max="5381" width="11" style="105" customWidth="1"/>
    <col min="5382" max="5382" width="9.42578125" style="105" customWidth="1"/>
    <col min="5383" max="5383" width="12.140625" style="105" bestFit="1" customWidth="1"/>
    <col min="5384" max="5389" width="10.7109375" style="105" customWidth="1"/>
    <col min="5390" max="5390" width="12.140625" style="105" bestFit="1" customWidth="1"/>
    <col min="5391" max="5391" width="11.140625" style="105" customWidth="1"/>
    <col min="5392" max="5392" width="12" style="105" customWidth="1"/>
    <col min="5393" max="5632" width="9.140625" style="105"/>
    <col min="5633" max="5633" width="9.42578125" style="105" customWidth="1"/>
    <col min="5634" max="5634" width="8.140625" style="105" customWidth="1"/>
    <col min="5635" max="5636" width="10.7109375" style="105" customWidth="1"/>
    <col min="5637" max="5637" width="11" style="105" customWidth="1"/>
    <col min="5638" max="5638" width="9.42578125" style="105" customWidth="1"/>
    <col min="5639" max="5639" width="12.140625" style="105" bestFit="1" customWidth="1"/>
    <col min="5640" max="5645" width="10.7109375" style="105" customWidth="1"/>
    <col min="5646" max="5646" width="12.140625" style="105" bestFit="1" customWidth="1"/>
    <col min="5647" max="5647" width="11.140625" style="105" customWidth="1"/>
    <col min="5648" max="5648" width="12" style="105" customWidth="1"/>
    <col min="5649" max="5888" width="9.140625" style="105"/>
    <col min="5889" max="5889" width="9.42578125" style="105" customWidth="1"/>
    <col min="5890" max="5890" width="8.140625" style="105" customWidth="1"/>
    <col min="5891" max="5892" width="10.7109375" style="105" customWidth="1"/>
    <col min="5893" max="5893" width="11" style="105" customWidth="1"/>
    <col min="5894" max="5894" width="9.42578125" style="105" customWidth="1"/>
    <col min="5895" max="5895" width="12.140625" style="105" bestFit="1" customWidth="1"/>
    <col min="5896" max="5901" width="10.7109375" style="105" customWidth="1"/>
    <col min="5902" max="5902" width="12.140625" style="105" bestFit="1" customWidth="1"/>
    <col min="5903" max="5903" width="11.140625" style="105" customWidth="1"/>
    <col min="5904" max="5904" width="12" style="105" customWidth="1"/>
    <col min="5905" max="6144" width="9.140625" style="105"/>
    <col min="6145" max="6145" width="9.42578125" style="105" customWidth="1"/>
    <col min="6146" max="6146" width="8.140625" style="105" customWidth="1"/>
    <col min="6147" max="6148" width="10.7109375" style="105" customWidth="1"/>
    <col min="6149" max="6149" width="11" style="105" customWidth="1"/>
    <col min="6150" max="6150" width="9.42578125" style="105" customWidth="1"/>
    <col min="6151" max="6151" width="12.140625" style="105" bestFit="1" customWidth="1"/>
    <col min="6152" max="6157" width="10.7109375" style="105" customWidth="1"/>
    <col min="6158" max="6158" width="12.140625" style="105" bestFit="1" customWidth="1"/>
    <col min="6159" max="6159" width="11.140625" style="105" customWidth="1"/>
    <col min="6160" max="6160" width="12" style="105" customWidth="1"/>
    <col min="6161" max="6400" width="9.140625" style="105"/>
    <col min="6401" max="6401" width="9.42578125" style="105" customWidth="1"/>
    <col min="6402" max="6402" width="8.140625" style="105" customWidth="1"/>
    <col min="6403" max="6404" width="10.7109375" style="105" customWidth="1"/>
    <col min="6405" max="6405" width="11" style="105" customWidth="1"/>
    <col min="6406" max="6406" width="9.42578125" style="105" customWidth="1"/>
    <col min="6407" max="6407" width="12.140625" style="105" bestFit="1" customWidth="1"/>
    <col min="6408" max="6413" width="10.7109375" style="105" customWidth="1"/>
    <col min="6414" max="6414" width="12.140625" style="105" bestFit="1" customWidth="1"/>
    <col min="6415" max="6415" width="11.140625" style="105" customWidth="1"/>
    <col min="6416" max="6416" width="12" style="105" customWidth="1"/>
    <col min="6417" max="6656" width="9.140625" style="105"/>
    <col min="6657" max="6657" width="9.42578125" style="105" customWidth="1"/>
    <col min="6658" max="6658" width="8.140625" style="105" customWidth="1"/>
    <col min="6659" max="6660" width="10.7109375" style="105" customWidth="1"/>
    <col min="6661" max="6661" width="11" style="105" customWidth="1"/>
    <col min="6662" max="6662" width="9.42578125" style="105" customWidth="1"/>
    <col min="6663" max="6663" width="12.140625" style="105" bestFit="1" customWidth="1"/>
    <col min="6664" max="6669" width="10.7109375" style="105" customWidth="1"/>
    <col min="6670" max="6670" width="12.140625" style="105" bestFit="1" customWidth="1"/>
    <col min="6671" max="6671" width="11.140625" style="105" customWidth="1"/>
    <col min="6672" max="6672" width="12" style="105" customWidth="1"/>
    <col min="6673" max="6912" width="9.140625" style="105"/>
    <col min="6913" max="6913" width="9.42578125" style="105" customWidth="1"/>
    <col min="6914" max="6914" width="8.140625" style="105" customWidth="1"/>
    <col min="6915" max="6916" width="10.7109375" style="105" customWidth="1"/>
    <col min="6917" max="6917" width="11" style="105" customWidth="1"/>
    <col min="6918" max="6918" width="9.42578125" style="105" customWidth="1"/>
    <col min="6919" max="6919" width="12.140625" style="105" bestFit="1" customWidth="1"/>
    <col min="6920" max="6925" width="10.7109375" style="105" customWidth="1"/>
    <col min="6926" max="6926" width="12.140625" style="105" bestFit="1" customWidth="1"/>
    <col min="6927" max="6927" width="11.140625" style="105" customWidth="1"/>
    <col min="6928" max="6928" width="12" style="105" customWidth="1"/>
    <col min="6929" max="7168" width="9.140625" style="105"/>
    <col min="7169" max="7169" width="9.42578125" style="105" customWidth="1"/>
    <col min="7170" max="7170" width="8.140625" style="105" customWidth="1"/>
    <col min="7171" max="7172" width="10.7109375" style="105" customWidth="1"/>
    <col min="7173" max="7173" width="11" style="105" customWidth="1"/>
    <col min="7174" max="7174" width="9.42578125" style="105" customWidth="1"/>
    <col min="7175" max="7175" width="12.140625" style="105" bestFit="1" customWidth="1"/>
    <col min="7176" max="7181" width="10.7109375" style="105" customWidth="1"/>
    <col min="7182" max="7182" width="12.140625" style="105" bestFit="1" customWidth="1"/>
    <col min="7183" max="7183" width="11.140625" style="105" customWidth="1"/>
    <col min="7184" max="7184" width="12" style="105" customWidth="1"/>
    <col min="7185" max="7424" width="9.140625" style="105"/>
    <col min="7425" max="7425" width="9.42578125" style="105" customWidth="1"/>
    <col min="7426" max="7426" width="8.140625" style="105" customWidth="1"/>
    <col min="7427" max="7428" width="10.7109375" style="105" customWidth="1"/>
    <col min="7429" max="7429" width="11" style="105" customWidth="1"/>
    <col min="7430" max="7430" width="9.42578125" style="105" customWidth="1"/>
    <col min="7431" max="7431" width="12.140625" style="105" bestFit="1" customWidth="1"/>
    <col min="7432" max="7437" width="10.7109375" style="105" customWidth="1"/>
    <col min="7438" max="7438" width="12.140625" style="105" bestFit="1" customWidth="1"/>
    <col min="7439" max="7439" width="11.140625" style="105" customWidth="1"/>
    <col min="7440" max="7440" width="12" style="105" customWidth="1"/>
    <col min="7441" max="7680" width="9.140625" style="105"/>
    <col min="7681" max="7681" width="9.42578125" style="105" customWidth="1"/>
    <col min="7682" max="7682" width="8.140625" style="105" customWidth="1"/>
    <col min="7683" max="7684" width="10.7109375" style="105" customWidth="1"/>
    <col min="7685" max="7685" width="11" style="105" customWidth="1"/>
    <col min="7686" max="7686" width="9.42578125" style="105" customWidth="1"/>
    <col min="7687" max="7687" width="12.140625" style="105" bestFit="1" customWidth="1"/>
    <col min="7688" max="7693" width="10.7109375" style="105" customWidth="1"/>
    <col min="7694" max="7694" width="12.140625" style="105" bestFit="1" customWidth="1"/>
    <col min="7695" max="7695" width="11.140625" style="105" customWidth="1"/>
    <col min="7696" max="7696" width="12" style="105" customWidth="1"/>
    <col min="7697" max="7936" width="9.140625" style="105"/>
    <col min="7937" max="7937" width="9.42578125" style="105" customWidth="1"/>
    <col min="7938" max="7938" width="8.140625" style="105" customWidth="1"/>
    <col min="7939" max="7940" width="10.7109375" style="105" customWidth="1"/>
    <col min="7941" max="7941" width="11" style="105" customWidth="1"/>
    <col min="7942" max="7942" width="9.42578125" style="105" customWidth="1"/>
    <col min="7943" max="7943" width="12.140625" style="105" bestFit="1" customWidth="1"/>
    <col min="7944" max="7949" width="10.7109375" style="105" customWidth="1"/>
    <col min="7950" max="7950" width="12.140625" style="105" bestFit="1" customWidth="1"/>
    <col min="7951" max="7951" width="11.140625" style="105" customWidth="1"/>
    <col min="7952" max="7952" width="12" style="105" customWidth="1"/>
    <col min="7953" max="8192" width="9.140625" style="105"/>
    <col min="8193" max="8193" width="9.42578125" style="105" customWidth="1"/>
    <col min="8194" max="8194" width="8.140625" style="105" customWidth="1"/>
    <col min="8195" max="8196" width="10.7109375" style="105" customWidth="1"/>
    <col min="8197" max="8197" width="11" style="105" customWidth="1"/>
    <col min="8198" max="8198" width="9.42578125" style="105" customWidth="1"/>
    <col min="8199" max="8199" width="12.140625" style="105" bestFit="1" customWidth="1"/>
    <col min="8200" max="8205" width="10.7109375" style="105" customWidth="1"/>
    <col min="8206" max="8206" width="12.140625" style="105" bestFit="1" customWidth="1"/>
    <col min="8207" max="8207" width="11.140625" style="105" customWidth="1"/>
    <col min="8208" max="8208" width="12" style="105" customWidth="1"/>
    <col min="8209" max="8448" width="9.140625" style="105"/>
    <col min="8449" max="8449" width="9.42578125" style="105" customWidth="1"/>
    <col min="8450" max="8450" width="8.140625" style="105" customWidth="1"/>
    <col min="8451" max="8452" width="10.7109375" style="105" customWidth="1"/>
    <col min="8453" max="8453" width="11" style="105" customWidth="1"/>
    <col min="8454" max="8454" width="9.42578125" style="105" customWidth="1"/>
    <col min="8455" max="8455" width="12.140625" style="105" bestFit="1" customWidth="1"/>
    <col min="8456" max="8461" width="10.7109375" style="105" customWidth="1"/>
    <col min="8462" max="8462" width="12.140625" style="105" bestFit="1" customWidth="1"/>
    <col min="8463" max="8463" width="11.140625" style="105" customWidth="1"/>
    <col min="8464" max="8464" width="12" style="105" customWidth="1"/>
    <col min="8465" max="8704" width="9.140625" style="105"/>
    <col min="8705" max="8705" width="9.42578125" style="105" customWidth="1"/>
    <col min="8706" max="8706" width="8.140625" style="105" customWidth="1"/>
    <col min="8707" max="8708" width="10.7109375" style="105" customWidth="1"/>
    <col min="8709" max="8709" width="11" style="105" customWidth="1"/>
    <col min="8710" max="8710" width="9.42578125" style="105" customWidth="1"/>
    <col min="8711" max="8711" width="12.140625" style="105" bestFit="1" customWidth="1"/>
    <col min="8712" max="8717" width="10.7109375" style="105" customWidth="1"/>
    <col min="8718" max="8718" width="12.140625" style="105" bestFit="1" customWidth="1"/>
    <col min="8719" max="8719" width="11.140625" style="105" customWidth="1"/>
    <col min="8720" max="8720" width="12" style="105" customWidth="1"/>
    <col min="8721" max="8960" width="9.140625" style="105"/>
    <col min="8961" max="8961" width="9.42578125" style="105" customWidth="1"/>
    <col min="8962" max="8962" width="8.140625" style="105" customWidth="1"/>
    <col min="8963" max="8964" width="10.7109375" style="105" customWidth="1"/>
    <col min="8965" max="8965" width="11" style="105" customWidth="1"/>
    <col min="8966" max="8966" width="9.42578125" style="105" customWidth="1"/>
    <col min="8967" max="8967" width="12.140625" style="105" bestFit="1" customWidth="1"/>
    <col min="8968" max="8973" width="10.7109375" style="105" customWidth="1"/>
    <col min="8974" max="8974" width="12.140625" style="105" bestFit="1" customWidth="1"/>
    <col min="8975" max="8975" width="11.140625" style="105" customWidth="1"/>
    <col min="8976" max="8976" width="12" style="105" customWidth="1"/>
    <col min="8977" max="9216" width="9.140625" style="105"/>
    <col min="9217" max="9217" width="9.42578125" style="105" customWidth="1"/>
    <col min="9218" max="9218" width="8.140625" style="105" customWidth="1"/>
    <col min="9219" max="9220" width="10.7109375" style="105" customWidth="1"/>
    <col min="9221" max="9221" width="11" style="105" customWidth="1"/>
    <col min="9222" max="9222" width="9.42578125" style="105" customWidth="1"/>
    <col min="9223" max="9223" width="12.140625" style="105" bestFit="1" customWidth="1"/>
    <col min="9224" max="9229" width="10.7109375" style="105" customWidth="1"/>
    <col min="9230" max="9230" width="12.140625" style="105" bestFit="1" customWidth="1"/>
    <col min="9231" max="9231" width="11.140625" style="105" customWidth="1"/>
    <col min="9232" max="9232" width="12" style="105" customWidth="1"/>
    <col min="9233" max="9472" width="9.140625" style="105"/>
    <col min="9473" max="9473" width="9.42578125" style="105" customWidth="1"/>
    <col min="9474" max="9474" width="8.140625" style="105" customWidth="1"/>
    <col min="9475" max="9476" width="10.7109375" style="105" customWidth="1"/>
    <col min="9477" max="9477" width="11" style="105" customWidth="1"/>
    <col min="9478" max="9478" width="9.42578125" style="105" customWidth="1"/>
    <col min="9479" max="9479" width="12.140625" style="105" bestFit="1" customWidth="1"/>
    <col min="9480" max="9485" width="10.7109375" style="105" customWidth="1"/>
    <col min="9486" max="9486" width="12.140625" style="105" bestFit="1" customWidth="1"/>
    <col min="9487" max="9487" width="11.140625" style="105" customWidth="1"/>
    <col min="9488" max="9488" width="12" style="105" customWidth="1"/>
    <col min="9489" max="9728" width="9.140625" style="105"/>
    <col min="9729" max="9729" width="9.42578125" style="105" customWidth="1"/>
    <col min="9730" max="9730" width="8.140625" style="105" customWidth="1"/>
    <col min="9731" max="9732" width="10.7109375" style="105" customWidth="1"/>
    <col min="9733" max="9733" width="11" style="105" customWidth="1"/>
    <col min="9734" max="9734" width="9.42578125" style="105" customWidth="1"/>
    <col min="9735" max="9735" width="12.140625" style="105" bestFit="1" customWidth="1"/>
    <col min="9736" max="9741" width="10.7109375" style="105" customWidth="1"/>
    <col min="9742" max="9742" width="12.140625" style="105" bestFit="1" customWidth="1"/>
    <col min="9743" max="9743" width="11.140625" style="105" customWidth="1"/>
    <col min="9744" max="9744" width="12" style="105" customWidth="1"/>
    <col min="9745" max="9984" width="9.140625" style="105"/>
    <col min="9985" max="9985" width="9.42578125" style="105" customWidth="1"/>
    <col min="9986" max="9986" width="8.140625" style="105" customWidth="1"/>
    <col min="9987" max="9988" width="10.7109375" style="105" customWidth="1"/>
    <col min="9989" max="9989" width="11" style="105" customWidth="1"/>
    <col min="9990" max="9990" width="9.42578125" style="105" customWidth="1"/>
    <col min="9991" max="9991" width="12.140625" style="105" bestFit="1" customWidth="1"/>
    <col min="9992" max="9997" width="10.7109375" style="105" customWidth="1"/>
    <col min="9998" max="9998" width="12.140625" style="105" bestFit="1" customWidth="1"/>
    <col min="9999" max="9999" width="11.140625" style="105" customWidth="1"/>
    <col min="10000" max="10000" width="12" style="105" customWidth="1"/>
    <col min="10001" max="10240" width="9.140625" style="105"/>
    <col min="10241" max="10241" width="9.42578125" style="105" customWidth="1"/>
    <col min="10242" max="10242" width="8.140625" style="105" customWidth="1"/>
    <col min="10243" max="10244" width="10.7109375" style="105" customWidth="1"/>
    <col min="10245" max="10245" width="11" style="105" customWidth="1"/>
    <col min="10246" max="10246" width="9.42578125" style="105" customWidth="1"/>
    <col min="10247" max="10247" width="12.140625" style="105" bestFit="1" customWidth="1"/>
    <col min="10248" max="10253" width="10.7109375" style="105" customWidth="1"/>
    <col min="10254" max="10254" width="12.140625" style="105" bestFit="1" customWidth="1"/>
    <col min="10255" max="10255" width="11.140625" style="105" customWidth="1"/>
    <col min="10256" max="10256" width="12" style="105" customWidth="1"/>
    <col min="10257" max="10496" width="9.140625" style="105"/>
    <col min="10497" max="10497" width="9.42578125" style="105" customWidth="1"/>
    <col min="10498" max="10498" width="8.140625" style="105" customWidth="1"/>
    <col min="10499" max="10500" width="10.7109375" style="105" customWidth="1"/>
    <col min="10501" max="10501" width="11" style="105" customWidth="1"/>
    <col min="10502" max="10502" width="9.42578125" style="105" customWidth="1"/>
    <col min="10503" max="10503" width="12.140625" style="105" bestFit="1" customWidth="1"/>
    <col min="10504" max="10509" width="10.7109375" style="105" customWidth="1"/>
    <col min="10510" max="10510" width="12.140625" style="105" bestFit="1" customWidth="1"/>
    <col min="10511" max="10511" width="11.140625" style="105" customWidth="1"/>
    <col min="10512" max="10512" width="12" style="105" customWidth="1"/>
    <col min="10513" max="10752" width="9.140625" style="105"/>
    <col min="10753" max="10753" width="9.42578125" style="105" customWidth="1"/>
    <col min="10754" max="10754" width="8.140625" style="105" customWidth="1"/>
    <col min="10755" max="10756" width="10.7109375" style="105" customWidth="1"/>
    <col min="10757" max="10757" width="11" style="105" customWidth="1"/>
    <col min="10758" max="10758" width="9.42578125" style="105" customWidth="1"/>
    <col min="10759" max="10759" width="12.140625" style="105" bestFit="1" customWidth="1"/>
    <col min="10760" max="10765" width="10.7109375" style="105" customWidth="1"/>
    <col min="10766" max="10766" width="12.140625" style="105" bestFit="1" customWidth="1"/>
    <col min="10767" max="10767" width="11.140625" style="105" customWidth="1"/>
    <col min="10768" max="10768" width="12" style="105" customWidth="1"/>
    <col min="10769" max="11008" width="9.140625" style="105"/>
    <col min="11009" max="11009" width="9.42578125" style="105" customWidth="1"/>
    <col min="11010" max="11010" width="8.140625" style="105" customWidth="1"/>
    <col min="11011" max="11012" width="10.7109375" style="105" customWidth="1"/>
    <col min="11013" max="11013" width="11" style="105" customWidth="1"/>
    <col min="11014" max="11014" width="9.42578125" style="105" customWidth="1"/>
    <col min="11015" max="11015" width="12.140625" style="105" bestFit="1" customWidth="1"/>
    <col min="11016" max="11021" width="10.7109375" style="105" customWidth="1"/>
    <col min="11022" max="11022" width="12.140625" style="105" bestFit="1" customWidth="1"/>
    <col min="11023" max="11023" width="11.140625" style="105" customWidth="1"/>
    <col min="11024" max="11024" width="12" style="105" customWidth="1"/>
    <col min="11025" max="11264" width="9.140625" style="105"/>
    <col min="11265" max="11265" width="9.42578125" style="105" customWidth="1"/>
    <col min="11266" max="11266" width="8.140625" style="105" customWidth="1"/>
    <col min="11267" max="11268" width="10.7109375" style="105" customWidth="1"/>
    <col min="11269" max="11269" width="11" style="105" customWidth="1"/>
    <col min="11270" max="11270" width="9.42578125" style="105" customWidth="1"/>
    <col min="11271" max="11271" width="12.140625" style="105" bestFit="1" customWidth="1"/>
    <col min="11272" max="11277" width="10.7109375" style="105" customWidth="1"/>
    <col min="11278" max="11278" width="12.140625" style="105" bestFit="1" customWidth="1"/>
    <col min="11279" max="11279" width="11.140625" style="105" customWidth="1"/>
    <col min="11280" max="11280" width="12" style="105" customWidth="1"/>
    <col min="11281" max="11520" width="9.140625" style="105"/>
    <col min="11521" max="11521" width="9.42578125" style="105" customWidth="1"/>
    <col min="11522" max="11522" width="8.140625" style="105" customWidth="1"/>
    <col min="11523" max="11524" width="10.7109375" style="105" customWidth="1"/>
    <col min="11525" max="11525" width="11" style="105" customWidth="1"/>
    <col min="11526" max="11526" width="9.42578125" style="105" customWidth="1"/>
    <col min="11527" max="11527" width="12.140625" style="105" bestFit="1" customWidth="1"/>
    <col min="11528" max="11533" width="10.7109375" style="105" customWidth="1"/>
    <col min="11534" max="11534" width="12.140625" style="105" bestFit="1" customWidth="1"/>
    <col min="11535" max="11535" width="11.140625" style="105" customWidth="1"/>
    <col min="11536" max="11536" width="12" style="105" customWidth="1"/>
    <col min="11537" max="11776" width="9.140625" style="105"/>
    <col min="11777" max="11777" width="9.42578125" style="105" customWidth="1"/>
    <col min="11778" max="11778" width="8.140625" style="105" customWidth="1"/>
    <col min="11779" max="11780" width="10.7109375" style="105" customWidth="1"/>
    <col min="11781" max="11781" width="11" style="105" customWidth="1"/>
    <col min="11782" max="11782" width="9.42578125" style="105" customWidth="1"/>
    <col min="11783" max="11783" width="12.140625" style="105" bestFit="1" customWidth="1"/>
    <col min="11784" max="11789" width="10.7109375" style="105" customWidth="1"/>
    <col min="11790" max="11790" width="12.140625" style="105" bestFit="1" customWidth="1"/>
    <col min="11791" max="11791" width="11.140625" style="105" customWidth="1"/>
    <col min="11792" max="11792" width="12" style="105" customWidth="1"/>
    <col min="11793" max="12032" width="9.140625" style="105"/>
    <col min="12033" max="12033" width="9.42578125" style="105" customWidth="1"/>
    <col min="12034" max="12034" width="8.140625" style="105" customWidth="1"/>
    <col min="12035" max="12036" width="10.7109375" style="105" customWidth="1"/>
    <col min="12037" max="12037" width="11" style="105" customWidth="1"/>
    <col min="12038" max="12038" width="9.42578125" style="105" customWidth="1"/>
    <col min="12039" max="12039" width="12.140625" style="105" bestFit="1" customWidth="1"/>
    <col min="12040" max="12045" width="10.7109375" style="105" customWidth="1"/>
    <col min="12046" max="12046" width="12.140625" style="105" bestFit="1" customWidth="1"/>
    <col min="12047" max="12047" width="11.140625" style="105" customWidth="1"/>
    <col min="12048" max="12048" width="12" style="105" customWidth="1"/>
    <col min="12049" max="12288" width="9.140625" style="105"/>
    <col min="12289" max="12289" width="9.42578125" style="105" customWidth="1"/>
    <col min="12290" max="12290" width="8.140625" style="105" customWidth="1"/>
    <col min="12291" max="12292" width="10.7109375" style="105" customWidth="1"/>
    <col min="12293" max="12293" width="11" style="105" customWidth="1"/>
    <col min="12294" max="12294" width="9.42578125" style="105" customWidth="1"/>
    <col min="12295" max="12295" width="12.140625" style="105" bestFit="1" customWidth="1"/>
    <col min="12296" max="12301" width="10.7109375" style="105" customWidth="1"/>
    <col min="12302" max="12302" width="12.140625" style="105" bestFit="1" customWidth="1"/>
    <col min="12303" max="12303" width="11.140625" style="105" customWidth="1"/>
    <col min="12304" max="12304" width="12" style="105" customWidth="1"/>
    <col min="12305" max="12544" width="9.140625" style="105"/>
    <col min="12545" max="12545" width="9.42578125" style="105" customWidth="1"/>
    <col min="12546" max="12546" width="8.140625" style="105" customWidth="1"/>
    <col min="12547" max="12548" width="10.7109375" style="105" customWidth="1"/>
    <col min="12549" max="12549" width="11" style="105" customWidth="1"/>
    <col min="12550" max="12550" width="9.42578125" style="105" customWidth="1"/>
    <col min="12551" max="12551" width="12.140625" style="105" bestFit="1" customWidth="1"/>
    <col min="12552" max="12557" width="10.7109375" style="105" customWidth="1"/>
    <col min="12558" max="12558" width="12.140625" style="105" bestFit="1" customWidth="1"/>
    <col min="12559" max="12559" width="11.140625" style="105" customWidth="1"/>
    <col min="12560" max="12560" width="12" style="105" customWidth="1"/>
    <col min="12561" max="12800" width="9.140625" style="105"/>
    <col min="12801" max="12801" width="9.42578125" style="105" customWidth="1"/>
    <col min="12802" max="12802" width="8.140625" style="105" customWidth="1"/>
    <col min="12803" max="12804" width="10.7109375" style="105" customWidth="1"/>
    <col min="12805" max="12805" width="11" style="105" customWidth="1"/>
    <col min="12806" max="12806" width="9.42578125" style="105" customWidth="1"/>
    <col min="12807" max="12807" width="12.140625" style="105" bestFit="1" customWidth="1"/>
    <col min="12808" max="12813" width="10.7109375" style="105" customWidth="1"/>
    <col min="12814" max="12814" width="12.140625" style="105" bestFit="1" customWidth="1"/>
    <col min="12815" max="12815" width="11.140625" style="105" customWidth="1"/>
    <col min="12816" max="12816" width="12" style="105" customWidth="1"/>
    <col min="12817" max="13056" width="9.140625" style="105"/>
    <col min="13057" max="13057" width="9.42578125" style="105" customWidth="1"/>
    <col min="13058" max="13058" width="8.140625" style="105" customWidth="1"/>
    <col min="13059" max="13060" width="10.7109375" style="105" customWidth="1"/>
    <col min="13061" max="13061" width="11" style="105" customWidth="1"/>
    <col min="13062" max="13062" width="9.42578125" style="105" customWidth="1"/>
    <col min="13063" max="13063" width="12.140625" style="105" bestFit="1" customWidth="1"/>
    <col min="13064" max="13069" width="10.7109375" style="105" customWidth="1"/>
    <col min="13070" max="13070" width="12.140625" style="105" bestFit="1" customWidth="1"/>
    <col min="13071" max="13071" width="11.140625" style="105" customWidth="1"/>
    <col min="13072" max="13072" width="12" style="105" customWidth="1"/>
    <col min="13073" max="13312" width="9.140625" style="105"/>
    <col min="13313" max="13313" width="9.42578125" style="105" customWidth="1"/>
    <col min="13314" max="13314" width="8.140625" style="105" customWidth="1"/>
    <col min="13315" max="13316" width="10.7109375" style="105" customWidth="1"/>
    <col min="13317" max="13317" width="11" style="105" customWidth="1"/>
    <col min="13318" max="13318" width="9.42578125" style="105" customWidth="1"/>
    <col min="13319" max="13319" width="12.140625" style="105" bestFit="1" customWidth="1"/>
    <col min="13320" max="13325" width="10.7109375" style="105" customWidth="1"/>
    <col min="13326" max="13326" width="12.140625" style="105" bestFit="1" customWidth="1"/>
    <col min="13327" max="13327" width="11.140625" style="105" customWidth="1"/>
    <col min="13328" max="13328" width="12" style="105" customWidth="1"/>
    <col min="13329" max="13568" width="9.140625" style="105"/>
    <col min="13569" max="13569" width="9.42578125" style="105" customWidth="1"/>
    <col min="13570" max="13570" width="8.140625" style="105" customWidth="1"/>
    <col min="13571" max="13572" width="10.7109375" style="105" customWidth="1"/>
    <col min="13573" max="13573" width="11" style="105" customWidth="1"/>
    <col min="13574" max="13574" width="9.42578125" style="105" customWidth="1"/>
    <col min="13575" max="13575" width="12.140625" style="105" bestFit="1" customWidth="1"/>
    <col min="13576" max="13581" width="10.7109375" style="105" customWidth="1"/>
    <col min="13582" max="13582" width="12.140625" style="105" bestFit="1" customWidth="1"/>
    <col min="13583" max="13583" width="11.140625" style="105" customWidth="1"/>
    <col min="13584" max="13584" width="12" style="105" customWidth="1"/>
    <col min="13585" max="13824" width="9.140625" style="105"/>
    <col min="13825" max="13825" width="9.42578125" style="105" customWidth="1"/>
    <col min="13826" max="13826" width="8.140625" style="105" customWidth="1"/>
    <col min="13827" max="13828" width="10.7109375" style="105" customWidth="1"/>
    <col min="13829" max="13829" width="11" style="105" customWidth="1"/>
    <col min="13830" max="13830" width="9.42578125" style="105" customWidth="1"/>
    <col min="13831" max="13831" width="12.140625" style="105" bestFit="1" customWidth="1"/>
    <col min="13832" max="13837" width="10.7109375" style="105" customWidth="1"/>
    <col min="13838" max="13838" width="12.140625" style="105" bestFit="1" customWidth="1"/>
    <col min="13839" max="13839" width="11.140625" style="105" customWidth="1"/>
    <col min="13840" max="13840" width="12" style="105" customWidth="1"/>
    <col min="13841" max="14080" width="9.140625" style="105"/>
    <col min="14081" max="14081" width="9.42578125" style="105" customWidth="1"/>
    <col min="14082" max="14082" width="8.140625" style="105" customWidth="1"/>
    <col min="14083" max="14084" width="10.7109375" style="105" customWidth="1"/>
    <col min="14085" max="14085" width="11" style="105" customWidth="1"/>
    <col min="14086" max="14086" width="9.42578125" style="105" customWidth="1"/>
    <col min="14087" max="14087" width="12.140625" style="105" bestFit="1" customWidth="1"/>
    <col min="14088" max="14093" width="10.7109375" style="105" customWidth="1"/>
    <col min="14094" max="14094" width="12.140625" style="105" bestFit="1" customWidth="1"/>
    <col min="14095" max="14095" width="11.140625" style="105" customWidth="1"/>
    <col min="14096" max="14096" width="12" style="105" customWidth="1"/>
    <col min="14097" max="14336" width="9.140625" style="105"/>
    <col min="14337" max="14337" width="9.42578125" style="105" customWidth="1"/>
    <col min="14338" max="14338" width="8.140625" style="105" customWidth="1"/>
    <col min="14339" max="14340" width="10.7109375" style="105" customWidth="1"/>
    <col min="14341" max="14341" width="11" style="105" customWidth="1"/>
    <col min="14342" max="14342" width="9.42578125" style="105" customWidth="1"/>
    <col min="14343" max="14343" width="12.140625" style="105" bestFit="1" customWidth="1"/>
    <col min="14344" max="14349" width="10.7109375" style="105" customWidth="1"/>
    <col min="14350" max="14350" width="12.140625" style="105" bestFit="1" customWidth="1"/>
    <col min="14351" max="14351" width="11.140625" style="105" customWidth="1"/>
    <col min="14352" max="14352" width="12" style="105" customWidth="1"/>
    <col min="14353" max="14592" width="9.140625" style="105"/>
    <col min="14593" max="14593" width="9.42578125" style="105" customWidth="1"/>
    <col min="14594" max="14594" width="8.140625" style="105" customWidth="1"/>
    <col min="14595" max="14596" width="10.7109375" style="105" customWidth="1"/>
    <col min="14597" max="14597" width="11" style="105" customWidth="1"/>
    <col min="14598" max="14598" width="9.42578125" style="105" customWidth="1"/>
    <col min="14599" max="14599" width="12.140625" style="105" bestFit="1" customWidth="1"/>
    <col min="14600" max="14605" width="10.7109375" style="105" customWidth="1"/>
    <col min="14606" max="14606" width="12.140625" style="105" bestFit="1" customWidth="1"/>
    <col min="14607" max="14607" width="11.140625" style="105" customWidth="1"/>
    <col min="14608" max="14608" width="12" style="105" customWidth="1"/>
    <col min="14609" max="14848" width="9.140625" style="105"/>
    <col min="14849" max="14849" width="9.42578125" style="105" customWidth="1"/>
    <col min="14850" max="14850" width="8.140625" style="105" customWidth="1"/>
    <col min="14851" max="14852" width="10.7109375" style="105" customWidth="1"/>
    <col min="14853" max="14853" width="11" style="105" customWidth="1"/>
    <col min="14854" max="14854" width="9.42578125" style="105" customWidth="1"/>
    <col min="14855" max="14855" width="12.140625" style="105" bestFit="1" customWidth="1"/>
    <col min="14856" max="14861" width="10.7109375" style="105" customWidth="1"/>
    <col min="14862" max="14862" width="12.140625" style="105" bestFit="1" customWidth="1"/>
    <col min="14863" max="14863" width="11.140625" style="105" customWidth="1"/>
    <col min="14864" max="14864" width="12" style="105" customWidth="1"/>
    <col min="14865" max="15104" width="9.140625" style="105"/>
    <col min="15105" max="15105" width="9.42578125" style="105" customWidth="1"/>
    <col min="15106" max="15106" width="8.140625" style="105" customWidth="1"/>
    <col min="15107" max="15108" width="10.7109375" style="105" customWidth="1"/>
    <col min="15109" max="15109" width="11" style="105" customWidth="1"/>
    <col min="15110" max="15110" width="9.42578125" style="105" customWidth="1"/>
    <col min="15111" max="15111" width="12.140625" style="105" bestFit="1" customWidth="1"/>
    <col min="15112" max="15117" width="10.7109375" style="105" customWidth="1"/>
    <col min="15118" max="15118" width="12.140625" style="105" bestFit="1" customWidth="1"/>
    <col min="15119" max="15119" width="11.140625" style="105" customWidth="1"/>
    <col min="15120" max="15120" width="12" style="105" customWidth="1"/>
    <col min="15121" max="15360" width="9.140625" style="105"/>
    <col min="15361" max="15361" width="9.42578125" style="105" customWidth="1"/>
    <col min="15362" max="15362" width="8.140625" style="105" customWidth="1"/>
    <col min="15363" max="15364" width="10.7109375" style="105" customWidth="1"/>
    <col min="15365" max="15365" width="11" style="105" customWidth="1"/>
    <col min="15366" max="15366" width="9.42578125" style="105" customWidth="1"/>
    <col min="15367" max="15367" width="12.140625" style="105" bestFit="1" customWidth="1"/>
    <col min="15368" max="15373" width="10.7109375" style="105" customWidth="1"/>
    <col min="15374" max="15374" width="12.140625" style="105" bestFit="1" customWidth="1"/>
    <col min="15375" max="15375" width="11.140625" style="105" customWidth="1"/>
    <col min="15376" max="15376" width="12" style="105" customWidth="1"/>
    <col min="15377" max="15616" width="9.140625" style="105"/>
    <col min="15617" max="15617" width="9.42578125" style="105" customWidth="1"/>
    <col min="15618" max="15618" width="8.140625" style="105" customWidth="1"/>
    <col min="15619" max="15620" width="10.7109375" style="105" customWidth="1"/>
    <col min="15621" max="15621" width="11" style="105" customWidth="1"/>
    <col min="15622" max="15622" width="9.42578125" style="105" customWidth="1"/>
    <col min="15623" max="15623" width="12.140625" style="105" bestFit="1" customWidth="1"/>
    <col min="15624" max="15629" width="10.7109375" style="105" customWidth="1"/>
    <col min="15630" max="15630" width="12.140625" style="105" bestFit="1" customWidth="1"/>
    <col min="15631" max="15631" width="11.140625" style="105" customWidth="1"/>
    <col min="15632" max="15632" width="12" style="105" customWidth="1"/>
    <col min="15633" max="15872" width="9.140625" style="105"/>
    <col min="15873" max="15873" width="9.42578125" style="105" customWidth="1"/>
    <col min="15874" max="15874" width="8.140625" style="105" customWidth="1"/>
    <col min="15875" max="15876" width="10.7109375" style="105" customWidth="1"/>
    <col min="15877" max="15877" width="11" style="105" customWidth="1"/>
    <col min="15878" max="15878" width="9.42578125" style="105" customWidth="1"/>
    <col min="15879" max="15879" width="12.140625" style="105" bestFit="1" customWidth="1"/>
    <col min="15880" max="15885" width="10.7109375" style="105" customWidth="1"/>
    <col min="15886" max="15886" width="12.140625" style="105" bestFit="1" customWidth="1"/>
    <col min="15887" max="15887" width="11.140625" style="105" customWidth="1"/>
    <col min="15888" max="15888" width="12" style="105" customWidth="1"/>
    <col min="15889" max="16128" width="9.140625" style="105"/>
    <col min="16129" max="16129" width="9.42578125" style="105" customWidth="1"/>
    <col min="16130" max="16130" width="8.140625" style="105" customWidth="1"/>
    <col min="16131" max="16132" width="10.7109375" style="105" customWidth="1"/>
    <col min="16133" max="16133" width="11" style="105" customWidth="1"/>
    <col min="16134" max="16134" width="9.42578125" style="105" customWidth="1"/>
    <col min="16135" max="16135" width="12.140625" style="105" bestFit="1" customWidth="1"/>
    <col min="16136" max="16141" width="10.7109375" style="105" customWidth="1"/>
    <col min="16142" max="16142" width="12.140625" style="105" bestFit="1" customWidth="1"/>
    <col min="16143" max="16143" width="11.140625" style="105" customWidth="1"/>
    <col min="16144" max="16144" width="12" style="105" customWidth="1"/>
    <col min="16145" max="16384" width="9.140625" style="105"/>
  </cols>
  <sheetData>
    <row r="1" spans="1:16" s="104" customFormat="1" ht="18">
      <c r="A1" s="184" t="s">
        <v>254</v>
      </c>
      <c r="B1" s="184"/>
      <c r="C1" s="184"/>
      <c r="D1" s="184"/>
      <c r="E1" s="184"/>
      <c r="F1" s="184"/>
      <c r="G1" s="184"/>
      <c r="H1" s="184"/>
      <c r="I1" s="184"/>
      <c r="J1" s="184"/>
      <c r="K1" s="184"/>
      <c r="L1" s="184"/>
      <c r="M1" s="184"/>
      <c r="N1" s="184"/>
      <c r="O1" s="184"/>
      <c r="P1" s="184"/>
    </row>
    <row r="2" spans="1:16" s="104" customFormat="1" ht="18">
      <c r="A2" s="194">
        <v>2012</v>
      </c>
      <c r="B2" s="194"/>
      <c r="C2" s="194"/>
      <c r="D2" s="194"/>
      <c r="E2" s="194"/>
      <c r="F2" s="194"/>
      <c r="G2" s="194"/>
      <c r="H2" s="194"/>
      <c r="I2" s="194"/>
      <c r="J2" s="194"/>
      <c r="K2" s="194"/>
      <c r="L2" s="194"/>
      <c r="M2" s="194"/>
      <c r="N2" s="194"/>
      <c r="O2" s="194"/>
      <c r="P2" s="194"/>
    </row>
    <row r="3" spans="1:16" s="104" customFormat="1" ht="15.75">
      <c r="A3" s="185" t="s">
        <v>272</v>
      </c>
      <c r="B3" s="185"/>
      <c r="C3" s="185"/>
      <c r="D3" s="185"/>
      <c r="E3" s="185"/>
      <c r="F3" s="185"/>
      <c r="G3" s="185"/>
      <c r="H3" s="185"/>
      <c r="I3" s="185"/>
      <c r="J3" s="185"/>
      <c r="K3" s="185"/>
      <c r="L3" s="185"/>
      <c r="M3" s="185"/>
      <c r="N3" s="185"/>
      <c r="O3" s="185"/>
      <c r="P3" s="185"/>
    </row>
    <row r="4" spans="1:16" s="104" customFormat="1" ht="15.75">
      <c r="A4" s="185">
        <v>2012</v>
      </c>
      <c r="B4" s="185"/>
      <c r="C4" s="185"/>
      <c r="D4" s="185"/>
      <c r="E4" s="185"/>
      <c r="F4" s="185"/>
      <c r="G4" s="185"/>
      <c r="H4" s="185"/>
      <c r="I4" s="185"/>
      <c r="J4" s="185"/>
      <c r="K4" s="185"/>
      <c r="L4" s="185"/>
      <c r="M4" s="185"/>
      <c r="N4" s="185"/>
      <c r="O4" s="185"/>
      <c r="P4" s="185"/>
    </row>
    <row r="5" spans="1:16" s="104" customFormat="1" ht="21" customHeight="1">
      <c r="A5" s="109" t="s">
        <v>164</v>
      </c>
      <c r="B5" s="110"/>
      <c r="C5" s="110"/>
      <c r="D5" s="111"/>
      <c r="E5" s="111"/>
      <c r="F5" s="111"/>
      <c r="G5" s="111"/>
      <c r="H5" s="111"/>
      <c r="I5" s="111"/>
      <c r="J5" s="111"/>
      <c r="K5" s="111"/>
      <c r="L5" s="111"/>
      <c r="M5" s="111"/>
      <c r="N5" s="111"/>
      <c r="O5" s="111"/>
      <c r="P5" s="103" t="s">
        <v>161</v>
      </c>
    </row>
    <row r="6" spans="1:16" s="104" customFormat="1" ht="34.5" customHeight="1" thickBot="1">
      <c r="A6" s="186" t="s">
        <v>230</v>
      </c>
      <c r="B6" s="188" t="s">
        <v>255</v>
      </c>
      <c r="C6" s="188" t="s">
        <v>323</v>
      </c>
      <c r="D6" s="188"/>
      <c r="E6" s="188"/>
      <c r="F6" s="188"/>
      <c r="G6" s="188"/>
      <c r="H6" s="188" t="s">
        <v>324</v>
      </c>
      <c r="I6" s="188"/>
      <c r="J6" s="188"/>
      <c r="K6" s="188"/>
      <c r="L6" s="188"/>
      <c r="M6" s="188"/>
      <c r="N6" s="190" t="s">
        <v>231</v>
      </c>
      <c r="O6" s="190" t="s">
        <v>256</v>
      </c>
      <c r="P6" s="192" t="s">
        <v>232</v>
      </c>
    </row>
    <row r="7" spans="1:16" ht="93.75" customHeight="1">
      <c r="A7" s="187"/>
      <c r="B7" s="189"/>
      <c r="C7" s="108" t="s">
        <v>233</v>
      </c>
      <c r="D7" s="108" t="s">
        <v>234</v>
      </c>
      <c r="E7" s="108" t="s">
        <v>235</v>
      </c>
      <c r="F7" s="108" t="s">
        <v>236</v>
      </c>
      <c r="G7" s="108" t="s">
        <v>237</v>
      </c>
      <c r="H7" s="108" t="s">
        <v>238</v>
      </c>
      <c r="I7" s="108" t="s">
        <v>239</v>
      </c>
      <c r="J7" s="108" t="s">
        <v>240</v>
      </c>
      <c r="K7" s="108" t="s">
        <v>241</v>
      </c>
      <c r="L7" s="108" t="s">
        <v>242</v>
      </c>
      <c r="M7" s="108" t="s">
        <v>237</v>
      </c>
      <c r="N7" s="191"/>
      <c r="O7" s="191"/>
      <c r="P7" s="193"/>
    </row>
    <row r="8" spans="1:16" ht="24.95" customHeight="1" thickBot="1">
      <c r="A8" s="172" t="s">
        <v>243</v>
      </c>
      <c r="B8" s="160" t="s">
        <v>244</v>
      </c>
      <c r="C8" s="127">
        <v>55609</v>
      </c>
      <c r="D8" s="127">
        <v>615</v>
      </c>
      <c r="E8" s="127">
        <v>132</v>
      </c>
      <c r="F8" s="127">
        <v>0</v>
      </c>
      <c r="G8" s="128">
        <f t="shared" ref="G8:G13" si="0">SUM(C8:F8)</f>
        <v>56356</v>
      </c>
      <c r="H8" s="127">
        <v>0</v>
      </c>
      <c r="I8" s="127">
        <v>13687</v>
      </c>
      <c r="J8" s="127">
        <v>1278</v>
      </c>
      <c r="K8" s="127">
        <v>10196</v>
      </c>
      <c r="L8" s="127">
        <v>1266</v>
      </c>
      <c r="M8" s="128">
        <f t="shared" ref="M8:M13" si="1">H8+I8+J8+K8+L8</f>
        <v>26427</v>
      </c>
      <c r="N8" s="128">
        <f t="shared" ref="N8:N13" si="2">M8+G8</f>
        <v>82783</v>
      </c>
      <c r="O8" s="153" t="s">
        <v>245</v>
      </c>
      <c r="P8" s="175" t="s">
        <v>246</v>
      </c>
    </row>
    <row r="9" spans="1:16" ht="24.95" customHeight="1">
      <c r="A9" s="173"/>
      <c r="B9" s="161" t="s">
        <v>247</v>
      </c>
      <c r="C9" s="129">
        <v>26992</v>
      </c>
      <c r="D9" s="129">
        <v>1759</v>
      </c>
      <c r="E9" s="129">
        <v>80</v>
      </c>
      <c r="F9" s="129">
        <v>0</v>
      </c>
      <c r="G9" s="130">
        <f t="shared" si="0"/>
        <v>28831</v>
      </c>
      <c r="H9" s="129">
        <v>25345</v>
      </c>
      <c r="I9" s="129">
        <v>19799</v>
      </c>
      <c r="J9" s="129">
        <v>2028</v>
      </c>
      <c r="K9" s="129">
        <v>5739</v>
      </c>
      <c r="L9" s="129">
        <v>1488</v>
      </c>
      <c r="M9" s="130">
        <f t="shared" si="1"/>
        <v>54399</v>
      </c>
      <c r="N9" s="130">
        <f t="shared" si="2"/>
        <v>83230</v>
      </c>
      <c r="O9" s="154" t="s">
        <v>248</v>
      </c>
      <c r="P9" s="176"/>
    </row>
    <row r="10" spans="1:16" s="106" customFormat="1" ht="24.95" customHeight="1">
      <c r="A10" s="174"/>
      <c r="B10" s="162" t="s">
        <v>249</v>
      </c>
      <c r="C10" s="131">
        <f>C8+C9</f>
        <v>82601</v>
      </c>
      <c r="D10" s="131">
        <f t="shared" ref="D10:L10" si="3">D8+D9</f>
        <v>2374</v>
      </c>
      <c r="E10" s="131">
        <f>E8+E9</f>
        <v>212</v>
      </c>
      <c r="F10" s="131">
        <f t="shared" si="3"/>
        <v>0</v>
      </c>
      <c r="G10" s="131">
        <f t="shared" si="0"/>
        <v>85187</v>
      </c>
      <c r="H10" s="131">
        <f t="shared" si="3"/>
        <v>25345</v>
      </c>
      <c r="I10" s="131">
        <f t="shared" si="3"/>
        <v>33486</v>
      </c>
      <c r="J10" s="131">
        <f t="shared" si="3"/>
        <v>3306</v>
      </c>
      <c r="K10" s="131">
        <f t="shared" si="3"/>
        <v>15935</v>
      </c>
      <c r="L10" s="131">
        <f t="shared" si="3"/>
        <v>2754</v>
      </c>
      <c r="M10" s="131">
        <f t="shared" si="1"/>
        <v>80826</v>
      </c>
      <c r="N10" s="131">
        <f t="shared" si="2"/>
        <v>166013</v>
      </c>
      <c r="O10" s="155" t="s">
        <v>15</v>
      </c>
      <c r="P10" s="177"/>
    </row>
    <row r="11" spans="1:16" ht="24.95" customHeight="1" thickBot="1">
      <c r="A11" s="178" t="s">
        <v>250</v>
      </c>
      <c r="B11" s="163" t="s">
        <v>244</v>
      </c>
      <c r="C11" s="132">
        <v>1117577</v>
      </c>
      <c r="D11" s="132">
        <v>723</v>
      </c>
      <c r="E11" s="132">
        <v>155</v>
      </c>
      <c r="F11" s="132">
        <v>0</v>
      </c>
      <c r="G11" s="133">
        <f t="shared" si="0"/>
        <v>1118455</v>
      </c>
      <c r="H11" s="132">
        <v>0</v>
      </c>
      <c r="I11" s="132">
        <v>22084</v>
      </c>
      <c r="J11" s="132">
        <v>2179</v>
      </c>
      <c r="K11" s="132">
        <v>0</v>
      </c>
      <c r="L11" s="132">
        <v>2305</v>
      </c>
      <c r="M11" s="133">
        <f t="shared" si="1"/>
        <v>26568</v>
      </c>
      <c r="N11" s="133">
        <f t="shared" si="2"/>
        <v>1145023</v>
      </c>
      <c r="O11" s="156" t="s">
        <v>245</v>
      </c>
      <c r="P11" s="181" t="s">
        <v>251</v>
      </c>
    </row>
    <row r="12" spans="1:16" ht="24.95" customHeight="1">
      <c r="A12" s="179"/>
      <c r="B12" s="164" t="s">
        <v>247</v>
      </c>
      <c r="C12" s="134">
        <v>140404</v>
      </c>
      <c r="D12" s="134">
        <v>2770</v>
      </c>
      <c r="E12" s="134">
        <v>244</v>
      </c>
      <c r="F12" s="134">
        <v>0</v>
      </c>
      <c r="G12" s="135">
        <f t="shared" si="0"/>
        <v>143418</v>
      </c>
      <c r="H12" s="134">
        <v>76217</v>
      </c>
      <c r="I12" s="134">
        <v>22542</v>
      </c>
      <c r="J12" s="134">
        <v>1078</v>
      </c>
      <c r="K12" s="134">
        <v>0</v>
      </c>
      <c r="L12" s="134">
        <v>2248</v>
      </c>
      <c r="M12" s="135">
        <f t="shared" si="1"/>
        <v>102085</v>
      </c>
      <c r="N12" s="135">
        <f t="shared" si="2"/>
        <v>245503</v>
      </c>
      <c r="O12" s="157" t="s">
        <v>248</v>
      </c>
      <c r="P12" s="182"/>
    </row>
    <row r="13" spans="1:16" s="106" customFormat="1" ht="24.95" customHeight="1">
      <c r="A13" s="180"/>
      <c r="B13" s="165" t="s">
        <v>249</v>
      </c>
      <c r="C13" s="136">
        <f>C11+C12</f>
        <v>1257981</v>
      </c>
      <c r="D13" s="136">
        <f t="shared" ref="D13:L13" si="4">D11+D12</f>
        <v>3493</v>
      </c>
      <c r="E13" s="136">
        <f>E11+E12</f>
        <v>399</v>
      </c>
      <c r="F13" s="136">
        <f t="shared" si="4"/>
        <v>0</v>
      </c>
      <c r="G13" s="136">
        <f t="shared" si="0"/>
        <v>1261873</v>
      </c>
      <c r="H13" s="136">
        <f t="shared" si="4"/>
        <v>76217</v>
      </c>
      <c r="I13" s="136">
        <f t="shared" si="4"/>
        <v>44626</v>
      </c>
      <c r="J13" s="136">
        <f t="shared" si="4"/>
        <v>3257</v>
      </c>
      <c r="K13" s="136">
        <f t="shared" si="4"/>
        <v>0</v>
      </c>
      <c r="L13" s="136">
        <f t="shared" si="4"/>
        <v>4553</v>
      </c>
      <c r="M13" s="136">
        <f t="shared" si="1"/>
        <v>128653</v>
      </c>
      <c r="N13" s="136">
        <f t="shared" si="2"/>
        <v>1390526</v>
      </c>
      <c r="O13" s="158" t="s">
        <v>15</v>
      </c>
      <c r="P13" s="183"/>
    </row>
    <row r="14" spans="1:16" s="107" customFormat="1" ht="24.95" customHeight="1" thickBot="1">
      <c r="A14" s="172" t="s">
        <v>14</v>
      </c>
      <c r="B14" s="166" t="s">
        <v>244</v>
      </c>
      <c r="C14" s="137">
        <f t="shared" ref="C14:N16" si="5">C8+C11</f>
        <v>1173186</v>
      </c>
      <c r="D14" s="137">
        <f t="shared" si="5"/>
        <v>1338</v>
      </c>
      <c r="E14" s="137">
        <f>E8+E11</f>
        <v>287</v>
      </c>
      <c r="F14" s="137">
        <f t="shared" si="5"/>
        <v>0</v>
      </c>
      <c r="G14" s="138">
        <f t="shared" si="5"/>
        <v>1174811</v>
      </c>
      <c r="H14" s="137">
        <f t="shared" si="5"/>
        <v>0</v>
      </c>
      <c r="I14" s="137">
        <f t="shared" si="5"/>
        <v>35771</v>
      </c>
      <c r="J14" s="137">
        <f t="shared" si="5"/>
        <v>3457</v>
      </c>
      <c r="K14" s="137">
        <f t="shared" si="5"/>
        <v>10196</v>
      </c>
      <c r="L14" s="137">
        <f t="shared" si="5"/>
        <v>3571</v>
      </c>
      <c r="M14" s="138">
        <f t="shared" si="5"/>
        <v>52995</v>
      </c>
      <c r="N14" s="138">
        <f t="shared" si="5"/>
        <v>1227806</v>
      </c>
      <c r="O14" s="159" t="s">
        <v>245</v>
      </c>
      <c r="P14" s="175" t="s">
        <v>15</v>
      </c>
    </row>
    <row r="15" spans="1:16" s="107" customFormat="1" ht="24.95" customHeight="1">
      <c r="A15" s="173"/>
      <c r="B15" s="161" t="s">
        <v>247</v>
      </c>
      <c r="C15" s="129">
        <f t="shared" si="5"/>
        <v>167396</v>
      </c>
      <c r="D15" s="129">
        <f t="shared" si="5"/>
        <v>4529</v>
      </c>
      <c r="E15" s="129">
        <f>E9+E12</f>
        <v>324</v>
      </c>
      <c r="F15" s="129">
        <f t="shared" si="5"/>
        <v>0</v>
      </c>
      <c r="G15" s="130">
        <f t="shared" si="5"/>
        <v>172249</v>
      </c>
      <c r="H15" s="129">
        <f t="shared" si="5"/>
        <v>101562</v>
      </c>
      <c r="I15" s="129">
        <f t="shared" si="5"/>
        <v>42341</v>
      </c>
      <c r="J15" s="129">
        <f t="shared" si="5"/>
        <v>3106</v>
      </c>
      <c r="K15" s="129">
        <f t="shared" si="5"/>
        <v>5739</v>
      </c>
      <c r="L15" s="129">
        <f t="shared" si="5"/>
        <v>3736</v>
      </c>
      <c r="M15" s="130">
        <f t="shared" si="5"/>
        <v>156484</v>
      </c>
      <c r="N15" s="130">
        <f t="shared" si="5"/>
        <v>328733</v>
      </c>
      <c r="O15" s="154" t="s">
        <v>248</v>
      </c>
      <c r="P15" s="176"/>
    </row>
    <row r="16" spans="1:16" s="107" customFormat="1" ht="24.75" customHeight="1">
      <c r="A16" s="174"/>
      <c r="B16" s="162" t="s">
        <v>249</v>
      </c>
      <c r="C16" s="131">
        <f t="shared" si="5"/>
        <v>1340582</v>
      </c>
      <c r="D16" s="131">
        <f t="shared" si="5"/>
        <v>5867</v>
      </c>
      <c r="E16" s="131">
        <f>E10+E13</f>
        <v>611</v>
      </c>
      <c r="F16" s="131">
        <f t="shared" si="5"/>
        <v>0</v>
      </c>
      <c r="G16" s="131">
        <f t="shared" si="5"/>
        <v>1347060</v>
      </c>
      <c r="H16" s="131">
        <f t="shared" si="5"/>
        <v>101562</v>
      </c>
      <c r="I16" s="131">
        <f t="shared" si="5"/>
        <v>78112</v>
      </c>
      <c r="J16" s="131">
        <f t="shared" si="5"/>
        <v>6563</v>
      </c>
      <c r="K16" s="131">
        <f t="shared" si="5"/>
        <v>15935</v>
      </c>
      <c r="L16" s="131">
        <f t="shared" si="5"/>
        <v>7307</v>
      </c>
      <c r="M16" s="131">
        <f t="shared" si="5"/>
        <v>209479</v>
      </c>
      <c r="N16" s="131">
        <f t="shared" si="5"/>
        <v>1556539</v>
      </c>
      <c r="O16" s="155" t="s">
        <v>15</v>
      </c>
      <c r="P16" s="177"/>
    </row>
  </sheetData>
  <mergeCells count="17">
    <mergeCell ref="A1:P1"/>
    <mergeCell ref="A3:P3"/>
    <mergeCell ref="A4:P4"/>
    <mergeCell ref="A6:A7"/>
    <mergeCell ref="B6:B7"/>
    <mergeCell ref="C6:G6"/>
    <mergeCell ref="H6:M6"/>
    <mergeCell ref="N6:N7"/>
    <mergeCell ref="O6:O7"/>
    <mergeCell ref="P6:P7"/>
    <mergeCell ref="A2:P2"/>
    <mergeCell ref="A8:A10"/>
    <mergeCell ref="P8:P10"/>
    <mergeCell ref="A11:A13"/>
    <mergeCell ref="P11:P13"/>
    <mergeCell ref="A14:A16"/>
    <mergeCell ref="P14:P16"/>
  </mergeCells>
  <printOptions horizontalCentered="1" verticalCentered="1"/>
  <pageMargins left="0" right="0" top="0" bottom="0" header="0" footer="0"/>
  <pageSetup paperSize="9" scale="80" orientation="landscape" horizontalDpi="4294967293"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rightToLeft="1" view="pageBreakPreview" zoomScaleNormal="100" zoomScaleSheetLayoutView="100" workbookViewId="0">
      <selection sqref="A1:K1"/>
    </sheetView>
  </sheetViews>
  <sheetFormatPr defaultRowHeight="24.95" customHeight="1"/>
  <cols>
    <col min="1" max="1" width="25.7109375" style="2" customWidth="1"/>
    <col min="2" max="4" width="9.7109375" style="2" customWidth="1"/>
    <col min="5" max="5" width="11.42578125" style="2" bestFit="1" customWidth="1"/>
    <col min="6" max="6" width="9.7109375" style="2" customWidth="1"/>
    <col min="7" max="8" width="11.42578125" style="2" bestFit="1" customWidth="1"/>
    <col min="9" max="9" width="9.7109375" style="2" customWidth="1"/>
    <col min="10" max="10" width="11.42578125" style="2" bestFit="1" customWidth="1"/>
    <col min="11" max="11" width="25.7109375" style="2" customWidth="1"/>
    <col min="12" max="256" width="9.140625" style="2"/>
    <col min="257" max="257" width="25.7109375" style="2" customWidth="1"/>
    <col min="258" max="260" width="9.7109375" style="2" customWidth="1"/>
    <col min="261" max="261" width="11.42578125" style="2" bestFit="1" customWidth="1"/>
    <col min="262" max="262" width="9.7109375" style="2" customWidth="1"/>
    <col min="263" max="264" width="11.42578125" style="2" bestFit="1" customWidth="1"/>
    <col min="265" max="265" width="9.7109375" style="2" customWidth="1"/>
    <col min="266" max="266" width="11.42578125" style="2" bestFit="1" customWidth="1"/>
    <col min="267" max="267" width="25.7109375" style="2" customWidth="1"/>
    <col min="268" max="512" width="9.140625" style="2"/>
    <col min="513" max="513" width="25.7109375" style="2" customWidth="1"/>
    <col min="514" max="516" width="9.7109375" style="2" customWidth="1"/>
    <col min="517" max="517" width="11.42578125" style="2" bestFit="1" customWidth="1"/>
    <col min="518" max="518" width="9.7109375" style="2" customWidth="1"/>
    <col min="519" max="520" width="11.42578125" style="2" bestFit="1" customWidth="1"/>
    <col min="521" max="521" width="9.7109375" style="2" customWidth="1"/>
    <col min="522" max="522" width="11.42578125" style="2" bestFit="1" customWidth="1"/>
    <col min="523" max="523" width="25.7109375" style="2" customWidth="1"/>
    <col min="524" max="768" width="9.140625" style="2"/>
    <col min="769" max="769" width="25.7109375" style="2" customWidth="1"/>
    <col min="770" max="772" width="9.7109375" style="2" customWidth="1"/>
    <col min="773" max="773" width="11.42578125" style="2" bestFit="1" customWidth="1"/>
    <col min="774" max="774" width="9.7109375" style="2" customWidth="1"/>
    <col min="775" max="776" width="11.42578125" style="2" bestFit="1" customWidth="1"/>
    <col min="777" max="777" width="9.7109375" style="2" customWidth="1"/>
    <col min="778" max="778" width="11.42578125" style="2" bestFit="1" customWidth="1"/>
    <col min="779" max="779" width="25.7109375" style="2" customWidth="1"/>
    <col min="780" max="1024" width="9.140625" style="2"/>
    <col min="1025" max="1025" width="25.7109375" style="2" customWidth="1"/>
    <col min="1026" max="1028" width="9.7109375" style="2" customWidth="1"/>
    <col min="1029" max="1029" width="11.42578125" style="2" bestFit="1" customWidth="1"/>
    <col min="1030" max="1030" width="9.7109375" style="2" customWidth="1"/>
    <col min="1031" max="1032" width="11.42578125" style="2" bestFit="1" customWidth="1"/>
    <col min="1033" max="1033" width="9.7109375" style="2" customWidth="1"/>
    <col min="1034" max="1034" width="11.42578125" style="2" bestFit="1" customWidth="1"/>
    <col min="1035" max="1035" width="25.7109375" style="2" customWidth="1"/>
    <col min="1036" max="1280" width="9.140625" style="2"/>
    <col min="1281" max="1281" width="25.7109375" style="2" customWidth="1"/>
    <col min="1282" max="1284" width="9.7109375" style="2" customWidth="1"/>
    <col min="1285" max="1285" width="11.42578125" style="2" bestFit="1" customWidth="1"/>
    <col min="1286" max="1286" width="9.7109375" style="2" customWidth="1"/>
    <col min="1287" max="1288" width="11.42578125" style="2" bestFit="1" customWidth="1"/>
    <col min="1289" max="1289" width="9.7109375" style="2" customWidth="1"/>
    <col min="1290" max="1290" width="11.42578125" style="2" bestFit="1" customWidth="1"/>
    <col min="1291" max="1291" width="25.7109375" style="2" customWidth="1"/>
    <col min="1292" max="1536" width="9.140625" style="2"/>
    <col min="1537" max="1537" width="25.7109375" style="2" customWidth="1"/>
    <col min="1538" max="1540" width="9.7109375" style="2" customWidth="1"/>
    <col min="1541" max="1541" width="11.42578125" style="2" bestFit="1" customWidth="1"/>
    <col min="1542" max="1542" width="9.7109375" style="2" customWidth="1"/>
    <col min="1543" max="1544" width="11.42578125" style="2" bestFit="1" customWidth="1"/>
    <col min="1545" max="1545" width="9.7109375" style="2" customWidth="1"/>
    <col min="1546" max="1546" width="11.42578125" style="2" bestFit="1" customWidth="1"/>
    <col min="1547" max="1547" width="25.7109375" style="2" customWidth="1"/>
    <col min="1548" max="1792" width="9.140625" style="2"/>
    <col min="1793" max="1793" width="25.7109375" style="2" customWidth="1"/>
    <col min="1794" max="1796" width="9.7109375" style="2" customWidth="1"/>
    <col min="1797" max="1797" width="11.42578125" style="2" bestFit="1" customWidth="1"/>
    <col min="1798" max="1798" width="9.7109375" style="2" customWidth="1"/>
    <col min="1799" max="1800" width="11.42578125" style="2" bestFit="1" customWidth="1"/>
    <col min="1801" max="1801" width="9.7109375" style="2" customWidth="1"/>
    <col min="1802" max="1802" width="11.42578125" style="2" bestFit="1" customWidth="1"/>
    <col min="1803" max="1803" width="25.7109375" style="2" customWidth="1"/>
    <col min="1804" max="2048" width="9.140625" style="2"/>
    <col min="2049" max="2049" width="25.7109375" style="2" customWidth="1"/>
    <col min="2050" max="2052" width="9.7109375" style="2" customWidth="1"/>
    <col min="2053" max="2053" width="11.42578125" style="2" bestFit="1" customWidth="1"/>
    <col min="2054" max="2054" width="9.7109375" style="2" customWidth="1"/>
    <col min="2055" max="2056" width="11.42578125" style="2" bestFit="1" customWidth="1"/>
    <col min="2057" max="2057" width="9.7109375" style="2" customWidth="1"/>
    <col min="2058" max="2058" width="11.42578125" style="2" bestFit="1" customWidth="1"/>
    <col min="2059" max="2059" width="25.7109375" style="2" customWidth="1"/>
    <col min="2060" max="2304" width="9.140625" style="2"/>
    <col min="2305" max="2305" width="25.7109375" style="2" customWidth="1"/>
    <col min="2306" max="2308" width="9.7109375" style="2" customWidth="1"/>
    <col min="2309" max="2309" width="11.42578125" style="2" bestFit="1" customWidth="1"/>
    <col min="2310" max="2310" width="9.7109375" style="2" customWidth="1"/>
    <col min="2311" max="2312" width="11.42578125" style="2" bestFit="1" customWidth="1"/>
    <col min="2313" max="2313" width="9.7109375" style="2" customWidth="1"/>
    <col min="2314" max="2314" width="11.42578125" style="2" bestFit="1" customWidth="1"/>
    <col min="2315" max="2315" width="25.7109375" style="2" customWidth="1"/>
    <col min="2316" max="2560" width="9.140625" style="2"/>
    <col min="2561" max="2561" width="25.7109375" style="2" customWidth="1"/>
    <col min="2562" max="2564" width="9.7109375" style="2" customWidth="1"/>
    <col min="2565" max="2565" width="11.42578125" style="2" bestFit="1" customWidth="1"/>
    <col min="2566" max="2566" width="9.7109375" style="2" customWidth="1"/>
    <col min="2567" max="2568" width="11.42578125" style="2" bestFit="1" customWidth="1"/>
    <col min="2569" max="2569" width="9.7109375" style="2" customWidth="1"/>
    <col min="2570" max="2570" width="11.42578125" style="2" bestFit="1" customWidth="1"/>
    <col min="2571" max="2571" width="25.7109375" style="2" customWidth="1"/>
    <col min="2572" max="2816" width="9.140625" style="2"/>
    <col min="2817" max="2817" width="25.7109375" style="2" customWidth="1"/>
    <col min="2818" max="2820" width="9.7109375" style="2" customWidth="1"/>
    <col min="2821" max="2821" width="11.42578125" style="2" bestFit="1" customWidth="1"/>
    <col min="2822" max="2822" width="9.7109375" style="2" customWidth="1"/>
    <col min="2823" max="2824" width="11.42578125" style="2" bestFit="1" customWidth="1"/>
    <col min="2825" max="2825" width="9.7109375" style="2" customWidth="1"/>
    <col min="2826" max="2826" width="11.42578125" style="2" bestFit="1" customWidth="1"/>
    <col min="2827" max="2827" width="25.7109375" style="2" customWidth="1"/>
    <col min="2828" max="3072" width="9.140625" style="2"/>
    <col min="3073" max="3073" width="25.7109375" style="2" customWidth="1"/>
    <col min="3074" max="3076" width="9.7109375" style="2" customWidth="1"/>
    <col min="3077" max="3077" width="11.42578125" style="2" bestFit="1" customWidth="1"/>
    <col min="3078" max="3078" width="9.7109375" style="2" customWidth="1"/>
    <col min="3079" max="3080" width="11.42578125" style="2" bestFit="1" customWidth="1"/>
    <col min="3081" max="3081" width="9.7109375" style="2" customWidth="1"/>
    <col min="3082" max="3082" width="11.42578125" style="2" bestFit="1" customWidth="1"/>
    <col min="3083" max="3083" width="25.7109375" style="2" customWidth="1"/>
    <col min="3084" max="3328" width="9.140625" style="2"/>
    <col min="3329" max="3329" width="25.7109375" style="2" customWidth="1"/>
    <col min="3330" max="3332" width="9.7109375" style="2" customWidth="1"/>
    <col min="3333" max="3333" width="11.42578125" style="2" bestFit="1" customWidth="1"/>
    <col min="3334" max="3334" width="9.7109375" style="2" customWidth="1"/>
    <col min="3335" max="3336" width="11.42578125" style="2" bestFit="1" customWidth="1"/>
    <col min="3337" max="3337" width="9.7109375" style="2" customWidth="1"/>
    <col min="3338" max="3338" width="11.42578125" style="2" bestFit="1" customWidth="1"/>
    <col min="3339" max="3339" width="25.7109375" style="2" customWidth="1"/>
    <col min="3340" max="3584" width="9.140625" style="2"/>
    <col min="3585" max="3585" width="25.7109375" style="2" customWidth="1"/>
    <col min="3586" max="3588" width="9.7109375" style="2" customWidth="1"/>
    <col min="3589" max="3589" width="11.42578125" style="2" bestFit="1" customWidth="1"/>
    <col min="3590" max="3590" width="9.7109375" style="2" customWidth="1"/>
    <col min="3591" max="3592" width="11.42578125" style="2" bestFit="1" customWidth="1"/>
    <col min="3593" max="3593" width="9.7109375" style="2" customWidth="1"/>
    <col min="3594" max="3594" width="11.42578125" style="2" bestFit="1" customWidth="1"/>
    <col min="3595" max="3595" width="25.7109375" style="2" customWidth="1"/>
    <col min="3596" max="3840" width="9.140625" style="2"/>
    <col min="3841" max="3841" width="25.7109375" style="2" customWidth="1"/>
    <col min="3842" max="3844" width="9.7109375" style="2" customWidth="1"/>
    <col min="3845" max="3845" width="11.42578125" style="2" bestFit="1" customWidth="1"/>
    <col min="3846" max="3846" width="9.7109375" style="2" customWidth="1"/>
    <col min="3847" max="3848" width="11.42578125" style="2" bestFit="1" customWidth="1"/>
    <col min="3849" max="3849" width="9.7109375" style="2" customWidth="1"/>
    <col min="3850" max="3850" width="11.42578125" style="2" bestFit="1" customWidth="1"/>
    <col min="3851" max="3851" width="25.7109375" style="2" customWidth="1"/>
    <col min="3852" max="4096" width="9.140625" style="2"/>
    <col min="4097" max="4097" width="25.7109375" style="2" customWidth="1"/>
    <col min="4098" max="4100" width="9.7109375" style="2" customWidth="1"/>
    <col min="4101" max="4101" width="11.42578125" style="2" bestFit="1" customWidth="1"/>
    <col min="4102" max="4102" width="9.7109375" style="2" customWidth="1"/>
    <col min="4103" max="4104" width="11.42578125" style="2" bestFit="1" customWidth="1"/>
    <col min="4105" max="4105" width="9.7109375" style="2" customWidth="1"/>
    <col min="4106" max="4106" width="11.42578125" style="2" bestFit="1" customWidth="1"/>
    <col min="4107" max="4107" width="25.7109375" style="2" customWidth="1"/>
    <col min="4108" max="4352" width="9.140625" style="2"/>
    <col min="4353" max="4353" width="25.7109375" style="2" customWidth="1"/>
    <col min="4354" max="4356" width="9.7109375" style="2" customWidth="1"/>
    <col min="4357" max="4357" width="11.42578125" style="2" bestFit="1" customWidth="1"/>
    <col min="4358" max="4358" width="9.7109375" style="2" customWidth="1"/>
    <col min="4359" max="4360" width="11.42578125" style="2" bestFit="1" customWidth="1"/>
    <col min="4361" max="4361" width="9.7109375" style="2" customWidth="1"/>
    <col min="4362" max="4362" width="11.42578125" style="2" bestFit="1" customWidth="1"/>
    <col min="4363" max="4363" width="25.7109375" style="2" customWidth="1"/>
    <col min="4364" max="4608" width="9.140625" style="2"/>
    <col min="4609" max="4609" width="25.7109375" style="2" customWidth="1"/>
    <col min="4610" max="4612" width="9.7109375" style="2" customWidth="1"/>
    <col min="4613" max="4613" width="11.42578125" style="2" bestFit="1" customWidth="1"/>
    <col min="4614" max="4614" width="9.7109375" style="2" customWidth="1"/>
    <col min="4615" max="4616" width="11.42578125" style="2" bestFit="1" customWidth="1"/>
    <col min="4617" max="4617" width="9.7109375" style="2" customWidth="1"/>
    <col min="4618" max="4618" width="11.42578125" style="2" bestFit="1" customWidth="1"/>
    <col min="4619" max="4619" width="25.7109375" style="2" customWidth="1"/>
    <col min="4620" max="4864" width="9.140625" style="2"/>
    <col min="4865" max="4865" width="25.7109375" style="2" customWidth="1"/>
    <col min="4866" max="4868" width="9.7109375" style="2" customWidth="1"/>
    <col min="4869" max="4869" width="11.42578125" style="2" bestFit="1" customWidth="1"/>
    <col min="4870" max="4870" width="9.7109375" style="2" customWidth="1"/>
    <col min="4871" max="4872" width="11.42578125" style="2" bestFit="1" customWidth="1"/>
    <col min="4873" max="4873" width="9.7109375" style="2" customWidth="1"/>
    <col min="4874" max="4874" width="11.42578125" style="2" bestFit="1" customWidth="1"/>
    <col min="4875" max="4875" width="25.7109375" style="2" customWidth="1"/>
    <col min="4876" max="5120" width="9.140625" style="2"/>
    <col min="5121" max="5121" width="25.7109375" style="2" customWidth="1"/>
    <col min="5122" max="5124" width="9.7109375" style="2" customWidth="1"/>
    <col min="5125" max="5125" width="11.42578125" style="2" bestFit="1" customWidth="1"/>
    <col min="5126" max="5126" width="9.7109375" style="2" customWidth="1"/>
    <col min="5127" max="5128" width="11.42578125" style="2" bestFit="1" customWidth="1"/>
    <col min="5129" max="5129" width="9.7109375" style="2" customWidth="1"/>
    <col min="5130" max="5130" width="11.42578125" style="2" bestFit="1" customWidth="1"/>
    <col min="5131" max="5131" width="25.7109375" style="2" customWidth="1"/>
    <col min="5132" max="5376" width="9.140625" style="2"/>
    <col min="5377" max="5377" width="25.7109375" style="2" customWidth="1"/>
    <col min="5378" max="5380" width="9.7109375" style="2" customWidth="1"/>
    <col min="5381" max="5381" width="11.42578125" style="2" bestFit="1" customWidth="1"/>
    <col min="5382" max="5382" width="9.7109375" style="2" customWidth="1"/>
    <col min="5383" max="5384" width="11.42578125" style="2" bestFit="1" customWidth="1"/>
    <col min="5385" max="5385" width="9.7109375" style="2" customWidth="1"/>
    <col min="5386" max="5386" width="11.42578125" style="2" bestFit="1" customWidth="1"/>
    <col min="5387" max="5387" width="25.7109375" style="2" customWidth="1"/>
    <col min="5388" max="5632" width="9.140625" style="2"/>
    <col min="5633" max="5633" width="25.7109375" style="2" customWidth="1"/>
    <col min="5634" max="5636" width="9.7109375" style="2" customWidth="1"/>
    <col min="5637" max="5637" width="11.42578125" style="2" bestFit="1" customWidth="1"/>
    <col min="5638" max="5638" width="9.7109375" style="2" customWidth="1"/>
    <col min="5639" max="5640" width="11.42578125" style="2" bestFit="1" customWidth="1"/>
    <col min="5641" max="5641" width="9.7109375" style="2" customWidth="1"/>
    <col min="5642" max="5642" width="11.42578125" style="2" bestFit="1" customWidth="1"/>
    <col min="5643" max="5643" width="25.7109375" style="2" customWidth="1"/>
    <col min="5644" max="5888" width="9.140625" style="2"/>
    <col min="5889" max="5889" width="25.7109375" style="2" customWidth="1"/>
    <col min="5890" max="5892" width="9.7109375" style="2" customWidth="1"/>
    <col min="5893" max="5893" width="11.42578125" style="2" bestFit="1" customWidth="1"/>
    <col min="5894" max="5894" width="9.7109375" style="2" customWidth="1"/>
    <col min="5895" max="5896" width="11.42578125" style="2" bestFit="1" customWidth="1"/>
    <col min="5897" max="5897" width="9.7109375" style="2" customWidth="1"/>
    <col min="5898" max="5898" width="11.42578125" style="2" bestFit="1" customWidth="1"/>
    <col min="5899" max="5899" width="25.7109375" style="2" customWidth="1"/>
    <col min="5900" max="6144" width="9.140625" style="2"/>
    <col min="6145" max="6145" width="25.7109375" style="2" customWidth="1"/>
    <col min="6146" max="6148" width="9.7109375" style="2" customWidth="1"/>
    <col min="6149" max="6149" width="11.42578125" style="2" bestFit="1" customWidth="1"/>
    <col min="6150" max="6150" width="9.7109375" style="2" customWidth="1"/>
    <col min="6151" max="6152" width="11.42578125" style="2" bestFit="1" customWidth="1"/>
    <col min="6153" max="6153" width="9.7109375" style="2" customWidth="1"/>
    <col min="6154" max="6154" width="11.42578125" style="2" bestFit="1" customWidth="1"/>
    <col min="6155" max="6155" width="25.7109375" style="2" customWidth="1"/>
    <col min="6156" max="6400" width="9.140625" style="2"/>
    <col min="6401" max="6401" width="25.7109375" style="2" customWidth="1"/>
    <col min="6402" max="6404" width="9.7109375" style="2" customWidth="1"/>
    <col min="6405" max="6405" width="11.42578125" style="2" bestFit="1" customWidth="1"/>
    <col min="6406" max="6406" width="9.7109375" style="2" customWidth="1"/>
    <col min="6407" max="6408" width="11.42578125" style="2" bestFit="1" customWidth="1"/>
    <col min="6409" max="6409" width="9.7109375" style="2" customWidth="1"/>
    <col min="6410" max="6410" width="11.42578125" style="2" bestFit="1" customWidth="1"/>
    <col min="6411" max="6411" width="25.7109375" style="2" customWidth="1"/>
    <col min="6412" max="6656" width="9.140625" style="2"/>
    <col min="6657" max="6657" width="25.7109375" style="2" customWidth="1"/>
    <col min="6658" max="6660" width="9.7109375" style="2" customWidth="1"/>
    <col min="6661" max="6661" width="11.42578125" style="2" bestFit="1" customWidth="1"/>
    <col min="6662" max="6662" width="9.7109375" style="2" customWidth="1"/>
    <col min="6663" max="6664" width="11.42578125" style="2" bestFit="1" customWidth="1"/>
    <col min="6665" max="6665" width="9.7109375" style="2" customWidth="1"/>
    <col min="6666" max="6666" width="11.42578125" style="2" bestFit="1" customWidth="1"/>
    <col min="6667" max="6667" width="25.7109375" style="2" customWidth="1"/>
    <col min="6668" max="6912" width="9.140625" style="2"/>
    <col min="6913" max="6913" width="25.7109375" style="2" customWidth="1"/>
    <col min="6914" max="6916" width="9.7109375" style="2" customWidth="1"/>
    <col min="6917" max="6917" width="11.42578125" style="2" bestFit="1" customWidth="1"/>
    <col min="6918" max="6918" width="9.7109375" style="2" customWidth="1"/>
    <col min="6919" max="6920" width="11.42578125" style="2" bestFit="1" customWidth="1"/>
    <col min="6921" max="6921" width="9.7109375" style="2" customWidth="1"/>
    <col min="6922" max="6922" width="11.42578125" style="2" bestFit="1" customWidth="1"/>
    <col min="6923" max="6923" width="25.7109375" style="2" customWidth="1"/>
    <col min="6924" max="7168" width="9.140625" style="2"/>
    <col min="7169" max="7169" width="25.7109375" style="2" customWidth="1"/>
    <col min="7170" max="7172" width="9.7109375" style="2" customWidth="1"/>
    <col min="7173" max="7173" width="11.42578125" style="2" bestFit="1" customWidth="1"/>
    <col min="7174" max="7174" width="9.7109375" style="2" customWidth="1"/>
    <col min="7175" max="7176" width="11.42578125" style="2" bestFit="1" customWidth="1"/>
    <col min="7177" max="7177" width="9.7109375" style="2" customWidth="1"/>
    <col min="7178" max="7178" width="11.42578125" style="2" bestFit="1" customWidth="1"/>
    <col min="7179" max="7179" width="25.7109375" style="2" customWidth="1"/>
    <col min="7180" max="7424" width="9.140625" style="2"/>
    <col min="7425" max="7425" width="25.7109375" style="2" customWidth="1"/>
    <col min="7426" max="7428" width="9.7109375" style="2" customWidth="1"/>
    <col min="7429" max="7429" width="11.42578125" style="2" bestFit="1" customWidth="1"/>
    <col min="7430" max="7430" width="9.7109375" style="2" customWidth="1"/>
    <col min="7431" max="7432" width="11.42578125" style="2" bestFit="1" customWidth="1"/>
    <col min="7433" max="7433" width="9.7109375" style="2" customWidth="1"/>
    <col min="7434" max="7434" width="11.42578125" style="2" bestFit="1" customWidth="1"/>
    <col min="7435" max="7435" width="25.7109375" style="2" customWidth="1"/>
    <col min="7436" max="7680" width="9.140625" style="2"/>
    <col min="7681" max="7681" width="25.7109375" style="2" customWidth="1"/>
    <col min="7682" max="7684" width="9.7109375" style="2" customWidth="1"/>
    <col min="7685" max="7685" width="11.42578125" style="2" bestFit="1" customWidth="1"/>
    <col min="7686" max="7686" width="9.7109375" style="2" customWidth="1"/>
    <col min="7687" max="7688" width="11.42578125" style="2" bestFit="1" customWidth="1"/>
    <col min="7689" max="7689" width="9.7109375" style="2" customWidth="1"/>
    <col min="7690" max="7690" width="11.42578125" style="2" bestFit="1" customWidth="1"/>
    <col min="7691" max="7691" width="25.7109375" style="2" customWidth="1"/>
    <col min="7692" max="7936" width="9.140625" style="2"/>
    <col min="7937" max="7937" width="25.7109375" style="2" customWidth="1"/>
    <col min="7938" max="7940" width="9.7109375" style="2" customWidth="1"/>
    <col min="7941" max="7941" width="11.42578125" style="2" bestFit="1" customWidth="1"/>
    <col min="7942" max="7942" width="9.7109375" style="2" customWidth="1"/>
    <col min="7943" max="7944" width="11.42578125" style="2" bestFit="1" customWidth="1"/>
    <col min="7945" max="7945" width="9.7109375" style="2" customWidth="1"/>
    <col min="7946" max="7946" width="11.42578125" style="2" bestFit="1" customWidth="1"/>
    <col min="7947" max="7947" width="25.7109375" style="2" customWidth="1"/>
    <col min="7948" max="8192" width="9.140625" style="2"/>
    <col min="8193" max="8193" width="25.7109375" style="2" customWidth="1"/>
    <col min="8194" max="8196" width="9.7109375" style="2" customWidth="1"/>
    <col min="8197" max="8197" width="11.42578125" style="2" bestFit="1" customWidth="1"/>
    <col min="8198" max="8198" width="9.7109375" style="2" customWidth="1"/>
    <col min="8199" max="8200" width="11.42578125" style="2" bestFit="1" customWidth="1"/>
    <col min="8201" max="8201" width="9.7109375" style="2" customWidth="1"/>
    <col min="8202" max="8202" width="11.42578125" style="2" bestFit="1" customWidth="1"/>
    <col min="8203" max="8203" width="25.7109375" style="2" customWidth="1"/>
    <col min="8204" max="8448" width="9.140625" style="2"/>
    <col min="8449" max="8449" width="25.7109375" style="2" customWidth="1"/>
    <col min="8450" max="8452" width="9.7109375" style="2" customWidth="1"/>
    <col min="8453" max="8453" width="11.42578125" style="2" bestFit="1" customWidth="1"/>
    <col min="8454" max="8454" width="9.7109375" style="2" customWidth="1"/>
    <col min="8455" max="8456" width="11.42578125" style="2" bestFit="1" customWidth="1"/>
    <col min="8457" max="8457" width="9.7109375" style="2" customWidth="1"/>
    <col min="8458" max="8458" width="11.42578125" style="2" bestFit="1" customWidth="1"/>
    <col min="8459" max="8459" width="25.7109375" style="2" customWidth="1"/>
    <col min="8460" max="8704" width="9.140625" style="2"/>
    <col min="8705" max="8705" width="25.7109375" style="2" customWidth="1"/>
    <col min="8706" max="8708" width="9.7109375" style="2" customWidth="1"/>
    <col min="8709" max="8709" width="11.42578125" style="2" bestFit="1" customWidth="1"/>
    <col min="8710" max="8710" width="9.7109375" style="2" customWidth="1"/>
    <col min="8711" max="8712" width="11.42578125" style="2" bestFit="1" customWidth="1"/>
    <col min="8713" max="8713" width="9.7109375" style="2" customWidth="1"/>
    <col min="8714" max="8714" width="11.42578125" style="2" bestFit="1" customWidth="1"/>
    <col min="8715" max="8715" width="25.7109375" style="2" customWidth="1"/>
    <col min="8716" max="8960" width="9.140625" style="2"/>
    <col min="8961" max="8961" width="25.7109375" style="2" customWidth="1"/>
    <col min="8962" max="8964" width="9.7109375" style="2" customWidth="1"/>
    <col min="8965" max="8965" width="11.42578125" style="2" bestFit="1" customWidth="1"/>
    <col min="8966" max="8966" width="9.7109375" style="2" customWidth="1"/>
    <col min="8967" max="8968" width="11.42578125" style="2" bestFit="1" customWidth="1"/>
    <col min="8969" max="8969" width="9.7109375" style="2" customWidth="1"/>
    <col min="8970" max="8970" width="11.42578125" style="2" bestFit="1" customWidth="1"/>
    <col min="8971" max="8971" width="25.7109375" style="2" customWidth="1"/>
    <col min="8972" max="9216" width="9.140625" style="2"/>
    <col min="9217" max="9217" width="25.7109375" style="2" customWidth="1"/>
    <col min="9218" max="9220" width="9.7109375" style="2" customWidth="1"/>
    <col min="9221" max="9221" width="11.42578125" style="2" bestFit="1" customWidth="1"/>
    <col min="9222" max="9222" width="9.7109375" style="2" customWidth="1"/>
    <col min="9223" max="9224" width="11.42578125" style="2" bestFit="1" customWidth="1"/>
    <col min="9225" max="9225" width="9.7109375" style="2" customWidth="1"/>
    <col min="9226" max="9226" width="11.42578125" style="2" bestFit="1" customWidth="1"/>
    <col min="9227" max="9227" width="25.7109375" style="2" customWidth="1"/>
    <col min="9228" max="9472" width="9.140625" style="2"/>
    <col min="9473" max="9473" width="25.7109375" style="2" customWidth="1"/>
    <col min="9474" max="9476" width="9.7109375" style="2" customWidth="1"/>
    <col min="9477" max="9477" width="11.42578125" style="2" bestFit="1" customWidth="1"/>
    <col min="9478" max="9478" width="9.7109375" style="2" customWidth="1"/>
    <col min="9479" max="9480" width="11.42578125" style="2" bestFit="1" customWidth="1"/>
    <col min="9481" max="9481" width="9.7109375" style="2" customWidth="1"/>
    <col min="9482" max="9482" width="11.42578125" style="2" bestFit="1" customWidth="1"/>
    <col min="9483" max="9483" width="25.7109375" style="2" customWidth="1"/>
    <col min="9484" max="9728" width="9.140625" style="2"/>
    <col min="9729" max="9729" width="25.7109375" style="2" customWidth="1"/>
    <col min="9730" max="9732" width="9.7109375" style="2" customWidth="1"/>
    <col min="9733" max="9733" width="11.42578125" style="2" bestFit="1" customWidth="1"/>
    <col min="9734" max="9734" width="9.7109375" style="2" customWidth="1"/>
    <col min="9735" max="9736" width="11.42578125" style="2" bestFit="1" customWidth="1"/>
    <col min="9737" max="9737" width="9.7109375" style="2" customWidth="1"/>
    <col min="9738" max="9738" width="11.42578125" style="2" bestFit="1" customWidth="1"/>
    <col min="9739" max="9739" width="25.7109375" style="2" customWidth="1"/>
    <col min="9740" max="9984" width="9.140625" style="2"/>
    <col min="9985" max="9985" width="25.7109375" style="2" customWidth="1"/>
    <col min="9986" max="9988" width="9.7109375" style="2" customWidth="1"/>
    <col min="9989" max="9989" width="11.42578125" style="2" bestFit="1" customWidth="1"/>
    <col min="9990" max="9990" width="9.7109375" style="2" customWidth="1"/>
    <col min="9991" max="9992" width="11.42578125" style="2" bestFit="1" customWidth="1"/>
    <col min="9993" max="9993" width="9.7109375" style="2" customWidth="1"/>
    <col min="9994" max="9994" width="11.42578125" style="2" bestFit="1" customWidth="1"/>
    <col min="9995" max="9995" width="25.7109375" style="2" customWidth="1"/>
    <col min="9996" max="10240" width="9.140625" style="2"/>
    <col min="10241" max="10241" width="25.7109375" style="2" customWidth="1"/>
    <col min="10242" max="10244" width="9.7109375" style="2" customWidth="1"/>
    <col min="10245" max="10245" width="11.42578125" style="2" bestFit="1" customWidth="1"/>
    <col min="10246" max="10246" width="9.7109375" style="2" customWidth="1"/>
    <col min="10247" max="10248" width="11.42578125" style="2" bestFit="1" customWidth="1"/>
    <col min="10249" max="10249" width="9.7109375" style="2" customWidth="1"/>
    <col min="10250" max="10250" width="11.42578125" style="2" bestFit="1" customWidth="1"/>
    <col min="10251" max="10251" width="25.7109375" style="2" customWidth="1"/>
    <col min="10252" max="10496" width="9.140625" style="2"/>
    <col min="10497" max="10497" width="25.7109375" style="2" customWidth="1"/>
    <col min="10498" max="10500" width="9.7109375" style="2" customWidth="1"/>
    <col min="10501" max="10501" width="11.42578125" style="2" bestFit="1" customWidth="1"/>
    <col min="10502" max="10502" width="9.7109375" style="2" customWidth="1"/>
    <col min="10503" max="10504" width="11.42578125" style="2" bestFit="1" customWidth="1"/>
    <col min="10505" max="10505" width="9.7109375" style="2" customWidth="1"/>
    <col min="10506" max="10506" width="11.42578125" style="2" bestFit="1" customWidth="1"/>
    <col min="10507" max="10507" width="25.7109375" style="2" customWidth="1"/>
    <col min="10508" max="10752" width="9.140625" style="2"/>
    <col min="10753" max="10753" width="25.7109375" style="2" customWidth="1"/>
    <col min="10754" max="10756" width="9.7109375" style="2" customWidth="1"/>
    <col min="10757" max="10757" width="11.42578125" style="2" bestFit="1" customWidth="1"/>
    <col min="10758" max="10758" width="9.7109375" style="2" customWidth="1"/>
    <col min="10759" max="10760" width="11.42578125" style="2" bestFit="1" customWidth="1"/>
    <col min="10761" max="10761" width="9.7109375" style="2" customWidth="1"/>
    <col min="10762" max="10762" width="11.42578125" style="2" bestFit="1" customWidth="1"/>
    <col min="10763" max="10763" width="25.7109375" style="2" customWidth="1"/>
    <col min="10764" max="11008" width="9.140625" style="2"/>
    <col min="11009" max="11009" width="25.7109375" style="2" customWidth="1"/>
    <col min="11010" max="11012" width="9.7109375" style="2" customWidth="1"/>
    <col min="11013" max="11013" width="11.42578125" style="2" bestFit="1" customWidth="1"/>
    <col min="11014" max="11014" width="9.7109375" style="2" customWidth="1"/>
    <col min="11015" max="11016" width="11.42578125" style="2" bestFit="1" customWidth="1"/>
    <col min="11017" max="11017" width="9.7109375" style="2" customWidth="1"/>
    <col min="11018" max="11018" width="11.42578125" style="2" bestFit="1" customWidth="1"/>
    <col min="11019" max="11019" width="25.7109375" style="2" customWidth="1"/>
    <col min="11020" max="11264" width="9.140625" style="2"/>
    <col min="11265" max="11265" width="25.7109375" style="2" customWidth="1"/>
    <col min="11266" max="11268" width="9.7109375" style="2" customWidth="1"/>
    <col min="11269" max="11269" width="11.42578125" style="2" bestFit="1" customWidth="1"/>
    <col min="11270" max="11270" width="9.7109375" style="2" customWidth="1"/>
    <col min="11271" max="11272" width="11.42578125" style="2" bestFit="1" customWidth="1"/>
    <col min="11273" max="11273" width="9.7109375" style="2" customWidth="1"/>
    <col min="11274" max="11274" width="11.42578125" style="2" bestFit="1" customWidth="1"/>
    <col min="11275" max="11275" width="25.7109375" style="2" customWidth="1"/>
    <col min="11276" max="11520" width="9.140625" style="2"/>
    <col min="11521" max="11521" width="25.7109375" style="2" customWidth="1"/>
    <col min="11522" max="11524" width="9.7109375" style="2" customWidth="1"/>
    <col min="11525" max="11525" width="11.42578125" style="2" bestFit="1" customWidth="1"/>
    <col min="11526" max="11526" width="9.7109375" style="2" customWidth="1"/>
    <col min="11527" max="11528" width="11.42578125" style="2" bestFit="1" customWidth="1"/>
    <col min="11529" max="11529" width="9.7109375" style="2" customWidth="1"/>
    <col min="11530" max="11530" width="11.42578125" style="2" bestFit="1" customWidth="1"/>
    <col min="11531" max="11531" width="25.7109375" style="2" customWidth="1"/>
    <col min="11532" max="11776" width="9.140625" style="2"/>
    <col min="11777" max="11777" width="25.7109375" style="2" customWidth="1"/>
    <col min="11778" max="11780" width="9.7109375" style="2" customWidth="1"/>
    <col min="11781" max="11781" width="11.42578125" style="2" bestFit="1" customWidth="1"/>
    <col min="11782" max="11782" width="9.7109375" style="2" customWidth="1"/>
    <col min="11783" max="11784" width="11.42578125" style="2" bestFit="1" customWidth="1"/>
    <col min="11785" max="11785" width="9.7109375" style="2" customWidth="1"/>
    <col min="11786" max="11786" width="11.42578125" style="2" bestFit="1" customWidth="1"/>
    <col min="11787" max="11787" width="25.7109375" style="2" customWidth="1"/>
    <col min="11788" max="12032" width="9.140625" style="2"/>
    <col min="12033" max="12033" width="25.7109375" style="2" customWidth="1"/>
    <col min="12034" max="12036" width="9.7109375" style="2" customWidth="1"/>
    <col min="12037" max="12037" width="11.42578125" style="2" bestFit="1" customWidth="1"/>
    <col min="12038" max="12038" width="9.7109375" style="2" customWidth="1"/>
    <col min="12039" max="12040" width="11.42578125" style="2" bestFit="1" customWidth="1"/>
    <col min="12041" max="12041" width="9.7109375" style="2" customWidth="1"/>
    <col min="12042" max="12042" width="11.42578125" style="2" bestFit="1" customWidth="1"/>
    <col min="12043" max="12043" width="25.7109375" style="2" customWidth="1"/>
    <col min="12044" max="12288" width="9.140625" style="2"/>
    <col min="12289" max="12289" width="25.7109375" style="2" customWidth="1"/>
    <col min="12290" max="12292" width="9.7109375" style="2" customWidth="1"/>
    <col min="12293" max="12293" width="11.42578125" style="2" bestFit="1" customWidth="1"/>
    <col min="12294" max="12294" width="9.7109375" style="2" customWidth="1"/>
    <col min="12295" max="12296" width="11.42578125" style="2" bestFit="1" customWidth="1"/>
    <col min="12297" max="12297" width="9.7109375" style="2" customWidth="1"/>
    <col min="12298" max="12298" width="11.42578125" style="2" bestFit="1" customWidth="1"/>
    <col min="12299" max="12299" width="25.7109375" style="2" customWidth="1"/>
    <col min="12300" max="12544" width="9.140625" style="2"/>
    <col min="12545" max="12545" width="25.7109375" style="2" customWidth="1"/>
    <col min="12546" max="12548" width="9.7109375" style="2" customWidth="1"/>
    <col min="12549" max="12549" width="11.42578125" style="2" bestFit="1" customWidth="1"/>
    <col min="12550" max="12550" width="9.7109375" style="2" customWidth="1"/>
    <col min="12551" max="12552" width="11.42578125" style="2" bestFit="1" customWidth="1"/>
    <col min="12553" max="12553" width="9.7109375" style="2" customWidth="1"/>
    <col min="12554" max="12554" width="11.42578125" style="2" bestFit="1" customWidth="1"/>
    <col min="12555" max="12555" width="25.7109375" style="2" customWidth="1"/>
    <col min="12556" max="12800" width="9.140625" style="2"/>
    <col min="12801" max="12801" width="25.7109375" style="2" customWidth="1"/>
    <col min="12802" max="12804" width="9.7109375" style="2" customWidth="1"/>
    <col min="12805" max="12805" width="11.42578125" style="2" bestFit="1" customWidth="1"/>
    <col min="12806" max="12806" width="9.7109375" style="2" customWidth="1"/>
    <col min="12807" max="12808" width="11.42578125" style="2" bestFit="1" customWidth="1"/>
    <col min="12809" max="12809" width="9.7109375" style="2" customWidth="1"/>
    <col min="12810" max="12810" width="11.42578125" style="2" bestFit="1" customWidth="1"/>
    <col min="12811" max="12811" width="25.7109375" style="2" customWidth="1"/>
    <col min="12812" max="13056" width="9.140625" style="2"/>
    <col min="13057" max="13057" width="25.7109375" style="2" customWidth="1"/>
    <col min="13058" max="13060" width="9.7109375" style="2" customWidth="1"/>
    <col min="13061" max="13061" width="11.42578125" style="2" bestFit="1" customWidth="1"/>
    <col min="13062" max="13062" width="9.7109375" style="2" customWidth="1"/>
    <col min="13063" max="13064" width="11.42578125" style="2" bestFit="1" customWidth="1"/>
    <col min="13065" max="13065" width="9.7109375" style="2" customWidth="1"/>
    <col min="13066" max="13066" width="11.42578125" style="2" bestFit="1" customWidth="1"/>
    <col min="13067" max="13067" width="25.7109375" style="2" customWidth="1"/>
    <col min="13068" max="13312" width="9.140625" style="2"/>
    <col min="13313" max="13313" width="25.7109375" style="2" customWidth="1"/>
    <col min="13314" max="13316" width="9.7109375" style="2" customWidth="1"/>
    <col min="13317" max="13317" width="11.42578125" style="2" bestFit="1" customWidth="1"/>
    <col min="13318" max="13318" width="9.7109375" style="2" customWidth="1"/>
    <col min="13319" max="13320" width="11.42578125" style="2" bestFit="1" customWidth="1"/>
    <col min="13321" max="13321" width="9.7109375" style="2" customWidth="1"/>
    <col min="13322" max="13322" width="11.42578125" style="2" bestFit="1" customWidth="1"/>
    <col min="13323" max="13323" width="25.7109375" style="2" customWidth="1"/>
    <col min="13324" max="13568" width="9.140625" style="2"/>
    <col min="13569" max="13569" width="25.7109375" style="2" customWidth="1"/>
    <col min="13570" max="13572" width="9.7109375" style="2" customWidth="1"/>
    <col min="13573" max="13573" width="11.42578125" style="2" bestFit="1" customWidth="1"/>
    <col min="13574" max="13574" width="9.7109375" style="2" customWidth="1"/>
    <col min="13575" max="13576" width="11.42578125" style="2" bestFit="1" customWidth="1"/>
    <col min="13577" max="13577" width="9.7109375" style="2" customWidth="1"/>
    <col min="13578" max="13578" width="11.42578125" style="2" bestFit="1" customWidth="1"/>
    <col min="13579" max="13579" width="25.7109375" style="2" customWidth="1"/>
    <col min="13580" max="13824" width="9.140625" style="2"/>
    <col min="13825" max="13825" width="25.7109375" style="2" customWidth="1"/>
    <col min="13826" max="13828" width="9.7109375" style="2" customWidth="1"/>
    <col min="13829" max="13829" width="11.42578125" style="2" bestFit="1" customWidth="1"/>
    <col min="13830" max="13830" width="9.7109375" style="2" customWidth="1"/>
    <col min="13831" max="13832" width="11.42578125" style="2" bestFit="1" customWidth="1"/>
    <col min="13833" max="13833" width="9.7109375" style="2" customWidth="1"/>
    <col min="13834" max="13834" width="11.42578125" style="2" bestFit="1" customWidth="1"/>
    <col min="13835" max="13835" width="25.7109375" style="2" customWidth="1"/>
    <col min="13836" max="14080" width="9.140625" style="2"/>
    <col min="14081" max="14081" width="25.7109375" style="2" customWidth="1"/>
    <col min="14082" max="14084" width="9.7109375" style="2" customWidth="1"/>
    <col min="14085" max="14085" width="11.42578125" style="2" bestFit="1" customWidth="1"/>
    <col min="14086" max="14086" width="9.7109375" style="2" customWidth="1"/>
    <col min="14087" max="14088" width="11.42578125" style="2" bestFit="1" customWidth="1"/>
    <col min="14089" max="14089" width="9.7109375" style="2" customWidth="1"/>
    <col min="14090" max="14090" width="11.42578125" style="2" bestFit="1" customWidth="1"/>
    <col min="14091" max="14091" width="25.7109375" style="2" customWidth="1"/>
    <col min="14092" max="14336" width="9.140625" style="2"/>
    <col min="14337" max="14337" width="25.7109375" style="2" customWidth="1"/>
    <col min="14338" max="14340" width="9.7109375" style="2" customWidth="1"/>
    <col min="14341" max="14341" width="11.42578125" style="2" bestFit="1" customWidth="1"/>
    <col min="14342" max="14342" width="9.7109375" style="2" customWidth="1"/>
    <col min="14343" max="14344" width="11.42578125" style="2" bestFit="1" customWidth="1"/>
    <col min="14345" max="14345" width="9.7109375" style="2" customWidth="1"/>
    <col min="14346" max="14346" width="11.42578125" style="2" bestFit="1" customWidth="1"/>
    <col min="14347" max="14347" width="25.7109375" style="2" customWidth="1"/>
    <col min="14348" max="14592" width="9.140625" style="2"/>
    <col min="14593" max="14593" width="25.7109375" style="2" customWidth="1"/>
    <col min="14594" max="14596" width="9.7109375" style="2" customWidth="1"/>
    <col min="14597" max="14597" width="11.42578125" style="2" bestFit="1" customWidth="1"/>
    <col min="14598" max="14598" width="9.7109375" style="2" customWidth="1"/>
    <col min="14599" max="14600" width="11.42578125" style="2" bestFit="1" customWidth="1"/>
    <col min="14601" max="14601" width="9.7109375" style="2" customWidth="1"/>
    <col min="14602" max="14602" width="11.42578125" style="2" bestFit="1" customWidth="1"/>
    <col min="14603" max="14603" width="25.7109375" style="2" customWidth="1"/>
    <col min="14604" max="14848" width="9.140625" style="2"/>
    <col min="14849" max="14849" width="25.7109375" style="2" customWidth="1"/>
    <col min="14850" max="14852" width="9.7109375" style="2" customWidth="1"/>
    <col min="14853" max="14853" width="11.42578125" style="2" bestFit="1" customWidth="1"/>
    <col min="14854" max="14854" width="9.7109375" style="2" customWidth="1"/>
    <col min="14855" max="14856" width="11.42578125" style="2" bestFit="1" customWidth="1"/>
    <col min="14857" max="14857" width="9.7109375" style="2" customWidth="1"/>
    <col min="14858" max="14858" width="11.42578125" style="2" bestFit="1" customWidth="1"/>
    <col min="14859" max="14859" width="25.7109375" style="2" customWidth="1"/>
    <col min="14860" max="15104" width="9.140625" style="2"/>
    <col min="15105" max="15105" width="25.7109375" style="2" customWidth="1"/>
    <col min="15106" max="15108" width="9.7109375" style="2" customWidth="1"/>
    <col min="15109" max="15109" width="11.42578125" style="2" bestFit="1" customWidth="1"/>
    <col min="15110" max="15110" width="9.7109375" style="2" customWidth="1"/>
    <col min="15111" max="15112" width="11.42578125" style="2" bestFit="1" customWidth="1"/>
    <col min="15113" max="15113" width="9.7109375" style="2" customWidth="1"/>
    <col min="15114" max="15114" width="11.42578125" style="2" bestFit="1" customWidth="1"/>
    <col min="15115" max="15115" width="25.7109375" style="2" customWidth="1"/>
    <col min="15116" max="15360" width="9.140625" style="2"/>
    <col min="15361" max="15361" width="25.7109375" style="2" customWidth="1"/>
    <col min="15362" max="15364" width="9.7109375" style="2" customWidth="1"/>
    <col min="15365" max="15365" width="11.42578125" style="2" bestFit="1" customWidth="1"/>
    <col min="15366" max="15366" width="9.7109375" style="2" customWidth="1"/>
    <col min="15367" max="15368" width="11.42578125" style="2" bestFit="1" customWidth="1"/>
    <col min="15369" max="15369" width="9.7109375" style="2" customWidth="1"/>
    <col min="15370" max="15370" width="11.42578125" style="2" bestFit="1" customWidth="1"/>
    <col min="15371" max="15371" width="25.7109375" style="2" customWidth="1"/>
    <col min="15372" max="15616" width="9.140625" style="2"/>
    <col min="15617" max="15617" width="25.7109375" style="2" customWidth="1"/>
    <col min="15618" max="15620" width="9.7109375" style="2" customWidth="1"/>
    <col min="15621" max="15621" width="11.42578125" style="2" bestFit="1" customWidth="1"/>
    <col min="15622" max="15622" width="9.7109375" style="2" customWidth="1"/>
    <col min="15623" max="15624" width="11.42578125" style="2" bestFit="1" customWidth="1"/>
    <col min="15625" max="15625" width="9.7109375" style="2" customWidth="1"/>
    <col min="15626" max="15626" width="11.42578125" style="2" bestFit="1" customWidth="1"/>
    <col min="15627" max="15627" width="25.7109375" style="2" customWidth="1"/>
    <col min="15628" max="15872" width="9.140625" style="2"/>
    <col min="15873" max="15873" width="25.7109375" style="2" customWidth="1"/>
    <col min="15874" max="15876" width="9.7109375" style="2" customWidth="1"/>
    <col min="15877" max="15877" width="11.42578125" style="2" bestFit="1" customWidth="1"/>
    <col min="15878" max="15878" width="9.7109375" style="2" customWidth="1"/>
    <col min="15879" max="15880" width="11.42578125" style="2" bestFit="1" customWidth="1"/>
    <col min="15881" max="15881" width="9.7109375" style="2" customWidth="1"/>
    <col min="15882" max="15882" width="11.42578125" style="2" bestFit="1" customWidth="1"/>
    <col min="15883" max="15883" width="25.7109375" style="2" customWidth="1"/>
    <col min="15884" max="16128" width="9.140625" style="2"/>
    <col min="16129" max="16129" width="25.7109375" style="2" customWidth="1"/>
    <col min="16130" max="16132" width="9.7109375" style="2" customWidth="1"/>
    <col min="16133" max="16133" width="11.42578125" style="2" bestFit="1" customWidth="1"/>
    <col min="16134" max="16134" width="9.7109375" style="2" customWidth="1"/>
    <col min="16135" max="16136" width="11.42578125" style="2" bestFit="1" customWidth="1"/>
    <col min="16137" max="16137" width="9.7109375" style="2" customWidth="1"/>
    <col min="16138" max="16138" width="11.42578125" style="2" bestFit="1" customWidth="1"/>
    <col min="16139" max="16139" width="25.7109375" style="2" customWidth="1"/>
    <col min="16140" max="16384" width="9.140625" style="2"/>
  </cols>
  <sheetData>
    <row r="1" spans="1:11" s="1" customFormat="1" ht="20.25">
      <c r="A1" s="195" t="s">
        <v>329</v>
      </c>
      <c r="B1" s="195"/>
      <c r="C1" s="195"/>
      <c r="D1" s="195"/>
      <c r="E1" s="195"/>
      <c r="F1" s="195"/>
      <c r="G1" s="195"/>
      <c r="H1" s="195"/>
      <c r="I1" s="195"/>
      <c r="J1" s="195"/>
      <c r="K1" s="195"/>
    </row>
    <row r="2" spans="1:11" s="1" customFormat="1" ht="20.25">
      <c r="A2" s="204">
        <v>2012</v>
      </c>
      <c r="B2" s="204"/>
      <c r="C2" s="204"/>
      <c r="D2" s="204"/>
      <c r="E2" s="204"/>
      <c r="F2" s="204"/>
      <c r="G2" s="204"/>
      <c r="H2" s="204"/>
      <c r="I2" s="204"/>
      <c r="J2" s="204"/>
      <c r="K2" s="204"/>
    </row>
    <row r="3" spans="1:11" s="1" customFormat="1" ht="33" customHeight="1">
      <c r="A3" s="196" t="s">
        <v>273</v>
      </c>
      <c r="B3" s="196"/>
      <c r="C3" s="196"/>
      <c r="D3" s="196"/>
      <c r="E3" s="196"/>
      <c r="F3" s="196"/>
      <c r="G3" s="196"/>
      <c r="H3" s="196"/>
      <c r="I3" s="196"/>
      <c r="J3" s="196"/>
      <c r="K3" s="196"/>
    </row>
    <row r="4" spans="1:11" s="1" customFormat="1" ht="20.25">
      <c r="A4" s="196">
        <v>2012</v>
      </c>
      <c r="B4" s="196"/>
      <c r="C4" s="196"/>
      <c r="D4" s="196"/>
      <c r="E4" s="196"/>
      <c r="F4" s="196"/>
      <c r="G4" s="196"/>
      <c r="H4" s="196"/>
      <c r="I4" s="196"/>
      <c r="J4" s="196"/>
      <c r="K4" s="196"/>
    </row>
    <row r="5" spans="1:11" s="3" customFormat="1" ht="21" customHeight="1">
      <c r="A5" s="101" t="s">
        <v>163</v>
      </c>
      <c r="B5" s="102"/>
      <c r="C5" s="102"/>
      <c r="D5" s="102"/>
      <c r="E5" s="102"/>
      <c r="F5" s="102"/>
      <c r="G5" s="102"/>
      <c r="H5" s="102"/>
      <c r="I5" s="102"/>
      <c r="J5" s="102"/>
      <c r="K5" s="103" t="s">
        <v>162</v>
      </c>
    </row>
    <row r="6" spans="1:11" s="4" customFormat="1" ht="33.75" customHeight="1" thickBot="1">
      <c r="A6" s="197" t="s">
        <v>0</v>
      </c>
      <c r="B6" s="205" t="s">
        <v>258</v>
      </c>
      <c r="C6" s="206"/>
      <c r="D6" s="206"/>
      <c r="E6" s="206"/>
      <c r="F6" s="206"/>
      <c r="G6" s="206"/>
      <c r="H6" s="206"/>
      <c r="I6" s="206"/>
      <c r="J6" s="207"/>
      <c r="K6" s="200" t="s">
        <v>2</v>
      </c>
    </row>
    <row r="7" spans="1:11" s="4" customFormat="1" ht="37.5" customHeight="1" thickBot="1">
      <c r="A7" s="198"/>
      <c r="B7" s="203" t="s">
        <v>261</v>
      </c>
      <c r="C7" s="203"/>
      <c r="D7" s="203"/>
      <c r="E7" s="203" t="s">
        <v>262</v>
      </c>
      <c r="F7" s="203"/>
      <c r="G7" s="203"/>
      <c r="H7" s="208" t="s">
        <v>263</v>
      </c>
      <c r="I7" s="209"/>
      <c r="J7" s="209"/>
      <c r="K7" s="201"/>
    </row>
    <row r="8" spans="1:11" s="5" customFormat="1" ht="28.5" customHeight="1">
      <c r="A8" s="199"/>
      <c r="B8" s="31" t="s">
        <v>3</v>
      </c>
      <c r="C8" s="31" t="s">
        <v>4</v>
      </c>
      <c r="D8" s="31" t="s">
        <v>5</v>
      </c>
      <c r="E8" s="31" t="s">
        <v>3</v>
      </c>
      <c r="F8" s="31" t="s">
        <v>4</v>
      </c>
      <c r="G8" s="31" t="s">
        <v>5</v>
      </c>
      <c r="H8" s="32" t="s">
        <v>3</v>
      </c>
      <c r="I8" s="32" t="s">
        <v>4</v>
      </c>
      <c r="J8" s="32" t="s">
        <v>5</v>
      </c>
      <c r="K8" s="202"/>
    </row>
    <row r="9" spans="1:11" s="6" customFormat="1" ht="35.1" customHeight="1" thickBot="1">
      <c r="A9" s="140" t="s">
        <v>6</v>
      </c>
      <c r="B9" s="34">
        <v>2036</v>
      </c>
      <c r="C9" s="34">
        <v>596</v>
      </c>
      <c r="D9" s="34">
        <f>B9+C9</f>
        <v>2632</v>
      </c>
      <c r="E9" s="34">
        <v>1582</v>
      </c>
      <c r="F9" s="34">
        <v>164</v>
      </c>
      <c r="G9" s="34">
        <f>E9+F9</f>
        <v>1746</v>
      </c>
      <c r="H9" s="34">
        <f>SUM(B9,E9)</f>
        <v>3618</v>
      </c>
      <c r="I9" s="34">
        <f>SUM(C9,F9)</f>
        <v>760</v>
      </c>
      <c r="J9" s="34">
        <f>SUM(H9:I9)</f>
        <v>4378</v>
      </c>
      <c r="K9" s="144" t="s">
        <v>7</v>
      </c>
    </row>
    <row r="10" spans="1:11" s="6" customFormat="1" ht="35.1" customHeight="1" thickBot="1">
      <c r="A10" s="141" t="s">
        <v>8</v>
      </c>
      <c r="B10" s="37">
        <v>173</v>
      </c>
      <c r="C10" s="37">
        <v>0</v>
      </c>
      <c r="D10" s="37">
        <f>B10+C10</f>
        <v>173</v>
      </c>
      <c r="E10" s="37">
        <v>1888</v>
      </c>
      <c r="F10" s="37">
        <v>20</v>
      </c>
      <c r="G10" s="37">
        <f>E10+F10</f>
        <v>1908</v>
      </c>
      <c r="H10" s="37">
        <f t="shared" ref="H10:I12" si="0">B10+E10</f>
        <v>2061</v>
      </c>
      <c r="I10" s="37">
        <f t="shared" si="0"/>
        <v>20</v>
      </c>
      <c r="J10" s="37">
        <f>H10+I10</f>
        <v>2081</v>
      </c>
      <c r="K10" s="145" t="s">
        <v>9</v>
      </c>
    </row>
    <row r="11" spans="1:11" s="6" customFormat="1" ht="35.1" customHeight="1" thickBot="1">
      <c r="A11" s="142" t="s">
        <v>10</v>
      </c>
      <c r="B11" s="40">
        <v>53532</v>
      </c>
      <c r="C11" s="40">
        <v>26476</v>
      </c>
      <c r="D11" s="40">
        <f>B11+C11</f>
        <v>80008</v>
      </c>
      <c r="E11" s="40">
        <v>1113478</v>
      </c>
      <c r="F11" s="40">
        <v>140464</v>
      </c>
      <c r="G11" s="40">
        <f>E11+F11</f>
        <v>1253942</v>
      </c>
      <c r="H11" s="40">
        <f>B11+E11</f>
        <v>1167010</v>
      </c>
      <c r="I11" s="40">
        <f>C11+F11</f>
        <v>166940</v>
      </c>
      <c r="J11" s="40">
        <f>H11+I11</f>
        <v>1333950</v>
      </c>
      <c r="K11" s="146" t="s">
        <v>11</v>
      </c>
    </row>
    <row r="12" spans="1:11" s="6" customFormat="1" ht="35.1" customHeight="1">
      <c r="A12" s="151" t="s">
        <v>12</v>
      </c>
      <c r="B12" s="43">
        <v>0</v>
      </c>
      <c r="C12" s="43">
        <v>0</v>
      </c>
      <c r="D12" s="43">
        <f>B12+C12</f>
        <v>0</v>
      </c>
      <c r="E12" s="43">
        <v>784</v>
      </c>
      <c r="F12" s="43">
        <v>0</v>
      </c>
      <c r="G12" s="43">
        <f>E12+F12</f>
        <v>784</v>
      </c>
      <c r="H12" s="43">
        <f t="shared" si="0"/>
        <v>784</v>
      </c>
      <c r="I12" s="43">
        <f t="shared" si="0"/>
        <v>0</v>
      </c>
      <c r="J12" s="43">
        <f>H12+I12</f>
        <v>784</v>
      </c>
      <c r="K12" s="149" t="s">
        <v>13</v>
      </c>
    </row>
    <row r="13" spans="1:11" s="7" customFormat="1" ht="30" customHeight="1">
      <c r="A13" s="152" t="s">
        <v>14</v>
      </c>
      <c r="B13" s="45">
        <f>SUM(B9:B12)</f>
        <v>55741</v>
      </c>
      <c r="C13" s="45">
        <f t="shared" ref="C13:J13" si="1">SUM(C9:C12)</f>
        <v>27072</v>
      </c>
      <c r="D13" s="45">
        <f t="shared" si="1"/>
        <v>82813</v>
      </c>
      <c r="E13" s="45">
        <f t="shared" si="1"/>
        <v>1117732</v>
      </c>
      <c r="F13" s="45">
        <f t="shared" si="1"/>
        <v>140648</v>
      </c>
      <c r="G13" s="45">
        <f t="shared" si="1"/>
        <v>1258380</v>
      </c>
      <c r="H13" s="45">
        <f t="shared" si="1"/>
        <v>1173473</v>
      </c>
      <c r="I13" s="45">
        <f t="shared" si="1"/>
        <v>167720</v>
      </c>
      <c r="J13" s="45">
        <f t="shared" si="1"/>
        <v>1341193</v>
      </c>
      <c r="K13" s="150" t="s">
        <v>15</v>
      </c>
    </row>
    <row r="14" spans="1:11" ht="19.5" customHeight="1">
      <c r="A14" s="13" t="s">
        <v>16</v>
      </c>
      <c r="K14" s="13" t="s">
        <v>17</v>
      </c>
    </row>
    <row r="20" spans="2:10" ht="24.95" customHeight="1">
      <c r="B20" s="8"/>
      <c r="C20" s="8"/>
      <c r="D20" s="8"/>
      <c r="E20" s="8"/>
      <c r="F20" s="8"/>
      <c r="G20" s="8"/>
      <c r="H20" s="8"/>
      <c r="I20" s="8"/>
      <c r="J20" s="8"/>
    </row>
    <row r="21" spans="2:10" ht="24.95" customHeight="1">
      <c r="B21" s="8"/>
      <c r="C21" s="8"/>
      <c r="D21" s="8"/>
      <c r="E21" s="8"/>
      <c r="F21" s="8"/>
      <c r="G21" s="8"/>
      <c r="H21" s="8"/>
      <c r="I21" s="8"/>
      <c r="J21" s="8"/>
    </row>
    <row r="22" spans="2:10" ht="24.95" customHeight="1">
      <c r="B22" s="8"/>
      <c r="C22" s="8"/>
      <c r="D22" s="8"/>
      <c r="E22" s="8"/>
      <c r="F22" s="8"/>
      <c r="G22" s="8"/>
      <c r="H22" s="8"/>
      <c r="I22" s="8"/>
      <c r="J22" s="8"/>
    </row>
    <row r="23" spans="2:10" ht="24.95" customHeight="1">
      <c r="B23" s="8"/>
      <c r="C23" s="8"/>
      <c r="D23" s="8"/>
      <c r="E23" s="8"/>
      <c r="F23" s="8"/>
      <c r="G23" s="8"/>
      <c r="H23" s="8"/>
      <c r="I23" s="8"/>
      <c r="J23" s="8"/>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scale="95" orientation="landscape" horizontalDpi="4294967293"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rightToLeft="1" view="pageBreakPreview" zoomScaleNormal="100" zoomScaleSheetLayoutView="100" workbookViewId="0">
      <selection activeCell="A16" sqref="A16"/>
    </sheetView>
  </sheetViews>
  <sheetFormatPr defaultRowHeight="24.95" customHeight="1"/>
  <cols>
    <col min="1" max="1" width="3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0.7109375" style="2" customWidth="1"/>
    <col min="12" max="256" width="9.140625" style="2"/>
    <col min="257" max="257" width="3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30.7109375" style="2" customWidth="1"/>
    <col min="268" max="512" width="9.140625" style="2"/>
    <col min="513" max="513" width="3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30.7109375" style="2" customWidth="1"/>
    <col min="524" max="768" width="9.140625" style="2"/>
    <col min="769" max="769" width="3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30.7109375" style="2" customWidth="1"/>
    <col min="780" max="1024" width="9.140625" style="2"/>
    <col min="1025" max="1025" width="3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30.7109375" style="2" customWidth="1"/>
    <col min="1036" max="1280" width="9.140625" style="2"/>
    <col min="1281" max="1281" width="3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30.7109375" style="2" customWidth="1"/>
    <col min="1292" max="1536" width="9.140625" style="2"/>
    <col min="1537" max="1537" width="3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30.7109375" style="2" customWidth="1"/>
    <col min="1548" max="1792" width="9.140625" style="2"/>
    <col min="1793" max="1793" width="3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30.7109375" style="2" customWidth="1"/>
    <col min="1804" max="2048" width="9.140625" style="2"/>
    <col min="2049" max="2049" width="3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30.7109375" style="2" customWidth="1"/>
    <col min="2060" max="2304" width="9.140625" style="2"/>
    <col min="2305" max="2305" width="3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30.7109375" style="2" customWidth="1"/>
    <col min="2316" max="2560" width="9.140625" style="2"/>
    <col min="2561" max="2561" width="3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30.7109375" style="2" customWidth="1"/>
    <col min="2572" max="2816" width="9.140625" style="2"/>
    <col min="2817" max="2817" width="3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30.7109375" style="2" customWidth="1"/>
    <col min="2828" max="3072" width="9.140625" style="2"/>
    <col min="3073" max="3073" width="3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30.7109375" style="2" customWidth="1"/>
    <col min="3084" max="3328" width="9.140625" style="2"/>
    <col min="3329" max="3329" width="3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30.7109375" style="2" customWidth="1"/>
    <col min="3340" max="3584" width="9.140625" style="2"/>
    <col min="3585" max="3585" width="3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30.7109375" style="2" customWidth="1"/>
    <col min="3596" max="3840" width="9.140625" style="2"/>
    <col min="3841" max="3841" width="3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30.7109375" style="2" customWidth="1"/>
    <col min="3852" max="4096" width="9.140625" style="2"/>
    <col min="4097" max="4097" width="3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30.7109375" style="2" customWidth="1"/>
    <col min="4108" max="4352" width="9.140625" style="2"/>
    <col min="4353" max="4353" width="3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30.7109375" style="2" customWidth="1"/>
    <col min="4364" max="4608" width="9.140625" style="2"/>
    <col min="4609" max="4609" width="3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30.7109375" style="2" customWidth="1"/>
    <col min="4620" max="4864" width="9.140625" style="2"/>
    <col min="4865" max="4865" width="3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30.7109375" style="2" customWidth="1"/>
    <col min="4876" max="5120" width="9.140625" style="2"/>
    <col min="5121" max="5121" width="3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30.7109375" style="2" customWidth="1"/>
    <col min="5132" max="5376" width="9.140625" style="2"/>
    <col min="5377" max="5377" width="3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30.7109375" style="2" customWidth="1"/>
    <col min="5388" max="5632" width="9.140625" style="2"/>
    <col min="5633" max="5633" width="3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30.7109375" style="2" customWidth="1"/>
    <col min="5644" max="5888" width="9.140625" style="2"/>
    <col min="5889" max="5889" width="3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30.7109375" style="2" customWidth="1"/>
    <col min="5900" max="6144" width="9.140625" style="2"/>
    <col min="6145" max="6145" width="3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30.7109375" style="2" customWidth="1"/>
    <col min="6156" max="6400" width="9.140625" style="2"/>
    <col min="6401" max="6401" width="3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30.7109375" style="2" customWidth="1"/>
    <col min="6412" max="6656" width="9.140625" style="2"/>
    <col min="6657" max="6657" width="3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30.7109375" style="2" customWidth="1"/>
    <col min="6668" max="6912" width="9.140625" style="2"/>
    <col min="6913" max="6913" width="3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30.7109375" style="2" customWidth="1"/>
    <col min="6924" max="7168" width="9.140625" style="2"/>
    <col min="7169" max="7169" width="3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30.7109375" style="2" customWidth="1"/>
    <col min="7180" max="7424" width="9.140625" style="2"/>
    <col min="7425" max="7425" width="3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30.7109375" style="2" customWidth="1"/>
    <col min="7436" max="7680" width="9.140625" style="2"/>
    <col min="7681" max="7681" width="3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30.7109375" style="2" customWidth="1"/>
    <col min="7692" max="7936" width="9.140625" style="2"/>
    <col min="7937" max="7937" width="3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30.7109375" style="2" customWidth="1"/>
    <col min="7948" max="8192" width="9.140625" style="2"/>
    <col min="8193" max="8193" width="3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30.7109375" style="2" customWidth="1"/>
    <col min="8204" max="8448" width="9.140625" style="2"/>
    <col min="8449" max="8449" width="3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30.7109375" style="2" customWidth="1"/>
    <col min="8460" max="8704" width="9.140625" style="2"/>
    <col min="8705" max="8705" width="3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30.7109375" style="2" customWidth="1"/>
    <col min="8716" max="8960" width="9.140625" style="2"/>
    <col min="8961" max="8961" width="3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30.7109375" style="2" customWidth="1"/>
    <col min="8972" max="9216" width="9.140625" style="2"/>
    <col min="9217" max="9217" width="3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30.7109375" style="2" customWidth="1"/>
    <col min="9228" max="9472" width="9.140625" style="2"/>
    <col min="9473" max="9473" width="3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30.7109375" style="2" customWidth="1"/>
    <col min="9484" max="9728" width="9.140625" style="2"/>
    <col min="9729" max="9729" width="3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30.7109375" style="2" customWidth="1"/>
    <col min="9740" max="9984" width="9.140625" style="2"/>
    <col min="9985" max="9985" width="3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30.7109375" style="2" customWidth="1"/>
    <col min="9996" max="10240" width="9.140625" style="2"/>
    <col min="10241" max="10241" width="3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30.7109375" style="2" customWidth="1"/>
    <col min="10252" max="10496" width="9.140625" style="2"/>
    <col min="10497" max="10497" width="3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30.7109375" style="2" customWidth="1"/>
    <col min="10508" max="10752" width="9.140625" style="2"/>
    <col min="10753" max="10753" width="3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30.7109375" style="2" customWidth="1"/>
    <col min="10764" max="11008" width="9.140625" style="2"/>
    <col min="11009" max="11009" width="3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30.7109375" style="2" customWidth="1"/>
    <col min="11020" max="11264" width="9.140625" style="2"/>
    <col min="11265" max="11265" width="3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30.7109375" style="2" customWidth="1"/>
    <col min="11276" max="11520" width="9.140625" style="2"/>
    <col min="11521" max="11521" width="3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30.7109375" style="2" customWidth="1"/>
    <col min="11532" max="11776" width="9.140625" style="2"/>
    <col min="11777" max="11777" width="3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30.7109375" style="2" customWidth="1"/>
    <col min="11788" max="12032" width="9.140625" style="2"/>
    <col min="12033" max="12033" width="3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30.7109375" style="2" customWidth="1"/>
    <col min="12044" max="12288" width="9.140625" style="2"/>
    <col min="12289" max="12289" width="3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30.7109375" style="2" customWidth="1"/>
    <col min="12300" max="12544" width="9.140625" style="2"/>
    <col min="12545" max="12545" width="3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30.7109375" style="2" customWidth="1"/>
    <col min="12556" max="12800" width="9.140625" style="2"/>
    <col min="12801" max="12801" width="3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30.7109375" style="2" customWidth="1"/>
    <col min="12812" max="13056" width="9.140625" style="2"/>
    <col min="13057" max="13057" width="3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30.7109375" style="2" customWidth="1"/>
    <col min="13068" max="13312" width="9.140625" style="2"/>
    <col min="13313" max="13313" width="3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30.7109375" style="2" customWidth="1"/>
    <col min="13324" max="13568" width="9.140625" style="2"/>
    <col min="13569" max="13569" width="3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30.7109375" style="2" customWidth="1"/>
    <col min="13580" max="13824" width="9.140625" style="2"/>
    <col min="13825" max="13825" width="3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30.7109375" style="2" customWidth="1"/>
    <col min="13836" max="14080" width="9.140625" style="2"/>
    <col min="14081" max="14081" width="3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30.7109375" style="2" customWidth="1"/>
    <col min="14092" max="14336" width="9.140625" style="2"/>
    <col min="14337" max="14337" width="3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30.7109375" style="2" customWidth="1"/>
    <col min="14348" max="14592" width="9.140625" style="2"/>
    <col min="14593" max="14593" width="3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30.7109375" style="2" customWidth="1"/>
    <col min="14604" max="14848" width="9.140625" style="2"/>
    <col min="14849" max="14849" width="3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30.7109375" style="2" customWidth="1"/>
    <col min="14860" max="15104" width="9.140625" style="2"/>
    <col min="15105" max="15105" width="3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30.7109375" style="2" customWidth="1"/>
    <col min="15116" max="15360" width="9.140625" style="2"/>
    <col min="15361" max="15361" width="3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30.7109375" style="2" customWidth="1"/>
    <col min="15372" max="15616" width="9.140625" style="2"/>
    <col min="15617" max="15617" width="3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30.7109375" style="2" customWidth="1"/>
    <col min="15628" max="15872" width="9.140625" style="2"/>
    <col min="15873" max="15873" width="3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30.7109375" style="2" customWidth="1"/>
    <col min="15884" max="16128" width="9.140625" style="2"/>
    <col min="16129" max="16129" width="3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30.7109375" style="2" customWidth="1"/>
    <col min="16140" max="16384" width="9.140625" style="2"/>
  </cols>
  <sheetData>
    <row r="1" spans="1:11" s="1" customFormat="1" ht="20.25">
      <c r="A1" s="195" t="s">
        <v>328</v>
      </c>
      <c r="B1" s="195"/>
      <c r="C1" s="195"/>
      <c r="D1" s="195"/>
      <c r="E1" s="195"/>
      <c r="F1" s="195"/>
      <c r="G1" s="195"/>
      <c r="H1" s="195"/>
      <c r="I1" s="195"/>
      <c r="J1" s="195"/>
      <c r="K1" s="195"/>
    </row>
    <row r="2" spans="1:11" s="1" customFormat="1" ht="20.25">
      <c r="A2" s="204">
        <v>2012</v>
      </c>
      <c r="B2" s="204"/>
      <c r="C2" s="204"/>
      <c r="D2" s="204"/>
      <c r="E2" s="204"/>
      <c r="F2" s="204"/>
      <c r="G2" s="204"/>
      <c r="H2" s="204"/>
      <c r="I2" s="204"/>
      <c r="J2" s="204"/>
      <c r="K2" s="204"/>
    </row>
    <row r="3" spans="1:11" s="1" customFormat="1" ht="34.5" customHeight="1">
      <c r="A3" s="196" t="s">
        <v>274</v>
      </c>
      <c r="B3" s="196"/>
      <c r="C3" s="196"/>
      <c r="D3" s="196"/>
      <c r="E3" s="196"/>
      <c r="F3" s="196"/>
      <c r="G3" s="196"/>
      <c r="H3" s="196"/>
      <c r="I3" s="196"/>
      <c r="J3" s="196"/>
      <c r="K3" s="196"/>
    </row>
    <row r="4" spans="1:11" s="1" customFormat="1" ht="20.25">
      <c r="A4" s="196">
        <v>2012</v>
      </c>
      <c r="B4" s="196"/>
      <c r="C4" s="196"/>
      <c r="D4" s="196"/>
      <c r="E4" s="196"/>
      <c r="F4" s="196"/>
      <c r="G4" s="196"/>
      <c r="H4" s="196"/>
      <c r="I4" s="196"/>
      <c r="J4" s="196"/>
      <c r="K4" s="196"/>
    </row>
    <row r="5" spans="1:11" s="3" customFormat="1" ht="21" customHeight="1">
      <c r="A5" s="101" t="s">
        <v>253</v>
      </c>
      <c r="B5" s="102"/>
      <c r="C5" s="102"/>
      <c r="D5" s="102"/>
      <c r="E5" s="102"/>
      <c r="F5" s="102"/>
      <c r="G5" s="102"/>
      <c r="H5" s="102"/>
      <c r="I5" s="102"/>
      <c r="J5" s="102"/>
      <c r="K5" s="103" t="s">
        <v>252</v>
      </c>
    </row>
    <row r="6" spans="1:11" s="4" customFormat="1" ht="33.75" customHeight="1" thickBot="1">
      <c r="A6" s="197" t="s">
        <v>18</v>
      </c>
      <c r="B6" s="205" t="s">
        <v>258</v>
      </c>
      <c r="C6" s="206"/>
      <c r="D6" s="206"/>
      <c r="E6" s="206"/>
      <c r="F6" s="206"/>
      <c r="G6" s="206"/>
      <c r="H6" s="206"/>
      <c r="I6" s="206"/>
      <c r="J6" s="207"/>
      <c r="K6" s="200" t="s">
        <v>19</v>
      </c>
    </row>
    <row r="7" spans="1:11" s="4" customFormat="1" ht="36" customHeight="1" thickBot="1">
      <c r="A7" s="198"/>
      <c r="B7" s="203" t="s">
        <v>261</v>
      </c>
      <c r="C7" s="203"/>
      <c r="D7" s="203"/>
      <c r="E7" s="203" t="s">
        <v>262</v>
      </c>
      <c r="F7" s="203"/>
      <c r="G7" s="203"/>
      <c r="H7" s="208" t="s">
        <v>263</v>
      </c>
      <c r="I7" s="209"/>
      <c r="J7" s="209"/>
      <c r="K7" s="201"/>
    </row>
    <row r="8" spans="1:11" s="5" customFormat="1" ht="28.5" customHeight="1">
      <c r="A8" s="199"/>
      <c r="B8" s="31" t="s">
        <v>3</v>
      </c>
      <c r="C8" s="31" t="s">
        <v>4</v>
      </c>
      <c r="D8" s="31" t="s">
        <v>5</v>
      </c>
      <c r="E8" s="31" t="s">
        <v>3</v>
      </c>
      <c r="F8" s="31" t="s">
        <v>4</v>
      </c>
      <c r="G8" s="31" t="s">
        <v>5</v>
      </c>
      <c r="H8" s="32" t="s">
        <v>3</v>
      </c>
      <c r="I8" s="32" t="s">
        <v>4</v>
      </c>
      <c r="J8" s="32" t="s">
        <v>5</v>
      </c>
      <c r="K8" s="202"/>
    </row>
    <row r="9" spans="1:11" s="6" customFormat="1" ht="35.1" customHeight="1" thickBot="1">
      <c r="A9" s="140" t="s">
        <v>268</v>
      </c>
      <c r="B9" s="119">
        <v>6574</v>
      </c>
      <c r="C9" s="119">
        <v>1598</v>
      </c>
      <c r="D9" s="119">
        <f>SUM(B9:C9)</f>
        <v>8172</v>
      </c>
      <c r="E9" s="119">
        <v>24771</v>
      </c>
      <c r="F9" s="119">
        <v>2283</v>
      </c>
      <c r="G9" s="119">
        <f>SUM(E9:F9)</f>
        <v>27054</v>
      </c>
      <c r="H9" s="119">
        <f>SUM(B9,E9)</f>
        <v>31345</v>
      </c>
      <c r="I9" s="119">
        <f>SUM(C9,F9)</f>
        <v>3881</v>
      </c>
      <c r="J9" s="119">
        <f>SUM(H9:I9)</f>
        <v>35226</v>
      </c>
      <c r="K9" s="144" t="s">
        <v>20</v>
      </c>
    </row>
    <row r="10" spans="1:11" s="6" customFormat="1" ht="35.1" customHeight="1" thickBot="1">
      <c r="A10" s="141" t="s">
        <v>21</v>
      </c>
      <c r="B10" s="120">
        <v>10383</v>
      </c>
      <c r="C10" s="120">
        <v>13846</v>
      </c>
      <c r="D10" s="120">
        <f t="shared" ref="D10:D17" si="0">SUM(B10:C10)</f>
        <v>24229</v>
      </c>
      <c r="E10" s="120">
        <v>81379</v>
      </c>
      <c r="F10" s="120">
        <v>22919</v>
      </c>
      <c r="G10" s="120">
        <f t="shared" ref="G10:G17" si="1">SUM(E10:F10)</f>
        <v>104298</v>
      </c>
      <c r="H10" s="120">
        <f t="shared" ref="H10:H17" si="2">SUM(B10,E10)</f>
        <v>91762</v>
      </c>
      <c r="I10" s="120">
        <f t="shared" ref="I10:I17" si="3">SUM(C10,F10)</f>
        <v>36765</v>
      </c>
      <c r="J10" s="120">
        <f t="shared" ref="J10:J17" si="4">SUM(H10:I10)</f>
        <v>128527</v>
      </c>
      <c r="K10" s="145" t="s">
        <v>22</v>
      </c>
    </row>
    <row r="11" spans="1:11" s="6" customFormat="1" ht="35.1" customHeight="1" thickBot="1">
      <c r="A11" s="142" t="s">
        <v>23</v>
      </c>
      <c r="B11" s="119">
        <v>9386</v>
      </c>
      <c r="C11" s="119">
        <v>3971</v>
      </c>
      <c r="D11" s="119">
        <f t="shared" si="0"/>
        <v>13357</v>
      </c>
      <c r="E11" s="119">
        <v>57473</v>
      </c>
      <c r="F11" s="119">
        <v>7209</v>
      </c>
      <c r="G11" s="119">
        <f t="shared" si="1"/>
        <v>64682</v>
      </c>
      <c r="H11" s="119">
        <f t="shared" si="2"/>
        <v>66859</v>
      </c>
      <c r="I11" s="119">
        <f t="shared" si="3"/>
        <v>11180</v>
      </c>
      <c r="J11" s="119">
        <f t="shared" si="4"/>
        <v>78039</v>
      </c>
      <c r="K11" s="146" t="s">
        <v>24</v>
      </c>
    </row>
    <row r="12" spans="1:11" s="6" customFormat="1" ht="35.1" customHeight="1" thickBot="1">
      <c r="A12" s="141" t="s">
        <v>25</v>
      </c>
      <c r="B12" s="120">
        <v>13991</v>
      </c>
      <c r="C12" s="120">
        <v>7033</v>
      </c>
      <c r="D12" s="120">
        <f t="shared" si="0"/>
        <v>21024</v>
      </c>
      <c r="E12" s="120">
        <v>39966</v>
      </c>
      <c r="F12" s="120">
        <v>7992</v>
      </c>
      <c r="G12" s="120">
        <f t="shared" si="1"/>
        <v>47958</v>
      </c>
      <c r="H12" s="120">
        <f t="shared" si="2"/>
        <v>53957</v>
      </c>
      <c r="I12" s="120">
        <f t="shared" si="3"/>
        <v>15025</v>
      </c>
      <c r="J12" s="120">
        <f t="shared" si="4"/>
        <v>68982</v>
      </c>
      <c r="K12" s="145" t="s">
        <v>26</v>
      </c>
    </row>
    <row r="13" spans="1:11" s="6" customFormat="1" ht="35.1" customHeight="1" thickBot="1">
      <c r="A13" s="142" t="s">
        <v>27</v>
      </c>
      <c r="B13" s="119">
        <v>4619</v>
      </c>
      <c r="C13" s="119">
        <v>351</v>
      </c>
      <c r="D13" s="119">
        <f t="shared" si="0"/>
        <v>4970</v>
      </c>
      <c r="E13" s="119">
        <v>74425</v>
      </c>
      <c r="F13" s="119">
        <v>13448</v>
      </c>
      <c r="G13" s="119">
        <f t="shared" si="1"/>
        <v>87873</v>
      </c>
      <c r="H13" s="119">
        <f t="shared" si="2"/>
        <v>79044</v>
      </c>
      <c r="I13" s="119">
        <f t="shared" si="3"/>
        <v>13799</v>
      </c>
      <c r="J13" s="119">
        <f t="shared" si="4"/>
        <v>92843</v>
      </c>
      <c r="K13" s="146" t="s">
        <v>28</v>
      </c>
    </row>
    <row r="14" spans="1:11" s="6" customFormat="1" ht="35.1" customHeight="1" thickBot="1">
      <c r="A14" s="141" t="s">
        <v>269</v>
      </c>
      <c r="B14" s="120">
        <v>34</v>
      </c>
      <c r="C14" s="120">
        <v>0</v>
      </c>
      <c r="D14" s="120">
        <f t="shared" si="0"/>
        <v>34</v>
      </c>
      <c r="E14" s="120">
        <v>9857</v>
      </c>
      <c r="F14" s="120">
        <v>0</v>
      </c>
      <c r="G14" s="120">
        <f t="shared" si="1"/>
        <v>9857</v>
      </c>
      <c r="H14" s="120">
        <f t="shared" si="2"/>
        <v>9891</v>
      </c>
      <c r="I14" s="120">
        <f t="shared" si="3"/>
        <v>0</v>
      </c>
      <c r="J14" s="120">
        <f t="shared" si="4"/>
        <v>9891</v>
      </c>
      <c r="K14" s="145" t="s">
        <v>30</v>
      </c>
    </row>
    <row r="15" spans="1:11" s="6" customFormat="1" ht="35.1" customHeight="1" thickBot="1">
      <c r="A15" s="142" t="s">
        <v>270</v>
      </c>
      <c r="B15" s="119">
        <v>4619</v>
      </c>
      <c r="C15" s="119">
        <v>0</v>
      </c>
      <c r="D15" s="119">
        <f t="shared" si="0"/>
        <v>4619</v>
      </c>
      <c r="E15" s="119">
        <v>467065</v>
      </c>
      <c r="F15" s="119">
        <v>81</v>
      </c>
      <c r="G15" s="119">
        <f t="shared" si="1"/>
        <v>467146</v>
      </c>
      <c r="H15" s="119">
        <f t="shared" si="2"/>
        <v>471684</v>
      </c>
      <c r="I15" s="119">
        <f t="shared" si="3"/>
        <v>81</v>
      </c>
      <c r="J15" s="119">
        <f t="shared" si="4"/>
        <v>471765</v>
      </c>
      <c r="K15" s="146" t="s">
        <v>31</v>
      </c>
    </row>
    <row r="16" spans="1:11" s="6" customFormat="1" ht="35.1" customHeight="1" thickBot="1">
      <c r="A16" s="141" t="s">
        <v>271</v>
      </c>
      <c r="B16" s="120">
        <v>1292</v>
      </c>
      <c r="C16" s="120">
        <v>0</v>
      </c>
      <c r="D16" s="120">
        <f t="shared" si="0"/>
        <v>1292</v>
      </c>
      <c r="E16" s="120">
        <v>146890</v>
      </c>
      <c r="F16" s="120">
        <v>486</v>
      </c>
      <c r="G16" s="120">
        <f t="shared" si="1"/>
        <v>147376</v>
      </c>
      <c r="H16" s="120">
        <f t="shared" si="2"/>
        <v>148182</v>
      </c>
      <c r="I16" s="120">
        <f t="shared" si="3"/>
        <v>486</v>
      </c>
      <c r="J16" s="120">
        <f t="shared" si="4"/>
        <v>148668</v>
      </c>
      <c r="K16" s="145" t="s">
        <v>32</v>
      </c>
    </row>
    <row r="17" spans="1:11" s="6" customFormat="1" ht="35.1" customHeight="1">
      <c r="A17" s="143" t="s">
        <v>33</v>
      </c>
      <c r="B17" s="121">
        <v>4843</v>
      </c>
      <c r="C17" s="121">
        <v>273</v>
      </c>
      <c r="D17" s="121">
        <f t="shared" si="0"/>
        <v>5116</v>
      </c>
      <c r="E17" s="121">
        <v>215906</v>
      </c>
      <c r="F17" s="121">
        <v>86230</v>
      </c>
      <c r="G17" s="121">
        <f t="shared" si="1"/>
        <v>302136</v>
      </c>
      <c r="H17" s="121">
        <f t="shared" si="2"/>
        <v>220749</v>
      </c>
      <c r="I17" s="121">
        <f t="shared" si="3"/>
        <v>86503</v>
      </c>
      <c r="J17" s="121">
        <f t="shared" si="4"/>
        <v>307252</v>
      </c>
      <c r="K17" s="147" t="s">
        <v>34</v>
      </c>
    </row>
    <row r="18" spans="1:11" s="7" customFormat="1" ht="30" customHeight="1">
      <c r="A18" s="48" t="s">
        <v>14</v>
      </c>
      <c r="B18" s="95">
        <f>SUM(B9:B17)</f>
        <v>55741</v>
      </c>
      <c r="C18" s="95">
        <f t="shared" ref="C18:J18" si="5">SUM(C9:C17)</f>
        <v>27072</v>
      </c>
      <c r="D18" s="95">
        <f t="shared" si="5"/>
        <v>82813</v>
      </c>
      <c r="E18" s="95">
        <f t="shared" si="5"/>
        <v>1117732</v>
      </c>
      <c r="F18" s="95">
        <f t="shared" si="5"/>
        <v>140648</v>
      </c>
      <c r="G18" s="95">
        <f t="shared" si="5"/>
        <v>1258380</v>
      </c>
      <c r="H18" s="95">
        <f t="shared" si="5"/>
        <v>1173473</v>
      </c>
      <c r="I18" s="95">
        <f t="shared" si="5"/>
        <v>167720</v>
      </c>
      <c r="J18" s="95">
        <f t="shared" si="5"/>
        <v>1341193</v>
      </c>
      <c r="K18" s="148" t="s">
        <v>15</v>
      </c>
    </row>
    <row r="19" spans="1:11" ht="18" customHeight="1">
      <c r="A19" s="13" t="s">
        <v>16</v>
      </c>
      <c r="K19" s="13" t="s">
        <v>17</v>
      </c>
    </row>
    <row r="22" spans="1:11" ht="24.95" customHeight="1">
      <c r="B22" s="2" t="s">
        <v>168</v>
      </c>
      <c r="C22" s="125" t="s">
        <v>333</v>
      </c>
    </row>
    <row r="23" spans="1:11" ht="24.95" customHeight="1">
      <c r="A23" s="167" t="s">
        <v>277</v>
      </c>
      <c r="B23" s="112">
        <f>H14</f>
        <v>9891</v>
      </c>
      <c r="C23" s="112">
        <f>I14</f>
        <v>0</v>
      </c>
    </row>
    <row r="24" spans="1:11" ht="24.95" customHeight="1">
      <c r="A24" s="50" t="s">
        <v>223</v>
      </c>
      <c r="B24" s="92">
        <f>H9</f>
        <v>31345</v>
      </c>
      <c r="C24" s="112">
        <f>I9</f>
        <v>3881</v>
      </c>
    </row>
    <row r="25" spans="1:11" ht="24.95" customHeight="1">
      <c r="A25" s="50" t="s">
        <v>171</v>
      </c>
      <c r="B25" s="92">
        <f>H12</f>
        <v>53957</v>
      </c>
      <c r="C25" s="112">
        <f>I12</f>
        <v>15025</v>
      </c>
      <c r="D25" s="8"/>
      <c r="E25" s="8"/>
      <c r="F25" s="8"/>
      <c r="G25" s="8"/>
      <c r="H25" s="8"/>
      <c r="I25" s="8"/>
      <c r="J25" s="8"/>
    </row>
    <row r="26" spans="1:11" ht="24.95" customHeight="1">
      <c r="A26" s="50" t="s">
        <v>173</v>
      </c>
      <c r="B26" s="112">
        <f>H11</f>
        <v>66859</v>
      </c>
      <c r="C26" s="112">
        <f>I11</f>
        <v>11180</v>
      </c>
    </row>
    <row r="27" spans="1:11" ht="24.95" customHeight="1">
      <c r="A27" s="50" t="s">
        <v>172</v>
      </c>
      <c r="B27" s="112">
        <f>H13</f>
        <v>79044</v>
      </c>
      <c r="C27" s="112">
        <f>I13</f>
        <v>13799</v>
      </c>
    </row>
    <row r="28" spans="1:11" ht="24.95" customHeight="1">
      <c r="A28" s="50" t="s">
        <v>170</v>
      </c>
      <c r="B28" s="112">
        <f>H10</f>
        <v>91762</v>
      </c>
      <c r="C28" s="112">
        <f>I10</f>
        <v>36765</v>
      </c>
    </row>
    <row r="29" spans="1:11" ht="24.95" customHeight="1">
      <c r="A29" s="167" t="s">
        <v>276</v>
      </c>
      <c r="B29" s="112">
        <f>H16</f>
        <v>148182</v>
      </c>
      <c r="C29" s="112">
        <f>I16</f>
        <v>486</v>
      </c>
    </row>
    <row r="30" spans="1:11" ht="24.95" customHeight="1">
      <c r="A30" s="50" t="s">
        <v>224</v>
      </c>
      <c r="B30" s="112">
        <f>H17</f>
        <v>220749</v>
      </c>
      <c r="C30" s="112">
        <f>I17</f>
        <v>86503</v>
      </c>
    </row>
    <row r="31" spans="1:11" ht="24.95" customHeight="1">
      <c r="A31" s="167" t="s">
        <v>278</v>
      </c>
      <c r="B31" s="112">
        <f>H15</f>
        <v>471684</v>
      </c>
      <c r="C31" s="112">
        <f>I15</f>
        <v>81</v>
      </c>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scale="90" orientation="landscape" horizontalDpi="4294967293"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rightToLeft="1" view="pageBreakPreview" zoomScaleNormal="100" zoomScaleSheetLayoutView="100" workbookViewId="0">
      <selection activeCell="C24" sqref="C24"/>
    </sheetView>
  </sheetViews>
  <sheetFormatPr defaultRowHeight="24.95" customHeight="1"/>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0.25">
      <c r="A1" s="210" t="s">
        <v>327</v>
      </c>
      <c r="B1" s="210"/>
      <c r="C1" s="210"/>
      <c r="D1" s="210"/>
      <c r="E1" s="210"/>
      <c r="F1" s="210"/>
      <c r="G1" s="210"/>
      <c r="H1" s="210"/>
      <c r="I1" s="210"/>
      <c r="J1" s="210"/>
      <c r="K1" s="210"/>
    </row>
    <row r="2" spans="1:11" s="1" customFormat="1" ht="20.25">
      <c r="A2" s="211">
        <v>2012</v>
      </c>
      <c r="B2" s="211"/>
      <c r="C2" s="211"/>
      <c r="D2" s="211"/>
      <c r="E2" s="211"/>
      <c r="F2" s="211"/>
      <c r="G2" s="211"/>
      <c r="H2" s="211"/>
      <c r="I2" s="211"/>
      <c r="J2" s="211"/>
      <c r="K2" s="211"/>
    </row>
    <row r="3" spans="1:11" s="1" customFormat="1" ht="39" customHeight="1">
      <c r="A3" s="196" t="s">
        <v>275</v>
      </c>
      <c r="B3" s="196"/>
      <c r="C3" s="196"/>
      <c r="D3" s="196"/>
      <c r="E3" s="196"/>
      <c r="F3" s="196"/>
      <c r="G3" s="196"/>
      <c r="H3" s="196"/>
      <c r="I3" s="196"/>
      <c r="J3" s="196"/>
      <c r="K3" s="196"/>
    </row>
    <row r="4" spans="1:11" s="1" customFormat="1" ht="20.25">
      <c r="A4" s="196">
        <v>2012</v>
      </c>
      <c r="B4" s="196"/>
      <c r="C4" s="196"/>
      <c r="D4" s="196"/>
      <c r="E4" s="196"/>
      <c r="F4" s="196"/>
      <c r="G4" s="196"/>
      <c r="H4" s="196"/>
      <c r="I4" s="196"/>
      <c r="J4" s="196"/>
      <c r="K4" s="196"/>
    </row>
    <row r="5" spans="1:11" s="3" customFormat="1" ht="21" customHeight="1">
      <c r="A5" s="101" t="s">
        <v>293</v>
      </c>
      <c r="B5" s="102"/>
      <c r="C5" s="102"/>
      <c r="D5" s="102"/>
      <c r="E5" s="102"/>
      <c r="F5" s="102"/>
      <c r="G5" s="102"/>
      <c r="H5" s="102"/>
      <c r="I5" s="102"/>
      <c r="J5" s="102"/>
      <c r="K5" s="103" t="s">
        <v>294</v>
      </c>
    </row>
    <row r="6" spans="1:11" s="4" customFormat="1" ht="33.75" customHeight="1" thickBot="1">
      <c r="A6" s="197" t="s">
        <v>35</v>
      </c>
      <c r="B6" s="205" t="s">
        <v>258</v>
      </c>
      <c r="C6" s="206"/>
      <c r="D6" s="206"/>
      <c r="E6" s="206"/>
      <c r="F6" s="206"/>
      <c r="G6" s="206"/>
      <c r="H6" s="206"/>
      <c r="I6" s="206"/>
      <c r="J6" s="207"/>
      <c r="K6" s="200" t="s">
        <v>36</v>
      </c>
    </row>
    <row r="7" spans="1:11" s="4" customFormat="1" ht="35.25" customHeight="1" thickBot="1">
      <c r="A7" s="198"/>
      <c r="B7" s="203" t="s">
        <v>261</v>
      </c>
      <c r="C7" s="203"/>
      <c r="D7" s="203"/>
      <c r="E7" s="203" t="s">
        <v>262</v>
      </c>
      <c r="F7" s="203"/>
      <c r="G7" s="203"/>
      <c r="H7" s="208" t="s">
        <v>263</v>
      </c>
      <c r="I7" s="209"/>
      <c r="J7" s="209"/>
      <c r="K7" s="201"/>
    </row>
    <row r="8" spans="1:11" s="5" customFormat="1" ht="28.5" customHeight="1">
      <c r="A8" s="199"/>
      <c r="B8" s="31" t="s">
        <v>3</v>
      </c>
      <c r="C8" s="31" t="s">
        <v>4</v>
      </c>
      <c r="D8" s="31" t="s">
        <v>5</v>
      </c>
      <c r="E8" s="31" t="s">
        <v>3</v>
      </c>
      <c r="F8" s="31" t="s">
        <v>4</v>
      </c>
      <c r="G8" s="31" t="s">
        <v>5</v>
      </c>
      <c r="H8" s="32" t="s">
        <v>3</v>
      </c>
      <c r="I8" s="32" t="s">
        <v>4</v>
      </c>
      <c r="J8" s="32" t="s">
        <v>5</v>
      </c>
      <c r="K8" s="202"/>
    </row>
    <row r="9" spans="1:11" s="6" customFormat="1" ht="24.75" customHeight="1" thickBot="1">
      <c r="A9" s="53" t="s">
        <v>37</v>
      </c>
      <c r="B9" s="34">
        <v>2995</v>
      </c>
      <c r="C9" s="34">
        <v>533</v>
      </c>
      <c r="D9" s="34">
        <f>SUM(B9:C9)</f>
        <v>3528</v>
      </c>
      <c r="E9" s="34">
        <v>10147</v>
      </c>
      <c r="F9" s="34">
        <v>10942</v>
      </c>
      <c r="G9" s="34">
        <f>SUM(E9:F9)</f>
        <v>21089</v>
      </c>
      <c r="H9" s="34">
        <f>SUM(B9+E9)</f>
        <v>13142</v>
      </c>
      <c r="I9" s="34">
        <f>SUM(C9+F9)</f>
        <v>11475</v>
      </c>
      <c r="J9" s="34">
        <f>SUM(H9:I9)</f>
        <v>24617</v>
      </c>
      <c r="K9" s="35" t="s">
        <v>37</v>
      </c>
    </row>
    <row r="10" spans="1:11" s="6" customFormat="1" ht="24.75" customHeight="1" thickBot="1">
      <c r="A10" s="54" t="s">
        <v>38</v>
      </c>
      <c r="B10" s="37">
        <v>7451</v>
      </c>
      <c r="C10" s="37">
        <v>4081</v>
      </c>
      <c r="D10" s="37">
        <f t="shared" ref="D10:D19" si="0">SUM(B10:C10)</f>
        <v>11532</v>
      </c>
      <c r="E10" s="37">
        <v>122559</v>
      </c>
      <c r="F10" s="37">
        <v>22456</v>
      </c>
      <c r="G10" s="37">
        <f t="shared" ref="G10:G19" si="1">SUM(E10:F10)</f>
        <v>145015</v>
      </c>
      <c r="H10" s="37">
        <f t="shared" ref="H10:I19" si="2">SUM(B10+E10)</f>
        <v>130010</v>
      </c>
      <c r="I10" s="37">
        <f t="shared" si="2"/>
        <v>26537</v>
      </c>
      <c r="J10" s="37">
        <f t="shared" ref="J10:J19" si="3">SUM(H10:I10)</f>
        <v>156547</v>
      </c>
      <c r="K10" s="38" t="s">
        <v>38</v>
      </c>
    </row>
    <row r="11" spans="1:11" s="6" customFormat="1" ht="24.75" customHeight="1" thickBot="1">
      <c r="A11" s="55" t="s">
        <v>39</v>
      </c>
      <c r="B11" s="40">
        <v>8849</v>
      </c>
      <c r="C11" s="40">
        <v>5539</v>
      </c>
      <c r="D11" s="40">
        <f t="shared" si="0"/>
        <v>14388</v>
      </c>
      <c r="E11" s="40">
        <v>222761</v>
      </c>
      <c r="F11" s="40">
        <v>29304</v>
      </c>
      <c r="G11" s="40">
        <f t="shared" si="1"/>
        <v>252065</v>
      </c>
      <c r="H11" s="40">
        <f t="shared" si="2"/>
        <v>231610</v>
      </c>
      <c r="I11" s="40">
        <f t="shared" si="2"/>
        <v>34843</v>
      </c>
      <c r="J11" s="40">
        <f t="shared" si="3"/>
        <v>266453</v>
      </c>
      <c r="K11" s="41" t="s">
        <v>39</v>
      </c>
    </row>
    <row r="12" spans="1:11" s="6" customFormat="1" ht="24.75" customHeight="1" thickBot="1">
      <c r="A12" s="54" t="s">
        <v>40</v>
      </c>
      <c r="B12" s="37">
        <v>9108</v>
      </c>
      <c r="C12" s="37">
        <v>5504</v>
      </c>
      <c r="D12" s="37">
        <f t="shared" si="0"/>
        <v>14612</v>
      </c>
      <c r="E12" s="37">
        <v>227912</v>
      </c>
      <c r="F12" s="37">
        <v>25429</v>
      </c>
      <c r="G12" s="37">
        <f t="shared" si="1"/>
        <v>253341</v>
      </c>
      <c r="H12" s="37">
        <f t="shared" si="2"/>
        <v>237020</v>
      </c>
      <c r="I12" s="37">
        <f t="shared" si="2"/>
        <v>30933</v>
      </c>
      <c r="J12" s="37">
        <f t="shared" si="3"/>
        <v>267953</v>
      </c>
      <c r="K12" s="38" t="s">
        <v>40</v>
      </c>
    </row>
    <row r="13" spans="1:11" s="6" customFormat="1" ht="24.75" customHeight="1" thickBot="1">
      <c r="A13" s="55" t="s">
        <v>41</v>
      </c>
      <c r="B13" s="40">
        <v>6956</v>
      </c>
      <c r="C13" s="40">
        <v>4244</v>
      </c>
      <c r="D13" s="40">
        <f t="shared" si="0"/>
        <v>11200</v>
      </c>
      <c r="E13" s="40">
        <v>181225</v>
      </c>
      <c r="F13" s="40">
        <v>16735</v>
      </c>
      <c r="G13" s="40">
        <f t="shared" si="1"/>
        <v>197960</v>
      </c>
      <c r="H13" s="40">
        <f t="shared" si="2"/>
        <v>188181</v>
      </c>
      <c r="I13" s="40">
        <f t="shared" si="2"/>
        <v>20979</v>
      </c>
      <c r="J13" s="40">
        <f t="shared" si="3"/>
        <v>209160</v>
      </c>
      <c r="K13" s="41" t="s">
        <v>41</v>
      </c>
    </row>
    <row r="14" spans="1:11" s="6" customFormat="1" ht="24.75" customHeight="1" thickBot="1">
      <c r="A14" s="54" t="s">
        <v>42</v>
      </c>
      <c r="B14" s="37">
        <v>7050</v>
      </c>
      <c r="C14" s="37">
        <v>3388</v>
      </c>
      <c r="D14" s="37">
        <f t="shared" si="0"/>
        <v>10438</v>
      </c>
      <c r="E14" s="37">
        <v>149192</v>
      </c>
      <c r="F14" s="37">
        <v>14221</v>
      </c>
      <c r="G14" s="37">
        <f t="shared" si="1"/>
        <v>163413</v>
      </c>
      <c r="H14" s="37">
        <f t="shared" si="2"/>
        <v>156242</v>
      </c>
      <c r="I14" s="37">
        <f t="shared" si="2"/>
        <v>17609</v>
      </c>
      <c r="J14" s="37">
        <f t="shared" si="3"/>
        <v>173851</v>
      </c>
      <c r="K14" s="38" t="s">
        <v>42</v>
      </c>
    </row>
    <row r="15" spans="1:11" s="6" customFormat="1" ht="24.75" customHeight="1" thickBot="1">
      <c r="A15" s="55" t="s">
        <v>43</v>
      </c>
      <c r="B15" s="40">
        <v>5166</v>
      </c>
      <c r="C15" s="40">
        <v>2252</v>
      </c>
      <c r="D15" s="40">
        <f t="shared" si="0"/>
        <v>7418</v>
      </c>
      <c r="E15" s="40">
        <v>95589</v>
      </c>
      <c r="F15" s="40">
        <v>8729</v>
      </c>
      <c r="G15" s="40">
        <f t="shared" si="1"/>
        <v>104318</v>
      </c>
      <c r="H15" s="40">
        <f t="shared" si="2"/>
        <v>100755</v>
      </c>
      <c r="I15" s="40">
        <f t="shared" si="2"/>
        <v>10981</v>
      </c>
      <c r="J15" s="40">
        <f t="shared" si="3"/>
        <v>111736</v>
      </c>
      <c r="K15" s="41" t="s">
        <v>43</v>
      </c>
    </row>
    <row r="16" spans="1:11" s="6" customFormat="1" ht="24.75" customHeight="1" thickBot="1">
      <c r="A16" s="54" t="s">
        <v>44</v>
      </c>
      <c r="B16" s="37">
        <v>4411</v>
      </c>
      <c r="C16" s="37">
        <v>1008</v>
      </c>
      <c r="D16" s="37">
        <f t="shared" si="0"/>
        <v>5419</v>
      </c>
      <c r="E16" s="37">
        <v>60488</v>
      </c>
      <c r="F16" s="37">
        <v>6312</v>
      </c>
      <c r="G16" s="37">
        <f t="shared" si="1"/>
        <v>66800</v>
      </c>
      <c r="H16" s="37">
        <f t="shared" si="2"/>
        <v>64899</v>
      </c>
      <c r="I16" s="37">
        <f t="shared" si="2"/>
        <v>7320</v>
      </c>
      <c r="J16" s="37">
        <f t="shared" si="3"/>
        <v>72219</v>
      </c>
      <c r="K16" s="38" t="s">
        <v>44</v>
      </c>
    </row>
    <row r="17" spans="1:11" s="6" customFormat="1" ht="24.75" customHeight="1" thickBot="1">
      <c r="A17" s="56" t="s">
        <v>45</v>
      </c>
      <c r="B17" s="94">
        <v>2181</v>
      </c>
      <c r="C17" s="94">
        <v>396</v>
      </c>
      <c r="D17" s="94">
        <f t="shared" si="0"/>
        <v>2577</v>
      </c>
      <c r="E17" s="94">
        <v>30132</v>
      </c>
      <c r="F17" s="94">
        <v>2976</v>
      </c>
      <c r="G17" s="94">
        <f t="shared" si="1"/>
        <v>33108</v>
      </c>
      <c r="H17" s="94">
        <f t="shared" si="2"/>
        <v>32313</v>
      </c>
      <c r="I17" s="94">
        <f t="shared" si="2"/>
        <v>3372</v>
      </c>
      <c r="J17" s="94">
        <f t="shared" si="3"/>
        <v>35685</v>
      </c>
      <c r="K17" s="47" t="s">
        <v>45</v>
      </c>
    </row>
    <row r="18" spans="1:11" s="6" customFormat="1" ht="24.75" customHeight="1" thickBot="1">
      <c r="A18" s="54" t="s">
        <v>46</v>
      </c>
      <c r="B18" s="37">
        <v>917</v>
      </c>
      <c r="C18" s="37">
        <v>83</v>
      </c>
      <c r="D18" s="37">
        <f t="shared" si="0"/>
        <v>1000</v>
      </c>
      <c r="E18" s="37">
        <v>10085</v>
      </c>
      <c r="F18" s="37">
        <v>1661</v>
      </c>
      <c r="G18" s="37">
        <f t="shared" si="1"/>
        <v>11746</v>
      </c>
      <c r="H18" s="37">
        <f t="shared" si="2"/>
        <v>11002</v>
      </c>
      <c r="I18" s="37">
        <f t="shared" si="2"/>
        <v>1744</v>
      </c>
      <c r="J18" s="37">
        <f t="shared" si="3"/>
        <v>12746</v>
      </c>
      <c r="K18" s="38" t="s">
        <v>46</v>
      </c>
    </row>
    <row r="19" spans="1:11" s="6" customFormat="1" ht="24.75" customHeight="1">
      <c r="A19" s="56" t="s">
        <v>47</v>
      </c>
      <c r="B19" s="94">
        <v>657</v>
      </c>
      <c r="C19" s="94">
        <v>44</v>
      </c>
      <c r="D19" s="94">
        <f t="shared" si="0"/>
        <v>701</v>
      </c>
      <c r="E19" s="94">
        <v>7642</v>
      </c>
      <c r="F19" s="94">
        <v>1883</v>
      </c>
      <c r="G19" s="94">
        <f t="shared" si="1"/>
        <v>9525</v>
      </c>
      <c r="H19" s="94">
        <f t="shared" si="2"/>
        <v>8299</v>
      </c>
      <c r="I19" s="94">
        <f t="shared" si="2"/>
        <v>1927</v>
      </c>
      <c r="J19" s="94">
        <f t="shared" si="3"/>
        <v>10226</v>
      </c>
      <c r="K19" s="47" t="s">
        <v>47</v>
      </c>
    </row>
    <row r="20" spans="1:11" s="7" customFormat="1" ht="30" customHeight="1">
      <c r="A20" s="51" t="s">
        <v>14</v>
      </c>
      <c r="B20" s="95">
        <f>SUM(B9:B19)</f>
        <v>55741</v>
      </c>
      <c r="C20" s="95">
        <f t="shared" ref="C20:J20" si="4">SUM(C9:C19)</f>
        <v>27072</v>
      </c>
      <c r="D20" s="95">
        <f t="shared" si="4"/>
        <v>82813</v>
      </c>
      <c r="E20" s="95">
        <f t="shared" si="4"/>
        <v>1117732</v>
      </c>
      <c r="F20" s="95">
        <f t="shared" si="4"/>
        <v>140648</v>
      </c>
      <c r="G20" s="95">
        <f t="shared" si="4"/>
        <v>1258380</v>
      </c>
      <c r="H20" s="95">
        <f t="shared" si="4"/>
        <v>1173473</v>
      </c>
      <c r="I20" s="95">
        <f t="shared" si="4"/>
        <v>167720</v>
      </c>
      <c r="J20" s="95">
        <f t="shared" si="4"/>
        <v>1341193</v>
      </c>
      <c r="K20" s="52" t="s">
        <v>15</v>
      </c>
    </row>
    <row r="21" spans="1:11" ht="24.95" customHeight="1">
      <c r="A21" s="2" t="s">
        <v>16</v>
      </c>
      <c r="K21" s="2" t="s">
        <v>17</v>
      </c>
    </row>
    <row r="23" spans="1:11" ht="24.95" customHeight="1">
      <c r="B23" s="2" t="s">
        <v>168</v>
      </c>
      <c r="C23" s="125" t="s">
        <v>333</v>
      </c>
    </row>
    <row r="24" spans="1:11" ht="24.95" customHeight="1">
      <c r="A24" s="2" t="s">
        <v>37</v>
      </c>
      <c r="B24" s="112">
        <f>H9</f>
        <v>13142</v>
      </c>
      <c r="C24" s="112">
        <f>I9</f>
        <v>11475</v>
      </c>
    </row>
    <row r="25" spans="1:11" ht="24.95" customHeight="1">
      <c r="A25" s="2" t="s">
        <v>38</v>
      </c>
      <c r="B25" s="112">
        <f t="shared" ref="B25:C25" si="5">H10</f>
        <v>130010</v>
      </c>
      <c r="C25" s="112">
        <f t="shared" si="5"/>
        <v>26537</v>
      </c>
      <c r="D25" s="8"/>
      <c r="E25" s="8"/>
      <c r="F25" s="8"/>
      <c r="G25" s="8"/>
      <c r="H25" s="8"/>
      <c r="I25" s="8"/>
      <c r="J25" s="8"/>
    </row>
    <row r="26" spans="1:11" ht="24.95" customHeight="1">
      <c r="A26" s="2" t="s">
        <v>39</v>
      </c>
      <c r="B26" s="112">
        <f t="shared" ref="B26:C26" si="6">H11</f>
        <v>231610</v>
      </c>
      <c r="C26" s="112">
        <f t="shared" si="6"/>
        <v>34843</v>
      </c>
    </row>
    <row r="27" spans="1:11" ht="24.95" customHeight="1">
      <c r="A27" s="2" t="s">
        <v>40</v>
      </c>
      <c r="B27" s="112">
        <f t="shared" ref="B27:C27" si="7">H12</f>
        <v>237020</v>
      </c>
      <c r="C27" s="112">
        <f t="shared" si="7"/>
        <v>30933</v>
      </c>
    </row>
    <row r="28" spans="1:11" ht="24.95" customHeight="1">
      <c r="A28" s="2" t="s">
        <v>41</v>
      </c>
      <c r="B28" s="112">
        <f t="shared" ref="B28:C28" si="8">H13</f>
        <v>188181</v>
      </c>
      <c r="C28" s="112">
        <f t="shared" si="8"/>
        <v>20979</v>
      </c>
    </row>
    <row r="29" spans="1:11" ht="24.95" customHeight="1">
      <c r="A29" s="2" t="s">
        <v>42</v>
      </c>
      <c r="B29" s="112">
        <f t="shared" ref="B29:C29" si="9">H14</f>
        <v>156242</v>
      </c>
      <c r="C29" s="112">
        <f t="shared" si="9"/>
        <v>17609</v>
      </c>
    </row>
    <row r="30" spans="1:11" ht="24.95" customHeight="1">
      <c r="A30" s="2" t="s">
        <v>43</v>
      </c>
      <c r="B30" s="112">
        <f t="shared" ref="B30:C30" si="10">H15</f>
        <v>100755</v>
      </c>
      <c r="C30" s="112">
        <f t="shared" si="10"/>
        <v>10981</v>
      </c>
    </row>
    <row r="31" spans="1:11" ht="24.95" customHeight="1">
      <c r="A31" s="2" t="s">
        <v>44</v>
      </c>
      <c r="B31" s="112">
        <f t="shared" ref="B31:C31" si="11">H16</f>
        <v>64899</v>
      </c>
      <c r="C31" s="112">
        <f t="shared" si="11"/>
        <v>7320</v>
      </c>
    </row>
    <row r="32" spans="1:11" ht="24.95" customHeight="1">
      <c r="A32" s="2" t="s">
        <v>45</v>
      </c>
      <c r="B32" s="112">
        <f t="shared" ref="B32:C32" si="12">H17</f>
        <v>32313</v>
      </c>
      <c r="C32" s="112">
        <f t="shared" si="12"/>
        <v>3372</v>
      </c>
    </row>
    <row r="33" spans="1:3" ht="24.95" customHeight="1">
      <c r="A33" s="2" t="s">
        <v>46</v>
      </c>
      <c r="B33" s="112">
        <f t="shared" ref="B33:C33" si="13">H18</f>
        <v>11002</v>
      </c>
      <c r="C33" s="112">
        <f t="shared" si="13"/>
        <v>1744</v>
      </c>
    </row>
    <row r="34" spans="1:3" ht="24.95" customHeight="1">
      <c r="A34" s="2" t="s">
        <v>47</v>
      </c>
      <c r="B34" s="112">
        <f t="shared" ref="B34:C34" si="14">H19</f>
        <v>8299</v>
      </c>
      <c r="C34" s="112">
        <f t="shared" si="14"/>
        <v>1927</v>
      </c>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scale="95" orientation="landscape" horizontalDpi="4294967293"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rightToLeft="1" view="pageBreakPreview" topLeftCell="A7" zoomScaleNormal="100" zoomScaleSheetLayoutView="100" workbookViewId="0">
      <selection activeCell="C23" sqref="C23"/>
    </sheetView>
  </sheetViews>
  <sheetFormatPr defaultRowHeight="24.95" customHeight="1"/>
  <cols>
    <col min="1" max="1" width="20.710937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20.710937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0.25">
      <c r="A1" s="210" t="s">
        <v>326</v>
      </c>
      <c r="B1" s="210"/>
      <c r="C1" s="210"/>
      <c r="D1" s="210"/>
      <c r="E1" s="210"/>
      <c r="F1" s="210"/>
      <c r="G1" s="210"/>
      <c r="H1" s="210"/>
      <c r="I1" s="210"/>
      <c r="J1" s="210"/>
      <c r="K1" s="210"/>
    </row>
    <row r="2" spans="1:11" s="1" customFormat="1" ht="20.25">
      <c r="A2" s="211">
        <v>2012</v>
      </c>
      <c r="B2" s="211"/>
      <c r="C2" s="211"/>
      <c r="D2" s="211"/>
      <c r="E2" s="211"/>
      <c r="F2" s="211"/>
      <c r="G2" s="211"/>
      <c r="H2" s="211"/>
      <c r="I2" s="211"/>
      <c r="J2" s="211"/>
      <c r="K2" s="211"/>
    </row>
    <row r="3" spans="1:11" s="1" customFormat="1" ht="32.25" customHeight="1">
      <c r="A3" s="196" t="s">
        <v>279</v>
      </c>
      <c r="B3" s="196"/>
      <c r="C3" s="196"/>
      <c r="D3" s="196"/>
      <c r="E3" s="196"/>
      <c r="F3" s="196"/>
      <c r="G3" s="196"/>
      <c r="H3" s="196"/>
      <c r="I3" s="196"/>
      <c r="J3" s="196"/>
      <c r="K3" s="196"/>
    </row>
    <row r="4" spans="1:11" s="1" customFormat="1" ht="20.25">
      <c r="A4" s="196">
        <v>2012</v>
      </c>
      <c r="B4" s="196"/>
      <c r="C4" s="196"/>
      <c r="D4" s="196"/>
      <c r="E4" s="196"/>
      <c r="F4" s="196"/>
      <c r="G4" s="196"/>
      <c r="H4" s="196"/>
      <c r="I4" s="196"/>
      <c r="J4" s="196"/>
      <c r="K4" s="196"/>
    </row>
    <row r="5" spans="1:11" s="3" customFormat="1" ht="21" customHeight="1">
      <c r="A5" s="101" t="s">
        <v>295</v>
      </c>
      <c r="B5" s="102"/>
      <c r="C5" s="102"/>
      <c r="D5" s="102"/>
      <c r="E5" s="102"/>
      <c r="F5" s="102"/>
      <c r="G5" s="102"/>
      <c r="H5" s="102"/>
      <c r="I5" s="102"/>
      <c r="J5" s="102"/>
      <c r="K5" s="103" t="s">
        <v>296</v>
      </c>
    </row>
    <row r="6" spans="1:11" s="4" customFormat="1" ht="33.75" customHeight="1" thickBot="1">
      <c r="A6" s="197" t="s">
        <v>48</v>
      </c>
      <c r="B6" s="205" t="s">
        <v>258</v>
      </c>
      <c r="C6" s="206"/>
      <c r="D6" s="206"/>
      <c r="E6" s="206"/>
      <c r="F6" s="206"/>
      <c r="G6" s="206"/>
      <c r="H6" s="206"/>
      <c r="I6" s="206"/>
      <c r="J6" s="207"/>
      <c r="K6" s="200" t="s">
        <v>49</v>
      </c>
    </row>
    <row r="7" spans="1:11" s="4" customFormat="1" ht="36" customHeight="1" thickBot="1">
      <c r="A7" s="198"/>
      <c r="B7" s="203" t="s">
        <v>261</v>
      </c>
      <c r="C7" s="203"/>
      <c r="D7" s="203"/>
      <c r="E7" s="203" t="s">
        <v>262</v>
      </c>
      <c r="F7" s="203"/>
      <c r="G7" s="203"/>
      <c r="H7" s="208" t="s">
        <v>263</v>
      </c>
      <c r="I7" s="209"/>
      <c r="J7" s="209"/>
      <c r="K7" s="201"/>
    </row>
    <row r="8" spans="1:11" s="5" customFormat="1" ht="28.5" customHeight="1">
      <c r="A8" s="199"/>
      <c r="B8" s="31" t="s">
        <v>3</v>
      </c>
      <c r="C8" s="31" t="s">
        <v>4</v>
      </c>
      <c r="D8" s="31" t="s">
        <v>5</v>
      </c>
      <c r="E8" s="31" t="s">
        <v>3</v>
      </c>
      <c r="F8" s="31" t="s">
        <v>4</v>
      </c>
      <c r="G8" s="31" t="s">
        <v>5</v>
      </c>
      <c r="H8" s="32" t="s">
        <v>3</v>
      </c>
      <c r="I8" s="32" t="s">
        <v>4</v>
      </c>
      <c r="J8" s="32" t="s">
        <v>5</v>
      </c>
      <c r="K8" s="202"/>
    </row>
    <row r="9" spans="1:11" s="6" customFormat="1" ht="24.75" customHeight="1" thickBot="1">
      <c r="A9" s="33" t="s">
        <v>50</v>
      </c>
      <c r="B9" s="34">
        <v>267</v>
      </c>
      <c r="C9" s="34">
        <v>36</v>
      </c>
      <c r="D9" s="34">
        <f>SUM(B9:C9)</f>
        <v>303</v>
      </c>
      <c r="E9" s="34">
        <v>36067</v>
      </c>
      <c r="F9" s="34">
        <v>4371</v>
      </c>
      <c r="G9" s="34">
        <f>SUM(E9:F9)</f>
        <v>40438</v>
      </c>
      <c r="H9" s="34">
        <f>SUM(B9,E9)</f>
        <v>36334</v>
      </c>
      <c r="I9" s="34">
        <f>SUM(C9,F9)</f>
        <v>4407</v>
      </c>
      <c r="J9" s="34">
        <f>SUM(H9:I9)</f>
        <v>40741</v>
      </c>
      <c r="K9" s="35" t="s">
        <v>51</v>
      </c>
    </row>
    <row r="10" spans="1:11" s="6" customFormat="1" ht="24.75" customHeight="1" thickBot="1">
      <c r="A10" s="36" t="s">
        <v>52</v>
      </c>
      <c r="B10" s="37">
        <v>1919</v>
      </c>
      <c r="C10" s="37">
        <v>618</v>
      </c>
      <c r="D10" s="37">
        <f t="shared" ref="D10:D18" si="0">SUM(B10:C10)</f>
        <v>2537</v>
      </c>
      <c r="E10" s="37">
        <v>276152</v>
      </c>
      <c r="F10" s="37">
        <v>11551</v>
      </c>
      <c r="G10" s="37">
        <f t="shared" ref="G10:G17" si="1">SUM(E10:F10)</f>
        <v>287703</v>
      </c>
      <c r="H10" s="37">
        <f t="shared" ref="H10:H18" si="2">SUM(B10,E10)</f>
        <v>278071</v>
      </c>
      <c r="I10" s="37">
        <f t="shared" ref="I10:I18" si="3">SUM(C10,F10)</f>
        <v>12169</v>
      </c>
      <c r="J10" s="37">
        <f t="shared" ref="J10:J18" si="4">SUM(H10:I10)</f>
        <v>290240</v>
      </c>
      <c r="K10" s="38" t="s">
        <v>53</v>
      </c>
    </row>
    <row r="11" spans="1:11" s="6" customFormat="1" ht="24.75" customHeight="1" thickBot="1">
      <c r="A11" s="39" t="s">
        <v>54</v>
      </c>
      <c r="B11" s="40">
        <v>3622</v>
      </c>
      <c r="C11" s="40">
        <v>370</v>
      </c>
      <c r="D11" s="40">
        <f t="shared" si="0"/>
        <v>3992</v>
      </c>
      <c r="E11" s="40">
        <v>169677</v>
      </c>
      <c r="F11" s="40">
        <v>25862</v>
      </c>
      <c r="G11" s="40">
        <f t="shared" si="1"/>
        <v>195539</v>
      </c>
      <c r="H11" s="40">
        <f t="shared" si="2"/>
        <v>173299</v>
      </c>
      <c r="I11" s="40">
        <f t="shared" si="3"/>
        <v>26232</v>
      </c>
      <c r="J11" s="40">
        <f t="shared" si="4"/>
        <v>199531</v>
      </c>
      <c r="K11" s="41" t="s">
        <v>55</v>
      </c>
    </row>
    <row r="12" spans="1:11" s="6" customFormat="1" ht="24.75" customHeight="1" thickBot="1">
      <c r="A12" s="36" t="s">
        <v>56</v>
      </c>
      <c r="B12" s="37">
        <v>9097</v>
      </c>
      <c r="C12" s="37">
        <v>987</v>
      </c>
      <c r="D12" s="37">
        <f t="shared" si="0"/>
        <v>10084</v>
      </c>
      <c r="E12" s="37">
        <v>235614</v>
      </c>
      <c r="F12" s="37">
        <v>39329</v>
      </c>
      <c r="G12" s="37">
        <f t="shared" si="1"/>
        <v>274943</v>
      </c>
      <c r="H12" s="37">
        <f t="shared" si="2"/>
        <v>244711</v>
      </c>
      <c r="I12" s="37">
        <f t="shared" si="3"/>
        <v>40316</v>
      </c>
      <c r="J12" s="37">
        <f t="shared" si="4"/>
        <v>285027</v>
      </c>
      <c r="K12" s="38" t="s">
        <v>57</v>
      </c>
    </row>
    <row r="13" spans="1:11" s="6" customFormat="1" ht="24.75" customHeight="1" thickBot="1">
      <c r="A13" s="39" t="s">
        <v>58</v>
      </c>
      <c r="B13" s="40">
        <v>18854</v>
      </c>
      <c r="C13" s="40">
        <v>6833</v>
      </c>
      <c r="D13" s="40">
        <f t="shared" si="0"/>
        <v>25687</v>
      </c>
      <c r="E13" s="40">
        <v>169808</v>
      </c>
      <c r="F13" s="40">
        <v>19314</v>
      </c>
      <c r="G13" s="40">
        <f t="shared" si="1"/>
        <v>189122</v>
      </c>
      <c r="H13" s="40">
        <f t="shared" si="2"/>
        <v>188662</v>
      </c>
      <c r="I13" s="40">
        <f t="shared" si="3"/>
        <v>26147</v>
      </c>
      <c r="J13" s="40">
        <f t="shared" si="4"/>
        <v>214809</v>
      </c>
      <c r="K13" s="41" t="s">
        <v>59</v>
      </c>
    </row>
    <row r="14" spans="1:11" s="6" customFormat="1" ht="24.75" customHeight="1" thickBot="1">
      <c r="A14" s="36" t="s">
        <v>60</v>
      </c>
      <c r="B14" s="37">
        <v>1835</v>
      </c>
      <c r="C14" s="37">
        <v>627</v>
      </c>
      <c r="D14" s="37">
        <f t="shared" si="0"/>
        <v>2462</v>
      </c>
      <c r="E14" s="37">
        <v>53465</v>
      </c>
      <c r="F14" s="37">
        <v>3701</v>
      </c>
      <c r="G14" s="37">
        <f t="shared" si="1"/>
        <v>57166</v>
      </c>
      <c r="H14" s="37">
        <f t="shared" si="2"/>
        <v>55300</v>
      </c>
      <c r="I14" s="37">
        <f t="shared" si="3"/>
        <v>4328</v>
      </c>
      <c r="J14" s="37">
        <f t="shared" si="4"/>
        <v>59628</v>
      </c>
      <c r="K14" s="38" t="s">
        <v>61</v>
      </c>
    </row>
    <row r="15" spans="1:11" s="6" customFormat="1" ht="24.75" customHeight="1" thickBot="1">
      <c r="A15" s="39" t="s">
        <v>62</v>
      </c>
      <c r="B15" s="40">
        <v>17703</v>
      </c>
      <c r="C15" s="40">
        <v>16491</v>
      </c>
      <c r="D15" s="40">
        <f t="shared" si="0"/>
        <v>34194</v>
      </c>
      <c r="E15" s="40">
        <v>159759</v>
      </c>
      <c r="F15" s="40">
        <v>33439</v>
      </c>
      <c r="G15" s="40">
        <f t="shared" si="1"/>
        <v>193198</v>
      </c>
      <c r="H15" s="40">
        <f t="shared" si="2"/>
        <v>177462</v>
      </c>
      <c r="I15" s="40">
        <f t="shared" si="3"/>
        <v>49930</v>
      </c>
      <c r="J15" s="40">
        <f t="shared" si="4"/>
        <v>227392</v>
      </c>
      <c r="K15" s="41" t="s">
        <v>63</v>
      </c>
    </row>
    <row r="16" spans="1:11" s="6" customFormat="1" ht="24.75" customHeight="1" thickBot="1">
      <c r="A16" s="36" t="s">
        <v>64</v>
      </c>
      <c r="B16" s="37">
        <v>613</v>
      </c>
      <c r="C16" s="37">
        <v>384</v>
      </c>
      <c r="D16" s="37">
        <f t="shared" si="0"/>
        <v>997</v>
      </c>
      <c r="E16" s="37">
        <v>5483</v>
      </c>
      <c r="F16" s="37">
        <v>770</v>
      </c>
      <c r="G16" s="37">
        <f t="shared" si="1"/>
        <v>6253</v>
      </c>
      <c r="H16" s="37">
        <f t="shared" si="2"/>
        <v>6096</v>
      </c>
      <c r="I16" s="37">
        <f t="shared" si="3"/>
        <v>1154</v>
      </c>
      <c r="J16" s="37">
        <f t="shared" si="4"/>
        <v>7250</v>
      </c>
      <c r="K16" s="38" t="s">
        <v>65</v>
      </c>
    </row>
    <row r="17" spans="1:11" s="6" customFormat="1" ht="24.75" customHeight="1" thickBot="1">
      <c r="A17" s="46" t="s">
        <v>66</v>
      </c>
      <c r="B17" s="94">
        <v>1371</v>
      </c>
      <c r="C17" s="94">
        <v>488</v>
      </c>
      <c r="D17" s="94">
        <f t="shared" si="0"/>
        <v>1859</v>
      </c>
      <c r="E17" s="94">
        <v>8772</v>
      </c>
      <c r="F17" s="94">
        <v>1764</v>
      </c>
      <c r="G17" s="94">
        <f t="shared" si="1"/>
        <v>10536</v>
      </c>
      <c r="H17" s="94">
        <f t="shared" si="2"/>
        <v>10143</v>
      </c>
      <c r="I17" s="94">
        <f t="shared" si="3"/>
        <v>2252</v>
      </c>
      <c r="J17" s="94">
        <f t="shared" si="4"/>
        <v>12395</v>
      </c>
      <c r="K17" s="47" t="s">
        <v>67</v>
      </c>
    </row>
    <row r="18" spans="1:11" s="6" customFormat="1" ht="24.75" customHeight="1">
      <c r="A18" s="42" t="s">
        <v>330</v>
      </c>
      <c r="B18" s="43">
        <v>460</v>
      </c>
      <c r="C18" s="43">
        <v>238</v>
      </c>
      <c r="D18" s="43">
        <f t="shared" si="0"/>
        <v>698</v>
      </c>
      <c r="E18" s="43">
        <v>2935</v>
      </c>
      <c r="F18" s="43">
        <v>547</v>
      </c>
      <c r="G18" s="43">
        <v>2739</v>
      </c>
      <c r="H18" s="43">
        <f t="shared" si="2"/>
        <v>3395</v>
      </c>
      <c r="I18" s="43">
        <f t="shared" si="3"/>
        <v>785</v>
      </c>
      <c r="J18" s="43">
        <f t="shared" si="4"/>
        <v>4180</v>
      </c>
      <c r="K18" s="44" t="s">
        <v>68</v>
      </c>
    </row>
    <row r="19" spans="1:11" s="7" customFormat="1" ht="30" customHeight="1">
      <c r="A19" s="57" t="s">
        <v>14</v>
      </c>
      <c r="B19" s="96">
        <f>SUM(B9:B18)</f>
        <v>55741</v>
      </c>
      <c r="C19" s="96">
        <f t="shared" ref="C19:J19" si="5">SUM(C9:C18)</f>
        <v>27072</v>
      </c>
      <c r="D19" s="96">
        <f t="shared" si="5"/>
        <v>82813</v>
      </c>
      <c r="E19" s="96">
        <f t="shared" si="5"/>
        <v>1117732</v>
      </c>
      <c r="F19" s="96">
        <f t="shared" si="5"/>
        <v>140648</v>
      </c>
      <c r="G19" s="96">
        <f t="shared" si="5"/>
        <v>1257637</v>
      </c>
      <c r="H19" s="96">
        <f t="shared" si="5"/>
        <v>1173473</v>
      </c>
      <c r="I19" s="96">
        <f t="shared" si="5"/>
        <v>167720</v>
      </c>
      <c r="J19" s="96">
        <f t="shared" si="5"/>
        <v>1341193</v>
      </c>
      <c r="K19" s="58" t="s">
        <v>15</v>
      </c>
    </row>
    <row r="20" spans="1:11" ht="24.95" customHeight="1">
      <c r="A20" s="2" t="s">
        <v>16</v>
      </c>
      <c r="K20" s="2" t="s">
        <v>17</v>
      </c>
    </row>
    <row r="22" spans="1:11" ht="24.95" customHeight="1">
      <c r="B22" s="2" t="s">
        <v>168</v>
      </c>
      <c r="C22" s="125" t="s">
        <v>333</v>
      </c>
    </row>
    <row r="23" spans="1:11" ht="24.95" customHeight="1">
      <c r="A23" s="2" t="s">
        <v>174</v>
      </c>
      <c r="B23" s="2">
        <f>H9+H10</f>
        <v>314405</v>
      </c>
      <c r="C23" s="2">
        <f>I9+I10</f>
        <v>16576</v>
      </c>
    </row>
    <row r="24" spans="1:11" ht="24.95" customHeight="1">
      <c r="A24" s="2" t="s">
        <v>175</v>
      </c>
      <c r="B24" s="2">
        <f>H11</f>
        <v>173299</v>
      </c>
      <c r="C24" s="2">
        <f>I11</f>
        <v>26232</v>
      </c>
      <c r="D24" s="8"/>
      <c r="E24" s="8"/>
      <c r="F24" s="8"/>
      <c r="G24" s="8"/>
      <c r="H24" s="8"/>
      <c r="I24" s="8"/>
      <c r="J24" s="8"/>
    </row>
    <row r="25" spans="1:11" ht="24.95" customHeight="1">
      <c r="A25" s="2" t="s">
        <v>176</v>
      </c>
      <c r="B25" s="2">
        <f>H12+H13</f>
        <v>433373</v>
      </c>
      <c r="C25" s="2">
        <f>I12+I13</f>
        <v>66463</v>
      </c>
    </row>
    <row r="26" spans="1:11" ht="24.95" customHeight="1">
      <c r="A26" s="2" t="s">
        <v>177</v>
      </c>
      <c r="B26" s="2">
        <f>H14</f>
        <v>55300</v>
      </c>
      <c r="C26" s="2">
        <f>I14</f>
        <v>4328</v>
      </c>
    </row>
    <row r="27" spans="1:11" ht="24.95" customHeight="1">
      <c r="A27" s="2" t="s">
        <v>178</v>
      </c>
      <c r="B27" s="2">
        <f>H15+H16+H17+H18</f>
        <v>197096</v>
      </c>
      <c r="C27" s="2">
        <f>I15+I16+I17+I18</f>
        <v>54121</v>
      </c>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scale="95" orientation="landscape" horizontalDpi="4294967293"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rightToLeft="1" view="pageBreakPreview" topLeftCell="A25" zoomScaleNormal="100" zoomScaleSheetLayoutView="100" workbookViewId="0">
      <selection activeCell="K42" sqref="K42"/>
    </sheetView>
  </sheetViews>
  <sheetFormatPr defaultRowHeight="24.95" customHeight="1"/>
  <cols>
    <col min="1" max="1" width="33.285156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8.28515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4.75" customHeight="1">
      <c r="A1" s="210" t="s">
        <v>325</v>
      </c>
      <c r="B1" s="210"/>
      <c r="C1" s="210"/>
      <c r="D1" s="210"/>
      <c r="E1" s="210"/>
      <c r="F1" s="210"/>
      <c r="G1" s="210"/>
      <c r="H1" s="210"/>
      <c r="I1" s="210"/>
      <c r="J1" s="210"/>
      <c r="K1" s="210"/>
    </row>
    <row r="2" spans="1:11" s="1" customFormat="1" ht="18" customHeight="1">
      <c r="A2" s="211">
        <v>2012</v>
      </c>
      <c r="B2" s="211"/>
      <c r="C2" s="211"/>
      <c r="D2" s="211"/>
      <c r="E2" s="211"/>
      <c r="F2" s="211"/>
      <c r="G2" s="211"/>
      <c r="H2" s="211"/>
      <c r="I2" s="211"/>
      <c r="J2" s="211"/>
      <c r="K2" s="211"/>
    </row>
    <row r="3" spans="1:11" s="1" customFormat="1" ht="18" customHeight="1">
      <c r="A3" s="196" t="s">
        <v>280</v>
      </c>
      <c r="B3" s="196"/>
      <c r="C3" s="196"/>
      <c r="D3" s="196"/>
      <c r="E3" s="196"/>
      <c r="F3" s="196"/>
      <c r="G3" s="196"/>
      <c r="H3" s="196"/>
      <c r="I3" s="196"/>
      <c r="J3" s="196"/>
      <c r="K3" s="196"/>
    </row>
    <row r="4" spans="1:11" s="1" customFormat="1" ht="18" customHeight="1">
      <c r="A4" s="196">
        <v>2012</v>
      </c>
      <c r="B4" s="196"/>
      <c r="C4" s="196"/>
      <c r="D4" s="196"/>
      <c r="E4" s="196"/>
      <c r="F4" s="196"/>
      <c r="G4" s="196"/>
      <c r="H4" s="196"/>
      <c r="I4" s="196"/>
      <c r="J4" s="196"/>
      <c r="K4" s="196"/>
    </row>
    <row r="5" spans="1:11" s="3" customFormat="1" ht="15.75">
      <c r="A5" s="101" t="s">
        <v>297</v>
      </c>
      <c r="B5" s="102"/>
      <c r="C5" s="102"/>
      <c r="D5" s="102"/>
      <c r="E5" s="102"/>
      <c r="F5" s="102"/>
      <c r="G5" s="102"/>
      <c r="H5" s="102"/>
      <c r="I5" s="102"/>
      <c r="J5" s="102"/>
      <c r="K5" s="103" t="s">
        <v>298</v>
      </c>
    </row>
    <row r="6" spans="1:11" s="4" customFormat="1" ht="18.75" customHeight="1" thickBot="1">
      <c r="A6" s="197" t="s">
        <v>70</v>
      </c>
      <c r="B6" s="205" t="s">
        <v>267</v>
      </c>
      <c r="C6" s="206"/>
      <c r="D6" s="206"/>
      <c r="E6" s="206"/>
      <c r="F6" s="206"/>
      <c r="G6" s="206"/>
      <c r="H6" s="206"/>
      <c r="I6" s="206"/>
      <c r="J6" s="207"/>
      <c r="K6" s="200" t="s">
        <v>71</v>
      </c>
    </row>
    <row r="7" spans="1:11" s="4" customFormat="1" ht="18.75" customHeight="1" thickBot="1">
      <c r="A7" s="198"/>
      <c r="B7" s="203" t="s">
        <v>264</v>
      </c>
      <c r="C7" s="203"/>
      <c r="D7" s="203"/>
      <c r="E7" s="203" t="s">
        <v>265</v>
      </c>
      <c r="F7" s="203"/>
      <c r="G7" s="203"/>
      <c r="H7" s="212" t="s">
        <v>266</v>
      </c>
      <c r="I7" s="209"/>
      <c r="J7" s="209"/>
      <c r="K7" s="201"/>
    </row>
    <row r="8" spans="1:11" s="5" customFormat="1" ht="25.5">
      <c r="A8" s="199"/>
      <c r="B8" s="31" t="s">
        <v>3</v>
      </c>
      <c r="C8" s="31" t="s">
        <v>4</v>
      </c>
      <c r="D8" s="31" t="s">
        <v>5</v>
      </c>
      <c r="E8" s="31" t="s">
        <v>3</v>
      </c>
      <c r="F8" s="31" t="s">
        <v>4</v>
      </c>
      <c r="G8" s="31" t="s">
        <v>5</v>
      </c>
      <c r="H8" s="32" t="s">
        <v>3</v>
      </c>
      <c r="I8" s="32" t="s">
        <v>4</v>
      </c>
      <c r="J8" s="32" t="s">
        <v>5</v>
      </c>
      <c r="K8" s="202"/>
    </row>
    <row r="9" spans="1:11" s="6" customFormat="1" ht="15.75" thickBot="1">
      <c r="A9" s="59" t="s">
        <v>72</v>
      </c>
      <c r="B9" s="34">
        <v>26</v>
      </c>
      <c r="C9" s="34">
        <v>0</v>
      </c>
      <c r="D9" s="34">
        <f>SUM(B9:C9)</f>
        <v>26</v>
      </c>
      <c r="E9" s="34">
        <v>18081</v>
      </c>
      <c r="F9" s="34">
        <v>55</v>
      </c>
      <c r="G9" s="34">
        <f>SUM(E9:F9)</f>
        <v>18136</v>
      </c>
      <c r="H9" s="34">
        <f>SUM(B9,E9)</f>
        <v>18107</v>
      </c>
      <c r="I9" s="34">
        <f>SUM(C9,F9)</f>
        <v>55</v>
      </c>
      <c r="J9" s="34">
        <f>SUM(H9:I9)</f>
        <v>18162</v>
      </c>
      <c r="K9" s="63" t="s">
        <v>73</v>
      </c>
    </row>
    <row r="10" spans="1:11" s="6" customFormat="1" ht="15.75" thickBot="1">
      <c r="A10" s="60" t="s">
        <v>74</v>
      </c>
      <c r="B10" s="37">
        <v>6820</v>
      </c>
      <c r="C10" s="37">
        <v>918</v>
      </c>
      <c r="D10" s="37">
        <f t="shared" ref="D10:D29" si="0">SUM(B10:C10)</f>
        <v>7738</v>
      </c>
      <c r="E10" s="37">
        <v>73189</v>
      </c>
      <c r="F10" s="37">
        <v>2184</v>
      </c>
      <c r="G10" s="37">
        <f t="shared" ref="G10:G29" si="1">SUM(E10:F10)</f>
        <v>75373</v>
      </c>
      <c r="H10" s="37">
        <f t="shared" ref="H10:H29" si="2">SUM(B10,E10)</f>
        <v>80009</v>
      </c>
      <c r="I10" s="37">
        <f t="shared" ref="I10:I29" si="3">SUM(C10,F10)</f>
        <v>3102</v>
      </c>
      <c r="J10" s="37">
        <f t="shared" ref="J10:J29" si="4">SUM(H10:I10)</f>
        <v>83111</v>
      </c>
      <c r="K10" s="64" t="s">
        <v>75</v>
      </c>
    </row>
    <row r="11" spans="1:11" s="6" customFormat="1" ht="15.75" thickBot="1">
      <c r="A11" s="61" t="s">
        <v>76</v>
      </c>
      <c r="B11" s="40">
        <v>807</v>
      </c>
      <c r="C11" s="40">
        <v>111</v>
      </c>
      <c r="D11" s="40">
        <f t="shared" si="0"/>
        <v>918</v>
      </c>
      <c r="E11" s="40">
        <v>101308</v>
      </c>
      <c r="F11" s="40">
        <v>580</v>
      </c>
      <c r="G11" s="40">
        <f t="shared" si="1"/>
        <v>101888</v>
      </c>
      <c r="H11" s="40">
        <f t="shared" si="2"/>
        <v>102115</v>
      </c>
      <c r="I11" s="40">
        <f t="shared" si="3"/>
        <v>691</v>
      </c>
      <c r="J11" s="40">
        <f t="shared" si="4"/>
        <v>102806</v>
      </c>
      <c r="K11" s="65" t="s">
        <v>77</v>
      </c>
    </row>
    <row r="12" spans="1:11" s="6" customFormat="1" ht="30.75" thickBot="1">
      <c r="A12" s="60" t="s">
        <v>78</v>
      </c>
      <c r="B12" s="37">
        <v>1228</v>
      </c>
      <c r="C12" s="37">
        <v>99</v>
      </c>
      <c r="D12" s="37">
        <f t="shared" si="0"/>
        <v>1327</v>
      </c>
      <c r="E12" s="37">
        <v>5958</v>
      </c>
      <c r="F12" s="37">
        <v>380</v>
      </c>
      <c r="G12" s="37">
        <f t="shared" si="1"/>
        <v>6338</v>
      </c>
      <c r="H12" s="37">
        <f t="shared" si="2"/>
        <v>7186</v>
      </c>
      <c r="I12" s="37">
        <f t="shared" si="3"/>
        <v>479</v>
      </c>
      <c r="J12" s="37">
        <f t="shared" si="4"/>
        <v>7665</v>
      </c>
      <c r="K12" s="64" t="s">
        <v>79</v>
      </c>
    </row>
    <row r="13" spans="1:11" s="6" customFormat="1" ht="30.75" thickBot="1">
      <c r="A13" s="61" t="s">
        <v>80</v>
      </c>
      <c r="B13" s="40">
        <v>85</v>
      </c>
      <c r="C13" s="40">
        <v>38</v>
      </c>
      <c r="D13" s="40">
        <f t="shared" si="0"/>
        <v>123</v>
      </c>
      <c r="E13" s="40">
        <v>1173</v>
      </c>
      <c r="F13" s="40">
        <v>0</v>
      </c>
      <c r="G13" s="40">
        <f t="shared" si="1"/>
        <v>1173</v>
      </c>
      <c r="H13" s="40">
        <f t="shared" si="2"/>
        <v>1258</v>
      </c>
      <c r="I13" s="40">
        <f t="shared" si="3"/>
        <v>38</v>
      </c>
      <c r="J13" s="40">
        <f t="shared" si="4"/>
        <v>1296</v>
      </c>
      <c r="K13" s="65" t="s">
        <v>81</v>
      </c>
    </row>
    <row r="14" spans="1:11" s="6" customFormat="1" ht="15.75" thickBot="1">
      <c r="A14" s="60" t="s">
        <v>82</v>
      </c>
      <c r="B14" s="37">
        <v>628</v>
      </c>
      <c r="C14" s="37">
        <v>81</v>
      </c>
      <c r="D14" s="37">
        <f t="shared" si="0"/>
        <v>709</v>
      </c>
      <c r="E14" s="37">
        <v>495706</v>
      </c>
      <c r="F14" s="37">
        <v>2849</v>
      </c>
      <c r="G14" s="37">
        <f t="shared" si="1"/>
        <v>498555</v>
      </c>
      <c r="H14" s="37">
        <f t="shared" si="2"/>
        <v>496334</v>
      </c>
      <c r="I14" s="37">
        <f t="shared" si="3"/>
        <v>2930</v>
      </c>
      <c r="J14" s="37">
        <f t="shared" si="4"/>
        <v>499264</v>
      </c>
      <c r="K14" s="64" t="s">
        <v>83</v>
      </c>
    </row>
    <row r="15" spans="1:11" s="6" customFormat="1" ht="30.75" thickBot="1">
      <c r="A15" s="61" t="s">
        <v>84</v>
      </c>
      <c r="B15" s="40">
        <v>1083</v>
      </c>
      <c r="C15" s="40">
        <v>368</v>
      </c>
      <c r="D15" s="40">
        <f t="shared" si="0"/>
        <v>1451</v>
      </c>
      <c r="E15" s="40">
        <v>162753</v>
      </c>
      <c r="F15" s="40">
        <v>5155</v>
      </c>
      <c r="G15" s="40">
        <f t="shared" si="1"/>
        <v>167908</v>
      </c>
      <c r="H15" s="40">
        <f t="shared" si="2"/>
        <v>163836</v>
      </c>
      <c r="I15" s="40">
        <f t="shared" si="3"/>
        <v>5523</v>
      </c>
      <c r="J15" s="40">
        <f t="shared" si="4"/>
        <v>169359</v>
      </c>
      <c r="K15" s="65" t="s">
        <v>85</v>
      </c>
    </row>
    <row r="16" spans="1:11" s="6" customFormat="1" ht="15.75" thickBot="1">
      <c r="A16" s="60" t="s">
        <v>86</v>
      </c>
      <c r="B16" s="37">
        <v>1356</v>
      </c>
      <c r="C16" s="37">
        <v>110</v>
      </c>
      <c r="D16" s="37">
        <f t="shared" si="0"/>
        <v>1466</v>
      </c>
      <c r="E16" s="37">
        <v>31581</v>
      </c>
      <c r="F16" s="37">
        <v>5228</v>
      </c>
      <c r="G16" s="37">
        <f t="shared" si="1"/>
        <v>36809</v>
      </c>
      <c r="H16" s="37">
        <f t="shared" si="2"/>
        <v>32937</v>
      </c>
      <c r="I16" s="37">
        <f t="shared" si="3"/>
        <v>5338</v>
      </c>
      <c r="J16" s="37">
        <f t="shared" si="4"/>
        <v>38275</v>
      </c>
      <c r="K16" s="64" t="s">
        <v>87</v>
      </c>
    </row>
    <row r="17" spans="1:11" s="6" customFormat="1" ht="15.75" thickBot="1">
      <c r="A17" s="62" t="s">
        <v>88</v>
      </c>
      <c r="B17" s="94">
        <v>400</v>
      </c>
      <c r="C17" s="94">
        <v>193</v>
      </c>
      <c r="D17" s="94">
        <f t="shared" si="0"/>
        <v>593</v>
      </c>
      <c r="E17" s="94">
        <v>28815</v>
      </c>
      <c r="F17" s="94">
        <v>2797</v>
      </c>
      <c r="G17" s="94">
        <f t="shared" si="1"/>
        <v>31612</v>
      </c>
      <c r="H17" s="94">
        <f t="shared" si="2"/>
        <v>29215</v>
      </c>
      <c r="I17" s="94">
        <f t="shared" si="3"/>
        <v>2990</v>
      </c>
      <c r="J17" s="94">
        <f t="shared" si="4"/>
        <v>32205</v>
      </c>
      <c r="K17" s="66" t="s">
        <v>89</v>
      </c>
    </row>
    <row r="18" spans="1:11" s="6" customFormat="1" ht="15.75" thickBot="1">
      <c r="A18" s="60" t="s">
        <v>90</v>
      </c>
      <c r="B18" s="37">
        <v>1747</v>
      </c>
      <c r="C18" s="37">
        <v>656</v>
      </c>
      <c r="D18" s="37">
        <f t="shared" si="0"/>
        <v>2403</v>
      </c>
      <c r="E18" s="37">
        <v>6928</v>
      </c>
      <c r="F18" s="37">
        <v>2127</v>
      </c>
      <c r="G18" s="37">
        <f t="shared" si="1"/>
        <v>9055</v>
      </c>
      <c r="H18" s="37">
        <f t="shared" si="2"/>
        <v>8675</v>
      </c>
      <c r="I18" s="37">
        <f t="shared" si="3"/>
        <v>2783</v>
      </c>
      <c r="J18" s="37">
        <f>SUM(H18:I18)</f>
        <v>11458</v>
      </c>
      <c r="K18" s="64" t="s">
        <v>91</v>
      </c>
    </row>
    <row r="19" spans="1:11" s="6" customFormat="1" ht="15.75" thickBot="1">
      <c r="A19" s="62" t="s">
        <v>92</v>
      </c>
      <c r="B19" s="94">
        <v>1339</v>
      </c>
      <c r="C19" s="94">
        <v>1463</v>
      </c>
      <c r="D19" s="94">
        <f t="shared" si="0"/>
        <v>2802</v>
      </c>
      <c r="E19" s="94">
        <v>6910</v>
      </c>
      <c r="F19" s="94">
        <v>1746</v>
      </c>
      <c r="G19" s="94">
        <f t="shared" si="1"/>
        <v>8656</v>
      </c>
      <c r="H19" s="94">
        <f t="shared" si="2"/>
        <v>8249</v>
      </c>
      <c r="I19" s="94">
        <f t="shared" si="3"/>
        <v>3209</v>
      </c>
      <c r="J19" s="94">
        <f>SUM(H19:I19)</f>
        <v>11458</v>
      </c>
      <c r="K19" s="66" t="s">
        <v>93</v>
      </c>
    </row>
    <row r="20" spans="1:11" s="6" customFormat="1" ht="15.75" thickBot="1">
      <c r="A20" s="60" t="s">
        <v>94</v>
      </c>
      <c r="B20" s="37">
        <v>583</v>
      </c>
      <c r="C20" s="37">
        <v>86</v>
      </c>
      <c r="D20" s="37">
        <f t="shared" si="0"/>
        <v>669</v>
      </c>
      <c r="E20" s="37">
        <v>8382</v>
      </c>
      <c r="F20" s="37">
        <v>283</v>
      </c>
      <c r="G20" s="37">
        <f t="shared" si="1"/>
        <v>8665</v>
      </c>
      <c r="H20" s="37">
        <f t="shared" si="2"/>
        <v>8965</v>
      </c>
      <c r="I20" s="37">
        <f t="shared" si="3"/>
        <v>369</v>
      </c>
      <c r="J20" s="37">
        <f t="shared" si="4"/>
        <v>9334</v>
      </c>
      <c r="K20" s="64" t="s">
        <v>95</v>
      </c>
    </row>
    <row r="21" spans="1:11" s="6" customFormat="1" ht="24.75" thickBot="1">
      <c r="A21" s="62" t="s">
        <v>96</v>
      </c>
      <c r="B21" s="94">
        <v>222</v>
      </c>
      <c r="C21" s="94">
        <v>79</v>
      </c>
      <c r="D21" s="94">
        <f t="shared" si="0"/>
        <v>301</v>
      </c>
      <c r="E21" s="94">
        <v>23728</v>
      </c>
      <c r="F21" s="94">
        <v>1504</v>
      </c>
      <c r="G21" s="94">
        <f t="shared" si="1"/>
        <v>25232</v>
      </c>
      <c r="H21" s="94">
        <f t="shared" si="2"/>
        <v>23950</v>
      </c>
      <c r="I21" s="94">
        <f t="shared" si="3"/>
        <v>1583</v>
      </c>
      <c r="J21" s="94">
        <f t="shared" si="4"/>
        <v>25533</v>
      </c>
      <c r="K21" s="66" t="s">
        <v>97</v>
      </c>
    </row>
    <row r="22" spans="1:11" s="6" customFormat="1" ht="15.75" thickBot="1">
      <c r="A22" s="60" t="s">
        <v>98</v>
      </c>
      <c r="B22" s="37">
        <v>262</v>
      </c>
      <c r="C22" s="37">
        <v>456</v>
      </c>
      <c r="D22" s="37">
        <f t="shared" si="0"/>
        <v>718</v>
      </c>
      <c r="E22" s="37">
        <v>38795</v>
      </c>
      <c r="F22" s="37">
        <v>1934</v>
      </c>
      <c r="G22" s="37">
        <f t="shared" si="1"/>
        <v>40729</v>
      </c>
      <c r="H22" s="37">
        <f t="shared" si="2"/>
        <v>39057</v>
      </c>
      <c r="I22" s="37">
        <f t="shared" si="3"/>
        <v>2390</v>
      </c>
      <c r="J22" s="37">
        <f t="shared" si="4"/>
        <v>41447</v>
      </c>
      <c r="K22" s="64" t="s">
        <v>99</v>
      </c>
    </row>
    <row r="23" spans="1:11" s="6" customFormat="1" ht="30.75" thickBot="1">
      <c r="A23" s="62" t="s">
        <v>100</v>
      </c>
      <c r="B23" s="94">
        <v>35974</v>
      </c>
      <c r="C23" s="94">
        <v>9489</v>
      </c>
      <c r="D23" s="94">
        <f t="shared" si="0"/>
        <v>45463</v>
      </c>
      <c r="E23" s="94">
        <v>31761</v>
      </c>
      <c r="F23" s="94">
        <v>4316</v>
      </c>
      <c r="G23" s="94">
        <f t="shared" si="1"/>
        <v>36077</v>
      </c>
      <c r="H23" s="94">
        <f t="shared" si="2"/>
        <v>67735</v>
      </c>
      <c r="I23" s="94">
        <f t="shared" si="3"/>
        <v>13805</v>
      </c>
      <c r="J23" s="94">
        <f t="shared" si="4"/>
        <v>81540</v>
      </c>
      <c r="K23" s="66" t="s">
        <v>101</v>
      </c>
    </row>
    <row r="24" spans="1:11" s="6" customFormat="1" ht="15.75" thickBot="1">
      <c r="A24" s="60" t="s">
        <v>102</v>
      </c>
      <c r="B24" s="37">
        <v>1662</v>
      </c>
      <c r="C24" s="37">
        <v>8990</v>
      </c>
      <c r="D24" s="37">
        <f t="shared" si="0"/>
        <v>10652</v>
      </c>
      <c r="E24" s="37">
        <v>10232</v>
      </c>
      <c r="F24" s="37">
        <v>9525</v>
      </c>
      <c r="G24" s="37">
        <f t="shared" si="1"/>
        <v>19757</v>
      </c>
      <c r="H24" s="37">
        <f t="shared" si="2"/>
        <v>11894</v>
      </c>
      <c r="I24" s="37">
        <f t="shared" si="3"/>
        <v>18515</v>
      </c>
      <c r="J24" s="37">
        <f t="shared" si="4"/>
        <v>30409</v>
      </c>
      <c r="K24" s="64" t="s">
        <v>103</v>
      </c>
    </row>
    <row r="25" spans="1:11" s="6" customFormat="1" ht="30.75" thickBot="1">
      <c r="A25" s="62" t="s">
        <v>104</v>
      </c>
      <c r="B25" s="94">
        <v>1119</v>
      </c>
      <c r="C25" s="94">
        <v>3397</v>
      </c>
      <c r="D25" s="94">
        <f t="shared" si="0"/>
        <v>4516</v>
      </c>
      <c r="E25" s="94">
        <v>10595</v>
      </c>
      <c r="F25" s="94">
        <v>8399</v>
      </c>
      <c r="G25" s="94">
        <f t="shared" si="1"/>
        <v>18994</v>
      </c>
      <c r="H25" s="94">
        <f t="shared" si="2"/>
        <v>11714</v>
      </c>
      <c r="I25" s="94">
        <f t="shared" si="3"/>
        <v>11796</v>
      </c>
      <c r="J25" s="94">
        <f t="shared" si="4"/>
        <v>23510</v>
      </c>
      <c r="K25" s="66" t="s">
        <v>105</v>
      </c>
    </row>
    <row r="26" spans="1:11" s="6" customFormat="1" ht="15.75" thickBot="1">
      <c r="A26" s="60" t="s">
        <v>106</v>
      </c>
      <c r="B26" s="37">
        <v>312</v>
      </c>
      <c r="C26" s="37">
        <v>516</v>
      </c>
      <c r="D26" s="37">
        <f t="shared" si="0"/>
        <v>828</v>
      </c>
      <c r="E26" s="37">
        <v>6700</v>
      </c>
      <c r="F26" s="37">
        <v>236</v>
      </c>
      <c r="G26" s="37">
        <f t="shared" si="1"/>
        <v>6936</v>
      </c>
      <c r="H26" s="37">
        <f t="shared" si="2"/>
        <v>7012</v>
      </c>
      <c r="I26" s="37">
        <f t="shared" si="3"/>
        <v>752</v>
      </c>
      <c r="J26" s="37">
        <f t="shared" si="4"/>
        <v>7764</v>
      </c>
      <c r="K26" s="64" t="s">
        <v>107</v>
      </c>
    </row>
    <row r="27" spans="1:11" s="6" customFormat="1" ht="15.75" thickBot="1">
      <c r="A27" s="62" t="s">
        <v>108</v>
      </c>
      <c r="B27" s="94">
        <v>73</v>
      </c>
      <c r="C27" s="94">
        <v>16</v>
      </c>
      <c r="D27" s="94">
        <f t="shared" si="0"/>
        <v>89</v>
      </c>
      <c r="E27" s="94">
        <v>4260</v>
      </c>
      <c r="F27" s="94">
        <v>664</v>
      </c>
      <c r="G27" s="94">
        <f t="shared" si="1"/>
        <v>4924</v>
      </c>
      <c r="H27" s="94">
        <f t="shared" si="2"/>
        <v>4333</v>
      </c>
      <c r="I27" s="94">
        <f t="shared" si="3"/>
        <v>680</v>
      </c>
      <c r="J27" s="94">
        <f t="shared" si="4"/>
        <v>5013</v>
      </c>
      <c r="K27" s="66" t="s">
        <v>109</v>
      </c>
    </row>
    <row r="28" spans="1:11" s="6" customFormat="1" ht="60.75" thickBot="1">
      <c r="A28" s="60" t="s">
        <v>110</v>
      </c>
      <c r="B28" s="37">
        <v>0</v>
      </c>
      <c r="C28" s="37">
        <v>0</v>
      </c>
      <c r="D28" s="37">
        <f t="shared" si="0"/>
        <v>0</v>
      </c>
      <c r="E28" s="37">
        <v>49543</v>
      </c>
      <c r="F28" s="37">
        <v>90361</v>
      </c>
      <c r="G28" s="37">
        <f t="shared" si="1"/>
        <v>139904</v>
      </c>
      <c r="H28" s="37">
        <f t="shared" si="2"/>
        <v>49543</v>
      </c>
      <c r="I28" s="37">
        <f t="shared" si="3"/>
        <v>90361</v>
      </c>
      <c r="J28" s="37">
        <f t="shared" si="4"/>
        <v>139904</v>
      </c>
      <c r="K28" s="64" t="s">
        <v>111</v>
      </c>
    </row>
    <row r="29" spans="1:11" s="6" customFormat="1" ht="30">
      <c r="A29" s="62" t="s">
        <v>112</v>
      </c>
      <c r="B29" s="94">
        <v>15</v>
      </c>
      <c r="C29" s="94">
        <v>6</v>
      </c>
      <c r="D29" s="94">
        <f t="shared" si="0"/>
        <v>21</v>
      </c>
      <c r="E29" s="94">
        <v>1334</v>
      </c>
      <c r="F29" s="94">
        <v>325</v>
      </c>
      <c r="G29" s="94">
        <f t="shared" si="1"/>
        <v>1659</v>
      </c>
      <c r="H29" s="94">
        <f t="shared" si="2"/>
        <v>1349</v>
      </c>
      <c r="I29" s="94">
        <f t="shared" si="3"/>
        <v>331</v>
      </c>
      <c r="J29" s="94">
        <f t="shared" si="4"/>
        <v>1680</v>
      </c>
      <c r="K29" s="66" t="s">
        <v>113</v>
      </c>
    </row>
    <row r="30" spans="1:11" s="7" customFormat="1" ht="21.75" customHeight="1">
      <c r="A30" s="51" t="s">
        <v>14</v>
      </c>
      <c r="B30" s="49">
        <f>SUM(B9:B29)</f>
        <v>55741</v>
      </c>
      <c r="C30" s="49">
        <f t="shared" ref="C30:J30" si="5">SUM(C9:C29)</f>
        <v>27072</v>
      </c>
      <c r="D30" s="49">
        <f t="shared" si="5"/>
        <v>82813</v>
      </c>
      <c r="E30" s="49">
        <f t="shared" si="5"/>
        <v>1117732</v>
      </c>
      <c r="F30" s="49">
        <f t="shared" si="5"/>
        <v>140648</v>
      </c>
      <c r="G30" s="49">
        <f t="shared" si="5"/>
        <v>1258380</v>
      </c>
      <c r="H30" s="49">
        <f t="shared" si="5"/>
        <v>1173473</v>
      </c>
      <c r="I30" s="49">
        <f t="shared" si="5"/>
        <v>167720</v>
      </c>
      <c r="J30" s="49">
        <f t="shared" si="5"/>
        <v>1341193</v>
      </c>
      <c r="K30" s="52" t="s">
        <v>15</v>
      </c>
    </row>
    <row r="31" spans="1:11" ht="12.75">
      <c r="A31" s="2" t="s">
        <v>16</v>
      </c>
      <c r="K31" s="2" t="s">
        <v>17</v>
      </c>
    </row>
    <row r="32" spans="1:11" ht="12.75"/>
    <row r="33" spans="1:4" ht="12.75"/>
    <row r="34" spans="1:4" ht="12.75"/>
    <row r="35" spans="1:4" ht="12.75">
      <c r="B35" s="2" t="s">
        <v>168</v>
      </c>
      <c r="C35" s="125" t="s">
        <v>333</v>
      </c>
      <c r="D35" s="2" t="s">
        <v>190</v>
      </c>
    </row>
    <row r="36" spans="1:4" ht="12.75">
      <c r="A36" s="2" t="s">
        <v>186</v>
      </c>
      <c r="B36" s="2">
        <f>H20</f>
        <v>8965</v>
      </c>
      <c r="C36" s="2">
        <f t="shared" ref="C36" si="6">I20</f>
        <v>369</v>
      </c>
      <c r="D36" s="112">
        <f>J20</f>
        <v>9334</v>
      </c>
    </row>
    <row r="37" spans="1:4" ht="12.75">
      <c r="A37" s="2" t="s">
        <v>200</v>
      </c>
      <c r="B37" s="2">
        <f>H19</f>
        <v>8249</v>
      </c>
      <c r="C37" s="2">
        <f>I19</f>
        <v>3209</v>
      </c>
      <c r="D37" s="112">
        <f>J19</f>
        <v>11458</v>
      </c>
    </row>
    <row r="38" spans="1:4" ht="12.75">
      <c r="A38" s="2" t="s">
        <v>189</v>
      </c>
      <c r="B38" s="2">
        <f>H25</f>
        <v>11714</v>
      </c>
      <c r="C38" s="2">
        <f>I25</f>
        <v>11796</v>
      </c>
      <c r="D38" s="112">
        <f>J25</f>
        <v>23510</v>
      </c>
    </row>
    <row r="39" spans="1:4" ht="12.75">
      <c r="A39" s="2" t="s">
        <v>201</v>
      </c>
      <c r="B39" s="2">
        <f>H24</f>
        <v>11894</v>
      </c>
      <c r="C39" s="2">
        <f>I24</f>
        <v>18515</v>
      </c>
      <c r="D39" s="112">
        <f>J24</f>
        <v>30409</v>
      </c>
    </row>
    <row r="40" spans="1:4" ht="12.75">
      <c r="A40" s="2" t="s">
        <v>202</v>
      </c>
      <c r="B40" s="2">
        <f>H17</f>
        <v>29215</v>
      </c>
      <c r="C40" s="2">
        <f>I17</f>
        <v>2990</v>
      </c>
      <c r="D40" s="112">
        <f>J17</f>
        <v>32205</v>
      </c>
    </row>
    <row r="41" spans="1:4" ht="12.75">
      <c r="A41" s="2" t="s">
        <v>203</v>
      </c>
      <c r="B41" s="2">
        <f>H16</f>
        <v>32937</v>
      </c>
      <c r="C41" s="2">
        <f>I16</f>
        <v>5338</v>
      </c>
      <c r="D41" s="112">
        <f>J16</f>
        <v>38275</v>
      </c>
    </row>
    <row r="42" spans="1:4" ht="12.75">
      <c r="A42" s="2" t="s">
        <v>187</v>
      </c>
      <c r="B42" s="2">
        <f>H22</f>
        <v>39057</v>
      </c>
      <c r="C42" s="2">
        <f>I22</f>
        <v>2390</v>
      </c>
      <c r="D42" s="112">
        <f>J22</f>
        <v>41447</v>
      </c>
    </row>
    <row r="43" spans="1:4" ht="12.75">
      <c r="A43" s="125" t="s">
        <v>337</v>
      </c>
      <c r="B43" s="2">
        <f>H9+H12+H13+H18+H21+H26+H27+H29</f>
        <v>71870</v>
      </c>
      <c r="C43" s="2">
        <f>I9+I12+I13+I18+I21+I26+I27+I29</f>
        <v>6701</v>
      </c>
      <c r="D43" s="112">
        <f>J9+J12+J13+J18+J21+J26+J27+J29</f>
        <v>78571</v>
      </c>
    </row>
    <row r="44" spans="1:4" ht="12.75">
      <c r="A44" s="2" t="s">
        <v>335</v>
      </c>
      <c r="B44" s="2">
        <f>H23</f>
        <v>67735</v>
      </c>
      <c r="C44" s="2">
        <f>I23</f>
        <v>13805</v>
      </c>
      <c r="D44" s="2">
        <f>J23</f>
        <v>81540</v>
      </c>
    </row>
    <row r="45" spans="1:4" ht="12.75">
      <c r="A45" s="2" t="s">
        <v>179</v>
      </c>
      <c r="B45" s="2">
        <f t="shared" ref="B45:D46" si="7">H10</f>
        <v>80009</v>
      </c>
      <c r="C45" s="2">
        <f t="shared" si="7"/>
        <v>3102</v>
      </c>
      <c r="D45" s="2">
        <f t="shared" si="7"/>
        <v>83111</v>
      </c>
    </row>
    <row r="46" spans="1:4" ht="12.75">
      <c r="A46" s="2" t="s">
        <v>204</v>
      </c>
      <c r="B46" s="2">
        <f t="shared" si="7"/>
        <v>102115</v>
      </c>
      <c r="C46" s="2">
        <f t="shared" si="7"/>
        <v>691</v>
      </c>
      <c r="D46" s="2">
        <f t="shared" si="7"/>
        <v>102806</v>
      </c>
    </row>
    <row r="47" spans="1:4" ht="12.75">
      <c r="A47" s="125" t="s">
        <v>338</v>
      </c>
      <c r="B47" s="2">
        <f>H28</f>
        <v>49543</v>
      </c>
      <c r="C47" s="2">
        <f>I28</f>
        <v>90361</v>
      </c>
      <c r="D47" s="2">
        <f>J28</f>
        <v>139904</v>
      </c>
    </row>
    <row r="48" spans="1:4" ht="12.75">
      <c r="A48" s="2" t="s">
        <v>205</v>
      </c>
      <c r="B48" s="2">
        <f>H15</f>
        <v>163836</v>
      </c>
      <c r="C48" s="2">
        <f>I15</f>
        <v>5523</v>
      </c>
      <c r="D48" s="2">
        <f>J15</f>
        <v>169359</v>
      </c>
    </row>
    <row r="49" spans="1:4" ht="12.75">
      <c r="A49" s="2" t="s">
        <v>206</v>
      </c>
      <c r="B49" s="2">
        <f>H14</f>
        <v>496334</v>
      </c>
      <c r="C49" s="2">
        <f>I14</f>
        <v>2930</v>
      </c>
      <c r="D49" s="2">
        <f>J14</f>
        <v>499264</v>
      </c>
    </row>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scale="85" orientation="landscape" horizontalDpi="4294967293"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rightToLeft="1" view="pageBreakPreview" topLeftCell="A10" zoomScaleNormal="100" zoomScaleSheetLayoutView="100" workbookViewId="0">
      <selection activeCell="C21" sqref="C21"/>
    </sheetView>
  </sheetViews>
  <sheetFormatPr defaultRowHeight="24.95" customHeight="1"/>
  <cols>
    <col min="1" max="1" width="24.42578125" style="2" customWidth="1"/>
    <col min="2" max="4" width="9.7109375" style="2" customWidth="1"/>
    <col min="5" max="5" width="12" style="2" bestFit="1" customWidth="1"/>
    <col min="6" max="6" width="10.42578125" style="2" bestFit="1" customWidth="1"/>
    <col min="7" max="8" width="12" style="2" bestFit="1" customWidth="1"/>
    <col min="9" max="9" width="10.42578125" style="2" bestFit="1" customWidth="1"/>
    <col min="10" max="10" width="12" style="2" bestFit="1" customWidth="1"/>
    <col min="11" max="11" width="32.140625" style="2" customWidth="1"/>
    <col min="12" max="256" width="9.140625" style="2"/>
    <col min="257" max="257" width="20.7109375" style="2" customWidth="1"/>
    <col min="258" max="260" width="9.7109375" style="2" customWidth="1"/>
    <col min="261" max="261" width="12" style="2" bestFit="1" customWidth="1"/>
    <col min="262" max="262" width="10.42578125" style="2" bestFit="1" customWidth="1"/>
    <col min="263" max="264" width="12" style="2" bestFit="1" customWidth="1"/>
    <col min="265" max="265" width="10.42578125" style="2" bestFit="1" customWidth="1"/>
    <col min="266" max="266" width="12" style="2" bestFit="1" customWidth="1"/>
    <col min="267" max="267" width="20.7109375" style="2" customWidth="1"/>
    <col min="268" max="512" width="9.140625" style="2"/>
    <col min="513" max="513" width="20.7109375" style="2" customWidth="1"/>
    <col min="514" max="516" width="9.7109375" style="2" customWidth="1"/>
    <col min="517" max="517" width="12" style="2" bestFit="1" customWidth="1"/>
    <col min="518" max="518" width="10.42578125" style="2" bestFit="1" customWidth="1"/>
    <col min="519" max="520" width="12" style="2" bestFit="1" customWidth="1"/>
    <col min="521" max="521" width="10.42578125" style="2" bestFit="1" customWidth="1"/>
    <col min="522" max="522" width="12" style="2" bestFit="1" customWidth="1"/>
    <col min="523" max="523" width="20.7109375" style="2" customWidth="1"/>
    <col min="524" max="768" width="9.140625" style="2"/>
    <col min="769" max="769" width="20.7109375" style="2" customWidth="1"/>
    <col min="770" max="772" width="9.7109375" style="2" customWidth="1"/>
    <col min="773" max="773" width="12" style="2" bestFit="1" customWidth="1"/>
    <col min="774" max="774" width="10.42578125" style="2" bestFit="1" customWidth="1"/>
    <col min="775" max="776" width="12" style="2" bestFit="1" customWidth="1"/>
    <col min="777" max="777" width="10.42578125" style="2" bestFit="1" customWidth="1"/>
    <col min="778" max="778" width="12" style="2" bestFit="1" customWidth="1"/>
    <col min="779" max="779" width="20.7109375" style="2" customWidth="1"/>
    <col min="780" max="1024" width="9.140625" style="2"/>
    <col min="1025" max="1025" width="20.7109375" style="2" customWidth="1"/>
    <col min="1026" max="1028" width="9.7109375" style="2" customWidth="1"/>
    <col min="1029" max="1029" width="12" style="2" bestFit="1" customWidth="1"/>
    <col min="1030" max="1030" width="10.42578125" style="2" bestFit="1" customWidth="1"/>
    <col min="1031" max="1032" width="12" style="2" bestFit="1" customWidth="1"/>
    <col min="1033" max="1033" width="10.42578125" style="2" bestFit="1" customWidth="1"/>
    <col min="1034" max="1034" width="12" style="2" bestFit="1" customWidth="1"/>
    <col min="1035" max="1035" width="20.7109375" style="2" customWidth="1"/>
    <col min="1036" max="1280" width="9.140625" style="2"/>
    <col min="1281" max="1281" width="20.7109375" style="2" customWidth="1"/>
    <col min="1282" max="1284" width="9.7109375" style="2" customWidth="1"/>
    <col min="1285" max="1285" width="12" style="2" bestFit="1" customWidth="1"/>
    <col min="1286" max="1286" width="10.42578125" style="2" bestFit="1" customWidth="1"/>
    <col min="1287" max="1288" width="12" style="2" bestFit="1" customWidth="1"/>
    <col min="1289" max="1289" width="10.42578125" style="2" bestFit="1" customWidth="1"/>
    <col min="1290" max="1290" width="12" style="2" bestFit="1" customWidth="1"/>
    <col min="1291" max="1291" width="20.7109375" style="2" customWidth="1"/>
    <col min="1292" max="1536" width="9.140625" style="2"/>
    <col min="1537" max="1537" width="20.7109375" style="2" customWidth="1"/>
    <col min="1538" max="1540" width="9.7109375" style="2" customWidth="1"/>
    <col min="1541" max="1541" width="12" style="2" bestFit="1" customWidth="1"/>
    <col min="1542" max="1542" width="10.42578125" style="2" bestFit="1" customWidth="1"/>
    <col min="1543" max="1544" width="12" style="2" bestFit="1" customWidth="1"/>
    <col min="1545" max="1545" width="10.42578125" style="2" bestFit="1" customWidth="1"/>
    <col min="1546" max="1546" width="12" style="2" bestFit="1" customWidth="1"/>
    <col min="1547" max="1547" width="20.7109375" style="2" customWidth="1"/>
    <col min="1548" max="1792" width="9.140625" style="2"/>
    <col min="1793" max="1793" width="20.7109375" style="2" customWidth="1"/>
    <col min="1794" max="1796" width="9.7109375" style="2" customWidth="1"/>
    <col min="1797" max="1797" width="12" style="2" bestFit="1" customWidth="1"/>
    <col min="1798" max="1798" width="10.42578125" style="2" bestFit="1" customWidth="1"/>
    <col min="1799" max="1800" width="12" style="2" bestFit="1" customWidth="1"/>
    <col min="1801" max="1801" width="10.42578125" style="2" bestFit="1" customWidth="1"/>
    <col min="1802" max="1802" width="12" style="2" bestFit="1" customWidth="1"/>
    <col min="1803" max="1803" width="20.7109375" style="2" customWidth="1"/>
    <col min="1804" max="2048" width="9.140625" style="2"/>
    <col min="2049" max="2049" width="20.7109375" style="2" customWidth="1"/>
    <col min="2050" max="2052" width="9.7109375" style="2" customWidth="1"/>
    <col min="2053" max="2053" width="12" style="2" bestFit="1" customWidth="1"/>
    <col min="2054" max="2054" width="10.42578125" style="2" bestFit="1" customWidth="1"/>
    <col min="2055" max="2056" width="12" style="2" bestFit="1" customWidth="1"/>
    <col min="2057" max="2057" width="10.42578125" style="2" bestFit="1" customWidth="1"/>
    <col min="2058" max="2058" width="12" style="2" bestFit="1" customWidth="1"/>
    <col min="2059" max="2059" width="20.7109375" style="2" customWidth="1"/>
    <col min="2060" max="2304" width="9.140625" style="2"/>
    <col min="2305" max="2305" width="20.7109375" style="2" customWidth="1"/>
    <col min="2306" max="2308" width="9.7109375" style="2" customWidth="1"/>
    <col min="2309" max="2309" width="12" style="2" bestFit="1" customWidth="1"/>
    <col min="2310" max="2310" width="10.42578125" style="2" bestFit="1" customWidth="1"/>
    <col min="2311" max="2312" width="12" style="2" bestFit="1" customWidth="1"/>
    <col min="2313" max="2313" width="10.42578125" style="2" bestFit="1" customWidth="1"/>
    <col min="2314" max="2314" width="12" style="2" bestFit="1" customWidth="1"/>
    <col min="2315" max="2315" width="20.7109375" style="2" customWidth="1"/>
    <col min="2316" max="2560" width="9.140625" style="2"/>
    <col min="2561" max="2561" width="20.7109375" style="2" customWidth="1"/>
    <col min="2562" max="2564" width="9.7109375" style="2" customWidth="1"/>
    <col min="2565" max="2565" width="12" style="2" bestFit="1" customWidth="1"/>
    <col min="2566" max="2566" width="10.42578125" style="2" bestFit="1" customWidth="1"/>
    <col min="2567" max="2568" width="12" style="2" bestFit="1" customWidth="1"/>
    <col min="2569" max="2569" width="10.42578125" style="2" bestFit="1" customWidth="1"/>
    <col min="2570" max="2570" width="12" style="2" bestFit="1" customWidth="1"/>
    <col min="2571" max="2571" width="20.7109375" style="2" customWidth="1"/>
    <col min="2572" max="2816" width="9.140625" style="2"/>
    <col min="2817" max="2817" width="20.7109375" style="2" customWidth="1"/>
    <col min="2818" max="2820" width="9.7109375" style="2" customWidth="1"/>
    <col min="2821" max="2821" width="12" style="2" bestFit="1" customWidth="1"/>
    <col min="2822" max="2822" width="10.42578125" style="2" bestFit="1" customWidth="1"/>
    <col min="2823" max="2824" width="12" style="2" bestFit="1" customWidth="1"/>
    <col min="2825" max="2825" width="10.42578125" style="2" bestFit="1" customWidth="1"/>
    <col min="2826" max="2826" width="12" style="2" bestFit="1" customWidth="1"/>
    <col min="2827" max="2827" width="20.7109375" style="2" customWidth="1"/>
    <col min="2828" max="3072" width="9.140625" style="2"/>
    <col min="3073" max="3073" width="20.7109375" style="2" customWidth="1"/>
    <col min="3074" max="3076" width="9.7109375" style="2" customWidth="1"/>
    <col min="3077" max="3077" width="12" style="2" bestFit="1" customWidth="1"/>
    <col min="3078" max="3078" width="10.42578125" style="2" bestFit="1" customWidth="1"/>
    <col min="3079" max="3080" width="12" style="2" bestFit="1" customWidth="1"/>
    <col min="3081" max="3081" width="10.42578125" style="2" bestFit="1" customWidth="1"/>
    <col min="3082" max="3082" width="12" style="2" bestFit="1" customWidth="1"/>
    <col min="3083" max="3083" width="20.7109375" style="2" customWidth="1"/>
    <col min="3084" max="3328" width="9.140625" style="2"/>
    <col min="3329" max="3329" width="20.7109375" style="2" customWidth="1"/>
    <col min="3330" max="3332" width="9.7109375" style="2" customWidth="1"/>
    <col min="3333" max="3333" width="12" style="2" bestFit="1" customWidth="1"/>
    <col min="3334" max="3334" width="10.42578125" style="2" bestFit="1" customWidth="1"/>
    <col min="3335" max="3336" width="12" style="2" bestFit="1" customWidth="1"/>
    <col min="3337" max="3337" width="10.42578125" style="2" bestFit="1" customWidth="1"/>
    <col min="3338" max="3338" width="12" style="2" bestFit="1" customWidth="1"/>
    <col min="3339" max="3339" width="20.7109375" style="2" customWidth="1"/>
    <col min="3340" max="3584" width="9.140625" style="2"/>
    <col min="3585" max="3585" width="20.7109375" style="2" customWidth="1"/>
    <col min="3586" max="3588" width="9.7109375" style="2" customWidth="1"/>
    <col min="3589" max="3589" width="12" style="2" bestFit="1" customWidth="1"/>
    <col min="3590" max="3590" width="10.42578125" style="2" bestFit="1" customWidth="1"/>
    <col min="3591" max="3592" width="12" style="2" bestFit="1" customWidth="1"/>
    <col min="3593" max="3593" width="10.42578125" style="2" bestFit="1" customWidth="1"/>
    <col min="3594" max="3594" width="12" style="2" bestFit="1" customWidth="1"/>
    <col min="3595" max="3595" width="20.7109375" style="2" customWidth="1"/>
    <col min="3596" max="3840" width="9.140625" style="2"/>
    <col min="3841" max="3841" width="20.7109375" style="2" customWidth="1"/>
    <col min="3842" max="3844" width="9.7109375" style="2" customWidth="1"/>
    <col min="3845" max="3845" width="12" style="2" bestFit="1" customWidth="1"/>
    <col min="3846" max="3846" width="10.42578125" style="2" bestFit="1" customWidth="1"/>
    <col min="3847" max="3848" width="12" style="2" bestFit="1" customWidth="1"/>
    <col min="3849" max="3849" width="10.42578125" style="2" bestFit="1" customWidth="1"/>
    <col min="3850" max="3850" width="12" style="2" bestFit="1" customWidth="1"/>
    <col min="3851" max="3851" width="20.7109375" style="2" customWidth="1"/>
    <col min="3852" max="4096" width="9.140625" style="2"/>
    <col min="4097" max="4097" width="20.7109375" style="2" customWidth="1"/>
    <col min="4098" max="4100" width="9.7109375" style="2" customWidth="1"/>
    <col min="4101" max="4101" width="12" style="2" bestFit="1" customWidth="1"/>
    <col min="4102" max="4102" width="10.42578125" style="2" bestFit="1" customWidth="1"/>
    <col min="4103" max="4104" width="12" style="2" bestFit="1" customWidth="1"/>
    <col min="4105" max="4105" width="10.42578125" style="2" bestFit="1" customWidth="1"/>
    <col min="4106" max="4106" width="12" style="2" bestFit="1" customWidth="1"/>
    <col min="4107" max="4107" width="20.7109375" style="2" customWidth="1"/>
    <col min="4108" max="4352" width="9.140625" style="2"/>
    <col min="4353" max="4353" width="20.7109375" style="2" customWidth="1"/>
    <col min="4354" max="4356" width="9.7109375" style="2" customWidth="1"/>
    <col min="4357" max="4357" width="12" style="2" bestFit="1" customWidth="1"/>
    <col min="4358" max="4358" width="10.42578125" style="2" bestFit="1" customWidth="1"/>
    <col min="4359" max="4360" width="12" style="2" bestFit="1" customWidth="1"/>
    <col min="4361" max="4361" width="10.42578125" style="2" bestFit="1" customWidth="1"/>
    <col min="4362" max="4362" width="12" style="2" bestFit="1" customWidth="1"/>
    <col min="4363" max="4363" width="20.7109375" style="2" customWidth="1"/>
    <col min="4364" max="4608" width="9.140625" style="2"/>
    <col min="4609" max="4609" width="20.7109375" style="2" customWidth="1"/>
    <col min="4610" max="4612" width="9.7109375" style="2" customWidth="1"/>
    <col min="4613" max="4613" width="12" style="2" bestFit="1" customWidth="1"/>
    <col min="4614" max="4614" width="10.42578125" style="2" bestFit="1" customWidth="1"/>
    <col min="4615" max="4616" width="12" style="2" bestFit="1" customWidth="1"/>
    <col min="4617" max="4617" width="10.42578125" style="2" bestFit="1" customWidth="1"/>
    <col min="4618" max="4618" width="12" style="2" bestFit="1" customWidth="1"/>
    <col min="4619" max="4619" width="20.7109375" style="2" customWidth="1"/>
    <col min="4620" max="4864" width="9.140625" style="2"/>
    <col min="4865" max="4865" width="20.7109375" style="2" customWidth="1"/>
    <col min="4866" max="4868" width="9.7109375" style="2" customWidth="1"/>
    <col min="4869" max="4869" width="12" style="2" bestFit="1" customWidth="1"/>
    <col min="4870" max="4870" width="10.42578125" style="2" bestFit="1" customWidth="1"/>
    <col min="4871" max="4872" width="12" style="2" bestFit="1" customWidth="1"/>
    <col min="4873" max="4873" width="10.42578125" style="2" bestFit="1" customWidth="1"/>
    <col min="4874" max="4874" width="12" style="2" bestFit="1" customWidth="1"/>
    <col min="4875" max="4875" width="20.7109375" style="2" customWidth="1"/>
    <col min="4876" max="5120" width="9.140625" style="2"/>
    <col min="5121" max="5121" width="20.7109375" style="2" customWidth="1"/>
    <col min="5122" max="5124" width="9.7109375" style="2" customWidth="1"/>
    <col min="5125" max="5125" width="12" style="2" bestFit="1" customWidth="1"/>
    <col min="5126" max="5126" width="10.42578125" style="2" bestFit="1" customWidth="1"/>
    <col min="5127" max="5128" width="12" style="2" bestFit="1" customWidth="1"/>
    <col min="5129" max="5129" width="10.42578125" style="2" bestFit="1" customWidth="1"/>
    <col min="5130" max="5130" width="12" style="2" bestFit="1" customWidth="1"/>
    <col min="5131" max="5131" width="20.7109375" style="2" customWidth="1"/>
    <col min="5132" max="5376" width="9.140625" style="2"/>
    <col min="5377" max="5377" width="20.7109375" style="2" customWidth="1"/>
    <col min="5378" max="5380" width="9.7109375" style="2" customWidth="1"/>
    <col min="5381" max="5381" width="12" style="2" bestFit="1" customWidth="1"/>
    <col min="5382" max="5382" width="10.42578125" style="2" bestFit="1" customWidth="1"/>
    <col min="5383" max="5384" width="12" style="2" bestFit="1" customWidth="1"/>
    <col min="5385" max="5385" width="10.42578125" style="2" bestFit="1" customWidth="1"/>
    <col min="5386" max="5386" width="12" style="2" bestFit="1" customWidth="1"/>
    <col min="5387" max="5387" width="20.7109375" style="2" customWidth="1"/>
    <col min="5388" max="5632" width="9.140625" style="2"/>
    <col min="5633" max="5633" width="20.7109375" style="2" customWidth="1"/>
    <col min="5634" max="5636" width="9.7109375" style="2" customWidth="1"/>
    <col min="5637" max="5637" width="12" style="2" bestFit="1" customWidth="1"/>
    <col min="5638" max="5638" width="10.42578125" style="2" bestFit="1" customWidth="1"/>
    <col min="5639" max="5640" width="12" style="2" bestFit="1" customWidth="1"/>
    <col min="5641" max="5641" width="10.42578125" style="2" bestFit="1" customWidth="1"/>
    <col min="5642" max="5642" width="12" style="2" bestFit="1" customWidth="1"/>
    <col min="5643" max="5643" width="20.7109375" style="2" customWidth="1"/>
    <col min="5644" max="5888" width="9.140625" style="2"/>
    <col min="5889" max="5889" width="20.7109375" style="2" customWidth="1"/>
    <col min="5890" max="5892" width="9.7109375" style="2" customWidth="1"/>
    <col min="5893" max="5893" width="12" style="2" bestFit="1" customWidth="1"/>
    <col min="5894" max="5894" width="10.42578125" style="2" bestFit="1" customWidth="1"/>
    <col min="5895" max="5896" width="12" style="2" bestFit="1" customWidth="1"/>
    <col min="5897" max="5897" width="10.42578125" style="2" bestFit="1" customWidth="1"/>
    <col min="5898" max="5898" width="12" style="2" bestFit="1" customWidth="1"/>
    <col min="5899" max="5899" width="20.7109375" style="2" customWidth="1"/>
    <col min="5900" max="6144" width="9.140625" style="2"/>
    <col min="6145" max="6145" width="20.7109375" style="2" customWidth="1"/>
    <col min="6146" max="6148" width="9.7109375" style="2" customWidth="1"/>
    <col min="6149" max="6149" width="12" style="2" bestFit="1" customWidth="1"/>
    <col min="6150" max="6150" width="10.42578125" style="2" bestFit="1" customWidth="1"/>
    <col min="6151" max="6152" width="12" style="2" bestFit="1" customWidth="1"/>
    <col min="6153" max="6153" width="10.42578125" style="2" bestFit="1" customWidth="1"/>
    <col min="6154" max="6154" width="12" style="2" bestFit="1" customWidth="1"/>
    <col min="6155" max="6155" width="20.7109375" style="2" customWidth="1"/>
    <col min="6156" max="6400" width="9.140625" style="2"/>
    <col min="6401" max="6401" width="20.7109375" style="2" customWidth="1"/>
    <col min="6402" max="6404" width="9.7109375" style="2" customWidth="1"/>
    <col min="6405" max="6405" width="12" style="2" bestFit="1" customWidth="1"/>
    <col min="6406" max="6406" width="10.42578125" style="2" bestFit="1" customWidth="1"/>
    <col min="6407" max="6408" width="12" style="2" bestFit="1" customWidth="1"/>
    <col min="6409" max="6409" width="10.42578125" style="2" bestFit="1" customWidth="1"/>
    <col min="6410" max="6410" width="12" style="2" bestFit="1" customWidth="1"/>
    <col min="6411" max="6411" width="20.7109375" style="2" customWidth="1"/>
    <col min="6412" max="6656" width="9.140625" style="2"/>
    <col min="6657" max="6657" width="20.7109375" style="2" customWidth="1"/>
    <col min="6658" max="6660" width="9.7109375" style="2" customWidth="1"/>
    <col min="6661" max="6661" width="12" style="2" bestFit="1" customWidth="1"/>
    <col min="6662" max="6662" width="10.42578125" style="2" bestFit="1" customWidth="1"/>
    <col min="6663" max="6664" width="12" style="2" bestFit="1" customWidth="1"/>
    <col min="6665" max="6665" width="10.42578125" style="2" bestFit="1" customWidth="1"/>
    <col min="6666" max="6666" width="12" style="2" bestFit="1" customWidth="1"/>
    <col min="6667" max="6667" width="20.7109375" style="2" customWidth="1"/>
    <col min="6668" max="6912" width="9.140625" style="2"/>
    <col min="6913" max="6913" width="20.7109375" style="2" customWidth="1"/>
    <col min="6914" max="6916" width="9.7109375" style="2" customWidth="1"/>
    <col min="6917" max="6917" width="12" style="2" bestFit="1" customWidth="1"/>
    <col min="6918" max="6918" width="10.42578125" style="2" bestFit="1" customWidth="1"/>
    <col min="6919" max="6920" width="12" style="2" bestFit="1" customWidth="1"/>
    <col min="6921" max="6921" width="10.42578125" style="2" bestFit="1" customWidth="1"/>
    <col min="6922" max="6922" width="12" style="2" bestFit="1" customWidth="1"/>
    <col min="6923" max="6923" width="20.7109375" style="2" customWidth="1"/>
    <col min="6924" max="7168" width="9.140625" style="2"/>
    <col min="7169" max="7169" width="20.7109375" style="2" customWidth="1"/>
    <col min="7170" max="7172" width="9.7109375" style="2" customWidth="1"/>
    <col min="7173" max="7173" width="12" style="2" bestFit="1" customWidth="1"/>
    <col min="7174" max="7174" width="10.42578125" style="2" bestFit="1" customWidth="1"/>
    <col min="7175" max="7176" width="12" style="2" bestFit="1" customWidth="1"/>
    <col min="7177" max="7177" width="10.42578125" style="2" bestFit="1" customWidth="1"/>
    <col min="7178" max="7178" width="12" style="2" bestFit="1" customWidth="1"/>
    <col min="7179" max="7179" width="20.7109375" style="2" customWidth="1"/>
    <col min="7180" max="7424" width="9.140625" style="2"/>
    <col min="7425" max="7425" width="20.7109375" style="2" customWidth="1"/>
    <col min="7426" max="7428" width="9.7109375" style="2" customWidth="1"/>
    <col min="7429" max="7429" width="12" style="2" bestFit="1" customWidth="1"/>
    <col min="7430" max="7430" width="10.42578125" style="2" bestFit="1" customWidth="1"/>
    <col min="7431" max="7432" width="12" style="2" bestFit="1" customWidth="1"/>
    <col min="7433" max="7433" width="10.42578125" style="2" bestFit="1" customWidth="1"/>
    <col min="7434" max="7434" width="12" style="2" bestFit="1" customWidth="1"/>
    <col min="7435" max="7435" width="20.7109375" style="2" customWidth="1"/>
    <col min="7436" max="7680" width="9.140625" style="2"/>
    <col min="7681" max="7681" width="20.7109375" style="2" customWidth="1"/>
    <col min="7682" max="7684" width="9.7109375" style="2" customWidth="1"/>
    <col min="7685" max="7685" width="12" style="2" bestFit="1" customWidth="1"/>
    <col min="7686" max="7686" width="10.42578125" style="2" bestFit="1" customWidth="1"/>
    <col min="7687" max="7688" width="12" style="2" bestFit="1" customWidth="1"/>
    <col min="7689" max="7689" width="10.42578125" style="2" bestFit="1" customWidth="1"/>
    <col min="7690" max="7690" width="12" style="2" bestFit="1" customWidth="1"/>
    <col min="7691" max="7691" width="20.7109375" style="2" customWidth="1"/>
    <col min="7692" max="7936" width="9.140625" style="2"/>
    <col min="7937" max="7937" width="20.7109375" style="2" customWidth="1"/>
    <col min="7938" max="7940" width="9.7109375" style="2" customWidth="1"/>
    <col min="7941" max="7941" width="12" style="2" bestFit="1" customWidth="1"/>
    <col min="7942" max="7942" width="10.42578125" style="2" bestFit="1" customWidth="1"/>
    <col min="7943" max="7944" width="12" style="2" bestFit="1" customWidth="1"/>
    <col min="7945" max="7945" width="10.42578125" style="2" bestFit="1" customWidth="1"/>
    <col min="7946" max="7946" width="12" style="2" bestFit="1" customWidth="1"/>
    <col min="7947" max="7947" width="20.7109375" style="2" customWidth="1"/>
    <col min="7948" max="8192" width="9.140625" style="2"/>
    <col min="8193" max="8193" width="20.7109375" style="2" customWidth="1"/>
    <col min="8194" max="8196" width="9.7109375" style="2" customWidth="1"/>
    <col min="8197" max="8197" width="12" style="2" bestFit="1" customWidth="1"/>
    <col min="8198" max="8198" width="10.42578125" style="2" bestFit="1" customWidth="1"/>
    <col min="8199" max="8200" width="12" style="2" bestFit="1" customWidth="1"/>
    <col min="8201" max="8201" width="10.42578125" style="2" bestFit="1" customWidth="1"/>
    <col min="8202" max="8202" width="12" style="2" bestFit="1" customWidth="1"/>
    <col min="8203" max="8203" width="20.7109375" style="2" customWidth="1"/>
    <col min="8204" max="8448" width="9.140625" style="2"/>
    <col min="8449" max="8449" width="20.7109375" style="2" customWidth="1"/>
    <col min="8450" max="8452" width="9.7109375" style="2" customWidth="1"/>
    <col min="8453" max="8453" width="12" style="2" bestFit="1" customWidth="1"/>
    <col min="8454" max="8454" width="10.42578125" style="2" bestFit="1" customWidth="1"/>
    <col min="8455" max="8456" width="12" style="2" bestFit="1" customWidth="1"/>
    <col min="8457" max="8457" width="10.42578125" style="2" bestFit="1" customWidth="1"/>
    <col min="8458" max="8458" width="12" style="2" bestFit="1" customWidth="1"/>
    <col min="8459" max="8459" width="20.7109375" style="2" customWidth="1"/>
    <col min="8460" max="8704" width="9.140625" style="2"/>
    <col min="8705" max="8705" width="20.7109375" style="2" customWidth="1"/>
    <col min="8706" max="8708" width="9.7109375" style="2" customWidth="1"/>
    <col min="8709" max="8709" width="12" style="2" bestFit="1" customWidth="1"/>
    <col min="8710" max="8710" width="10.42578125" style="2" bestFit="1" customWidth="1"/>
    <col min="8711" max="8712" width="12" style="2" bestFit="1" customWidth="1"/>
    <col min="8713" max="8713" width="10.42578125" style="2" bestFit="1" customWidth="1"/>
    <col min="8714" max="8714" width="12" style="2" bestFit="1" customWidth="1"/>
    <col min="8715" max="8715" width="20.7109375" style="2" customWidth="1"/>
    <col min="8716" max="8960" width="9.140625" style="2"/>
    <col min="8961" max="8961" width="20.7109375" style="2" customWidth="1"/>
    <col min="8962" max="8964" width="9.7109375" style="2" customWidth="1"/>
    <col min="8965" max="8965" width="12" style="2" bestFit="1" customWidth="1"/>
    <col min="8966" max="8966" width="10.42578125" style="2" bestFit="1" customWidth="1"/>
    <col min="8967" max="8968" width="12" style="2" bestFit="1" customWidth="1"/>
    <col min="8969" max="8969" width="10.42578125" style="2" bestFit="1" customWidth="1"/>
    <col min="8970" max="8970" width="12" style="2" bestFit="1" customWidth="1"/>
    <col min="8971" max="8971" width="20.7109375" style="2" customWidth="1"/>
    <col min="8972" max="9216" width="9.140625" style="2"/>
    <col min="9217" max="9217" width="20.7109375" style="2" customWidth="1"/>
    <col min="9218" max="9220" width="9.7109375" style="2" customWidth="1"/>
    <col min="9221" max="9221" width="12" style="2" bestFit="1" customWidth="1"/>
    <col min="9222" max="9222" width="10.42578125" style="2" bestFit="1" customWidth="1"/>
    <col min="9223" max="9224" width="12" style="2" bestFit="1" customWidth="1"/>
    <col min="9225" max="9225" width="10.42578125" style="2" bestFit="1" customWidth="1"/>
    <col min="9226" max="9226" width="12" style="2" bestFit="1" customWidth="1"/>
    <col min="9227" max="9227" width="20.7109375" style="2" customWidth="1"/>
    <col min="9228" max="9472" width="9.140625" style="2"/>
    <col min="9473" max="9473" width="20.7109375" style="2" customWidth="1"/>
    <col min="9474" max="9476" width="9.7109375" style="2" customWidth="1"/>
    <col min="9477" max="9477" width="12" style="2" bestFit="1" customWidth="1"/>
    <col min="9478" max="9478" width="10.42578125" style="2" bestFit="1" customWidth="1"/>
    <col min="9479" max="9480" width="12" style="2" bestFit="1" customWidth="1"/>
    <col min="9481" max="9481" width="10.42578125" style="2" bestFit="1" customWidth="1"/>
    <col min="9482" max="9482" width="12" style="2" bestFit="1" customWidth="1"/>
    <col min="9483" max="9483" width="20.7109375" style="2" customWidth="1"/>
    <col min="9484" max="9728" width="9.140625" style="2"/>
    <col min="9729" max="9729" width="20.7109375" style="2" customWidth="1"/>
    <col min="9730" max="9732" width="9.7109375" style="2" customWidth="1"/>
    <col min="9733" max="9733" width="12" style="2" bestFit="1" customWidth="1"/>
    <col min="9734" max="9734" width="10.42578125" style="2" bestFit="1" customWidth="1"/>
    <col min="9735" max="9736" width="12" style="2" bestFit="1" customWidth="1"/>
    <col min="9737" max="9737" width="10.42578125" style="2" bestFit="1" customWidth="1"/>
    <col min="9738" max="9738" width="12" style="2" bestFit="1" customWidth="1"/>
    <col min="9739" max="9739" width="20.7109375" style="2" customWidth="1"/>
    <col min="9740" max="9984" width="9.140625" style="2"/>
    <col min="9985" max="9985" width="20.7109375" style="2" customWidth="1"/>
    <col min="9986" max="9988" width="9.7109375" style="2" customWidth="1"/>
    <col min="9989" max="9989" width="12" style="2" bestFit="1" customWidth="1"/>
    <col min="9990" max="9990" width="10.42578125" style="2" bestFit="1" customWidth="1"/>
    <col min="9991" max="9992" width="12" style="2" bestFit="1" customWidth="1"/>
    <col min="9993" max="9993" width="10.42578125" style="2" bestFit="1" customWidth="1"/>
    <col min="9994" max="9994" width="12" style="2" bestFit="1" customWidth="1"/>
    <col min="9995" max="9995" width="20.7109375" style="2" customWidth="1"/>
    <col min="9996" max="10240" width="9.140625" style="2"/>
    <col min="10241" max="10241" width="20.7109375" style="2" customWidth="1"/>
    <col min="10242" max="10244" width="9.7109375" style="2" customWidth="1"/>
    <col min="10245" max="10245" width="12" style="2" bestFit="1" customWidth="1"/>
    <col min="10246" max="10246" width="10.42578125" style="2" bestFit="1" customWidth="1"/>
    <col min="10247" max="10248" width="12" style="2" bestFit="1" customWidth="1"/>
    <col min="10249" max="10249" width="10.42578125" style="2" bestFit="1" customWidth="1"/>
    <col min="10250" max="10250" width="12" style="2" bestFit="1" customWidth="1"/>
    <col min="10251" max="10251" width="20.7109375" style="2" customWidth="1"/>
    <col min="10252" max="10496" width="9.140625" style="2"/>
    <col min="10497" max="10497" width="20.7109375" style="2" customWidth="1"/>
    <col min="10498" max="10500" width="9.7109375" style="2" customWidth="1"/>
    <col min="10501" max="10501" width="12" style="2" bestFit="1" customWidth="1"/>
    <col min="10502" max="10502" width="10.42578125" style="2" bestFit="1" customWidth="1"/>
    <col min="10503" max="10504" width="12" style="2" bestFit="1" customWidth="1"/>
    <col min="10505" max="10505" width="10.42578125" style="2" bestFit="1" customWidth="1"/>
    <col min="10506" max="10506" width="12" style="2" bestFit="1" customWidth="1"/>
    <col min="10507" max="10507" width="20.7109375" style="2" customWidth="1"/>
    <col min="10508" max="10752" width="9.140625" style="2"/>
    <col min="10753" max="10753" width="20.7109375" style="2" customWidth="1"/>
    <col min="10754" max="10756" width="9.7109375" style="2" customWidth="1"/>
    <col min="10757" max="10757" width="12" style="2" bestFit="1" customWidth="1"/>
    <col min="10758" max="10758" width="10.42578125" style="2" bestFit="1" customWidth="1"/>
    <col min="10759" max="10760" width="12" style="2" bestFit="1" customWidth="1"/>
    <col min="10761" max="10761" width="10.42578125" style="2" bestFit="1" customWidth="1"/>
    <col min="10762" max="10762" width="12" style="2" bestFit="1" customWidth="1"/>
    <col min="10763" max="10763" width="20.7109375" style="2" customWidth="1"/>
    <col min="10764" max="11008" width="9.140625" style="2"/>
    <col min="11009" max="11009" width="20.7109375" style="2" customWidth="1"/>
    <col min="11010" max="11012" width="9.7109375" style="2" customWidth="1"/>
    <col min="11013" max="11013" width="12" style="2" bestFit="1" customWidth="1"/>
    <col min="11014" max="11014" width="10.42578125" style="2" bestFit="1" customWidth="1"/>
    <col min="11015" max="11016" width="12" style="2" bestFit="1" customWidth="1"/>
    <col min="11017" max="11017" width="10.42578125" style="2" bestFit="1" customWidth="1"/>
    <col min="11018" max="11018" width="12" style="2" bestFit="1" customWidth="1"/>
    <col min="11019" max="11019" width="20.7109375" style="2" customWidth="1"/>
    <col min="11020" max="11264" width="9.140625" style="2"/>
    <col min="11265" max="11265" width="20.7109375" style="2" customWidth="1"/>
    <col min="11266" max="11268" width="9.7109375" style="2" customWidth="1"/>
    <col min="11269" max="11269" width="12" style="2" bestFit="1" customWidth="1"/>
    <col min="11270" max="11270" width="10.42578125" style="2" bestFit="1" customWidth="1"/>
    <col min="11271" max="11272" width="12" style="2" bestFit="1" customWidth="1"/>
    <col min="11273" max="11273" width="10.42578125" style="2" bestFit="1" customWidth="1"/>
    <col min="11274" max="11274" width="12" style="2" bestFit="1" customWidth="1"/>
    <col min="11275" max="11275" width="20.7109375" style="2" customWidth="1"/>
    <col min="11276" max="11520" width="9.140625" style="2"/>
    <col min="11521" max="11521" width="20.7109375" style="2" customWidth="1"/>
    <col min="11522" max="11524" width="9.7109375" style="2" customWidth="1"/>
    <col min="11525" max="11525" width="12" style="2" bestFit="1" customWidth="1"/>
    <col min="11526" max="11526" width="10.42578125" style="2" bestFit="1" customWidth="1"/>
    <col min="11527" max="11528" width="12" style="2" bestFit="1" customWidth="1"/>
    <col min="11529" max="11529" width="10.42578125" style="2" bestFit="1" customWidth="1"/>
    <col min="11530" max="11530" width="12" style="2" bestFit="1" customWidth="1"/>
    <col min="11531" max="11531" width="20.7109375" style="2" customWidth="1"/>
    <col min="11532" max="11776" width="9.140625" style="2"/>
    <col min="11777" max="11777" width="20.7109375" style="2" customWidth="1"/>
    <col min="11778" max="11780" width="9.7109375" style="2" customWidth="1"/>
    <col min="11781" max="11781" width="12" style="2" bestFit="1" customWidth="1"/>
    <col min="11782" max="11782" width="10.42578125" style="2" bestFit="1" customWidth="1"/>
    <col min="11783" max="11784" width="12" style="2" bestFit="1" customWidth="1"/>
    <col min="11785" max="11785" width="10.42578125" style="2" bestFit="1" customWidth="1"/>
    <col min="11786" max="11786" width="12" style="2" bestFit="1" customWidth="1"/>
    <col min="11787" max="11787" width="20.7109375" style="2" customWidth="1"/>
    <col min="11788" max="12032" width="9.140625" style="2"/>
    <col min="12033" max="12033" width="20.7109375" style="2" customWidth="1"/>
    <col min="12034" max="12036" width="9.7109375" style="2" customWidth="1"/>
    <col min="12037" max="12037" width="12" style="2" bestFit="1" customWidth="1"/>
    <col min="12038" max="12038" width="10.42578125" style="2" bestFit="1" customWidth="1"/>
    <col min="12039" max="12040" width="12" style="2" bestFit="1" customWidth="1"/>
    <col min="12041" max="12041" width="10.42578125" style="2" bestFit="1" customWidth="1"/>
    <col min="12042" max="12042" width="12" style="2" bestFit="1" customWidth="1"/>
    <col min="12043" max="12043" width="20.7109375" style="2" customWidth="1"/>
    <col min="12044" max="12288" width="9.140625" style="2"/>
    <col min="12289" max="12289" width="20.7109375" style="2" customWidth="1"/>
    <col min="12290" max="12292" width="9.7109375" style="2" customWidth="1"/>
    <col min="12293" max="12293" width="12" style="2" bestFit="1" customWidth="1"/>
    <col min="12294" max="12294" width="10.42578125" style="2" bestFit="1" customWidth="1"/>
    <col min="12295" max="12296" width="12" style="2" bestFit="1" customWidth="1"/>
    <col min="12297" max="12297" width="10.42578125" style="2" bestFit="1" customWidth="1"/>
    <col min="12298" max="12298" width="12" style="2" bestFit="1" customWidth="1"/>
    <col min="12299" max="12299" width="20.7109375" style="2" customWidth="1"/>
    <col min="12300" max="12544" width="9.140625" style="2"/>
    <col min="12545" max="12545" width="20.7109375" style="2" customWidth="1"/>
    <col min="12546" max="12548" width="9.7109375" style="2" customWidth="1"/>
    <col min="12549" max="12549" width="12" style="2" bestFit="1" customWidth="1"/>
    <col min="12550" max="12550" width="10.42578125" style="2" bestFit="1" customWidth="1"/>
    <col min="12551" max="12552" width="12" style="2" bestFit="1" customWidth="1"/>
    <col min="12553" max="12553" width="10.42578125" style="2" bestFit="1" customWidth="1"/>
    <col min="12554" max="12554" width="12" style="2" bestFit="1" customWidth="1"/>
    <col min="12555" max="12555" width="20.7109375" style="2" customWidth="1"/>
    <col min="12556" max="12800" width="9.140625" style="2"/>
    <col min="12801" max="12801" width="20.7109375" style="2" customWidth="1"/>
    <col min="12802" max="12804" width="9.7109375" style="2" customWidth="1"/>
    <col min="12805" max="12805" width="12" style="2" bestFit="1" customWidth="1"/>
    <col min="12806" max="12806" width="10.42578125" style="2" bestFit="1" customWidth="1"/>
    <col min="12807" max="12808" width="12" style="2" bestFit="1" customWidth="1"/>
    <col min="12809" max="12809" width="10.42578125" style="2" bestFit="1" customWidth="1"/>
    <col min="12810" max="12810" width="12" style="2" bestFit="1" customWidth="1"/>
    <col min="12811" max="12811" width="20.7109375" style="2" customWidth="1"/>
    <col min="12812" max="13056" width="9.140625" style="2"/>
    <col min="13057" max="13057" width="20.7109375" style="2" customWidth="1"/>
    <col min="13058" max="13060" width="9.7109375" style="2" customWidth="1"/>
    <col min="13061" max="13061" width="12" style="2" bestFit="1" customWidth="1"/>
    <col min="13062" max="13062" width="10.42578125" style="2" bestFit="1" customWidth="1"/>
    <col min="13063" max="13064" width="12" style="2" bestFit="1" customWidth="1"/>
    <col min="13065" max="13065" width="10.42578125" style="2" bestFit="1" customWidth="1"/>
    <col min="13066" max="13066" width="12" style="2" bestFit="1" customWidth="1"/>
    <col min="13067" max="13067" width="20.7109375" style="2" customWidth="1"/>
    <col min="13068" max="13312" width="9.140625" style="2"/>
    <col min="13313" max="13313" width="20.7109375" style="2" customWidth="1"/>
    <col min="13314" max="13316" width="9.7109375" style="2" customWidth="1"/>
    <col min="13317" max="13317" width="12" style="2" bestFit="1" customWidth="1"/>
    <col min="13318" max="13318" width="10.42578125" style="2" bestFit="1" customWidth="1"/>
    <col min="13319" max="13320" width="12" style="2" bestFit="1" customWidth="1"/>
    <col min="13321" max="13321" width="10.42578125" style="2" bestFit="1" customWidth="1"/>
    <col min="13322" max="13322" width="12" style="2" bestFit="1" customWidth="1"/>
    <col min="13323" max="13323" width="20.7109375" style="2" customWidth="1"/>
    <col min="13324" max="13568" width="9.140625" style="2"/>
    <col min="13569" max="13569" width="20.7109375" style="2" customWidth="1"/>
    <col min="13570" max="13572" width="9.7109375" style="2" customWidth="1"/>
    <col min="13573" max="13573" width="12" style="2" bestFit="1" customWidth="1"/>
    <col min="13574" max="13574" width="10.42578125" style="2" bestFit="1" customWidth="1"/>
    <col min="13575" max="13576" width="12" style="2" bestFit="1" customWidth="1"/>
    <col min="13577" max="13577" width="10.42578125" style="2" bestFit="1" customWidth="1"/>
    <col min="13578" max="13578" width="12" style="2" bestFit="1" customWidth="1"/>
    <col min="13579" max="13579" width="20.7109375" style="2" customWidth="1"/>
    <col min="13580" max="13824" width="9.140625" style="2"/>
    <col min="13825" max="13825" width="20.7109375" style="2" customWidth="1"/>
    <col min="13826" max="13828" width="9.7109375" style="2" customWidth="1"/>
    <col min="13829" max="13829" width="12" style="2" bestFit="1" customWidth="1"/>
    <col min="13830" max="13830" width="10.42578125" style="2" bestFit="1" customWidth="1"/>
    <col min="13831" max="13832" width="12" style="2" bestFit="1" customWidth="1"/>
    <col min="13833" max="13833" width="10.42578125" style="2" bestFit="1" customWidth="1"/>
    <col min="13834" max="13834" width="12" style="2" bestFit="1" customWidth="1"/>
    <col min="13835" max="13835" width="20.7109375" style="2" customWidth="1"/>
    <col min="13836" max="14080" width="9.140625" style="2"/>
    <col min="14081" max="14081" width="20.7109375" style="2" customWidth="1"/>
    <col min="14082" max="14084" width="9.7109375" style="2" customWidth="1"/>
    <col min="14085" max="14085" width="12" style="2" bestFit="1" customWidth="1"/>
    <col min="14086" max="14086" width="10.42578125" style="2" bestFit="1" customWidth="1"/>
    <col min="14087" max="14088" width="12" style="2" bestFit="1" customWidth="1"/>
    <col min="14089" max="14089" width="10.42578125" style="2" bestFit="1" customWidth="1"/>
    <col min="14090" max="14090" width="12" style="2" bestFit="1" customWidth="1"/>
    <col min="14091" max="14091" width="20.7109375" style="2" customWidth="1"/>
    <col min="14092" max="14336" width="9.140625" style="2"/>
    <col min="14337" max="14337" width="20.7109375" style="2" customWidth="1"/>
    <col min="14338" max="14340" width="9.7109375" style="2" customWidth="1"/>
    <col min="14341" max="14341" width="12" style="2" bestFit="1" customWidth="1"/>
    <col min="14342" max="14342" width="10.42578125" style="2" bestFit="1" customWidth="1"/>
    <col min="14343" max="14344" width="12" style="2" bestFit="1" customWidth="1"/>
    <col min="14345" max="14345" width="10.42578125" style="2" bestFit="1" customWidth="1"/>
    <col min="14346" max="14346" width="12" style="2" bestFit="1" customWidth="1"/>
    <col min="14347" max="14347" width="20.7109375" style="2" customWidth="1"/>
    <col min="14348" max="14592" width="9.140625" style="2"/>
    <col min="14593" max="14593" width="20.7109375" style="2" customWidth="1"/>
    <col min="14594" max="14596" width="9.7109375" style="2" customWidth="1"/>
    <col min="14597" max="14597" width="12" style="2" bestFit="1" customWidth="1"/>
    <col min="14598" max="14598" width="10.42578125" style="2" bestFit="1" customWidth="1"/>
    <col min="14599" max="14600" width="12" style="2" bestFit="1" customWidth="1"/>
    <col min="14601" max="14601" width="10.42578125" style="2" bestFit="1" customWidth="1"/>
    <col min="14602" max="14602" width="12" style="2" bestFit="1" customWidth="1"/>
    <col min="14603" max="14603" width="20.7109375" style="2" customWidth="1"/>
    <col min="14604" max="14848" width="9.140625" style="2"/>
    <col min="14849" max="14849" width="20.7109375" style="2" customWidth="1"/>
    <col min="14850" max="14852" width="9.7109375" style="2" customWidth="1"/>
    <col min="14853" max="14853" width="12" style="2" bestFit="1" customWidth="1"/>
    <col min="14854" max="14854" width="10.42578125" style="2" bestFit="1" customWidth="1"/>
    <col min="14855" max="14856" width="12" style="2" bestFit="1" customWidth="1"/>
    <col min="14857" max="14857" width="10.42578125" style="2" bestFit="1" customWidth="1"/>
    <col min="14858" max="14858" width="12" style="2" bestFit="1" customWidth="1"/>
    <col min="14859" max="14859" width="20.7109375" style="2" customWidth="1"/>
    <col min="14860" max="15104" width="9.140625" style="2"/>
    <col min="15105" max="15105" width="20.7109375" style="2" customWidth="1"/>
    <col min="15106" max="15108" width="9.7109375" style="2" customWidth="1"/>
    <col min="15109" max="15109" width="12" style="2" bestFit="1" customWidth="1"/>
    <col min="15110" max="15110" width="10.42578125" style="2" bestFit="1" customWidth="1"/>
    <col min="15111" max="15112" width="12" style="2" bestFit="1" customWidth="1"/>
    <col min="15113" max="15113" width="10.42578125" style="2" bestFit="1" customWidth="1"/>
    <col min="15114" max="15114" width="12" style="2" bestFit="1" customWidth="1"/>
    <col min="15115" max="15115" width="20.7109375" style="2" customWidth="1"/>
    <col min="15116" max="15360" width="9.140625" style="2"/>
    <col min="15361" max="15361" width="20.7109375" style="2" customWidth="1"/>
    <col min="15362" max="15364" width="9.7109375" style="2" customWidth="1"/>
    <col min="15365" max="15365" width="12" style="2" bestFit="1" customWidth="1"/>
    <col min="15366" max="15366" width="10.42578125" style="2" bestFit="1" customWidth="1"/>
    <col min="15367" max="15368" width="12" style="2" bestFit="1" customWidth="1"/>
    <col min="15369" max="15369" width="10.42578125" style="2" bestFit="1" customWidth="1"/>
    <col min="15370" max="15370" width="12" style="2" bestFit="1" customWidth="1"/>
    <col min="15371" max="15371" width="20.7109375" style="2" customWidth="1"/>
    <col min="15372" max="15616" width="9.140625" style="2"/>
    <col min="15617" max="15617" width="20.7109375" style="2" customWidth="1"/>
    <col min="15618" max="15620" width="9.7109375" style="2" customWidth="1"/>
    <col min="15621" max="15621" width="12" style="2" bestFit="1" customWidth="1"/>
    <col min="15622" max="15622" width="10.42578125" style="2" bestFit="1" customWidth="1"/>
    <col min="15623" max="15624" width="12" style="2" bestFit="1" customWidth="1"/>
    <col min="15625" max="15625" width="10.42578125" style="2" bestFit="1" customWidth="1"/>
    <col min="15626" max="15626" width="12" style="2" bestFit="1" customWidth="1"/>
    <col min="15627" max="15627" width="20.7109375" style="2" customWidth="1"/>
    <col min="15628" max="15872" width="9.140625" style="2"/>
    <col min="15873" max="15873" width="20.7109375" style="2" customWidth="1"/>
    <col min="15874" max="15876" width="9.7109375" style="2" customWidth="1"/>
    <col min="15877" max="15877" width="12" style="2" bestFit="1" customWidth="1"/>
    <col min="15878" max="15878" width="10.42578125" style="2" bestFit="1" customWidth="1"/>
    <col min="15879" max="15880" width="12" style="2" bestFit="1" customWidth="1"/>
    <col min="15881" max="15881" width="10.42578125" style="2" bestFit="1" customWidth="1"/>
    <col min="15882" max="15882" width="12" style="2" bestFit="1" customWidth="1"/>
    <col min="15883" max="15883" width="20.7109375" style="2" customWidth="1"/>
    <col min="15884" max="16128" width="9.140625" style="2"/>
    <col min="16129" max="16129" width="20.7109375" style="2" customWidth="1"/>
    <col min="16130" max="16132" width="9.7109375" style="2" customWidth="1"/>
    <col min="16133" max="16133" width="12" style="2" bestFit="1" customWidth="1"/>
    <col min="16134" max="16134" width="10.42578125" style="2" bestFit="1" customWidth="1"/>
    <col min="16135" max="16136" width="12" style="2" bestFit="1" customWidth="1"/>
    <col min="16137" max="16137" width="10.42578125" style="2" bestFit="1" customWidth="1"/>
    <col min="16138" max="16138" width="12" style="2" bestFit="1" customWidth="1"/>
    <col min="16139" max="16139" width="20.7109375" style="2" customWidth="1"/>
    <col min="16140" max="16384" width="9.140625" style="2"/>
  </cols>
  <sheetData>
    <row r="1" spans="1:11" s="1" customFormat="1" ht="20.25">
      <c r="A1" s="210" t="s">
        <v>332</v>
      </c>
      <c r="B1" s="210"/>
      <c r="C1" s="210"/>
      <c r="D1" s="210"/>
      <c r="E1" s="210"/>
      <c r="F1" s="210"/>
      <c r="G1" s="210"/>
      <c r="H1" s="210"/>
      <c r="I1" s="210"/>
      <c r="J1" s="210"/>
      <c r="K1" s="210"/>
    </row>
    <row r="2" spans="1:11" s="1" customFormat="1" ht="20.25">
      <c r="A2" s="211">
        <v>2012</v>
      </c>
      <c r="B2" s="211"/>
      <c r="C2" s="211"/>
      <c r="D2" s="211"/>
      <c r="E2" s="211"/>
      <c r="F2" s="211"/>
      <c r="G2" s="211"/>
      <c r="H2" s="211"/>
      <c r="I2" s="211"/>
      <c r="J2" s="211"/>
      <c r="K2" s="211"/>
    </row>
    <row r="3" spans="1:11" s="1" customFormat="1" ht="20.25">
      <c r="A3" s="196" t="s">
        <v>281</v>
      </c>
      <c r="B3" s="196"/>
      <c r="C3" s="196"/>
      <c r="D3" s="196"/>
      <c r="E3" s="196"/>
      <c r="F3" s="196"/>
      <c r="G3" s="196"/>
      <c r="H3" s="196"/>
      <c r="I3" s="196"/>
      <c r="J3" s="196"/>
      <c r="K3" s="196"/>
    </row>
    <row r="4" spans="1:11" s="1" customFormat="1" ht="20.25">
      <c r="A4" s="196">
        <v>2012</v>
      </c>
      <c r="B4" s="196"/>
      <c r="C4" s="196"/>
      <c r="D4" s="196"/>
      <c r="E4" s="196"/>
      <c r="F4" s="196"/>
      <c r="G4" s="196"/>
      <c r="H4" s="196"/>
      <c r="I4" s="196"/>
      <c r="J4" s="196"/>
      <c r="K4" s="196"/>
    </row>
    <row r="5" spans="1:11" s="3" customFormat="1" ht="21" customHeight="1">
      <c r="A5" s="101" t="s">
        <v>299</v>
      </c>
      <c r="B5" s="102"/>
      <c r="C5" s="102"/>
      <c r="D5" s="102"/>
      <c r="E5" s="102"/>
      <c r="F5" s="102"/>
      <c r="G5" s="102"/>
      <c r="H5" s="102"/>
      <c r="I5" s="102"/>
      <c r="J5" s="102"/>
      <c r="K5" s="103" t="s">
        <v>300</v>
      </c>
    </row>
    <row r="6" spans="1:11" s="4" customFormat="1" ht="33.75" customHeight="1" thickBot="1">
      <c r="A6" s="197" t="s">
        <v>114</v>
      </c>
      <c r="B6" s="205" t="s">
        <v>258</v>
      </c>
      <c r="C6" s="206"/>
      <c r="D6" s="206"/>
      <c r="E6" s="206"/>
      <c r="F6" s="206"/>
      <c r="G6" s="206"/>
      <c r="H6" s="206"/>
      <c r="I6" s="206"/>
      <c r="J6" s="207"/>
      <c r="K6" s="200" t="s">
        <v>115</v>
      </c>
    </row>
    <row r="7" spans="1:11" s="4" customFormat="1" ht="31.5" customHeight="1" thickBot="1">
      <c r="A7" s="198"/>
      <c r="B7" s="203" t="s">
        <v>261</v>
      </c>
      <c r="C7" s="203"/>
      <c r="D7" s="203"/>
      <c r="E7" s="203" t="s">
        <v>262</v>
      </c>
      <c r="F7" s="203"/>
      <c r="G7" s="203"/>
      <c r="H7" s="208" t="s">
        <v>263</v>
      </c>
      <c r="I7" s="209"/>
      <c r="J7" s="209"/>
      <c r="K7" s="201"/>
    </row>
    <row r="8" spans="1:11" s="5" customFormat="1" ht="28.5" customHeight="1">
      <c r="A8" s="199"/>
      <c r="B8" s="31" t="s">
        <v>3</v>
      </c>
      <c r="C8" s="31" t="s">
        <v>4</v>
      </c>
      <c r="D8" s="31" t="s">
        <v>5</v>
      </c>
      <c r="E8" s="31" t="s">
        <v>3</v>
      </c>
      <c r="F8" s="31" t="s">
        <v>4</v>
      </c>
      <c r="G8" s="31" t="s">
        <v>5</v>
      </c>
      <c r="H8" s="32" t="s">
        <v>3</v>
      </c>
      <c r="I8" s="32" t="s">
        <v>4</v>
      </c>
      <c r="J8" s="32" t="s">
        <v>5</v>
      </c>
      <c r="K8" s="202"/>
    </row>
    <row r="9" spans="1:11" s="6" customFormat="1" ht="33" customHeight="1" thickBot="1">
      <c r="A9" s="59" t="s">
        <v>116</v>
      </c>
      <c r="B9" s="34">
        <v>39139</v>
      </c>
      <c r="C9" s="34">
        <v>19630</v>
      </c>
      <c r="D9" s="34">
        <f>SUM(B9:C9)</f>
        <v>58769</v>
      </c>
      <c r="E9" s="34">
        <v>44458</v>
      </c>
      <c r="F9" s="34">
        <v>8425</v>
      </c>
      <c r="G9" s="34">
        <f>SUM(E9:F9)</f>
        <v>52883</v>
      </c>
      <c r="H9" s="34">
        <f>SUM(B9,E9)</f>
        <v>83597</v>
      </c>
      <c r="I9" s="34">
        <f>SUM(C9,F9)</f>
        <v>28055</v>
      </c>
      <c r="J9" s="34">
        <f>SUM(H9:I9)</f>
        <v>111652</v>
      </c>
      <c r="K9" s="63" t="s">
        <v>117</v>
      </c>
    </row>
    <row r="10" spans="1:11" s="6" customFormat="1" ht="33" customHeight="1" thickBot="1">
      <c r="A10" s="60" t="s">
        <v>118</v>
      </c>
      <c r="B10" s="37">
        <v>7427</v>
      </c>
      <c r="C10" s="37">
        <v>3132</v>
      </c>
      <c r="D10" s="37">
        <f t="shared" ref="D10:D15" si="0">SUM(B10:C10)</f>
        <v>10559</v>
      </c>
      <c r="E10" s="37">
        <v>28734</v>
      </c>
      <c r="F10" s="37">
        <v>10803</v>
      </c>
      <c r="G10" s="37">
        <f t="shared" ref="G10:G15" si="1">SUM(E10:F10)</f>
        <v>39537</v>
      </c>
      <c r="H10" s="37">
        <f t="shared" ref="H10:H15" si="2">SUM(B10,E10)</f>
        <v>36161</v>
      </c>
      <c r="I10" s="37">
        <f t="shared" ref="I10:I15" si="3">SUM(C10,F10)</f>
        <v>13935</v>
      </c>
      <c r="J10" s="37">
        <f t="shared" ref="J10:J15" si="4">SUM(H10:I10)</f>
        <v>50096</v>
      </c>
      <c r="K10" s="64" t="s">
        <v>119</v>
      </c>
    </row>
    <row r="11" spans="1:11" s="6" customFormat="1" ht="33" customHeight="1" thickBot="1">
      <c r="A11" s="61" t="s">
        <v>120</v>
      </c>
      <c r="B11" s="40">
        <v>4645</v>
      </c>
      <c r="C11" s="40">
        <v>986</v>
      </c>
      <c r="D11" s="40">
        <f t="shared" si="0"/>
        <v>5631</v>
      </c>
      <c r="E11" s="40">
        <v>30157</v>
      </c>
      <c r="F11" s="40">
        <v>4757</v>
      </c>
      <c r="G11" s="40">
        <f t="shared" si="1"/>
        <v>34914</v>
      </c>
      <c r="H11" s="40">
        <f t="shared" si="2"/>
        <v>34802</v>
      </c>
      <c r="I11" s="40">
        <f t="shared" si="3"/>
        <v>5743</v>
      </c>
      <c r="J11" s="40">
        <f t="shared" si="4"/>
        <v>40545</v>
      </c>
      <c r="K11" s="65" t="s">
        <v>121</v>
      </c>
    </row>
    <row r="12" spans="1:11" s="6" customFormat="1" ht="33" customHeight="1" thickBot="1">
      <c r="A12" s="60" t="s">
        <v>122</v>
      </c>
      <c r="B12" s="37">
        <v>4402</v>
      </c>
      <c r="C12" s="37">
        <v>3262</v>
      </c>
      <c r="D12" s="37">
        <f t="shared" si="0"/>
        <v>7664</v>
      </c>
      <c r="E12" s="37">
        <v>963067</v>
      </c>
      <c r="F12" s="37">
        <v>25690</v>
      </c>
      <c r="G12" s="37">
        <f t="shared" si="1"/>
        <v>988757</v>
      </c>
      <c r="H12" s="37">
        <f t="shared" si="2"/>
        <v>967469</v>
      </c>
      <c r="I12" s="37">
        <f t="shared" si="3"/>
        <v>28952</v>
      </c>
      <c r="J12" s="37">
        <f t="shared" si="4"/>
        <v>996421</v>
      </c>
      <c r="K12" s="64" t="s">
        <v>123</v>
      </c>
    </row>
    <row r="13" spans="1:11" s="6" customFormat="1" ht="33" customHeight="1" thickBot="1">
      <c r="A13" s="61" t="s">
        <v>331</v>
      </c>
      <c r="B13" s="40">
        <v>15</v>
      </c>
      <c r="C13" s="40">
        <v>6</v>
      </c>
      <c r="D13" s="40">
        <f t="shared" si="0"/>
        <v>21</v>
      </c>
      <c r="E13" s="40">
        <v>1334</v>
      </c>
      <c r="F13" s="40">
        <v>325</v>
      </c>
      <c r="G13" s="40">
        <f t="shared" si="1"/>
        <v>1659</v>
      </c>
      <c r="H13" s="40">
        <f t="shared" si="2"/>
        <v>1349</v>
      </c>
      <c r="I13" s="40">
        <f t="shared" si="3"/>
        <v>331</v>
      </c>
      <c r="J13" s="40">
        <f t="shared" si="4"/>
        <v>1680</v>
      </c>
      <c r="K13" s="65" t="s">
        <v>125</v>
      </c>
    </row>
    <row r="14" spans="1:11" s="6" customFormat="1" ht="33" customHeight="1" thickBot="1">
      <c r="A14" s="60" t="s">
        <v>126</v>
      </c>
      <c r="B14" s="37">
        <v>113</v>
      </c>
      <c r="C14" s="37">
        <v>56</v>
      </c>
      <c r="D14" s="37">
        <f t="shared" si="0"/>
        <v>169</v>
      </c>
      <c r="E14" s="37">
        <v>439</v>
      </c>
      <c r="F14" s="37">
        <v>287</v>
      </c>
      <c r="G14" s="37">
        <f t="shared" si="1"/>
        <v>726</v>
      </c>
      <c r="H14" s="37">
        <f t="shared" si="2"/>
        <v>552</v>
      </c>
      <c r="I14" s="37">
        <f t="shared" si="3"/>
        <v>343</v>
      </c>
      <c r="J14" s="37">
        <f t="shared" si="4"/>
        <v>895</v>
      </c>
      <c r="K14" s="64" t="s">
        <v>127</v>
      </c>
    </row>
    <row r="15" spans="1:11" s="6" customFormat="1" ht="33" customHeight="1">
      <c r="A15" s="62" t="s">
        <v>128</v>
      </c>
      <c r="B15" s="94">
        <v>0</v>
      </c>
      <c r="C15" s="94">
        <v>0</v>
      </c>
      <c r="D15" s="94">
        <f t="shared" si="0"/>
        <v>0</v>
      </c>
      <c r="E15" s="94">
        <v>49543</v>
      </c>
      <c r="F15" s="94">
        <v>90361</v>
      </c>
      <c r="G15" s="94">
        <f t="shared" si="1"/>
        <v>139904</v>
      </c>
      <c r="H15" s="94">
        <f t="shared" si="2"/>
        <v>49543</v>
      </c>
      <c r="I15" s="94">
        <f t="shared" si="3"/>
        <v>90361</v>
      </c>
      <c r="J15" s="94">
        <f t="shared" si="4"/>
        <v>139904</v>
      </c>
      <c r="K15" s="66" t="s">
        <v>129</v>
      </c>
    </row>
    <row r="16" spans="1:11" s="6" customFormat="1" ht="30" customHeight="1">
      <c r="A16" s="67" t="s">
        <v>14</v>
      </c>
      <c r="B16" s="97">
        <f>SUM(B9:B15)</f>
        <v>55741</v>
      </c>
      <c r="C16" s="97">
        <f t="shared" ref="C16:J16" si="5">SUM(C9:C15)</f>
        <v>27072</v>
      </c>
      <c r="D16" s="97">
        <f t="shared" si="5"/>
        <v>82813</v>
      </c>
      <c r="E16" s="97">
        <f t="shared" si="5"/>
        <v>1117732</v>
      </c>
      <c r="F16" s="97">
        <f t="shared" si="5"/>
        <v>140648</v>
      </c>
      <c r="G16" s="97">
        <f t="shared" si="5"/>
        <v>1258380</v>
      </c>
      <c r="H16" s="97">
        <f t="shared" si="5"/>
        <v>1173473</v>
      </c>
      <c r="I16" s="97">
        <f t="shared" si="5"/>
        <v>167720</v>
      </c>
      <c r="J16" s="97">
        <f t="shared" si="5"/>
        <v>1341193</v>
      </c>
      <c r="K16" s="68" t="s">
        <v>15</v>
      </c>
    </row>
    <row r="17" spans="1:11" ht="24.95" customHeight="1">
      <c r="A17" s="2" t="s">
        <v>16</v>
      </c>
      <c r="K17" s="2" t="s">
        <v>17</v>
      </c>
    </row>
    <row r="18" spans="1:11" s="6" customFormat="1" ht="12.75">
      <c r="A18" s="2"/>
      <c r="B18" s="2"/>
      <c r="C18" s="2"/>
      <c r="D18" s="2"/>
      <c r="E18" s="2"/>
      <c r="F18" s="2"/>
      <c r="G18" s="2"/>
      <c r="H18" s="2"/>
      <c r="I18" s="2"/>
      <c r="J18" s="2"/>
      <c r="K18" s="2"/>
    </row>
    <row r="19" spans="1:11" s="6" customFormat="1" ht="12.75">
      <c r="A19" s="2"/>
      <c r="B19" s="2"/>
      <c r="C19" s="2"/>
      <c r="D19" s="2"/>
      <c r="E19" s="2"/>
      <c r="F19" s="2"/>
      <c r="G19" s="2"/>
      <c r="H19" s="2"/>
      <c r="I19" s="2"/>
      <c r="J19" s="2"/>
      <c r="K19" s="2"/>
    </row>
    <row r="20" spans="1:11" s="6" customFormat="1" ht="12.75">
      <c r="A20" s="2"/>
      <c r="B20" s="2" t="s">
        <v>197</v>
      </c>
      <c r="C20" s="125" t="s">
        <v>339</v>
      </c>
      <c r="D20" s="2"/>
      <c r="E20" s="2"/>
      <c r="F20" s="2"/>
      <c r="G20" s="2"/>
      <c r="H20" s="2"/>
      <c r="I20" s="2"/>
      <c r="J20" s="2"/>
      <c r="K20" s="2"/>
    </row>
    <row r="21" spans="1:11" s="6" customFormat="1" ht="12.75">
      <c r="A21" s="2" t="s">
        <v>194</v>
      </c>
      <c r="B21" s="112">
        <f>D11</f>
        <v>5631</v>
      </c>
      <c r="C21" s="112">
        <f>G11</f>
        <v>34914</v>
      </c>
      <c r="D21" s="2"/>
      <c r="E21" s="2"/>
      <c r="F21" s="2"/>
      <c r="G21" s="2"/>
      <c r="H21" s="2"/>
      <c r="I21" s="2"/>
      <c r="J21" s="2"/>
      <c r="K21" s="2"/>
    </row>
    <row r="22" spans="1:11" s="6" customFormat="1" ht="12.75">
      <c r="A22" s="2" t="s">
        <v>193</v>
      </c>
      <c r="B22" s="112">
        <f>D10</f>
        <v>10559</v>
      </c>
      <c r="C22" s="112">
        <f>G10</f>
        <v>39537</v>
      </c>
      <c r="D22" s="2"/>
      <c r="E22" s="2"/>
      <c r="F22" s="2"/>
      <c r="G22" s="2"/>
      <c r="H22" s="2"/>
      <c r="I22" s="2"/>
      <c r="J22" s="2"/>
      <c r="K22" s="2"/>
    </row>
    <row r="23" spans="1:11" s="6" customFormat="1" ht="12.75">
      <c r="A23" s="2" t="s">
        <v>192</v>
      </c>
      <c r="B23" s="112">
        <f>D9</f>
        <v>58769</v>
      </c>
      <c r="C23" s="112">
        <f>G9</f>
        <v>52883</v>
      </c>
      <c r="D23" s="2"/>
      <c r="E23" s="2"/>
      <c r="F23" s="2"/>
      <c r="G23" s="2"/>
      <c r="H23" s="2"/>
      <c r="I23" s="2"/>
      <c r="J23" s="2"/>
      <c r="K23" s="2"/>
    </row>
    <row r="24" spans="1:11" s="6" customFormat="1" ht="12.75">
      <c r="A24" s="2" t="s">
        <v>196</v>
      </c>
      <c r="B24" s="112">
        <f>D15</f>
        <v>0</v>
      </c>
      <c r="C24" s="112">
        <f>G15</f>
        <v>139904</v>
      </c>
      <c r="D24" s="2"/>
      <c r="E24" s="2"/>
      <c r="F24" s="2"/>
      <c r="G24" s="2"/>
      <c r="H24" s="2"/>
      <c r="I24" s="2"/>
      <c r="J24" s="2"/>
      <c r="K24" s="2"/>
    </row>
    <row r="25" spans="1:11" s="6" customFormat="1" ht="12.75">
      <c r="A25" s="2" t="s">
        <v>195</v>
      </c>
      <c r="B25" s="112">
        <f>D12</f>
        <v>7664</v>
      </c>
      <c r="C25" s="112">
        <f>G12</f>
        <v>988757</v>
      </c>
      <c r="D25" s="2"/>
      <c r="E25" s="2"/>
      <c r="F25" s="2"/>
      <c r="G25" s="2"/>
      <c r="H25" s="2"/>
      <c r="I25" s="2"/>
      <c r="J25" s="2"/>
      <c r="K25" s="2"/>
    </row>
    <row r="26" spans="1:11" s="6" customFormat="1" ht="12.75">
      <c r="A26" s="2"/>
      <c r="B26" s="2"/>
      <c r="C26" s="2"/>
      <c r="D26" s="2"/>
      <c r="E26" s="2"/>
      <c r="F26" s="2"/>
      <c r="G26" s="2"/>
      <c r="H26" s="2"/>
      <c r="I26" s="2"/>
      <c r="J26" s="2"/>
      <c r="K26" s="2"/>
    </row>
    <row r="27" spans="1:11" s="6" customFormat="1" ht="12.75">
      <c r="A27" s="2"/>
      <c r="B27" s="2"/>
      <c r="C27" s="2"/>
      <c r="D27" s="2"/>
      <c r="E27" s="2"/>
      <c r="F27" s="2"/>
      <c r="G27" s="2"/>
      <c r="H27" s="2"/>
      <c r="I27" s="2"/>
      <c r="J27" s="2"/>
      <c r="K27" s="2"/>
    </row>
    <row r="28" spans="1:11" s="6" customFormat="1" ht="12.75">
      <c r="A28" s="2"/>
      <c r="B28" s="2"/>
      <c r="C28" s="2"/>
      <c r="D28" s="2"/>
      <c r="E28" s="2"/>
      <c r="F28" s="2"/>
      <c r="G28" s="2"/>
      <c r="H28" s="2"/>
      <c r="I28" s="2"/>
      <c r="J28" s="2"/>
      <c r="K28" s="2"/>
    </row>
    <row r="29" spans="1:11" s="6" customFormat="1" ht="12.75">
      <c r="A29" s="2"/>
      <c r="B29" s="2"/>
      <c r="C29" s="2"/>
      <c r="D29" s="2"/>
      <c r="E29" s="2"/>
      <c r="F29" s="2"/>
      <c r="G29" s="2"/>
      <c r="H29" s="2"/>
      <c r="I29" s="2"/>
      <c r="J29" s="2"/>
      <c r="K29" s="2"/>
    </row>
    <row r="30" spans="1:11" s="7" customFormat="1" ht="20.25" customHeight="1">
      <c r="A30" s="2"/>
      <c r="B30" s="2"/>
      <c r="C30" s="2"/>
      <c r="D30" s="2"/>
      <c r="E30" s="2"/>
      <c r="F30" s="2"/>
      <c r="G30" s="2"/>
      <c r="H30" s="2"/>
      <c r="I30" s="2"/>
      <c r="J30" s="2"/>
      <c r="K30" s="2"/>
    </row>
    <row r="31" spans="1:11" ht="12.75"/>
    <row r="32" spans="1:11" ht="12.75"/>
    <row r="33" ht="12.75"/>
  </sheetData>
  <mergeCells count="10">
    <mergeCell ref="A1:K1"/>
    <mergeCell ref="A3:K3"/>
    <mergeCell ref="A6:A8"/>
    <mergeCell ref="K6:K8"/>
    <mergeCell ref="B7:D7"/>
    <mergeCell ref="E7:G7"/>
    <mergeCell ref="A4:K4"/>
    <mergeCell ref="A2:K2"/>
    <mergeCell ref="B6:J6"/>
    <mergeCell ref="H7:J7"/>
  </mergeCells>
  <printOptions horizontalCentered="1" verticalCentered="1"/>
  <pageMargins left="0" right="0" top="0" bottom="0" header="0" footer="0"/>
  <pageSetup paperSize="9" scale="93" orientation="landscape" horizontalDpi="4294967293"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المجموعة الإحصائية السنوية_القوى العاملة 2012</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المجموعة الإحصائية السنوية_القوى العاملة 2012</Description_Ar>
    <Enabled xmlns="1b323878-974e-4c19-bf08-965c80d4ad54">true</Enabled>
    <PublishingDate xmlns="1b323878-974e-4c19-bf08-965c80d4ad54">2016-10-30T07:08:33+00:00</PublishingDate>
    <CategoryDescription xmlns="http://schemas.microsoft.com/sharepoint.v3">Annual Statistical Abstract _Chapter 2 (Labour Force) 2012</CategoryDescription>
  </documentManagement>
</p:properties>
</file>

<file path=customXml/itemProps1.xml><?xml version="1.0" encoding="utf-8"?>
<ds:datastoreItem xmlns:ds="http://schemas.openxmlformats.org/officeDocument/2006/customXml" ds:itemID="{D011A53B-B6C9-4D0A-86D7-B40B6B714121}"/>
</file>

<file path=customXml/itemProps2.xml><?xml version="1.0" encoding="utf-8"?>
<ds:datastoreItem xmlns:ds="http://schemas.openxmlformats.org/officeDocument/2006/customXml" ds:itemID="{72554FFC-7AC7-4A82-B524-EB3DCB5ACCB8}"/>
</file>

<file path=customXml/itemProps3.xml><?xml version="1.0" encoding="utf-8"?>
<ds:datastoreItem xmlns:ds="http://schemas.openxmlformats.org/officeDocument/2006/customXml" ds:itemID="{C286CED7-32B5-47B6-8775-8CCB833E2DC3}"/>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10</vt:i4>
      </vt:variant>
      <vt:variant>
        <vt:lpstr>Named Ranges</vt:lpstr>
      </vt:variant>
      <vt:variant>
        <vt:i4>35</vt:i4>
      </vt:variant>
    </vt:vector>
  </HeadingPairs>
  <TitlesOfParts>
    <vt:vector size="65" baseType="lpstr">
      <vt:lpstr>المقدمة</vt:lpstr>
      <vt:lpstr>تقديم</vt:lpstr>
      <vt:lpstr>16</vt:lpstr>
      <vt:lpstr>17</vt:lpstr>
      <vt:lpstr>18</vt:lpstr>
      <vt:lpstr>19</vt:lpstr>
      <vt:lpstr>20</vt:lpstr>
      <vt:lpstr>21</vt:lpstr>
      <vt:lpstr>22</vt:lpstr>
      <vt:lpstr>23</vt:lpstr>
      <vt:lpstr>24</vt:lpstr>
      <vt:lpstr>25</vt:lpstr>
      <vt:lpstr>26</vt:lpstr>
      <vt:lpstr>27</vt:lpstr>
      <vt:lpstr>28</vt:lpstr>
      <vt:lpstr>29</vt:lpstr>
      <vt:lpstr>30</vt:lpstr>
      <vt:lpstr>31</vt:lpstr>
      <vt:lpstr>32</vt:lpstr>
      <vt:lpstr>33</vt:lpstr>
      <vt:lpstr>Gr.7</vt:lpstr>
      <vt:lpstr>Gr.8</vt:lpstr>
      <vt:lpstr>Gr.9</vt:lpstr>
      <vt:lpstr>Gr.10</vt:lpstr>
      <vt:lpstr>Gr.11</vt:lpstr>
      <vt:lpstr>Gr.12</vt:lpstr>
      <vt:lpstr>Gr.13</vt:lpstr>
      <vt:lpstr>Gr.14</vt:lpstr>
      <vt:lpstr>Gr.15</vt:lpstr>
      <vt:lpstr>Gr.16</vt:lpstr>
      <vt:lpstr>'16'!Print_Area</vt:lpstr>
      <vt:lpstr>'17'!Print_Area</vt:lpstr>
      <vt:lpstr>'18'!Print_Area</vt:lpstr>
      <vt:lpstr>'19'!Print_Area</vt:lpstr>
      <vt:lpstr>'20'!Print_Area</vt:lpstr>
      <vt:lpstr>'21'!Print_Area</vt:lpstr>
      <vt:lpstr>'22'!Print_Area</vt:lpstr>
      <vt:lpstr>'23'!Print_Area</vt:lpstr>
      <vt:lpstr>'24'!Print_Area</vt:lpstr>
      <vt:lpstr>'25'!Print_Area</vt:lpstr>
      <vt:lpstr>'26'!Print_Area</vt:lpstr>
      <vt:lpstr>'27'!Print_Area</vt:lpstr>
      <vt:lpstr>'28'!Print_Area</vt:lpstr>
      <vt:lpstr>'29'!Print_Area</vt:lpstr>
      <vt:lpstr>'30'!Print_Area</vt:lpstr>
      <vt:lpstr>'31'!Print_Area</vt:lpstr>
      <vt:lpstr>'32'!Print_Area</vt:lpstr>
      <vt:lpstr>'33'!Print_Area</vt:lpstr>
      <vt:lpstr>المقدمة!Print_Area</vt:lpstr>
      <vt:lpstr>تقديم!Print_Area</vt:lpstr>
      <vt:lpstr>'17'!Print_Titles</vt:lpstr>
      <vt:lpstr>'18'!Print_Titles</vt:lpstr>
      <vt:lpstr>'19'!Print_Titles</vt:lpstr>
      <vt:lpstr>'20'!Print_Titles</vt:lpstr>
      <vt:lpstr>'21'!Print_Titles</vt:lpstr>
      <vt:lpstr>'22'!Print_Titles</vt:lpstr>
      <vt:lpstr>'23'!Print_Titles</vt:lpstr>
      <vt:lpstr>'24'!Print_Titles</vt:lpstr>
      <vt:lpstr>'25'!Print_Titles</vt:lpstr>
      <vt:lpstr>'26'!Print_Titles</vt:lpstr>
      <vt:lpstr>'27'!Print_Titles</vt:lpstr>
      <vt:lpstr>'28'!Print_Titles</vt:lpstr>
      <vt:lpstr>'29'!Print_Titles</vt:lpstr>
      <vt:lpstr>'30'!Print_Titles</vt:lpstr>
      <vt:lpstr>'31'!Print_Titles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Statistical Abstract _Chapter 2 (Labour Force) 2012</dc:title>
  <dc:creator>salhmoud</dc:creator>
  <cp:lastModifiedBy>Amjad Ahmed Abdelwahab</cp:lastModifiedBy>
  <cp:lastPrinted>2014-08-06T07:17:13Z</cp:lastPrinted>
  <dcterms:created xsi:type="dcterms:W3CDTF">2011-11-17T10:18:01Z</dcterms:created>
  <dcterms:modified xsi:type="dcterms:W3CDTF">2015-05-19T07:01:35Z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
  </property>
  <property fmtid="{D5CDD505-2E9C-101B-9397-08002B2CF9AE}" pid="4" name="CategoryDescription">
    <vt:lpwstr>Annual Statistical Abstract _Chapter 2 (Labour Force) 2012</vt:lpwstr>
  </property>
  <property fmtid="{D5CDD505-2E9C-101B-9397-08002B2CF9AE}" pid="5" name="Hashtags">
    <vt:lpwstr>58;#StatisticalAbstract|c2f418c2-a295-4bd1-af99-d5d586494613</vt:lpwstr>
  </property>
</Properties>
</file>