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worksheets/sheet8.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worksheets/sheet10.xml" ContentType="application/vnd.openxmlformats-officedocument.spreadsheetml.worksheet+xml"/>
  <Override PartName="/xl/chartsheets/sheet6.xml" ContentType="application/vnd.openxmlformats-officedocument.spreadsheetml.chartsheet+xml"/>
  <Override PartName="/xl/worksheets/sheet11.xml" ContentType="application/vnd.openxmlformats-officedocument.spreadsheetml.worksheet+xml"/>
  <Override PartName="/xl/chartsheets/sheet7.xml" ContentType="application/vnd.openxmlformats-officedocument.spreadsheetml.chartsheet+xml"/>
  <Override PartName="/xl/worksheets/sheet12.xml" ContentType="application/vnd.openxmlformats-officedocument.spreadsheetml.worksheet+xml"/>
  <Override PartName="/xl/chartsheets/sheet8.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9.xml" ContentType="application/vnd.openxmlformats-officedocument.spreadsheetml.chartsheet+xml"/>
  <Override PartName="/xl/worksheets/sheet20.xml" ContentType="application/vnd.openxmlformats-officedocument.spreadsheetml.worksheet+xml"/>
  <Override PartName="/xl/chartsheets/sheet10.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charts/chart3.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4.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charts/chart5.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drawings/drawing21.xml" ContentType="application/vnd.openxmlformats-officedocument.drawing+xml"/>
  <Override PartName="/xl/charts/chart6.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drawings/drawing24.xml" ContentType="application/vnd.openxmlformats-officedocument.drawing+xml"/>
  <Override PartName="/xl/charts/chart7.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drawings/drawing27.xml" ContentType="application/vnd.openxmlformats-officedocument.drawing+xml"/>
  <Override PartName="/xl/charts/chart8.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9.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0.xml" ContentType="application/vnd.openxmlformats-officedocument.drawingml.chart+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Labor_and_Employment/"/>
    </mc:Choice>
  </mc:AlternateContent>
  <xr:revisionPtr revIDLastSave="0" documentId="11_35E7ECFB4CE7340B5C5DEC5E6D162FFFDAD53166" xr6:coauthVersionLast="47" xr6:coauthVersionMax="47" xr10:uidLastSave="{00000000-0000-0000-0000-000000000000}"/>
  <bookViews>
    <workbookView xWindow="1060" yWindow="1060" windowWidth="16920" windowHeight="10450" tabRatio="895" activeTab="27" xr2:uid="{00000000-000D-0000-FFFF-FFFF00000000}"/>
  </bookViews>
  <sheets>
    <sheet name="Cover" sheetId="30" r:id="rId1"/>
    <sheet name="تقديم" sheetId="19" r:id="rId2"/>
    <sheet name="16" sheetId="31" r:id="rId3"/>
    <sheet name="17" sheetId="1" r:id="rId4"/>
    <sheet name="18" sheetId="2" r:id="rId5"/>
    <sheet name="Gr.7" sheetId="20" r:id="rId6"/>
    <sheet name="19" sheetId="3" r:id="rId7"/>
    <sheet name="Gr.8" sheetId="21" r:id="rId8"/>
    <sheet name="20" sheetId="4" r:id="rId9"/>
    <sheet name="Gr.9" sheetId="22" r:id="rId10"/>
    <sheet name="21" sheetId="5" r:id="rId11"/>
    <sheet name="Gr.10" sheetId="23" r:id="rId12"/>
    <sheet name="22" sheetId="6" r:id="rId13"/>
    <sheet name="Gr.11" sheetId="24" r:id="rId14"/>
    <sheet name="23" sheetId="7" r:id="rId15"/>
    <sheet name="Gr.12" sheetId="25" r:id="rId16"/>
    <sheet name="24" sheetId="8" r:id="rId17"/>
    <sheet name="Gr.13" sheetId="26" r:id="rId18"/>
    <sheet name="25" sheetId="9" r:id="rId19"/>
    <sheet name="Gr.14" sheetId="27" r:id="rId20"/>
    <sheet name="26" sheetId="10" r:id="rId21"/>
    <sheet name="27" sheetId="11" r:id="rId22"/>
    <sheet name="28" sheetId="12" r:id="rId23"/>
    <sheet name="29" sheetId="13" r:id="rId24"/>
    <sheet name="30" sheetId="14" r:id="rId25"/>
    <sheet name="31" sheetId="15" r:id="rId26"/>
    <sheet name="32" sheetId="16" r:id="rId27"/>
    <sheet name="Gr.15" sheetId="28" r:id="rId28"/>
    <sheet name="33" sheetId="17" r:id="rId29"/>
    <sheet name="Gr.16" sheetId="29" r:id="rId30"/>
  </sheets>
  <definedNames>
    <definedName name="_xlnm._FilterDatabase" localSheetId="16" hidden="1">'24'!$A$3:$K$3</definedName>
    <definedName name="_xlnm.Print_Area" localSheetId="2">'16'!$A$1:$P$16</definedName>
    <definedName name="_xlnm.Print_Area" localSheetId="3">'17'!$A$1:$K$14</definedName>
    <definedName name="_xlnm.Print_Area" localSheetId="4">'18'!$A$1:$K$19</definedName>
    <definedName name="_xlnm.Print_Area" localSheetId="6">'19'!$A$1:$K$21</definedName>
    <definedName name="_xlnm.Print_Area" localSheetId="8">'20'!$A$1:$K$20</definedName>
    <definedName name="_xlnm.Print_Area" localSheetId="10">'21'!$A$1:$K$31</definedName>
    <definedName name="_xlnm.Print_Area" localSheetId="12">'22'!$A$1:$K$17</definedName>
    <definedName name="_xlnm.Print_Area" localSheetId="14">'23'!$A$1:$H$18</definedName>
    <definedName name="_xlnm.Print_Area" localSheetId="16">'24'!$A$1:$H$30</definedName>
    <definedName name="_xlnm.Print_Area" localSheetId="18">'25'!$A$1:$H$16</definedName>
    <definedName name="_xlnm.Print_Area" localSheetId="20">'26'!$A$1:$L$30</definedName>
    <definedName name="_xlnm.Print_Area" localSheetId="21">'27'!$A$1:$L$30</definedName>
    <definedName name="_xlnm.Print_Area" localSheetId="22">'28'!$A$1:$L$30</definedName>
    <definedName name="_xlnm.Print_Area" localSheetId="23">'29'!$A$1:$J$18</definedName>
    <definedName name="_xlnm.Print_Area" localSheetId="24">'30'!$A$1:$J$18</definedName>
    <definedName name="_xlnm.Print_Area" localSheetId="25">'31'!$A$1:$J$17</definedName>
    <definedName name="_xlnm.Print_Area" localSheetId="26">'32'!$A$1:$K$14</definedName>
    <definedName name="_xlnm.Print_Area" localSheetId="28">'33'!$A$1:$K$16</definedName>
    <definedName name="_xlnm.Print_Area" localSheetId="0">Cover!$A$1:$A$19</definedName>
    <definedName name="_xlnm.Print_Area" localSheetId="1">تقديم!$A$1:$C$8</definedName>
    <definedName name="_xlnm.Print_Titles" localSheetId="3">'17'!$1:$3</definedName>
    <definedName name="_xlnm.Print_Titles" localSheetId="4">'18'!$1:$3</definedName>
    <definedName name="_xlnm.Print_Titles" localSheetId="6">'19'!$1:$3</definedName>
    <definedName name="_xlnm.Print_Titles" localSheetId="8">'20'!$1:$3</definedName>
    <definedName name="_xlnm.Print_Titles" localSheetId="10">'21'!$1:$8</definedName>
    <definedName name="_xlnm.Print_Titles" localSheetId="12">'22'!$1:$3</definedName>
    <definedName name="_xlnm.Print_Titles" localSheetId="14">'23'!$1:$3</definedName>
    <definedName name="_xlnm.Print_Titles" localSheetId="16">'24'!$1:$7</definedName>
    <definedName name="_xlnm.Print_Titles" localSheetId="18">'25'!$1:$3</definedName>
    <definedName name="_xlnm.Print_Titles" localSheetId="20">'26'!$1:$3</definedName>
    <definedName name="_xlnm.Print_Titles" localSheetId="21">'27'!$1:$3</definedName>
    <definedName name="_xlnm.Print_Titles" localSheetId="22">'28'!$1:$3</definedName>
    <definedName name="_xlnm.Print_Titles" localSheetId="23">'29'!$1:$7</definedName>
    <definedName name="_xlnm.Print_Titles" localSheetId="24">'30'!$1:$7</definedName>
    <definedName name="_xlnm.Print_Titles" localSheetId="25">'31'!$1:$7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7" l="1"/>
  <c r="E16" i="17"/>
  <c r="C16" i="17"/>
  <c r="B16" i="17"/>
  <c r="I15" i="17"/>
  <c r="H15" i="17"/>
  <c r="G15" i="17"/>
  <c r="D15" i="17"/>
  <c r="I14" i="17"/>
  <c r="H14" i="17"/>
  <c r="G14" i="17"/>
  <c r="D14" i="17"/>
  <c r="I13" i="17"/>
  <c r="H13" i="17"/>
  <c r="J13" i="17" s="1"/>
  <c r="G13" i="17"/>
  <c r="D13" i="17"/>
  <c r="I12" i="17"/>
  <c r="H12" i="17"/>
  <c r="J12" i="17" s="1"/>
  <c r="G12" i="17"/>
  <c r="D12" i="17"/>
  <c r="I11" i="17"/>
  <c r="H11" i="17"/>
  <c r="J11" i="17" s="1"/>
  <c r="G11" i="17"/>
  <c r="D11" i="17"/>
  <c r="I10" i="17"/>
  <c r="H10" i="17"/>
  <c r="J10" i="17" s="1"/>
  <c r="G10" i="17"/>
  <c r="D10" i="17"/>
  <c r="I9" i="17"/>
  <c r="I16" i="17" s="1"/>
  <c r="H9" i="17"/>
  <c r="J9" i="17" s="1"/>
  <c r="G9" i="17"/>
  <c r="G16" i="17" s="1"/>
  <c r="D9" i="17"/>
  <c r="F14" i="16"/>
  <c r="E14" i="16"/>
  <c r="C14" i="16"/>
  <c r="B14" i="16"/>
  <c r="I13" i="16"/>
  <c r="J13" i="16" s="1"/>
  <c r="H13" i="16"/>
  <c r="G13" i="16"/>
  <c r="D13" i="16"/>
  <c r="I12" i="16"/>
  <c r="H12" i="16"/>
  <c r="G12" i="16"/>
  <c r="D12" i="16"/>
  <c r="I11" i="16"/>
  <c r="H11" i="16"/>
  <c r="J11" i="16" s="1"/>
  <c r="G11" i="16"/>
  <c r="D11" i="16"/>
  <c r="I10" i="16"/>
  <c r="H10" i="16"/>
  <c r="J10" i="16" s="1"/>
  <c r="G10" i="16"/>
  <c r="D10" i="16"/>
  <c r="I9" i="16"/>
  <c r="I14" i="16" s="1"/>
  <c r="H9" i="16"/>
  <c r="H14" i="16" s="1"/>
  <c r="G9" i="16"/>
  <c r="G14" i="16" s="1"/>
  <c r="D9" i="16"/>
  <c r="H16" i="15"/>
  <c r="G16" i="15"/>
  <c r="F16" i="15"/>
  <c r="E16" i="15"/>
  <c r="D16" i="15"/>
  <c r="C16" i="15"/>
  <c r="B16" i="15"/>
  <c r="I15" i="15"/>
  <c r="I14" i="15"/>
  <c r="I13" i="15"/>
  <c r="I12" i="15"/>
  <c r="I11" i="15"/>
  <c r="I10" i="15"/>
  <c r="I9" i="15"/>
  <c r="I8" i="15"/>
  <c r="H17" i="14"/>
  <c r="G17" i="14"/>
  <c r="F17" i="14"/>
  <c r="E17" i="14"/>
  <c r="D17" i="14"/>
  <c r="C17" i="14"/>
  <c r="B17" i="14"/>
  <c r="I16" i="14"/>
  <c r="I15" i="14"/>
  <c r="I14" i="14"/>
  <c r="I13" i="14"/>
  <c r="I12" i="14"/>
  <c r="I11" i="14"/>
  <c r="I10" i="14"/>
  <c r="I9" i="14"/>
  <c r="I8" i="14"/>
  <c r="H17" i="13"/>
  <c r="G17" i="13"/>
  <c r="F17" i="13"/>
  <c r="E17" i="13"/>
  <c r="D17" i="13"/>
  <c r="C17" i="13"/>
  <c r="B17" i="13"/>
  <c r="I16" i="13"/>
  <c r="I15" i="13"/>
  <c r="I14" i="13"/>
  <c r="I13" i="13"/>
  <c r="I12" i="13"/>
  <c r="I11" i="13"/>
  <c r="I10" i="13"/>
  <c r="I9" i="13"/>
  <c r="I8" i="13"/>
  <c r="B29" i="12"/>
  <c r="J29" i="12"/>
  <c r="I29" i="12"/>
  <c r="H29" i="12"/>
  <c r="G29" i="12"/>
  <c r="F29" i="12"/>
  <c r="E29" i="12"/>
  <c r="D29" i="12"/>
  <c r="C29" i="12"/>
  <c r="K28" i="12"/>
  <c r="K27" i="12"/>
  <c r="K26" i="12"/>
  <c r="K25" i="12"/>
  <c r="K24" i="12"/>
  <c r="K23" i="12"/>
  <c r="K22" i="12"/>
  <c r="K21" i="12"/>
  <c r="K20" i="12"/>
  <c r="K19" i="12"/>
  <c r="K18" i="12"/>
  <c r="K17" i="12"/>
  <c r="K16" i="12"/>
  <c r="K15" i="12"/>
  <c r="K14" i="12"/>
  <c r="K13" i="12"/>
  <c r="K12" i="12"/>
  <c r="K11" i="12"/>
  <c r="K10" i="12"/>
  <c r="K9" i="12"/>
  <c r="K8" i="12"/>
  <c r="B29" i="11"/>
  <c r="J29" i="11"/>
  <c r="I29" i="11"/>
  <c r="H29" i="11"/>
  <c r="G29" i="11"/>
  <c r="F29" i="11"/>
  <c r="E29" i="11"/>
  <c r="D29" i="11"/>
  <c r="C29" i="11"/>
  <c r="K28" i="11"/>
  <c r="K27" i="11"/>
  <c r="K26" i="11"/>
  <c r="K25" i="11"/>
  <c r="K24" i="11"/>
  <c r="K23" i="11"/>
  <c r="K22" i="11"/>
  <c r="K21" i="11"/>
  <c r="K20" i="11"/>
  <c r="K19" i="11"/>
  <c r="K18" i="11"/>
  <c r="K17" i="11"/>
  <c r="K16" i="11"/>
  <c r="K15" i="11"/>
  <c r="K14" i="11"/>
  <c r="K13" i="11"/>
  <c r="K12" i="11"/>
  <c r="K11" i="11"/>
  <c r="K10" i="11"/>
  <c r="K9" i="11"/>
  <c r="K8"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29" i="10" s="1"/>
  <c r="K9" i="10"/>
  <c r="K8" i="10"/>
  <c r="D15" i="9"/>
  <c r="B15" i="9"/>
  <c r="F14" i="9"/>
  <c r="F13" i="9"/>
  <c r="F12" i="9"/>
  <c r="F11" i="9"/>
  <c r="F10" i="9"/>
  <c r="F9" i="9"/>
  <c r="F8" i="9"/>
  <c r="F15" i="9" s="1"/>
  <c r="D29" i="8"/>
  <c r="B29" i="8"/>
  <c r="F28" i="8"/>
  <c r="F27" i="8"/>
  <c r="F26" i="8"/>
  <c r="F25" i="8"/>
  <c r="F24" i="8"/>
  <c r="F23" i="8"/>
  <c r="F22" i="8"/>
  <c r="F21" i="8"/>
  <c r="F20" i="8"/>
  <c r="F19" i="8"/>
  <c r="F18" i="8"/>
  <c r="F17" i="8"/>
  <c r="F16" i="8"/>
  <c r="F15" i="8"/>
  <c r="F14" i="8"/>
  <c r="F13" i="8"/>
  <c r="F12" i="8"/>
  <c r="F11" i="8"/>
  <c r="F10" i="8"/>
  <c r="F9" i="8"/>
  <c r="F8" i="8"/>
  <c r="D17" i="7"/>
  <c r="B17" i="7"/>
  <c r="F16" i="7"/>
  <c r="F15" i="7"/>
  <c r="F14" i="7"/>
  <c r="F13" i="7"/>
  <c r="F12" i="7"/>
  <c r="F11" i="7"/>
  <c r="F10" i="7"/>
  <c r="F9" i="7"/>
  <c r="F8" i="7"/>
  <c r="F17" i="7" s="1"/>
  <c r="D9" i="6"/>
  <c r="B16" i="6"/>
  <c r="F16" i="6"/>
  <c r="E16" i="6"/>
  <c r="C16" i="6"/>
  <c r="I15" i="6"/>
  <c r="H15" i="6"/>
  <c r="J15" i="6" s="1"/>
  <c r="G15" i="6"/>
  <c r="D15" i="6"/>
  <c r="I14" i="6"/>
  <c r="H14" i="6"/>
  <c r="J14" i="6" s="1"/>
  <c r="G14" i="6"/>
  <c r="D14" i="6"/>
  <c r="I13" i="6"/>
  <c r="J13" i="6" s="1"/>
  <c r="H13" i="6"/>
  <c r="G13" i="6"/>
  <c r="D13" i="6"/>
  <c r="I12" i="6"/>
  <c r="H12" i="6"/>
  <c r="J12" i="6" s="1"/>
  <c r="G12" i="6"/>
  <c r="D12" i="6"/>
  <c r="I11" i="6"/>
  <c r="H11" i="6"/>
  <c r="J11" i="6" s="1"/>
  <c r="G11" i="6"/>
  <c r="D11" i="6"/>
  <c r="I10" i="6"/>
  <c r="H10" i="6"/>
  <c r="J10" i="6" s="1"/>
  <c r="G10" i="6"/>
  <c r="D10" i="6"/>
  <c r="I9" i="6"/>
  <c r="I16" i="6" s="1"/>
  <c r="H9" i="6"/>
  <c r="H16" i="6" s="1"/>
  <c r="G9" i="6"/>
  <c r="G16" i="6" s="1"/>
  <c r="F30" i="5"/>
  <c r="E30" i="5"/>
  <c r="C30" i="5"/>
  <c r="B30" i="5"/>
  <c r="I29" i="5"/>
  <c r="H29" i="5"/>
  <c r="J29" i="5" s="1"/>
  <c r="G29" i="5"/>
  <c r="D29" i="5"/>
  <c r="I28" i="5"/>
  <c r="H28" i="5"/>
  <c r="G28" i="5"/>
  <c r="D28" i="5"/>
  <c r="I27" i="5"/>
  <c r="H27" i="5"/>
  <c r="G27" i="5"/>
  <c r="D27" i="5"/>
  <c r="I26" i="5"/>
  <c r="H26" i="5"/>
  <c r="J26" i="5" s="1"/>
  <c r="G26" i="5"/>
  <c r="D26" i="5"/>
  <c r="I25" i="5"/>
  <c r="H25" i="5"/>
  <c r="G25" i="5"/>
  <c r="D25" i="5"/>
  <c r="I24" i="5"/>
  <c r="H24" i="5"/>
  <c r="G24" i="5"/>
  <c r="D24" i="5"/>
  <c r="I23" i="5"/>
  <c r="H23" i="5"/>
  <c r="G23" i="5"/>
  <c r="D23" i="5"/>
  <c r="I22" i="5"/>
  <c r="H22" i="5"/>
  <c r="J22" i="5" s="1"/>
  <c r="G22" i="5"/>
  <c r="D22" i="5"/>
  <c r="I21" i="5"/>
  <c r="H21" i="5"/>
  <c r="J21" i="5" s="1"/>
  <c r="G21" i="5"/>
  <c r="D21" i="5"/>
  <c r="I20" i="5"/>
  <c r="H20" i="5"/>
  <c r="G20" i="5"/>
  <c r="D20" i="5"/>
  <c r="I19" i="5"/>
  <c r="H19" i="5"/>
  <c r="B37" i="5" s="1"/>
  <c r="G19" i="5"/>
  <c r="D19" i="5"/>
  <c r="I18" i="5"/>
  <c r="H18" i="5"/>
  <c r="J18" i="5" s="1"/>
  <c r="G18" i="5"/>
  <c r="D18" i="5"/>
  <c r="I17" i="5"/>
  <c r="H17" i="5"/>
  <c r="J17" i="5" s="1"/>
  <c r="G17" i="5"/>
  <c r="D17" i="5"/>
  <c r="I16" i="5"/>
  <c r="H16" i="5"/>
  <c r="J16" i="5" s="1"/>
  <c r="G16" i="5"/>
  <c r="D16" i="5"/>
  <c r="I15" i="5"/>
  <c r="H15" i="5"/>
  <c r="G15" i="5"/>
  <c r="D15" i="5"/>
  <c r="I14" i="5"/>
  <c r="H14" i="5"/>
  <c r="J14" i="5" s="1"/>
  <c r="G14" i="5"/>
  <c r="D14" i="5"/>
  <c r="I13" i="5"/>
  <c r="H13" i="5"/>
  <c r="J13" i="5" s="1"/>
  <c r="G13" i="5"/>
  <c r="D13" i="5"/>
  <c r="I12" i="5"/>
  <c r="H12" i="5"/>
  <c r="J12" i="5" s="1"/>
  <c r="G12" i="5"/>
  <c r="D12" i="5"/>
  <c r="I11" i="5"/>
  <c r="H11" i="5"/>
  <c r="G11" i="5"/>
  <c r="D11" i="5"/>
  <c r="I10" i="5"/>
  <c r="H10" i="5"/>
  <c r="J10" i="5" s="1"/>
  <c r="G10" i="5"/>
  <c r="D10" i="5"/>
  <c r="I9" i="5"/>
  <c r="H9" i="5"/>
  <c r="G9" i="5"/>
  <c r="D9" i="5"/>
  <c r="F19" i="4"/>
  <c r="E19" i="4"/>
  <c r="C19" i="4"/>
  <c r="B19" i="4"/>
  <c r="I18" i="4"/>
  <c r="H18" i="4"/>
  <c r="J18" i="4" s="1"/>
  <c r="G18" i="4"/>
  <c r="D18" i="4"/>
  <c r="I17" i="4"/>
  <c r="H17" i="4"/>
  <c r="J17" i="4" s="1"/>
  <c r="G17" i="4"/>
  <c r="D17" i="4"/>
  <c r="I16" i="4"/>
  <c r="H16" i="4"/>
  <c r="G16" i="4"/>
  <c r="D16" i="4"/>
  <c r="I15" i="4"/>
  <c r="H15" i="4"/>
  <c r="B27" i="4" s="1"/>
  <c r="G15" i="4"/>
  <c r="D15" i="4"/>
  <c r="I14" i="4"/>
  <c r="H14" i="4"/>
  <c r="G14" i="4"/>
  <c r="D14" i="4"/>
  <c r="I13" i="4"/>
  <c r="H13" i="4"/>
  <c r="J13" i="4" s="1"/>
  <c r="G13" i="4"/>
  <c r="D13" i="4"/>
  <c r="I12" i="4"/>
  <c r="H12" i="4"/>
  <c r="G12" i="4"/>
  <c r="D12" i="4"/>
  <c r="I11" i="4"/>
  <c r="H11" i="4"/>
  <c r="G11" i="4"/>
  <c r="D11" i="4"/>
  <c r="I10" i="4"/>
  <c r="H10" i="4"/>
  <c r="J10" i="4" s="1"/>
  <c r="G10" i="4"/>
  <c r="D10" i="4"/>
  <c r="I9" i="4"/>
  <c r="I19" i="4" s="1"/>
  <c r="H9" i="4"/>
  <c r="G9" i="4"/>
  <c r="G19" i="4" s="1"/>
  <c r="D9" i="4"/>
  <c r="D19" i="4" s="1"/>
  <c r="F20" i="3"/>
  <c r="E20" i="3"/>
  <c r="C20" i="3"/>
  <c r="B20" i="3"/>
  <c r="I19" i="3"/>
  <c r="H19" i="3"/>
  <c r="J19" i="3" s="1"/>
  <c r="G19" i="3"/>
  <c r="D19" i="3"/>
  <c r="I18" i="3"/>
  <c r="H18" i="3"/>
  <c r="G18" i="3"/>
  <c r="D18" i="3"/>
  <c r="I17" i="3"/>
  <c r="J17" i="3" s="1"/>
  <c r="H17" i="3"/>
  <c r="G17" i="3"/>
  <c r="D17" i="3"/>
  <c r="I16" i="3"/>
  <c r="H16" i="3"/>
  <c r="J16" i="3" s="1"/>
  <c r="G16" i="3"/>
  <c r="D16" i="3"/>
  <c r="I15" i="3"/>
  <c r="H15" i="3"/>
  <c r="J15" i="3" s="1"/>
  <c r="G15" i="3"/>
  <c r="D15" i="3"/>
  <c r="I14" i="3"/>
  <c r="H14" i="3"/>
  <c r="J14" i="3" s="1"/>
  <c r="G14" i="3"/>
  <c r="D14" i="3"/>
  <c r="I13" i="3"/>
  <c r="H13" i="3"/>
  <c r="J13" i="3" s="1"/>
  <c r="G13" i="3"/>
  <c r="D13" i="3"/>
  <c r="I12" i="3"/>
  <c r="H12" i="3"/>
  <c r="J12" i="3" s="1"/>
  <c r="G12" i="3"/>
  <c r="D12" i="3"/>
  <c r="I11" i="3"/>
  <c r="H11" i="3"/>
  <c r="G11" i="3"/>
  <c r="D11" i="3"/>
  <c r="I10" i="3"/>
  <c r="H10" i="3"/>
  <c r="J10" i="3" s="1"/>
  <c r="G10" i="3"/>
  <c r="D10" i="3"/>
  <c r="I9" i="3"/>
  <c r="H9" i="3"/>
  <c r="G9" i="3"/>
  <c r="D9" i="3"/>
  <c r="D20" i="3" s="1"/>
  <c r="F18" i="2"/>
  <c r="E18" i="2"/>
  <c r="C18" i="2"/>
  <c r="B18" i="2"/>
  <c r="I17" i="2"/>
  <c r="H17" i="2"/>
  <c r="J17" i="2" s="1"/>
  <c r="G17" i="2"/>
  <c r="D17" i="2"/>
  <c r="I16" i="2"/>
  <c r="H16" i="2"/>
  <c r="J16" i="2" s="1"/>
  <c r="G16" i="2"/>
  <c r="D16" i="2"/>
  <c r="I15" i="2"/>
  <c r="C31" i="2" s="1"/>
  <c r="H15" i="2"/>
  <c r="G15" i="2"/>
  <c r="D15" i="2"/>
  <c r="I14" i="2"/>
  <c r="H14" i="2"/>
  <c r="G14" i="2"/>
  <c r="D14" i="2"/>
  <c r="I13" i="2"/>
  <c r="H13" i="2"/>
  <c r="G13" i="2"/>
  <c r="D13" i="2"/>
  <c r="I12" i="2"/>
  <c r="H12" i="2"/>
  <c r="G12" i="2"/>
  <c r="D12" i="2"/>
  <c r="I11" i="2"/>
  <c r="H11" i="2"/>
  <c r="G11" i="2"/>
  <c r="D11" i="2"/>
  <c r="I10" i="2"/>
  <c r="H10" i="2"/>
  <c r="J10" i="2" s="1"/>
  <c r="G10" i="2"/>
  <c r="D10" i="2"/>
  <c r="I9" i="2"/>
  <c r="I18" i="2" s="1"/>
  <c r="H9" i="2"/>
  <c r="G9" i="2"/>
  <c r="G18" i="2" s="1"/>
  <c r="D9" i="2"/>
  <c r="F13" i="1"/>
  <c r="E13" i="1"/>
  <c r="C13" i="1"/>
  <c r="B13" i="1"/>
  <c r="I12" i="1"/>
  <c r="H12" i="1"/>
  <c r="J12" i="1" s="1"/>
  <c r="G12" i="1"/>
  <c r="D12" i="1"/>
  <c r="I11" i="1"/>
  <c r="H11" i="1"/>
  <c r="G11" i="1"/>
  <c r="D11" i="1"/>
  <c r="I10" i="1"/>
  <c r="J10" i="1" s="1"/>
  <c r="H10" i="1"/>
  <c r="G10" i="1"/>
  <c r="D10" i="1"/>
  <c r="I9" i="1"/>
  <c r="I13" i="1" s="1"/>
  <c r="H9" i="1"/>
  <c r="G9" i="1"/>
  <c r="G13" i="1" s="1"/>
  <c r="D9" i="1"/>
  <c r="D13" i="1" s="1"/>
  <c r="L15" i="31"/>
  <c r="K15" i="31"/>
  <c r="J15" i="31"/>
  <c r="I15" i="31"/>
  <c r="H15" i="31"/>
  <c r="F15" i="31"/>
  <c r="E15" i="31"/>
  <c r="D15" i="31"/>
  <c r="C15" i="31"/>
  <c r="L14" i="31"/>
  <c r="K14" i="31"/>
  <c r="J14" i="31"/>
  <c r="I14" i="31"/>
  <c r="H14" i="31"/>
  <c r="F14" i="31"/>
  <c r="E14" i="31"/>
  <c r="D14" i="31"/>
  <c r="C14" i="31"/>
  <c r="L13" i="31"/>
  <c r="K13" i="31"/>
  <c r="J13" i="31"/>
  <c r="I13" i="31"/>
  <c r="H13" i="31"/>
  <c r="M13" i="31" s="1"/>
  <c r="F13" i="31"/>
  <c r="E13" i="31"/>
  <c r="D13" i="31"/>
  <c r="C13" i="31"/>
  <c r="M12" i="31"/>
  <c r="N12" i="31" s="1"/>
  <c r="G12" i="31"/>
  <c r="M11" i="31"/>
  <c r="N11" i="31" s="1"/>
  <c r="G11" i="31"/>
  <c r="L10" i="31"/>
  <c r="L16" i="31" s="1"/>
  <c r="K10" i="31"/>
  <c r="K16" i="31" s="1"/>
  <c r="J10" i="31"/>
  <c r="J16" i="31" s="1"/>
  <c r="I10" i="31"/>
  <c r="I16" i="31" s="1"/>
  <c r="H10" i="31"/>
  <c r="H16" i="31" s="1"/>
  <c r="F10" i="31"/>
  <c r="E10" i="31"/>
  <c r="E16" i="31" s="1"/>
  <c r="D10" i="31"/>
  <c r="D16" i="31" s="1"/>
  <c r="C10" i="31"/>
  <c r="M9" i="31"/>
  <c r="M15" i="31" s="1"/>
  <c r="G9" i="31"/>
  <c r="G15" i="31" s="1"/>
  <c r="M8" i="31"/>
  <c r="G8" i="31"/>
  <c r="G14" i="31" s="1"/>
  <c r="I17" i="14" l="1"/>
  <c r="K29" i="12"/>
  <c r="K29" i="11"/>
  <c r="J23" i="5"/>
  <c r="J19" i="5"/>
  <c r="J15" i="5"/>
  <c r="J11" i="5"/>
  <c r="D30" i="5"/>
  <c r="I30" i="5"/>
  <c r="H30" i="5"/>
  <c r="G30" i="5"/>
  <c r="J16" i="4"/>
  <c r="G20" i="3"/>
  <c r="J14" i="17"/>
  <c r="J16" i="17" s="1"/>
  <c r="H16" i="17"/>
  <c r="J12" i="16"/>
  <c r="D14" i="16"/>
  <c r="I16" i="15"/>
  <c r="I17" i="13"/>
  <c r="F29" i="8"/>
  <c r="D16" i="6"/>
  <c r="J28" i="5"/>
  <c r="J15" i="4"/>
  <c r="J18" i="3"/>
  <c r="H20" i="3"/>
  <c r="J13" i="2"/>
  <c r="J18" i="2" s="1"/>
  <c r="F16" i="31"/>
  <c r="J15" i="17"/>
  <c r="D16" i="17"/>
  <c r="J27" i="5"/>
  <c r="D18" i="2"/>
  <c r="J11" i="1"/>
  <c r="J9" i="1"/>
  <c r="J13" i="1" s="1"/>
  <c r="N8" i="31"/>
  <c r="N14" i="31" s="1"/>
  <c r="J25" i="5"/>
  <c r="B38" i="5"/>
  <c r="J24" i="5"/>
  <c r="B39" i="5"/>
  <c r="J20" i="5"/>
  <c r="B36" i="5"/>
  <c r="J14" i="4"/>
  <c r="B26" i="4"/>
  <c r="J12" i="4"/>
  <c r="B25" i="4"/>
  <c r="B24" i="4"/>
  <c r="J11" i="4"/>
  <c r="H19" i="4"/>
  <c r="B23" i="4"/>
  <c r="I20" i="3"/>
  <c r="C24" i="3"/>
  <c r="J15" i="2"/>
  <c r="B31" i="2"/>
  <c r="J14" i="2"/>
  <c r="B23" i="2"/>
  <c r="J12" i="2"/>
  <c r="B25" i="2"/>
  <c r="J11" i="2"/>
  <c r="B26" i="2"/>
  <c r="J9" i="2"/>
  <c r="B24" i="2"/>
  <c r="G10" i="31"/>
  <c r="C16" i="31"/>
  <c r="J9" i="16"/>
  <c r="J14" i="16" s="1"/>
  <c r="J9" i="6"/>
  <c r="J16" i="6" s="1"/>
  <c r="J9" i="5"/>
  <c r="J30" i="5" s="1"/>
  <c r="J9" i="4"/>
  <c r="J19" i="4" s="1"/>
  <c r="J9" i="3"/>
  <c r="J11" i="3"/>
  <c r="H18" i="2"/>
  <c r="H13" i="1"/>
  <c r="G13" i="31"/>
  <c r="G16" i="31" s="1"/>
  <c r="N9" i="31"/>
  <c r="N15" i="31" s="1"/>
  <c r="M14" i="31"/>
  <c r="M10" i="31"/>
  <c r="J20" i="3" l="1"/>
  <c r="N13" i="31"/>
  <c r="N10" i="31"/>
  <c r="N16" i="31" s="1"/>
  <c r="M16" i="31"/>
  <c r="C46" i="8"/>
  <c r="B46" i="8"/>
  <c r="C45" i="8"/>
  <c r="B45" i="8"/>
  <c r="C44" i="8"/>
  <c r="B44" i="8"/>
  <c r="C43" i="8"/>
  <c r="B43" i="8"/>
  <c r="C42" i="8"/>
  <c r="B42" i="8"/>
  <c r="C41" i="8"/>
  <c r="B41" i="8"/>
  <c r="C40" i="8"/>
  <c r="B40" i="8"/>
  <c r="C39" i="8"/>
  <c r="B39" i="8"/>
  <c r="C38" i="8"/>
  <c r="B38" i="8"/>
  <c r="C37" i="8"/>
  <c r="B37" i="8"/>
  <c r="C36" i="8"/>
  <c r="B36" i="8"/>
  <c r="C35" i="8"/>
  <c r="B35" i="8"/>
  <c r="C34" i="8"/>
  <c r="B34" i="8"/>
  <c r="B21" i="6" l="1"/>
  <c r="C28" i="2"/>
  <c r="C26" i="2"/>
  <c r="C25" i="2"/>
  <c r="C27" i="2"/>
  <c r="C23" i="2"/>
  <c r="C29" i="2"/>
  <c r="C30" i="2"/>
  <c r="B21" i="9"/>
  <c r="C21" i="9"/>
  <c r="B22" i="9"/>
  <c r="C22" i="9"/>
  <c r="B23" i="9"/>
  <c r="C23" i="9"/>
  <c r="B24" i="9"/>
  <c r="C24" i="9"/>
  <c r="B25" i="9"/>
  <c r="C25" i="9"/>
  <c r="B26" i="9"/>
  <c r="C26" i="9"/>
  <c r="C20" i="9"/>
  <c r="B20" i="9"/>
  <c r="B23" i="6"/>
  <c r="B26" i="7"/>
  <c r="C26" i="7"/>
  <c r="C27" i="7"/>
  <c r="C24" i="7"/>
  <c r="C23" i="7"/>
  <c r="C21" i="7"/>
  <c r="C28" i="7"/>
  <c r="C25" i="7"/>
  <c r="C29" i="7"/>
  <c r="C22" i="7"/>
  <c r="B24" i="7"/>
  <c r="B23" i="7"/>
  <c r="B21" i="7"/>
  <c r="B28" i="7"/>
  <c r="B25" i="7"/>
  <c r="B27" i="7"/>
  <c r="B29" i="7"/>
  <c r="B22" i="7"/>
  <c r="C24" i="2" l="1"/>
  <c r="B30" i="2"/>
  <c r="B29" i="2"/>
  <c r="B27" i="2"/>
  <c r="B28" i="2"/>
  <c r="C27" i="17"/>
  <c r="B27" i="17"/>
  <c r="C26" i="17"/>
  <c r="B26" i="17"/>
  <c r="C25" i="17"/>
  <c r="B25" i="17"/>
  <c r="C24" i="17"/>
  <c r="B24" i="17"/>
  <c r="C23" i="17"/>
  <c r="B23" i="17"/>
  <c r="C22" i="17"/>
  <c r="B22" i="17"/>
  <c r="C21" i="17"/>
  <c r="B21" i="17"/>
  <c r="C24" i="16"/>
  <c r="B24" i="16"/>
  <c r="C23" i="16"/>
  <c r="B23" i="16"/>
  <c r="C22" i="16"/>
  <c r="B22" i="16"/>
  <c r="C21" i="16"/>
  <c r="B21" i="16"/>
  <c r="C20" i="16"/>
  <c r="B20" i="16"/>
  <c r="C24" i="6"/>
  <c r="B24" i="6"/>
  <c r="C25" i="6"/>
  <c r="B25" i="6"/>
  <c r="C21" i="6"/>
  <c r="C22" i="6"/>
  <c r="B22" i="6"/>
  <c r="C23" i="6"/>
  <c r="C47" i="5"/>
  <c r="B47" i="5"/>
  <c r="C38" i="5"/>
  <c r="C44" i="5"/>
  <c r="B44" i="5"/>
  <c r="C42" i="5"/>
  <c r="B42" i="5"/>
  <c r="C36" i="5"/>
  <c r="C37" i="5"/>
  <c r="C40" i="5"/>
  <c r="B40" i="5"/>
  <c r="C41" i="5"/>
  <c r="B41" i="5"/>
  <c r="C48" i="5"/>
  <c r="B48" i="5"/>
  <c r="C49" i="5"/>
  <c r="B49" i="5"/>
  <c r="C46" i="5"/>
  <c r="B46" i="5"/>
  <c r="C45" i="5"/>
  <c r="B45" i="5"/>
  <c r="C43" i="5"/>
  <c r="B43" i="5"/>
  <c r="C27" i="4"/>
  <c r="C26" i="4"/>
  <c r="C24" i="4"/>
  <c r="C34" i="3"/>
  <c r="C33" i="3"/>
  <c r="C32" i="3"/>
  <c r="C31" i="3"/>
  <c r="C30" i="3"/>
  <c r="C29" i="3"/>
  <c r="C28" i="3"/>
  <c r="C27" i="3"/>
  <c r="C26" i="3"/>
  <c r="C25" i="3"/>
  <c r="B24" i="3" l="1"/>
  <c r="B26" i="3"/>
  <c r="B28" i="3"/>
  <c r="B30" i="3"/>
  <c r="B32" i="3"/>
  <c r="B34" i="3"/>
  <c r="B25" i="3"/>
  <c r="B27" i="3"/>
  <c r="B29" i="3"/>
  <c r="B31" i="3"/>
  <c r="B33" i="3"/>
  <c r="C23" i="4"/>
  <c r="C25" i="4"/>
  <c r="D39" i="5"/>
  <c r="C39" i="5"/>
  <c r="D38" i="5"/>
  <c r="D37" i="5"/>
  <c r="D36" i="5"/>
  <c r="D42" i="5"/>
  <c r="D44" i="5"/>
  <c r="D49" i="5"/>
  <c r="D48" i="5"/>
  <c r="D41" i="5"/>
  <c r="D40" i="5"/>
  <c r="D45" i="5"/>
  <c r="D46" i="5"/>
  <c r="D47" i="5"/>
  <c r="D43" i="5" l="1"/>
</calcChain>
</file>

<file path=xl/sharedStrings.xml><?xml version="1.0" encoding="utf-8"?>
<sst xmlns="http://schemas.openxmlformats.org/spreadsheetml/2006/main" count="963" uniqueCount="342">
  <si>
    <t>الحالة العملية</t>
  </si>
  <si>
    <t xml:space="preserve"> Employment Status</t>
  </si>
  <si>
    <r>
      <t xml:space="preserve">قطريون
</t>
    </r>
    <r>
      <rPr>
        <sz val="12"/>
        <rFont val="Arial"/>
        <family val="2"/>
      </rPr>
      <t>Qatari</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</si>
  <si>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</si>
  <si>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</si>
  <si>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</si>
  <si>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</si>
  <si>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</si>
  <si>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</si>
  <si>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</si>
  <si>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</si>
  <si>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</si>
  <si>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يعمل لدى ذويه بدون أجر</t>
  </si>
  <si>
    <t>Unpaid Family Worker</t>
  </si>
  <si>
    <t>المجموع</t>
  </si>
  <si>
    <t>Total</t>
  </si>
  <si>
    <t>لا يشمل المتعطلين الذين لم يسبق لهم العمل</t>
  </si>
  <si>
    <t>Not including persons seeking work for the first time</t>
  </si>
  <si>
    <t xml:space="preserve">المهنــــة </t>
  </si>
  <si>
    <t xml:space="preserve">Occupation </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</si>
  <si>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</si>
  <si>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</si>
  <si>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</si>
  <si>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</si>
  <si>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</si>
  <si>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</si>
  <si>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</si>
  <si>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</si>
  <si>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</si>
  <si>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</si>
  <si>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</si>
  <si>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</si>
  <si>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</si>
  <si>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</si>
  <si>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</si>
  <si>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</si>
  <si>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</si>
  <si>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</si>
  <si>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</si>
  <si>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</si>
  <si>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</si>
  <si>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</si>
  <si>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</si>
  <si>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</si>
  <si>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</si>
  <si>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</si>
  <si>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</si>
  <si>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</si>
  <si>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</si>
  <si>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</si>
  <si>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</si>
  <si>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</si>
  <si>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Illiterate</t>
  </si>
  <si>
    <t>يقرأ ويكتب</t>
  </si>
  <si>
    <t>Read &amp; Write</t>
  </si>
  <si>
    <t>ابتدائية</t>
  </si>
  <si>
    <t>Primary</t>
  </si>
  <si>
    <t>إعدادية</t>
  </si>
  <si>
    <t>Preparatory</t>
  </si>
  <si>
    <t>ثانوية</t>
  </si>
  <si>
    <t>Secondary</t>
  </si>
  <si>
    <t>دبلوم أقل من الجامعة</t>
  </si>
  <si>
    <t>Pre.U. Diploma</t>
  </si>
  <si>
    <t>بكالوريوس</t>
  </si>
  <si>
    <t>University</t>
  </si>
  <si>
    <t>Higher Diploma</t>
  </si>
  <si>
    <t>ماجستير</t>
  </si>
  <si>
    <t>M.A / M.Sc.</t>
  </si>
  <si>
    <t>Ph.D.</t>
  </si>
  <si>
    <t>جامعي فما فوق</t>
  </si>
  <si>
    <t>النشاط الاقتصادي</t>
  </si>
  <si>
    <t>Economic Activity</t>
  </si>
  <si>
    <r>
      <t xml:space="preserve">قطريون  </t>
    </r>
    <r>
      <rPr>
        <sz val="12"/>
        <rFont val="Arial"/>
        <family val="2"/>
      </rPr>
      <t>Qatari</t>
    </r>
  </si>
  <si>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</si>
  <si>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</si>
  <si>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</si>
  <si>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</si>
  <si>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</si>
  <si>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</si>
  <si>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</si>
  <si>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</si>
  <si>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</si>
  <si>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</si>
  <si>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</si>
  <si>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</si>
  <si>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</si>
  <si>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</si>
  <si>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</si>
  <si>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</si>
  <si>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</si>
  <si>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</si>
  <si>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</si>
  <si>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</si>
  <si>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</si>
  <si>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</si>
  <si>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</si>
  <si>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</si>
  <si>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</si>
  <si>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</si>
  <si>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</si>
  <si>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</si>
  <si>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</si>
  <si>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</si>
  <si>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</si>
  <si>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</si>
  <si>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</si>
  <si>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</si>
  <si>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</si>
  <si>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</si>
  <si>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</si>
  <si>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</si>
  <si>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</si>
  <si>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</si>
  <si>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</si>
  <si>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</si>
  <si>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</si>
  <si>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</si>
  <si>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</si>
  <si>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</si>
  <si>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</si>
  <si>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</si>
  <si>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</si>
  <si>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</si>
  <si>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</si>
  <si>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</si>
  <si>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Diplomatic/International/Regional </t>
  </si>
  <si>
    <t>غير ربحي</t>
  </si>
  <si>
    <t>Non profit</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</si>
  <si>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</si>
  <si>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</si>
  <si>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</si>
  <si>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</si>
  <si>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</si>
  <si>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</si>
  <si>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</si>
  <si>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</si>
  <si>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</si>
  <si>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</si>
  <si>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</si>
  <si>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</si>
  <si>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</si>
  <si>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</si>
  <si>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</si>
  <si>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</si>
  <si>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</si>
  <si>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</si>
  <si>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</si>
  <si>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</si>
  <si>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</si>
  <si>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</si>
  <si>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</si>
  <si>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</si>
  <si>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</si>
  <si>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</si>
  <si>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</si>
  <si>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</si>
  <si>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</si>
  <si>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</si>
  <si>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</si>
  <si>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Table No. (16)</t>
  </si>
  <si>
    <t>جدول رقم (17)</t>
  </si>
  <si>
    <t>جدول رقم (16)</t>
  </si>
  <si>
    <t>القوى العاملـــة</t>
  </si>
  <si>
    <t>LABOUR FORCE</t>
  </si>
  <si>
    <t>ذكور Male</t>
  </si>
  <si>
    <t>اناث Female</t>
  </si>
  <si>
    <t>المديرون     Managers</t>
  </si>
  <si>
    <t>الاختصاصيون Professionals</t>
  </si>
  <si>
    <t>الكتبة Clerks</t>
  </si>
  <si>
    <t>العاملون في الخدمات والباعة Service Workers And Shop</t>
  </si>
  <si>
    <t xml:space="preserve">الفنيون Technicians </t>
  </si>
  <si>
    <t>الابتدائي  Primary</t>
  </si>
  <si>
    <t>جامعي فما فوق University and above</t>
  </si>
  <si>
    <t>التعدين واستغلال المحاجر Mining and quarrying</t>
  </si>
  <si>
    <t>الصناعة التحويلية  Manufacturing</t>
  </si>
  <si>
    <t>التشييد  Construction</t>
  </si>
  <si>
    <t>التجارة  Trade</t>
  </si>
  <si>
    <t>النقل والتخزين  Transportation and storage</t>
  </si>
  <si>
    <t>التعليم  Education</t>
  </si>
  <si>
    <t>الصحة والعمل الجماعي Human health and social work activities</t>
  </si>
  <si>
    <t>المجموع Total</t>
  </si>
  <si>
    <t xml:space="preserve">إدارة حكومية  Government Department </t>
  </si>
  <si>
    <t xml:space="preserve">مؤسسة / شركة حكومية  Government Company/ Corporation  </t>
  </si>
  <si>
    <t xml:space="preserve">مختلط  Mixed </t>
  </si>
  <si>
    <t xml:space="preserve">خاص  Private </t>
  </si>
  <si>
    <t>منزلي Domestic</t>
  </si>
  <si>
    <t>القطريون Qataris</t>
  </si>
  <si>
    <t>العاملون في الخدمات والباعة
Service Workers And Shop</t>
  </si>
  <si>
    <t>العاملون في الحرف
Craft  Workers</t>
  </si>
  <si>
    <t>التعليم Education</t>
  </si>
  <si>
    <t>النقل والتخزين Transportation and storage</t>
  </si>
  <si>
    <t>الصناعة التحويلية Manufacturing</t>
  </si>
  <si>
    <t>التجارة Trade</t>
  </si>
  <si>
    <t>التشييد Construction</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</si>
  <si>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</si>
  <si>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</si>
  <si>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</si>
  <si>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</si>
  <si>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</si>
  <si>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</si>
  <si>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</si>
  <si>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غير قطريين</t>
    </r>
    <r>
      <rPr>
        <sz val="12"/>
        <rFont val="Arial"/>
        <family val="2"/>
      </rPr>
      <t xml:space="preserve">
 Non-Qatari</t>
    </r>
  </si>
  <si>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</si>
  <si>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</si>
  <si>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</si>
  <si>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</si>
  <si>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</si>
  <si>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</si>
  <si>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</si>
  <si>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</si>
  <si>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المديرون Managers</t>
  </si>
  <si>
    <t>المهن العادية  Elementary Occupations</t>
  </si>
  <si>
    <t>العاملون في الحرف Craft  Workers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</si>
  <si>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</si>
  <si>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</si>
  <si>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</si>
  <si>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</si>
  <si>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</si>
  <si>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</si>
  <si>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</si>
  <si>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</si>
  <si>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</si>
  <si>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</si>
  <si>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</si>
  <si>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متقاعد يبحث عن عمل
</t>
    </r>
    <r>
      <rPr>
        <sz val="10"/>
        <rFont val="Arial"/>
        <family val="2"/>
      </rPr>
      <t>Retired</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</si>
  <si>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</si>
  <si>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</si>
  <si>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</si>
  <si>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</si>
  <si>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</si>
  <si>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</si>
  <si>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</si>
  <si>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</si>
  <si>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</si>
  <si>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</si>
  <si>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</si>
  <si>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</si>
  <si>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</si>
  <si>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</si>
  <si>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</si>
  <si>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</si>
  <si>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</si>
  <si>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</si>
  <si>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</si>
  <si>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t>الصحة والعمل الإجتماعي Human health and social work activities</t>
  </si>
  <si>
    <r>
      <t xml:space="preserve">الجنسية والنوع
</t>
    </r>
    <r>
      <rPr>
        <sz val="12"/>
        <rFont val="Arial"/>
        <family val="2"/>
      </rPr>
      <t>Nationality &amp; Gender</t>
    </r>
  </si>
  <si>
    <r>
      <rPr>
        <b/>
        <sz val="12"/>
        <rFont val="Arial"/>
        <family val="2"/>
      </rPr>
      <t>المجموع</t>
    </r>
    <r>
      <rPr>
        <b/>
        <sz val="14"/>
        <rFont val="Arial"/>
        <family val="2"/>
      </rPr>
      <t xml:space="preserve">
</t>
    </r>
    <r>
      <rPr>
        <b/>
        <sz val="10"/>
        <rFont val="Arial"/>
        <family val="2"/>
      </rPr>
      <t>Total</t>
    </r>
  </si>
  <si>
    <r>
      <t xml:space="preserve">الجنسية والنوع  </t>
    </r>
    <r>
      <rPr>
        <sz val="12"/>
        <rFont val="Arial"/>
        <family val="2"/>
      </rPr>
      <t>Nationality &amp; Gender</t>
    </r>
  </si>
  <si>
    <r>
      <t xml:space="preserve">غير قطريين  </t>
    </r>
    <r>
      <rPr>
        <sz val="12"/>
        <rFont val="Arial"/>
        <family val="2"/>
      </rPr>
      <t xml:space="preserve"> Non-Qatari</t>
    </r>
  </si>
  <si>
    <r>
      <rPr>
        <b/>
        <sz val="12"/>
        <rFont val="Arial"/>
        <family val="2"/>
      </rPr>
      <t xml:space="preserve">المجموع  </t>
    </r>
    <r>
      <rPr>
        <b/>
        <sz val="10"/>
        <rFont val="Arial"/>
        <family val="2"/>
      </rPr>
      <t>Total</t>
    </r>
  </si>
  <si>
    <r>
      <rPr>
        <b/>
        <sz val="12"/>
        <rFont val="Arial"/>
        <family val="2"/>
      </rPr>
      <t>المجموع</t>
    </r>
    <r>
      <rPr>
        <b/>
        <sz val="14"/>
        <rFont val="Arial"/>
        <family val="2"/>
      </rPr>
      <t xml:space="preserve"> </t>
    </r>
    <r>
      <rPr>
        <b/>
        <sz val="10"/>
        <rFont val="Arial"/>
        <family val="2"/>
      </rPr>
      <t>Total</t>
    </r>
  </si>
  <si>
    <t>POPULATION (15 YEARS AND ABOVE) BY RELATION TO LABOUR FORCE, NATIONALITY &amp; GENDER</t>
  </si>
  <si>
    <t>ECONOMICALLY ACTIVE POPULATION (15 YEARS AND ABOVE) BY NATIONALITY, GENDER &amp; OCCUPATION</t>
  </si>
  <si>
    <t>ECONOMICALLY ACTIVE POPULATION (15 YEARS AND ABOVE) BY NATIONALITY, 
GENDER &amp; EDUCATIONAL STATUS</t>
  </si>
  <si>
    <t>ECONOMICALLY ACTIVE POPULATION (15 YEARS AND ABOVE) BY NATIONALITY,
 GENDER &amp; AGE GROUPS</t>
  </si>
  <si>
    <t xml:space="preserve">ECONOMICALLY ACTIVE POPULATION (15 YEARS AND ABOVE) BY NATIONALITY, GENDER
 &amp; EMPLOYMENT STATUS  </t>
  </si>
  <si>
    <t>ECONOMICALLY ACTIVE POPULATION (15 YEARS AND ABOVE) BY NATIONALITY, GENDER &amp; ECONOMIC ACTIVITY</t>
  </si>
  <si>
    <t>ECONOMICALLY ACTIVE POPULATION (15YEARS AND ABOVE) BY NATIONALITY, GENDER &amp; SECTOR</t>
  </si>
  <si>
    <t>WORKERS IN PAID EMPLOYMENT (15 YEARS AND ABOVE) BY MONTHLY AVERAGE WAGE (Q.R.), 
GENDR &amp; OCCUPATION</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</si>
  <si>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</si>
  <si>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</si>
  <si>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</si>
  <si>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</si>
  <si>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</si>
  <si>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</si>
  <si>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</si>
  <si>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</si>
  <si>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</si>
  <si>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UNEMPLOYED (15 YEARS &amp; ABOVE) BY NATIONALITY, GENDER &amp; AGE GROUP</t>
  </si>
  <si>
    <t xml:space="preserve">السكان النشيطون اقتصادياً (15 سنة فأكثر) حسب الجنسية والنوع والقطاع </t>
  </si>
  <si>
    <t xml:space="preserve">السكان النشيطون اقتصادياً (15 سنة فأكثر) حسب الجنسية والنوع والنشاط الإقتصادى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</si>
  <si>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</si>
  <si>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</si>
  <si>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</si>
  <si>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(15 سنة فأكثر) حسب الجنسية والنوع والحالة العملية </t>
  </si>
  <si>
    <t>المشرعون وموظفو الإدارة العليا والمديرون</t>
  </si>
  <si>
    <t>العمال المهرة في الزراعة وصيد الأسماك</t>
  </si>
  <si>
    <t>العاملون في الحرف وما إليها من المهن</t>
  </si>
  <si>
    <t>مشغلو الآلات والمعدات ومجمعوها</t>
  </si>
  <si>
    <t>العمال المهرة في الزراعة وصيد الأسماك   Agricultural And Fishery Workers</t>
  </si>
  <si>
    <t>مشغلو الآلات والمعدات Plant And Machine</t>
  </si>
  <si>
    <t>إناث Females</t>
  </si>
  <si>
    <t>ذكور Males</t>
  </si>
  <si>
    <t xml:space="preserve">أمي </t>
  </si>
  <si>
    <t>دبلوم عالي</t>
  </si>
  <si>
    <t>دكتوراة</t>
  </si>
  <si>
    <t>أقل من الابتدائي Less than primary</t>
  </si>
  <si>
    <t>دبلوم أقل من الجامعة Pre.U. Diploma</t>
  </si>
  <si>
    <t>الأنشطة العقارية Real estate activities</t>
  </si>
  <si>
    <t>الأنشطة المالية Financial activities</t>
  </si>
  <si>
    <t>الإدارة العامة Public administration</t>
  </si>
  <si>
    <t>الأنشطة الأخرى Other activities</t>
  </si>
  <si>
    <t>أنشطة الإقامة والطعام Accommodation and food service activities</t>
  </si>
  <si>
    <t xml:space="preserve">الخدمات الإدارية Administrative service </t>
  </si>
  <si>
    <t>أنشطة الأُسَر المعيشية التي تستخدم أفراداًً؛ وأنشطة الأُسَر المعيشية في إنتاج سلع وخدمات غير مميَّزة لاستعمالها الخاص</t>
  </si>
  <si>
    <t>أنشطة الأسر التي تخدم أفراداً households Activities</t>
  </si>
  <si>
    <t xml:space="preserve">دبلوماسي / دولي / اقليمي </t>
  </si>
  <si>
    <t>مشغلو الآلات والمعدات
Plant And Machine</t>
  </si>
  <si>
    <t>العمال المهرة في الزراعة وصيد الأسماك
Agricultural And Fishery Workers</t>
  </si>
  <si>
    <t>الإدارة العامة  Public administration</t>
  </si>
  <si>
    <t>أخرى
Other</t>
  </si>
  <si>
    <t>الأنشطة المالية  Financial activities</t>
  </si>
  <si>
    <t>أنشطة الإقامة والطعام  Accommodation and food service activities</t>
  </si>
  <si>
    <t>غير النشيطين اقتصادياً
Economically Inactive</t>
  </si>
  <si>
    <t>النشيطون اقتصادياً
Economically Active</t>
  </si>
  <si>
    <t>جدول رقم (19)</t>
  </si>
  <si>
    <t>Table No. (19)</t>
  </si>
  <si>
    <t>جدول رقم (20)</t>
  </si>
  <si>
    <t>Table No. (20)</t>
  </si>
  <si>
    <t>جدول رقم (21)</t>
  </si>
  <si>
    <t>Table No. (21)</t>
  </si>
  <si>
    <t>جدول رقم (22)</t>
  </si>
  <si>
    <t>Table No. (22)</t>
  </si>
  <si>
    <t>جدول رقم (23)</t>
  </si>
  <si>
    <t>Table No. (23)</t>
  </si>
  <si>
    <t>جدول رقم (24)</t>
  </si>
  <si>
    <t>Table No. (24)</t>
  </si>
  <si>
    <t>جدول رقم (25)</t>
  </si>
  <si>
    <t>Table No. (25)</t>
  </si>
  <si>
    <t>جدول رقم (26)</t>
  </si>
  <si>
    <t>Table No. (26)</t>
  </si>
  <si>
    <t>جدول رقم (27)</t>
  </si>
  <si>
    <t>Table No. (27)</t>
  </si>
  <si>
    <t>Table No. (28)</t>
  </si>
  <si>
    <t>جدول رقم (28)</t>
  </si>
  <si>
    <t>جدول رقم (29)</t>
  </si>
  <si>
    <t>Table No. (29)</t>
  </si>
  <si>
    <t>Table No. (30)</t>
  </si>
  <si>
    <t>جدول رقم (30)</t>
  </si>
  <si>
    <t>جدول رقم (31)</t>
  </si>
  <si>
    <t>Table No. (31)</t>
  </si>
  <si>
    <t>Table No. (32)</t>
  </si>
  <si>
    <t>جدول رقم (32)</t>
  </si>
  <si>
    <t>جدول رقم (33)</t>
  </si>
  <si>
    <t>Table No. (33)</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</si>
  <si>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</si>
  <si>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</si>
  <si>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 xml:space="preserve">الإعدادي والثانوي Preparatory &amp; Secondary </t>
  </si>
  <si>
    <t>غير القطريين Non-Qataris</t>
  </si>
  <si>
    <t>لذا، نعرض في هذا الفصل إحصاءات القوى العاملة من واقع بيانات مسح القوى العاملة بالعينة 2014 الذي نفذته وزارة التخطيط التنموي والإحصاء، حيث يتم جمع البيانات بشكل شهري، ويتم نشر خصائص القوى العاملة بشكل ربع سنوي من خلال موقع الوزارة على الإنترنت.</t>
  </si>
  <si>
    <t>Accordingly, this chapter looks at labor force statistics derived from the data of the labor force survey by sample 2014, conducted by the Ministry of Development Planning and Statistics, where data is collected on a monthly basis, and labor force characteristics are published on a quarterly basis on MDPS website.</t>
  </si>
  <si>
    <t>Table No.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</si>
</sst>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0_ ;\-#,##0\ "/>
  </numFmts>
  <fonts count="39" x14ac:knownFonts="1">
    <font>
      <sz val="10"/>
      <name val="Arial"/>
      <charset val="178"/>
    </font>
    <font>
      <sz val="10"/>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9"/>
      <name val="Arial"/>
      <family val="2"/>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15"/>
      <name val="Arial"/>
      <family val="2"/>
    </font>
    <font>
      <b/>
      <sz val="12"/>
      <name val="Sakkal Majalla"/>
    </font>
    <font>
      <b/>
      <sz val="14"/>
      <name val="Sakkal Majalla"/>
    </font>
    <font>
      <b/>
      <sz val="24"/>
      <name val="Sakkal Majalla"/>
    </font>
    <font>
      <sz val="12"/>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
      <patternFill patternType="solid">
        <fgColor rgb="FFEEECE1"/>
        <bgColor indexed="64"/>
      </patternFill>
    </fill>
  </fills>
  <borders count="6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top style="thin">
        <color indexed="64"/>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right style="medium">
        <color theme="0"/>
      </right>
      <top/>
      <bottom/>
      <diagonal/>
    </border>
    <border>
      <left style="medium">
        <color theme="0"/>
      </left>
      <right/>
      <top/>
      <bottom/>
      <diagonal/>
    </border>
    <border>
      <left/>
      <right/>
      <top style="thin">
        <color indexed="64"/>
      </top>
      <bottom style="thin">
        <color indexed="64"/>
      </bottom>
      <diagonal/>
    </border>
    <border>
      <left style="medium">
        <color rgb="FFFFFFFF"/>
      </left>
      <right/>
      <top/>
      <bottom style="medium">
        <color rgb="FFFFFFFF"/>
      </bottom>
      <diagonal/>
    </border>
    <border>
      <left style="medium">
        <color rgb="FFFFFFFF"/>
      </left>
      <right/>
      <top/>
      <bottom/>
      <diagonal/>
    </border>
    <border>
      <left style="medium">
        <color theme="0"/>
      </left>
      <right style="medium">
        <color theme="0"/>
      </right>
      <top style="thin">
        <color theme="1"/>
      </top>
      <bottom style="thin">
        <color indexed="64"/>
      </bottom>
      <diagonal/>
    </border>
  </borders>
  <cellStyleXfs count="42">
    <xf numFmtId="0" fontId="0" fillId="0" borderId="0"/>
    <xf numFmtId="0" fontId="1" fillId="0" borderId="0"/>
    <xf numFmtId="0" fontId="10"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1" fillId="0" borderId="0">
      <alignment horizontal="center" vertical="center" readingOrder="2"/>
    </xf>
    <xf numFmtId="0" fontId="16" fillId="0" borderId="0">
      <alignment horizontal="left" vertical="center"/>
    </xf>
    <xf numFmtId="0" fontId="17" fillId="0" borderId="0">
      <alignment horizontal="right" vertical="center"/>
    </xf>
    <xf numFmtId="0" fontId="3" fillId="0" borderId="0">
      <alignment horizontal="right" vertical="center"/>
    </xf>
    <xf numFmtId="0" fontId="1" fillId="0" borderId="0">
      <alignment horizontal="left" vertical="center"/>
    </xf>
    <xf numFmtId="0" fontId="17" fillId="0" borderId="4">
      <alignment horizontal="right" vertical="center" indent="1"/>
    </xf>
    <xf numFmtId="0" fontId="3"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0" fontId="4" fillId="0" borderId="0"/>
    <xf numFmtId="0" fontId="3" fillId="2" borderId="4">
      <alignment horizontal="right" vertical="center" wrapText="1" indent="1" readingOrder="2"/>
    </xf>
    <xf numFmtId="165" fontId="1" fillId="0" borderId="0" applyFont="0" applyFill="0" applyBorder="0" applyAlignment="0" applyProtection="0"/>
    <xf numFmtId="0" fontId="10" fillId="0" borderId="0" applyAlignment="0">
      <alignment horizontal="centerContinuous" vertical="center"/>
    </xf>
    <xf numFmtId="0" fontId="10" fillId="0" borderId="0" applyAlignment="0">
      <alignment horizontal="centerContinuous" vertical="center"/>
    </xf>
    <xf numFmtId="0" fontId="11"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0" fontId="3" fillId="2" borderId="1">
      <alignment horizontal="right" vertical="center" wrapText="1"/>
    </xf>
    <xf numFmtId="0" fontId="15" fillId="2" borderId="3">
      <alignment horizontal="center" vertical="center" wrapText="1"/>
    </xf>
    <xf numFmtId="0" fontId="15" fillId="2" borderId="3">
      <alignment horizontal="center" vertical="center" wrapText="1"/>
    </xf>
    <xf numFmtId="0" fontId="24" fillId="0" borderId="0"/>
    <xf numFmtId="0" fontId="25" fillId="0" borderId="0">
      <alignment horizontal="left" vertical="center"/>
    </xf>
    <xf numFmtId="0" fontId="3" fillId="0" borderId="0">
      <alignment horizontal="right" vertical="center"/>
    </xf>
    <xf numFmtId="0" fontId="3" fillId="0" borderId="0">
      <alignment horizontal="right" vertical="center"/>
    </xf>
    <xf numFmtId="0" fontId="4" fillId="0" borderId="0">
      <alignment horizontal="left" vertical="center"/>
    </xf>
    <xf numFmtId="0" fontId="4" fillId="0" borderId="0">
      <alignment horizontal="left" vertical="center"/>
    </xf>
    <xf numFmtId="0" fontId="26" fillId="2" borderId="3" applyAlignment="0">
      <alignment horizontal="center" vertical="center"/>
    </xf>
    <xf numFmtId="0" fontId="3" fillId="2" borderId="4">
      <alignment horizontal="right" vertical="center" wrapText="1" indent="1" readingOrder="2"/>
    </xf>
    <xf numFmtId="0" fontId="3" fillId="2" borderId="4">
      <alignment horizontal="right" vertical="center" wrapText="1" indent="1" readingOrder="2"/>
    </xf>
    <xf numFmtId="0" fontId="1" fillId="0" borderId="0"/>
    <xf numFmtId="0" fontId="1" fillId="0" borderId="0">
      <alignment horizontal="left" vertical="center"/>
    </xf>
  </cellStyleXfs>
  <cellXfs count="222">
    <xf numFmtId="0" fontId="0" fillId="0" borderId="0" xfId="0"/>
    <xf numFmtId="0" fontId="2" fillId="0" borderId="0" xfId="1" applyFont="1" applyAlignment="1">
      <alignment vertical="center"/>
    </xf>
    <xf numFmtId="0" fontId="4" fillId="0" borderId="0" xfId="1" applyFont="1" applyAlignment="1">
      <alignment vertical="center"/>
    </xf>
    <xf numFmtId="0" fontId="5"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0" fillId="0" borderId="0" xfId="0" applyAlignment="1">
      <alignment vertical="center"/>
    </xf>
    <xf numFmtId="0" fontId="9" fillId="0" borderId="0" xfId="0" applyFont="1" applyAlignment="1">
      <alignment vertical="center"/>
    </xf>
    <xf numFmtId="0" fontId="3" fillId="0" borderId="0" xfId="1" applyFont="1" applyAlignment="1">
      <alignment horizontal="right" vertical="center" readingOrder="2"/>
    </xf>
    <xf numFmtId="0" fontId="8" fillId="3" borderId="0" xfId="0" applyFont="1" applyFill="1" applyAlignment="1">
      <alignment horizontal="center" wrapText="1"/>
    </xf>
    <xf numFmtId="0" fontId="15" fillId="3" borderId="0" xfId="0" applyFont="1" applyFill="1" applyAlignment="1">
      <alignment horizontal="right" vertical="center" wrapText="1" indent="1"/>
    </xf>
    <xf numFmtId="0" fontId="4" fillId="0" borderId="0" xfId="0" applyFont="1" applyAlignment="1">
      <alignment horizontal="left" vertical="center" wrapText="1" indent="1"/>
    </xf>
    <xf numFmtId="0" fontId="4" fillId="0" borderId="0" xfId="0" applyFont="1" applyAlignment="1">
      <alignment vertical="center"/>
    </xf>
    <xf numFmtId="0" fontId="8" fillId="0" borderId="0" xfId="0" applyFont="1" applyAlignment="1">
      <alignment vertical="center"/>
    </xf>
    <xf numFmtId="0" fontId="8" fillId="0" borderId="0" xfId="1" applyFont="1" applyAlignment="1">
      <alignment vertical="center"/>
    </xf>
    <xf numFmtId="0" fontId="4" fillId="0" borderId="0" xfId="20"/>
    <xf numFmtId="0" fontId="4" fillId="0" borderId="0" xfId="20" applyAlignment="1">
      <alignment vertical="center"/>
    </xf>
    <xf numFmtId="0" fontId="4" fillId="0" borderId="0" xfId="20" applyAlignment="1">
      <alignment horizontal="justify" vertical="center"/>
    </xf>
    <xf numFmtId="0" fontId="22" fillId="0" borderId="0" xfId="20" applyFont="1" applyAlignment="1">
      <alignment vertical="justify"/>
    </xf>
    <xf numFmtId="0" fontId="21" fillId="0" borderId="0" xfId="20" applyFont="1" applyAlignment="1">
      <alignment horizontal="justify" vertical="top" wrapText="1" readingOrder="2"/>
    </xf>
    <xf numFmtId="0" fontId="22" fillId="0" borderId="0" xfId="20" applyFont="1" applyAlignment="1">
      <alignment vertical="top"/>
    </xf>
    <xf numFmtId="0" fontId="4" fillId="0" borderId="0" xfId="20" applyAlignment="1">
      <alignment horizontal="justify" vertical="top" wrapText="1"/>
    </xf>
    <xf numFmtId="0" fontId="21" fillId="0" borderId="0" xfId="20" applyFont="1" applyAlignment="1">
      <alignment horizontal="justify" vertical="top" wrapText="1"/>
    </xf>
    <xf numFmtId="0" fontId="8" fillId="0" borderId="0" xfId="20" applyFont="1" applyAlignment="1">
      <alignment horizontal="justify" vertical="top"/>
    </xf>
    <xf numFmtId="0" fontId="4" fillId="0" borderId="0" xfId="20" applyAlignment="1">
      <alignment horizontal="right" vertical="top" readingOrder="2"/>
    </xf>
    <xf numFmtId="0" fontId="4" fillId="0" borderId="0" xfId="20" applyAlignment="1">
      <alignment vertical="top"/>
    </xf>
    <xf numFmtId="0" fontId="16" fillId="0" borderId="0" xfId="20" applyFont="1" applyAlignment="1">
      <alignment horizontal="justify" vertical="top"/>
    </xf>
    <xf numFmtId="0" fontId="8" fillId="4" borderId="16"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3" fillId="0" borderId="18" xfId="0" applyFont="1" applyBorder="1" applyAlignment="1">
      <alignment horizontal="right" vertical="center" wrapText="1" indent="1"/>
    </xf>
    <xf numFmtId="0" fontId="4" fillId="0" borderId="20" xfId="0" applyFont="1" applyBorder="1" applyAlignment="1">
      <alignment horizontal="left" vertical="center" wrapText="1" indent="1"/>
    </xf>
    <xf numFmtId="0" fontId="3" fillId="4" borderId="11" xfId="0" applyFont="1" applyFill="1" applyBorder="1" applyAlignment="1">
      <alignment horizontal="right" vertical="center" wrapText="1" indent="1"/>
    </xf>
    <xf numFmtId="0" fontId="4" fillId="4" borderId="14" xfId="0" applyFont="1" applyFill="1" applyBorder="1" applyAlignment="1">
      <alignment horizontal="left" vertical="center" wrapText="1" indent="1"/>
    </xf>
    <xf numFmtId="0" fontId="3" fillId="0" borderId="11" xfId="0" applyFont="1" applyBorder="1" applyAlignment="1">
      <alignment horizontal="right" vertical="center" wrapText="1" indent="1"/>
    </xf>
    <xf numFmtId="0" fontId="4" fillId="0" borderId="14" xfId="0" applyFont="1" applyBorder="1" applyAlignment="1">
      <alignment horizontal="left" vertical="center" wrapText="1" indent="1"/>
    </xf>
    <xf numFmtId="0" fontId="3" fillId="4" borderId="22" xfId="0" applyFont="1" applyFill="1" applyBorder="1" applyAlignment="1">
      <alignment horizontal="right" vertical="center" wrapText="1" indent="1"/>
    </xf>
    <xf numFmtId="0" fontId="4" fillId="4" borderId="23" xfId="0" applyFont="1" applyFill="1" applyBorder="1" applyAlignment="1">
      <alignment horizontal="left" vertical="center" wrapText="1" indent="1"/>
    </xf>
    <xf numFmtId="0" fontId="3" fillId="0" borderId="24" xfId="0" applyFont="1" applyBorder="1" applyAlignment="1">
      <alignment horizontal="right" vertical="center" wrapText="1" indent="1"/>
    </xf>
    <xf numFmtId="166" fontId="8" fillId="0" borderId="25" xfId="22" applyNumberFormat="1" applyFont="1" applyFill="1" applyBorder="1" applyAlignment="1">
      <alignment horizontal="left" vertical="center" wrapText="1" indent="1"/>
    </xf>
    <xf numFmtId="0" fontId="8" fillId="0" borderId="26" xfId="0" applyFont="1" applyBorder="1" applyAlignment="1">
      <alignment horizontal="left" vertical="center" wrapText="1" indent="1"/>
    </xf>
    <xf numFmtId="0" fontId="3" fillId="0" borderId="22" xfId="0" applyFont="1" applyBorder="1" applyAlignment="1">
      <alignment horizontal="right" vertical="center" wrapText="1" indent="1"/>
    </xf>
    <xf numFmtId="0" fontId="4" fillId="0" borderId="23" xfId="0" applyFont="1" applyBorder="1" applyAlignment="1">
      <alignment horizontal="left" vertical="center" wrapText="1" indent="1"/>
    </xf>
    <xf numFmtId="0" fontId="3" fillId="4" borderId="24" xfId="0" applyFont="1" applyFill="1" applyBorder="1" applyAlignment="1">
      <alignment horizontal="right" vertical="center" wrapText="1" indent="1"/>
    </xf>
    <xf numFmtId="164" fontId="8" fillId="4" borderId="25" xfId="22" applyNumberFormat="1" applyFont="1" applyFill="1" applyBorder="1" applyAlignment="1">
      <alignment horizontal="left" vertical="center" wrapText="1" indent="1"/>
    </xf>
    <xf numFmtId="0" fontId="8" fillId="4" borderId="26" xfId="0" applyFont="1" applyFill="1" applyBorder="1" applyAlignment="1">
      <alignment horizontal="left" vertical="center" wrapText="1" indent="1"/>
    </xf>
    <xf numFmtId="0" fontId="4" fillId="0" borderId="0" xfId="1" applyFont="1" applyAlignment="1">
      <alignment vertical="center" wrapText="1"/>
    </xf>
    <xf numFmtId="0" fontId="3" fillId="4" borderId="24"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3" fillId="0" borderId="18" xfId="0" applyFont="1" applyBorder="1" applyAlignment="1">
      <alignment horizontal="right" vertical="center" wrapText="1" indent="1" readingOrder="2"/>
    </xf>
    <xf numFmtId="0" fontId="3" fillId="4" borderId="11" xfId="0" applyFont="1" applyFill="1" applyBorder="1" applyAlignment="1">
      <alignment horizontal="right" vertical="center" wrapText="1" indent="1" readingOrder="2"/>
    </xf>
    <xf numFmtId="0" fontId="3" fillId="0" borderId="11" xfId="0" applyFont="1" applyBorder="1" applyAlignment="1">
      <alignment horizontal="right" vertical="center" wrapText="1" indent="1" readingOrder="2"/>
    </xf>
    <xf numFmtId="0" fontId="3" fillId="0" borderId="22" xfId="0" applyFont="1" applyBorder="1" applyAlignment="1">
      <alignment horizontal="right" vertical="center" wrapText="1" indent="1" readingOrder="2"/>
    </xf>
    <xf numFmtId="0" fontId="3"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20" fillId="0" borderId="18" xfId="0" applyFont="1" applyBorder="1" applyAlignment="1">
      <alignment horizontal="right" vertical="center" wrapText="1" indent="1"/>
    </xf>
    <xf numFmtId="0" fontId="20" fillId="4" borderId="11" xfId="0" applyFont="1" applyFill="1" applyBorder="1" applyAlignment="1">
      <alignment horizontal="right" vertical="center" wrapText="1" indent="1"/>
    </xf>
    <xf numFmtId="0" fontId="20" fillId="0" borderId="11" xfId="0" applyFont="1" applyBorder="1" applyAlignment="1">
      <alignment horizontal="right" vertical="center" wrapText="1" indent="1"/>
    </xf>
    <xf numFmtId="0" fontId="20" fillId="0" borderId="22" xfId="0" applyFont="1" applyBorder="1" applyAlignment="1">
      <alignment horizontal="right" vertical="center" wrapText="1" indent="1"/>
    </xf>
    <xf numFmtId="0" fontId="23" fillId="0" borderId="20" xfId="0" applyFont="1" applyBorder="1" applyAlignment="1">
      <alignment horizontal="left" vertical="center" wrapText="1" indent="1"/>
    </xf>
    <xf numFmtId="0" fontId="23" fillId="4" borderId="14" xfId="0" applyFont="1" applyFill="1" applyBorder="1" applyAlignment="1">
      <alignment horizontal="left" vertical="center" wrapText="1" indent="1"/>
    </xf>
    <xf numFmtId="0" fontId="23" fillId="0" borderId="14" xfId="0" applyFont="1" applyBorder="1" applyAlignment="1">
      <alignment horizontal="left" vertical="center" wrapText="1" indent="1"/>
    </xf>
    <xf numFmtId="0" fontId="23" fillId="0" borderId="23" xfId="0" applyFont="1" applyBorder="1" applyAlignment="1">
      <alignment horizontal="left" vertical="center" wrapText="1" indent="1"/>
    </xf>
    <xf numFmtId="0" fontId="20" fillId="4" borderId="30" xfId="0" applyFont="1" applyFill="1" applyBorder="1" applyAlignment="1">
      <alignment horizontal="right" vertical="center" wrapText="1" indent="1"/>
    </xf>
    <xf numFmtId="0" fontId="23" fillId="4" borderId="31" xfId="0" applyFont="1" applyFill="1" applyBorder="1" applyAlignment="1">
      <alignment horizontal="left" vertical="center" wrapText="1" indent="1"/>
    </xf>
    <xf numFmtId="0" fontId="3" fillId="4" borderId="30" xfId="0" applyFont="1" applyFill="1" applyBorder="1" applyAlignment="1">
      <alignment horizontal="right" vertical="center" wrapText="1" indent="1"/>
    </xf>
    <xf numFmtId="164" fontId="8" fillId="4" borderId="12" xfId="22" applyNumberFormat="1" applyFont="1" applyFill="1" applyBorder="1" applyAlignment="1">
      <alignment horizontal="left" vertical="center" wrapText="1" indent="1"/>
    </xf>
    <xf numFmtId="0" fontId="8" fillId="4" borderId="31" xfId="0" applyFont="1" applyFill="1" applyBorder="1" applyAlignment="1">
      <alignment horizontal="left" vertical="center" wrapText="1" indent="1"/>
    </xf>
    <xf numFmtId="0" fontId="8" fillId="4" borderId="35" xfId="0" applyFont="1" applyFill="1" applyBorder="1" applyAlignment="1">
      <alignment horizontal="center" wrapText="1"/>
    </xf>
    <xf numFmtId="0" fontId="19" fillId="4" borderId="36" xfId="0" applyFont="1" applyFill="1" applyBorder="1" applyAlignment="1">
      <alignment horizontal="center" vertical="top" wrapText="1"/>
    </xf>
    <xf numFmtId="0" fontId="8" fillId="0" borderId="23" xfId="0" applyFont="1" applyBorder="1" applyAlignment="1">
      <alignment horizontal="left" vertical="center" wrapText="1" indent="1"/>
    </xf>
    <xf numFmtId="0" fontId="3" fillId="4" borderId="8" xfId="0" applyFont="1" applyFill="1" applyBorder="1" applyAlignment="1">
      <alignment horizontal="center" wrapText="1"/>
    </xf>
    <xf numFmtId="0" fontId="4" fillId="4" borderId="34" xfId="0" applyFont="1" applyFill="1" applyBorder="1" applyAlignment="1">
      <alignment horizontal="center" vertical="top" wrapText="1"/>
    </xf>
    <xf numFmtId="0" fontId="3" fillId="0" borderId="7" xfId="0" applyFont="1" applyBorder="1" applyAlignment="1">
      <alignment horizontal="right" vertical="center" wrapText="1" indent="1"/>
    </xf>
    <xf numFmtId="0" fontId="4" fillId="0" borderId="10" xfId="0" applyFont="1" applyBorder="1" applyAlignment="1">
      <alignment horizontal="left" vertical="center" wrapText="1" indent="1"/>
    </xf>
    <xf numFmtId="0" fontId="8" fillId="0" borderId="20" xfId="0" applyFont="1" applyBorder="1" applyAlignment="1">
      <alignment horizontal="left" vertical="center" wrapText="1" indent="1"/>
    </xf>
    <xf numFmtId="0" fontId="8" fillId="4" borderId="14" xfId="0" applyFont="1" applyFill="1" applyBorder="1" applyAlignment="1">
      <alignment horizontal="left" vertical="center" wrapText="1" indent="1"/>
    </xf>
    <xf numFmtId="0" fontId="8" fillId="0" borderId="14" xfId="0" applyFont="1" applyBorder="1" applyAlignment="1">
      <alignment horizontal="left" vertical="center" wrapText="1" indent="1"/>
    </xf>
    <xf numFmtId="0" fontId="3" fillId="0" borderId="30" xfId="0" applyFont="1" applyBorder="1" applyAlignment="1">
      <alignment horizontal="right" vertical="center" wrapText="1" indent="1"/>
    </xf>
    <xf numFmtId="0" fontId="8" fillId="0" borderId="31" xfId="0" applyFont="1" applyBorder="1" applyAlignment="1">
      <alignment horizontal="left" vertical="center" wrapText="1" indent="1"/>
    </xf>
    <xf numFmtId="164" fontId="4" fillId="0" borderId="0" xfId="1" applyNumberFormat="1" applyFont="1" applyAlignment="1">
      <alignment vertical="center"/>
    </xf>
    <xf numFmtId="0" fontId="12" fillId="4" borderId="31" xfId="0" applyFont="1" applyFill="1" applyBorder="1" applyAlignment="1">
      <alignment horizontal="left" vertical="center" wrapText="1" indent="1"/>
    </xf>
    <xf numFmtId="166" fontId="8" fillId="4" borderId="25" xfId="22" applyNumberFormat="1" applyFont="1" applyFill="1" applyBorder="1" applyAlignment="1">
      <alignment horizontal="left" vertical="center" wrapText="1" indent="1"/>
    </xf>
    <xf numFmtId="166" fontId="8" fillId="0" borderId="28" xfId="22" applyNumberFormat="1" applyFont="1" applyFill="1" applyBorder="1" applyAlignment="1">
      <alignment horizontal="left" vertical="center" wrapText="1" indent="1"/>
    </xf>
    <xf numFmtId="166" fontId="8" fillId="4" borderId="12" xfId="22" applyNumberFormat="1" applyFont="1" applyFill="1" applyBorder="1" applyAlignment="1">
      <alignment horizontal="left" vertical="center" wrapText="1" indent="1"/>
    </xf>
    <xf numFmtId="166" fontId="8" fillId="5" borderId="12" xfId="22" applyNumberFormat="1" applyFont="1" applyFill="1" applyBorder="1" applyAlignment="1">
      <alignment horizontal="left" vertical="center" wrapText="1" indent="1"/>
    </xf>
    <xf numFmtId="0" fontId="5" fillId="0" borderId="0" xfId="0" applyFont="1"/>
    <xf numFmtId="0" fontId="3" fillId="5" borderId="0" xfId="1" applyFont="1" applyFill="1" applyAlignment="1">
      <alignment vertical="center"/>
    </xf>
    <xf numFmtId="0" fontId="4" fillId="5" borderId="0" xfId="1" applyFont="1" applyFill="1" applyAlignment="1">
      <alignment vertical="center"/>
    </xf>
    <xf numFmtId="0" fontId="8" fillId="5" borderId="0" xfId="1" applyFont="1" applyFill="1" applyAlignment="1">
      <alignment vertical="center"/>
    </xf>
    <xf numFmtId="0" fontId="5" fillId="0" borderId="0" xfId="40" applyFont="1" applyAlignment="1">
      <alignment vertical="center"/>
    </xf>
    <xf numFmtId="0" fontId="1" fillId="0" borderId="0" xfId="40" applyAlignment="1">
      <alignment vertical="center"/>
    </xf>
    <xf numFmtId="0" fontId="32" fillId="0" borderId="18" xfId="40" applyFont="1" applyBorder="1" applyAlignment="1">
      <alignment horizontal="right" vertical="center" wrapText="1" indent="1"/>
    </xf>
    <xf numFmtId="0" fontId="32" fillId="0" borderId="47" xfId="40" applyFont="1" applyBorder="1" applyAlignment="1">
      <alignment horizontal="right" vertical="center" wrapText="1" indent="1"/>
    </xf>
    <xf numFmtId="0" fontId="32" fillId="0" borderId="22" xfId="40" applyFont="1" applyBorder="1" applyAlignment="1">
      <alignment horizontal="right" vertical="center" wrapText="1" indent="1"/>
    </xf>
    <xf numFmtId="0" fontId="32" fillId="0" borderId="49" xfId="40" applyFont="1" applyBorder="1" applyAlignment="1">
      <alignment horizontal="right" vertical="center" wrapText="1" indent="1"/>
    </xf>
    <xf numFmtId="0" fontId="33" fillId="0" borderId="0" xfId="40" applyFont="1" applyAlignment="1">
      <alignment vertical="center"/>
    </xf>
    <xf numFmtId="0" fontId="20" fillId="4" borderId="54" xfId="40" applyFont="1" applyFill="1" applyBorder="1" applyAlignment="1">
      <alignment horizontal="right" vertical="center" wrapText="1" indent="1"/>
    </xf>
    <xf numFmtId="0" fontId="20" fillId="4" borderId="56" xfId="40" applyFont="1" applyFill="1" applyBorder="1" applyAlignment="1">
      <alignment horizontal="right" vertical="center" wrapText="1" indent="1"/>
    </xf>
    <xf numFmtId="0" fontId="32" fillId="0" borderId="7" xfId="40" applyFont="1" applyBorder="1" applyAlignment="1">
      <alignment horizontal="right" vertical="center" wrapText="1" indent="1"/>
    </xf>
    <xf numFmtId="0" fontId="32" fillId="0" borderId="57" xfId="40" applyFont="1" applyBorder="1" applyAlignment="1">
      <alignment horizontal="right" vertical="center" wrapText="1" indent="1"/>
    </xf>
    <xf numFmtId="0" fontId="9" fillId="0" borderId="0" xfId="40" applyFont="1" applyAlignment="1">
      <alignment vertical="center"/>
    </xf>
    <xf numFmtId="0" fontId="20" fillId="0" borderId="51" xfId="40" applyFont="1" applyBorder="1" applyAlignment="1">
      <alignment horizontal="right" vertical="center" wrapText="1" indent="1"/>
    </xf>
    <xf numFmtId="0" fontId="20" fillId="0" borderId="52" xfId="40" applyFont="1" applyBorder="1" applyAlignment="1">
      <alignment horizontal="right" vertical="center" wrapText="1" indent="1"/>
    </xf>
    <xf numFmtId="0" fontId="32" fillId="4" borderId="18" xfId="40" applyFont="1" applyFill="1" applyBorder="1" applyAlignment="1">
      <alignment horizontal="right" vertical="center" wrapText="1" indent="1"/>
    </xf>
    <xf numFmtId="0" fontId="32" fillId="4" borderId="47" xfId="40" applyFont="1" applyFill="1" applyBorder="1" applyAlignment="1">
      <alignment horizontal="right" vertical="center" wrapText="1" indent="1"/>
    </xf>
    <xf numFmtId="0" fontId="32" fillId="4" borderId="22" xfId="40" applyFont="1" applyFill="1" applyBorder="1" applyAlignment="1">
      <alignment horizontal="right" vertical="center" wrapText="1" indent="1"/>
    </xf>
    <xf numFmtId="0" fontId="32" fillId="4" borderId="49" xfId="40" applyFont="1" applyFill="1" applyBorder="1" applyAlignment="1">
      <alignment horizontal="right" vertical="center" wrapText="1" indent="1"/>
    </xf>
    <xf numFmtId="0" fontId="3" fillId="5" borderId="0" xfId="40" applyFont="1" applyFill="1" applyAlignment="1">
      <alignment horizontal="right" vertical="center"/>
    </xf>
    <xf numFmtId="0" fontId="3" fillId="5" borderId="0" xfId="40" applyFont="1" applyFill="1" applyAlignment="1">
      <alignment horizontal="right" vertical="center" wrapText="1"/>
    </xf>
    <xf numFmtId="0" fontId="1" fillId="5" borderId="0" xfId="40" applyFill="1" applyAlignment="1">
      <alignment vertical="center" wrapText="1"/>
    </xf>
    <xf numFmtId="166" fontId="4" fillId="0" borderId="0" xfId="1" applyNumberFormat="1" applyFont="1" applyAlignment="1">
      <alignment vertical="center"/>
    </xf>
    <xf numFmtId="0" fontId="3" fillId="0" borderId="58" xfId="0" applyFont="1" applyBorder="1" applyAlignment="1">
      <alignment horizontal="right" vertical="center" wrapText="1" indent="1"/>
    </xf>
    <xf numFmtId="0" fontId="4" fillId="0" borderId="59" xfId="0" applyFont="1" applyBorder="1" applyAlignment="1">
      <alignment horizontal="left" vertical="center" wrapText="1" indent="1"/>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34" xfId="22" applyNumberFormat="1" applyFont="1" applyFill="1" applyBorder="1" applyAlignment="1">
      <alignment horizontal="left" vertical="center" wrapText="1" indent="1"/>
    </xf>
    <xf numFmtId="0" fontId="3" fillId="0" borderId="15" xfId="0" applyFont="1" applyBorder="1" applyAlignment="1">
      <alignment horizontal="right" vertical="center" wrapText="1" indent="1" readingOrder="2"/>
    </xf>
    <xf numFmtId="3" fontId="8" fillId="4" borderId="12" xfId="22" applyNumberFormat="1" applyFont="1" applyFill="1" applyBorder="1" applyAlignment="1">
      <alignment horizontal="left" vertical="center" wrapText="1" indent="1"/>
    </xf>
    <xf numFmtId="0" fontId="1" fillId="0" borderId="0" xfId="1" applyAlignment="1">
      <alignment vertical="center"/>
    </xf>
    <xf numFmtId="0" fontId="1" fillId="0" borderId="0" xfId="0" applyFont="1" applyAlignment="1">
      <alignment vertical="center"/>
    </xf>
    <xf numFmtId="0" fontId="34" fillId="0" borderId="0" xfId="0" applyFont="1" applyAlignment="1">
      <alignment horizontal="center" vertical="center"/>
    </xf>
    <xf numFmtId="0" fontId="5" fillId="0" borderId="0" xfId="40" applyFont="1" applyAlignment="1">
      <alignment vertical="center" readingOrder="2"/>
    </xf>
    <xf numFmtId="0" fontId="27" fillId="5" borderId="0" xfId="40" applyFont="1" applyFill="1" applyAlignment="1">
      <alignment vertical="center" wrapText="1" readingOrder="2"/>
    </xf>
    <xf numFmtId="0" fontId="8" fillId="0" borderId="18" xfId="0" applyFont="1" applyBorder="1" applyAlignment="1">
      <alignment horizontal="right" vertical="center" wrapText="1" indent="1"/>
    </xf>
    <xf numFmtId="0" fontId="8" fillId="4" borderId="11" xfId="0" applyFont="1" applyFill="1" applyBorder="1" applyAlignment="1">
      <alignment horizontal="right" vertical="center" wrapText="1" indent="1"/>
    </xf>
    <xf numFmtId="0" fontId="8" fillId="0" borderId="11" xfId="0" applyFont="1" applyBorder="1" applyAlignment="1">
      <alignment horizontal="right" vertical="center" wrapText="1" indent="1"/>
    </xf>
    <xf numFmtId="0" fontId="8" fillId="0" borderId="22" xfId="0" applyFont="1" applyBorder="1" applyAlignment="1">
      <alignment horizontal="right" vertical="center" wrapText="1" indent="1"/>
    </xf>
    <xf numFmtId="0" fontId="23" fillId="0" borderId="20" xfId="0" applyFont="1" applyBorder="1" applyAlignment="1">
      <alignment horizontal="left" vertical="center" wrapText="1" indent="1" readingOrder="1"/>
    </xf>
    <xf numFmtId="0" fontId="23" fillId="4" borderId="14" xfId="0" applyFont="1" applyFill="1" applyBorder="1" applyAlignment="1">
      <alignment horizontal="left" vertical="center" wrapText="1" indent="1" readingOrder="1"/>
    </xf>
    <xf numFmtId="0" fontId="23" fillId="0" borderId="14" xfId="0" applyFont="1" applyBorder="1" applyAlignment="1">
      <alignment horizontal="left" vertical="center" wrapText="1" indent="1" readingOrder="1"/>
    </xf>
    <xf numFmtId="0" fontId="23" fillId="0" borderId="23" xfId="0" applyFont="1" applyBorder="1" applyAlignment="1">
      <alignment horizontal="left" vertical="center" wrapText="1" indent="1" readingOrder="1"/>
    </xf>
    <xf numFmtId="0" fontId="8" fillId="4" borderId="30" xfId="0" applyFont="1" applyFill="1" applyBorder="1" applyAlignment="1">
      <alignment horizontal="right" vertical="center" wrapText="1" indent="1"/>
    </xf>
    <xf numFmtId="164" fontId="12" fillId="4" borderId="12" xfId="22" applyNumberFormat="1" applyFont="1" applyFill="1" applyBorder="1" applyAlignment="1">
      <alignment horizontal="left" vertical="center" wrapText="1" indent="1"/>
    </xf>
    <xf numFmtId="0" fontId="19" fillId="0" borderId="20" xfId="0" applyFont="1" applyBorder="1" applyAlignment="1">
      <alignment horizontal="left" vertical="center" wrapText="1" indent="1" readingOrder="1"/>
    </xf>
    <xf numFmtId="0" fontId="19" fillId="4" borderId="14" xfId="0" applyFont="1" applyFill="1" applyBorder="1" applyAlignment="1">
      <alignment horizontal="left" vertical="center" wrapText="1" indent="1" readingOrder="1"/>
    </xf>
    <xf numFmtId="0" fontId="19" fillId="0" borderId="14" xfId="0" applyFont="1" applyBorder="1" applyAlignment="1">
      <alignment horizontal="left" vertical="center" wrapText="1" indent="1" readingOrder="1"/>
    </xf>
    <xf numFmtId="0" fontId="19" fillId="0" borderId="23" xfId="0" applyFont="1" applyBorder="1" applyAlignment="1">
      <alignment horizontal="left" vertical="center" wrapText="1" indent="1" readingOrder="1"/>
    </xf>
    <xf numFmtId="164" fontId="15" fillId="4" borderId="12" xfId="22" applyNumberFormat="1" applyFont="1" applyFill="1" applyBorder="1" applyAlignment="1">
      <alignment horizontal="left" vertical="center" wrapText="1" indent="1"/>
    </xf>
    <xf numFmtId="0" fontId="8" fillId="4" borderId="2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 fillId="0" borderId="61" xfId="0" applyFont="1" applyBorder="1" applyAlignment="1">
      <alignment horizontal="right" vertical="center" wrapText="1" indent="1" readingOrder="2"/>
    </xf>
    <xf numFmtId="0" fontId="3" fillId="6" borderId="61" xfId="0" applyFont="1" applyFill="1" applyBorder="1" applyAlignment="1">
      <alignment horizontal="right" vertical="center" wrapText="1" indent="1" readingOrder="2"/>
    </xf>
    <xf numFmtId="0" fontId="3" fillId="0" borderId="62" xfId="0" applyFont="1" applyBorder="1" applyAlignment="1">
      <alignment horizontal="right" vertical="center" wrapText="1" indent="1" readingOrder="2"/>
    </xf>
    <xf numFmtId="0" fontId="1" fillId="0" borderId="0" xfId="1" applyAlignment="1">
      <alignment vertical="center" wrapText="1"/>
    </xf>
    <xf numFmtId="0" fontId="37" fillId="0" borderId="0" xfId="0" applyFont="1" applyAlignment="1">
      <alignment horizontal="center" vertical="center"/>
    </xf>
    <xf numFmtId="0" fontId="36" fillId="0" borderId="0" xfId="20" applyFont="1" applyAlignment="1">
      <alignment horizontal="right" vertical="center" wrapText="1" indent="1" readingOrder="2"/>
    </xf>
    <xf numFmtId="0" fontId="35" fillId="0" borderId="0" xfId="20" applyFont="1" applyAlignment="1">
      <alignment horizontal="right" vertical="justify" wrapText="1" indent="1"/>
    </xf>
    <xf numFmtId="0" fontId="38" fillId="0" borderId="0" xfId="20" applyFont="1" applyAlignment="1">
      <alignment horizontal="left" vertical="center" wrapText="1" indent="1"/>
    </xf>
    <xf numFmtId="0" fontId="4" fillId="0" borderId="0" xfId="20" applyAlignment="1">
      <alignment horizontal="left" vertical="justify" wrapText="1" indent="1"/>
    </xf>
    <xf numFmtId="0" fontId="8" fillId="0" borderId="0" xfId="20" applyFont="1" applyAlignment="1">
      <alignment horizontal="left" vertical="justify" wrapText="1" indent="1"/>
    </xf>
    <xf numFmtId="166" fontId="1" fillId="0" borderId="19" xfId="22" applyNumberFormat="1" applyFont="1" applyFill="1" applyBorder="1" applyAlignment="1">
      <alignment horizontal="left" vertical="center" wrapText="1" indent="1"/>
    </xf>
    <xf numFmtId="166" fontId="1" fillId="4" borderId="21" xfId="22" applyNumberFormat="1" applyFont="1" applyFill="1" applyBorder="1" applyAlignment="1">
      <alignment horizontal="left" vertical="center" wrapText="1" indent="1"/>
    </xf>
    <xf numFmtId="166" fontId="1" fillId="0" borderId="21" xfId="22" applyNumberFormat="1" applyFont="1" applyFill="1" applyBorder="1" applyAlignment="1">
      <alignment horizontal="left" vertical="center" wrapText="1" indent="1"/>
    </xf>
    <xf numFmtId="166" fontId="1" fillId="4" borderId="13" xfId="22" applyNumberFormat="1" applyFont="1" applyFill="1" applyBorder="1" applyAlignment="1">
      <alignment horizontal="left" vertical="center" wrapText="1" indent="1"/>
    </xf>
    <xf numFmtId="166" fontId="1" fillId="0" borderId="13" xfId="22" applyNumberFormat="1" applyFont="1" applyFill="1" applyBorder="1" applyAlignment="1">
      <alignment horizontal="left" vertical="center" wrapText="1" indent="1"/>
    </xf>
    <xf numFmtId="166" fontId="1" fillId="0" borderId="34" xfId="22" applyNumberFormat="1" applyFont="1" applyFill="1" applyBorder="1" applyAlignment="1">
      <alignment horizontal="left" vertical="center" wrapText="1" indent="1"/>
    </xf>
    <xf numFmtId="3" fontId="8" fillId="4" borderId="63" xfId="22" applyNumberFormat="1" applyFont="1" applyFill="1" applyBorder="1" applyAlignment="1">
      <alignment horizontal="right" vertical="center" indent="1"/>
    </xf>
    <xf numFmtId="3" fontId="8" fillId="4" borderId="12" xfId="22" applyNumberFormat="1" applyFont="1" applyFill="1" applyBorder="1" applyAlignment="1">
      <alignment horizontal="right" vertical="center" indent="1"/>
    </xf>
    <xf numFmtId="166" fontId="1" fillId="0" borderId="9" xfId="22" applyNumberFormat="1" applyFont="1" applyFill="1" applyBorder="1" applyAlignment="1">
      <alignment horizontal="left" vertical="center" wrapText="1" indent="1"/>
    </xf>
    <xf numFmtId="0" fontId="8" fillId="4" borderId="12" xfId="7" applyFont="1" applyFill="1" applyBorder="1">
      <alignment horizontal="center" vertical="center" wrapText="1"/>
    </xf>
    <xf numFmtId="3" fontId="1" fillId="0" borderId="18" xfId="40" applyNumberFormat="1" applyBorder="1" applyAlignment="1">
      <alignment horizontal="right" vertical="center" indent="1"/>
    </xf>
    <xf numFmtId="3" fontId="8" fillId="0" borderId="18" xfId="40" applyNumberFormat="1" applyFont="1" applyBorder="1" applyAlignment="1">
      <alignment horizontal="right" vertical="center" indent="1"/>
    </xf>
    <xf numFmtId="3" fontId="1" fillId="0" borderId="22" xfId="40" applyNumberFormat="1" applyBorder="1" applyAlignment="1">
      <alignment horizontal="right" vertical="center" indent="1"/>
    </xf>
    <xf numFmtId="3" fontId="8" fillId="0" borderId="22" xfId="40" applyNumberFormat="1" applyFont="1" applyBorder="1" applyAlignment="1">
      <alignment horizontal="right" vertical="center" indent="1"/>
    </xf>
    <xf numFmtId="3" fontId="8" fillId="0" borderId="30" xfId="40" applyNumberFormat="1" applyFont="1" applyBorder="1" applyAlignment="1">
      <alignment horizontal="right" vertical="center" indent="1"/>
    </xf>
    <xf numFmtId="3" fontId="1" fillId="4" borderId="18" xfId="40" applyNumberFormat="1" applyFill="1" applyBorder="1" applyAlignment="1">
      <alignment horizontal="right" vertical="center" indent="1"/>
    </xf>
    <xf numFmtId="3" fontId="8" fillId="4" borderId="18" xfId="40" applyNumberFormat="1" applyFont="1" applyFill="1" applyBorder="1" applyAlignment="1">
      <alignment horizontal="right" vertical="center" indent="1"/>
    </xf>
    <xf numFmtId="3" fontId="1" fillId="4" borderId="22" xfId="40" applyNumberFormat="1" applyFill="1" applyBorder="1" applyAlignment="1">
      <alignment horizontal="right" vertical="center" indent="1"/>
    </xf>
    <xf numFmtId="3" fontId="8" fillId="4" borderId="22" xfId="40" applyNumberFormat="1" applyFont="1" applyFill="1" applyBorder="1" applyAlignment="1">
      <alignment horizontal="right" vertical="center" indent="1"/>
    </xf>
    <xf numFmtId="3" fontId="8" fillId="4" borderId="55" xfId="40" applyNumberFormat="1" applyFont="1" applyFill="1" applyBorder="1" applyAlignment="1">
      <alignment horizontal="right" vertical="center" indent="1"/>
    </xf>
    <xf numFmtId="3" fontId="1" fillId="0" borderId="7" xfId="40" applyNumberFormat="1" applyBorder="1" applyAlignment="1">
      <alignment horizontal="right" vertical="center" indent="1"/>
    </xf>
    <xf numFmtId="3" fontId="8" fillId="0" borderId="7" xfId="40" applyNumberFormat="1" applyFont="1" applyBorder="1" applyAlignment="1">
      <alignment horizontal="right" vertical="center" indent="1"/>
    </xf>
    <xf numFmtId="0" fontId="3" fillId="0" borderId="46" xfId="40" applyFont="1" applyBorder="1" applyAlignment="1">
      <alignment horizontal="center" vertical="center" wrapText="1"/>
    </xf>
    <xf numFmtId="0" fontId="3" fillId="0" borderId="48" xfId="40" applyFont="1" applyBorder="1" applyAlignment="1">
      <alignment horizontal="center" vertical="center" wrapText="1"/>
    </xf>
    <xf numFmtId="0" fontId="3" fillId="0" borderId="50" xfId="40" applyFont="1" applyBorder="1" applyAlignment="1">
      <alignment horizontal="center" vertical="center" wrapText="1"/>
    </xf>
    <xf numFmtId="0" fontId="8" fillId="0" borderId="46" xfId="40" applyFont="1" applyBorder="1" applyAlignment="1">
      <alignment horizontal="center" vertical="center" wrapText="1"/>
    </xf>
    <xf numFmtId="0" fontId="8" fillId="0" borderId="48" xfId="40" applyFont="1" applyBorder="1" applyAlignment="1">
      <alignment horizontal="center" vertical="center" wrapText="1"/>
    </xf>
    <xf numFmtId="0" fontId="8" fillId="0" borderId="50" xfId="40" applyFont="1" applyBorder="1" applyAlignment="1">
      <alignment horizontal="center" vertical="center" wrapText="1"/>
    </xf>
    <xf numFmtId="0" fontId="3" fillId="4" borderId="46" xfId="40" applyFont="1" applyFill="1" applyBorder="1" applyAlignment="1">
      <alignment horizontal="center" vertical="center" wrapText="1"/>
    </xf>
    <xf numFmtId="0" fontId="3" fillId="4" borderId="48" xfId="40" applyFont="1" applyFill="1" applyBorder="1" applyAlignment="1">
      <alignment horizontal="center" vertical="center" wrapText="1"/>
    </xf>
    <xf numFmtId="0" fontId="3" fillId="4" borderId="53" xfId="40" applyFont="1" applyFill="1" applyBorder="1" applyAlignment="1">
      <alignment horizontal="center" vertical="center" wrapText="1"/>
    </xf>
    <xf numFmtId="0" fontId="8" fillId="4" borderId="46" xfId="40" applyFont="1" applyFill="1" applyBorder="1" applyAlignment="1">
      <alignment horizontal="center" vertical="center" wrapText="1"/>
    </xf>
    <xf numFmtId="0" fontId="8" fillId="4" borderId="48" xfId="40" applyFont="1" applyFill="1" applyBorder="1" applyAlignment="1">
      <alignment horizontal="center" vertical="center" wrapText="1"/>
    </xf>
    <xf numFmtId="0" fontId="8" fillId="4" borderId="53" xfId="40" applyFont="1" applyFill="1" applyBorder="1" applyAlignment="1">
      <alignment horizontal="center" vertical="center" wrapText="1"/>
    </xf>
    <xf numFmtId="0" fontId="7" fillId="5" borderId="0" xfId="40" applyFont="1" applyFill="1" applyAlignment="1">
      <alignment horizontal="center" vertical="center" wrapText="1"/>
    </xf>
    <xf numFmtId="0" fontId="3" fillId="5" borderId="0" xfId="40" applyFont="1" applyFill="1" applyAlignment="1">
      <alignment horizontal="center" vertical="center" wrapText="1"/>
    </xf>
    <xf numFmtId="0" fontId="27" fillId="5" borderId="0" xfId="40" applyFont="1" applyFill="1" applyAlignment="1">
      <alignment horizontal="center" vertical="center" wrapText="1"/>
    </xf>
    <xf numFmtId="0" fontId="28" fillId="4" borderId="41" xfId="40" applyFont="1" applyFill="1" applyBorder="1" applyAlignment="1">
      <alignment horizontal="center" vertical="center"/>
    </xf>
    <xf numFmtId="0" fontId="28" fillId="4" borderId="43" xfId="40" applyFont="1" applyFill="1" applyBorder="1" applyAlignment="1">
      <alignment horizontal="center" vertical="center"/>
    </xf>
    <xf numFmtId="0" fontId="28" fillId="4" borderId="9" xfId="40" applyFont="1" applyFill="1" applyBorder="1" applyAlignment="1">
      <alignment horizontal="center" vertical="center" wrapText="1"/>
    </xf>
    <xf numFmtId="0" fontId="28" fillId="4" borderId="44" xfId="40" applyFont="1" applyFill="1" applyBorder="1" applyAlignment="1">
      <alignment horizontal="center" vertical="center" wrapText="1"/>
    </xf>
    <xf numFmtId="0" fontId="28" fillId="4" borderId="8" xfId="40" applyFont="1" applyFill="1" applyBorder="1" applyAlignment="1">
      <alignment horizontal="center" vertical="center" wrapText="1"/>
    </xf>
    <xf numFmtId="0" fontId="30" fillId="4" borderId="9" xfId="40" applyFont="1" applyFill="1" applyBorder="1" applyAlignment="1">
      <alignment horizontal="center" vertical="center" wrapText="1"/>
    </xf>
    <xf numFmtId="0" fontId="30" fillId="4" borderId="44" xfId="40" applyFont="1" applyFill="1" applyBorder="1" applyAlignment="1">
      <alignment horizontal="center" vertical="center" wrapText="1"/>
    </xf>
    <xf numFmtId="0" fontId="30" fillId="4" borderId="42" xfId="40" applyFont="1" applyFill="1" applyBorder="1" applyAlignment="1">
      <alignment horizontal="center" vertical="center" wrapText="1"/>
    </xf>
    <xf numFmtId="0" fontId="30" fillId="4" borderId="45" xfId="40" applyFont="1" applyFill="1" applyBorder="1" applyAlignment="1">
      <alignment horizontal="center" vertical="center" wrapText="1"/>
    </xf>
    <xf numFmtId="0" fontId="7" fillId="5" borderId="0" xfId="40" applyFont="1" applyFill="1" applyAlignment="1">
      <alignment horizontal="center" vertical="center" wrapText="1" readingOrder="2"/>
    </xf>
    <xf numFmtId="0" fontId="7" fillId="5" borderId="0" xfId="1" applyFont="1" applyFill="1" applyAlignment="1">
      <alignment horizontal="center" vertical="center" wrapText="1"/>
    </xf>
    <xf numFmtId="0" fontId="3" fillId="5" borderId="0" xfId="1" applyFont="1" applyFill="1" applyAlignment="1">
      <alignment horizontal="center" vertical="center" wrapText="1"/>
    </xf>
    <xf numFmtId="0" fontId="3" fillId="4" borderId="7" xfId="1" applyFont="1" applyFill="1" applyBorder="1" applyAlignment="1">
      <alignment horizontal="center" vertical="center" wrapText="1"/>
    </xf>
    <xf numFmtId="0" fontId="3" fillId="4" borderId="11" xfId="1" applyFont="1" applyFill="1" applyBorder="1" applyAlignment="1">
      <alignment horizontal="center" vertical="center" wrapText="1"/>
    </xf>
    <xf numFmtId="0" fontId="3" fillId="4" borderId="15" xfId="1" applyFont="1" applyFill="1" applyBorder="1" applyAlignment="1">
      <alignment horizontal="center" vertical="center" wrapText="1"/>
    </xf>
    <xf numFmtId="0" fontId="8" fillId="4" borderId="10" xfId="1" applyFont="1" applyFill="1" applyBorder="1" applyAlignment="1">
      <alignment horizontal="center" vertical="center" wrapText="1"/>
    </xf>
    <xf numFmtId="0" fontId="8" fillId="4" borderId="14" xfId="1" applyFont="1" applyFill="1" applyBorder="1" applyAlignment="1">
      <alignment horizontal="center" vertical="center" wrapText="1"/>
    </xf>
    <xf numFmtId="0" fontId="8" fillId="4" borderId="17" xfId="1"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60"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3" fillId="4" borderId="30" xfId="1" applyFont="1" applyFill="1" applyBorder="1" applyAlignment="1">
      <alignment horizontal="center" vertical="center" wrapText="1"/>
    </xf>
    <xf numFmtId="0" fontId="7" fillId="4" borderId="12" xfId="0" applyFont="1" applyFill="1" applyBorder="1" applyAlignment="1">
      <alignment horizontal="center" vertical="center" wrapText="1"/>
    </xf>
    <xf numFmtId="0" fontId="8" fillId="4" borderId="31" xfId="1" applyFont="1" applyFill="1" applyBorder="1" applyAlignment="1">
      <alignment horizontal="center" vertical="center" wrapText="1"/>
    </xf>
    <xf numFmtId="0" fontId="7" fillId="5" borderId="0" xfId="1" applyFont="1" applyFill="1" applyAlignment="1">
      <alignment horizontal="center" vertical="center" wrapText="1" readingOrder="2"/>
    </xf>
    <xf numFmtId="0" fontId="3" fillId="4" borderId="37" xfId="1" applyFont="1" applyFill="1" applyBorder="1" applyAlignment="1">
      <alignment horizontal="right" vertical="center" wrapText="1" indent="1"/>
    </xf>
    <xf numFmtId="0" fontId="3" fillId="4" borderId="38" xfId="1" applyFont="1" applyFill="1" applyBorder="1" applyAlignment="1">
      <alignment horizontal="right" vertical="center" wrapText="1" indent="1"/>
    </xf>
    <xf numFmtId="0" fontId="8" fillId="4" borderId="39" xfId="1" applyFont="1" applyFill="1" applyBorder="1" applyAlignment="1">
      <alignment horizontal="left" vertical="center" wrapText="1" indent="1"/>
    </xf>
    <xf numFmtId="0" fontId="8" fillId="4" borderId="40" xfId="1" applyFont="1" applyFill="1" applyBorder="1" applyAlignment="1">
      <alignment horizontal="left" vertical="center" wrapText="1" indent="1"/>
    </xf>
    <xf numFmtId="0" fontId="3" fillId="4" borderId="32" xfId="1" applyFont="1" applyFill="1" applyBorder="1" applyAlignment="1">
      <alignment horizontal="right" vertical="center" wrapText="1" indent="1"/>
    </xf>
    <xf numFmtId="0" fontId="8" fillId="4" borderId="33" xfId="1" applyFont="1" applyFill="1" applyBorder="1" applyAlignment="1">
      <alignment horizontal="left" vertical="center" wrapText="1" indent="1"/>
    </xf>
  </cellXfs>
  <cellStyles count="42">
    <cellStyle name="Comma" xfId="22" builtinId="3"/>
    <cellStyle name="H1" xfId="2" xr:uid="{00000000-0005-0000-0000-000001000000}"/>
    <cellStyle name="H1 2" xfId="23" xr:uid="{00000000-0005-0000-0000-000002000000}"/>
    <cellStyle name="H1 2 2" xfId="24" xr:uid="{00000000-0005-0000-0000-000003000000}"/>
    <cellStyle name="H2" xfId="3" xr:uid="{00000000-0005-0000-0000-000004000000}"/>
    <cellStyle name="H2 2" xfId="25" xr:uid="{00000000-0005-0000-0000-000005000000}"/>
    <cellStyle name="H2 2 2" xfId="26" xr:uid="{00000000-0005-0000-0000-000006000000}"/>
    <cellStyle name="had" xfId="4" xr:uid="{00000000-0005-0000-0000-000007000000}"/>
    <cellStyle name="had 2" xfId="27" xr:uid="{00000000-0005-0000-0000-000008000000}"/>
    <cellStyle name="had 2 2" xfId="28" xr:uid="{00000000-0005-0000-0000-000009000000}"/>
    <cellStyle name="had0" xfId="5" xr:uid="{00000000-0005-0000-0000-00000A000000}"/>
    <cellStyle name="Had1" xfId="6" xr:uid="{00000000-0005-0000-0000-00000B000000}"/>
    <cellStyle name="Had2" xfId="7" xr:uid="{00000000-0005-0000-0000-00000C000000}"/>
    <cellStyle name="Had3" xfId="8" xr:uid="{00000000-0005-0000-0000-00000D000000}"/>
    <cellStyle name="Had3 2" xfId="29" xr:uid="{00000000-0005-0000-0000-00000E000000}"/>
    <cellStyle name="Had3 2 2" xfId="30" xr:uid="{00000000-0005-0000-0000-00000F000000}"/>
    <cellStyle name="inxa" xfId="9" xr:uid="{00000000-0005-0000-0000-000010000000}"/>
    <cellStyle name="inxe" xfId="10" xr:uid="{00000000-0005-0000-0000-000011000000}"/>
    <cellStyle name="Normal" xfId="0" builtinId="0"/>
    <cellStyle name="Normal 2" xfId="20" xr:uid="{00000000-0005-0000-0000-000013000000}"/>
    <cellStyle name="Normal 3" xfId="31" xr:uid="{00000000-0005-0000-0000-000014000000}"/>
    <cellStyle name="Normal 4" xfId="40" xr:uid="{00000000-0005-0000-0000-000015000000}"/>
    <cellStyle name="Normal_جداول الأفراد" xfId="1" xr:uid="{00000000-0005-0000-0000-000016000000}"/>
    <cellStyle name="NotA" xfId="11" xr:uid="{00000000-0005-0000-0000-000017000000}"/>
    <cellStyle name="Note 2" xfId="32" xr:uid="{00000000-0005-0000-0000-000018000000}"/>
    <cellStyle name="T1" xfId="12" xr:uid="{00000000-0005-0000-0000-000019000000}"/>
    <cellStyle name="T1 2" xfId="33" xr:uid="{00000000-0005-0000-0000-00001A000000}"/>
    <cellStyle name="T1 2 2" xfId="34" xr:uid="{00000000-0005-0000-0000-00001B000000}"/>
    <cellStyle name="T2" xfId="13" xr:uid="{00000000-0005-0000-0000-00001C000000}"/>
    <cellStyle name="T2 2" xfId="35" xr:uid="{00000000-0005-0000-0000-00001D000000}"/>
    <cellStyle name="T2 2 2" xfId="36" xr:uid="{00000000-0005-0000-0000-00001E000000}"/>
    <cellStyle name="T2 3" xfId="41" xr:uid="{00000000-0005-0000-0000-00001F000000}"/>
    <cellStyle name="Total 2" xfId="37" xr:uid="{00000000-0005-0000-0000-000020000000}"/>
    <cellStyle name="Total1" xfId="14" xr:uid="{00000000-0005-0000-0000-000021000000}"/>
    <cellStyle name="TXT1" xfId="15" xr:uid="{00000000-0005-0000-0000-000022000000}"/>
    <cellStyle name="TXT1 2" xfId="21" xr:uid="{00000000-0005-0000-0000-000023000000}"/>
    <cellStyle name="TXT1 2 2" xfId="38" xr:uid="{00000000-0005-0000-0000-000024000000}"/>
    <cellStyle name="TXT1_ATT50328" xfId="39" xr:uid="{00000000-0005-0000-0000-000025000000}"/>
    <cellStyle name="TXT2" xfId="16" xr:uid="{00000000-0005-0000-0000-000026000000}"/>
    <cellStyle name="TXT3" xfId="17" xr:uid="{00000000-0005-0000-0000-000027000000}"/>
    <cellStyle name="TXT4" xfId="18" xr:uid="{00000000-0005-0000-0000-000028000000}"/>
    <cellStyle name="TXT5" xfId="19" xr:uid="{00000000-0005-0000-0000-000029000000}"/>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سنة فأكثر) حسب النوع والمهنة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AND OCCUPATION </a:t>
            </a:r>
          </a:p>
          <a:p>
            <a:pPr>
              <a:defRPr sz="1400"/>
            </a:pPr>
            <a:r>
              <a:rPr lang="en-US" sz="1200" b="1">
                <a:effectLst/>
                <a:latin typeface="Arial" panose="020B0604020202020204" pitchFamily="34" charset="0"/>
                <a:cs typeface="Arial" panose="020B0604020202020204" pitchFamily="34" charset="0"/>
              </a:rPr>
              <a:t>2014</a:t>
            </a:r>
            <a:endParaRPr lang="en-US" sz="1200">
              <a:effectLst/>
              <a:latin typeface="Arial" panose="020B0604020202020204" pitchFamily="34" charset="0"/>
              <a:cs typeface="Arial" panose="020B0604020202020204" pitchFamily="34" charset="0"/>
            </a:endParaRPr>
          </a:p>
        </c:rich>
      </c:tx>
      <c:layout>
        <c:manualLayout>
          <c:xMode val="edge"/>
          <c:yMode val="edge"/>
          <c:x val="0.13699159781618672"/>
          <c:y val="2.092052756728293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'18'!$B$22</c:f>
              <c:strCache>
                <c:ptCount val="1"/>
                <c:pt idx="0">
                  <c:v>ذكور Males</c:v>
                </c:pt>
              </c:strCache>
            </c:strRef>
          </c:tx>
          <c:invertIfNegative val="0"/>
          <c:cat>
            <c:strRef>
              <c:f>'18'!$A$23:$A$31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'18'!$B$23:$B$31</c:f>
              <c:numCache>
                <c:formatCode>_-* #,##0_-;_-* #,##0\-;_-* "-"_-;_-@_-</c:formatCode>
                <c:ptCount val="9"/>
                <c:pt idx="0" formatCode="#,##0_ ;\-#,##0\ ">
                  <c:v>23972</c:v>
                </c:pt>
                <c:pt idx="1">
                  <c:v>38895</c:v>
                </c:pt>
                <c:pt idx="2">
                  <c:v>67701</c:v>
                </c:pt>
                <c:pt idx="3" formatCode="#,##0_ ;\-#,##0\ ">
                  <c:v>81373</c:v>
                </c:pt>
                <c:pt idx="4" formatCode="#,##0_ ;\-#,##0\ ">
                  <c:v>141506</c:v>
                </c:pt>
                <c:pt idx="5" formatCode="#,##0_ ;\-#,##0\ ">
                  <c:v>115359</c:v>
                </c:pt>
                <c:pt idx="6" formatCode="#,##0_ ;\-#,##0\ ">
                  <c:v>200997</c:v>
                </c:pt>
                <c:pt idx="7" formatCode="#,##0_ ;\-#,##0\ ">
                  <c:v>253494</c:v>
                </c:pt>
                <c:pt idx="8" formatCode="#,##0_ ;\-#,##0\ ">
                  <c:v>559010</c:v>
                </c:pt>
              </c:numCache>
            </c:numRef>
          </c:val>
          <c:extLst>
            <c:ext xmlns:c16="http://schemas.microsoft.com/office/drawing/2014/chart" uri="{C3380CC4-5D6E-409C-BE32-E72D297353CC}">
              <c16:uniqueId val="{00000000-A02F-4AAE-8B14-EE22B56868EC}"/>
            </c:ext>
          </c:extLst>
        </c:ser>
        <c:ser>
          <c:idx val="1"/>
          <c:order val="1"/>
          <c:tx>
            <c:strRef>
              <c:f>'18'!$C$22</c:f>
              <c:strCache>
                <c:ptCount val="1"/>
                <c:pt idx="0">
                  <c:v>إناث Females</c:v>
                </c:pt>
              </c:strCache>
            </c:strRef>
          </c:tx>
          <c:invertIfNegative val="0"/>
          <c:cat>
            <c:strRef>
              <c:f>'18'!$A$23:$A$31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'18'!$C$23:$C$31</c:f>
              <c:numCache>
                <c:formatCode>#,##0_ ;\-#,##0\ </c:formatCode>
                <c:ptCount val="9"/>
                <c:pt idx="0">
                  <c:v>0</c:v>
                </c:pt>
                <c:pt idx="1">
                  <c:v>6235</c:v>
                </c:pt>
                <c:pt idx="2">
                  <c:v>18444</c:v>
                </c:pt>
                <c:pt idx="3">
                  <c:v>14682</c:v>
                </c:pt>
                <c:pt idx="4">
                  <c:v>26236</c:v>
                </c:pt>
                <c:pt idx="5">
                  <c:v>43876</c:v>
                </c:pt>
                <c:pt idx="6">
                  <c:v>1033</c:v>
                </c:pt>
                <c:pt idx="7">
                  <c:v>93576</c:v>
                </c:pt>
                <c:pt idx="8">
                  <c:v>472</c:v>
                </c:pt>
              </c:numCache>
            </c:numRef>
          </c:val>
          <c:extLst>
            <c:ext xmlns:c16="http://schemas.microsoft.com/office/drawing/2014/chart" uri="{C3380CC4-5D6E-409C-BE32-E72D297353CC}">
              <c16:uniqueId val="{00000001-A02F-4AAE-8B14-EE22B56868EC}"/>
            </c:ext>
          </c:extLst>
        </c:ser>
        <c:dLbls>
          <c:showLegendKey val="0"/>
          <c:showVal val="0"/>
          <c:showCatName val="0"/>
          <c:showSerName val="0"/>
          <c:showPercent val="0"/>
          <c:showBubbleSize val="0"/>
        </c:dLbls>
        <c:gapWidth val="150"/>
        <c:axId val="109173376"/>
        <c:axId val="110334336"/>
      </c:barChart>
      <c:catAx>
        <c:axId val="109173376"/>
        <c:scaling>
          <c:orientation val="minMax"/>
        </c:scaling>
        <c:delete val="0"/>
        <c:axPos val="l"/>
        <c:majorGridlines>
          <c:spPr>
            <a:ln w="19050">
              <a:solidFill>
                <a:schemeClr val="bg1">
                  <a:lumMod val="85000"/>
                </a:schemeClr>
              </a:solidFill>
            </a:ln>
          </c:spPr>
        </c:majorGridlines>
        <c:numFmt formatCode="General" sourceLinked="0"/>
        <c:majorTickMark val="none"/>
        <c:minorTickMark val="none"/>
        <c:tickLblPos val="nextTo"/>
        <c:txPr>
          <a:bodyPr/>
          <a:lstStyle/>
          <a:p>
            <a:pPr>
              <a:defRPr sz="1000" b="0">
                <a:latin typeface="Arial" pitchFamily="34" charset="0"/>
                <a:cs typeface="Arial" pitchFamily="34" charset="0"/>
              </a:defRPr>
            </a:pPr>
            <a:endParaRPr lang="en-US"/>
          </a:p>
        </c:txPr>
        <c:crossAx val="110334336"/>
        <c:crosses val="autoZero"/>
        <c:auto val="1"/>
        <c:lblAlgn val="ctr"/>
        <c:lblOffset val="100"/>
        <c:noMultiLvlLbl val="0"/>
      </c:catAx>
      <c:valAx>
        <c:axId val="110334336"/>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09173376"/>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5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(15سنة فأكثر)</a:t>
            </a:r>
            <a:r>
              <a:rPr lang="ar-QA" sz="1400" baseline="0"/>
              <a:t> حسب النوع والفئات العمرية</a:t>
            </a:r>
            <a:r>
              <a:rPr lang="en-US" sz="1400" baseline="0"/>
              <a:t> </a:t>
            </a:r>
            <a:endParaRPr lang="ar-QA" sz="1100" baseline="0"/>
          </a:p>
          <a:p>
            <a:pPr>
              <a:defRPr sz="1200"/>
            </a:pPr>
            <a:r>
              <a:rPr lang="en-US" sz="1250" b="1">
                <a:effectLst/>
                <a:latin typeface="Arial" panose="020B0604020202020204" pitchFamily="34" charset="0"/>
                <a:cs typeface="Arial" panose="020B0604020202020204" pitchFamily="34" charset="0"/>
              </a:rPr>
              <a:t>UNEMPLOYMENT (15 YEARS AND ABOVE) BY GENDER &amp; AGE GROUPS</a:t>
            </a:r>
          </a:p>
          <a:p>
            <a:pPr>
              <a:defRPr sz="1200"/>
            </a:pPr>
            <a:r>
              <a:rPr lang="en-US" sz="1250" b="1">
                <a:effectLst/>
                <a:latin typeface="Arial" panose="020B0604020202020204" pitchFamily="34" charset="0"/>
                <a:cs typeface="Arial" panose="020B0604020202020204" pitchFamily="34" charset="0"/>
              </a:rPr>
              <a:t>2014</a:t>
            </a:r>
            <a:endParaRPr lang="en-US" sz="125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0390577032864063E-2"/>
          <c:y val="0.18352588233360181"/>
          <c:w val="0.89455475726272926"/>
          <c:h val="0.71742261601433444"/>
        </c:manualLayout>
      </c:layout>
      <c:lineChart>
        <c:grouping val="standard"/>
        <c:varyColors val="0"/>
        <c:ser>
          <c:idx val="0"/>
          <c:order val="0"/>
          <c:tx>
            <c:strRef>
              <c:f>'33'!$B$20</c:f>
              <c:strCache>
                <c:ptCount val="1"/>
                <c:pt idx="0">
                  <c:v>ذكور Males</c:v>
                </c:pt>
              </c:strCache>
            </c:strRef>
          </c:tx>
          <c:cat>
            <c:strRef>
              <c:f>'33'!$A$21:$A$27</c:f>
              <c:strCache>
                <c:ptCount val="7"/>
                <c:pt idx="0">
                  <c:v>15 - 19</c:v>
                </c:pt>
                <c:pt idx="1">
                  <c:v>20 - 24</c:v>
                </c:pt>
                <c:pt idx="2">
                  <c:v>25 - 29</c:v>
                </c:pt>
                <c:pt idx="3">
                  <c:v>30 - 34</c:v>
                </c:pt>
                <c:pt idx="4">
                  <c:v>35 - 39</c:v>
                </c:pt>
                <c:pt idx="5">
                  <c:v>40 - 44</c:v>
                </c:pt>
                <c:pt idx="6">
                  <c:v>45 - 49</c:v>
                </c:pt>
              </c:strCache>
            </c:strRef>
          </c:cat>
          <c:val>
            <c:numRef>
              <c:f>'33'!$B$21:$B$27</c:f>
              <c:numCache>
                <c:formatCode>#,##0_ ;\-#,##0\ </c:formatCode>
                <c:ptCount val="7"/>
                <c:pt idx="0">
                  <c:v>130</c:v>
                </c:pt>
                <c:pt idx="1">
                  <c:v>472</c:v>
                </c:pt>
                <c:pt idx="2">
                  <c:v>256</c:v>
                </c:pt>
                <c:pt idx="3">
                  <c:v>154</c:v>
                </c:pt>
                <c:pt idx="4">
                  <c:v>12</c:v>
                </c:pt>
                <c:pt idx="5">
                  <c:v>9</c:v>
                </c:pt>
                <c:pt idx="6">
                  <c:v>0</c:v>
                </c:pt>
              </c:numCache>
            </c:numRef>
          </c:val>
          <c:smooth val="0"/>
          <c:extLst>
            <c:ext xmlns:c16="http://schemas.microsoft.com/office/drawing/2014/chart" uri="{C3380CC4-5D6E-409C-BE32-E72D297353CC}">
              <c16:uniqueId val="{00000000-5E69-4E23-B52B-2DE4DC44BB40}"/>
            </c:ext>
          </c:extLst>
        </c:ser>
        <c:ser>
          <c:idx val="1"/>
          <c:order val="1"/>
          <c:tx>
            <c:strRef>
              <c:f>'33'!$C$20</c:f>
              <c:strCache>
                <c:ptCount val="1"/>
                <c:pt idx="0">
                  <c:v>إناث Females</c:v>
                </c:pt>
              </c:strCache>
            </c:strRef>
          </c:tx>
          <c:cat>
            <c:strRef>
              <c:f>'33'!$A$21:$A$27</c:f>
              <c:strCache>
                <c:ptCount val="7"/>
                <c:pt idx="0">
                  <c:v>15 - 19</c:v>
                </c:pt>
                <c:pt idx="1">
                  <c:v>20 - 24</c:v>
                </c:pt>
                <c:pt idx="2">
                  <c:v>25 - 29</c:v>
                </c:pt>
                <c:pt idx="3">
                  <c:v>30 - 34</c:v>
                </c:pt>
                <c:pt idx="4">
                  <c:v>35 - 39</c:v>
                </c:pt>
                <c:pt idx="5">
                  <c:v>40 - 44</c:v>
                </c:pt>
                <c:pt idx="6">
                  <c:v>45 - 49</c:v>
                </c:pt>
              </c:strCache>
            </c:strRef>
          </c:cat>
          <c:val>
            <c:numRef>
              <c:f>'33'!$C$21:$C$27</c:f>
              <c:numCache>
                <c:formatCode>#,##0_ ;\-#,##0\ </c:formatCode>
                <c:ptCount val="7"/>
                <c:pt idx="0">
                  <c:v>108</c:v>
                </c:pt>
                <c:pt idx="1">
                  <c:v>884</c:v>
                </c:pt>
                <c:pt idx="2">
                  <c:v>671</c:v>
                </c:pt>
                <c:pt idx="3">
                  <c:v>213</c:v>
                </c:pt>
                <c:pt idx="4">
                  <c:v>220</c:v>
                </c:pt>
                <c:pt idx="5">
                  <c:v>125</c:v>
                </c:pt>
                <c:pt idx="6">
                  <c:v>8</c:v>
                </c:pt>
              </c:numCache>
            </c:numRef>
          </c:val>
          <c:smooth val="0"/>
          <c:extLst>
            <c:ext xmlns:c16="http://schemas.microsoft.com/office/drawing/2014/chart" uri="{C3380CC4-5D6E-409C-BE32-E72D297353CC}">
              <c16:uniqueId val="{00000001-5E69-4E23-B52B-2DE4DC44BB40}"/>
            </c:ext>
          </c:extLst>
        </c:ser>
        <c:dLbls>
          <c:showLegendKey val="0"/>
          <c:showVal val="0"/>
          <c:showCatName val="0"/>
          <c:showSerName val="0"/>
          <c:showPercent val="0"/>
          <c:showBubbleSize val="0"/>
        </c:dLbls>
        <c:marker val="1"/>
        <c:smooth val="0"/>
        <c:axId val="139745152"/>
        <c:axId val="139747328"/>
      </c:lineChart>
      <c:catAx>
        <c:axId val="139745152"/>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overlay val="0"/>
        </c:title>
        <c:numFmt formatCode="General" sourceLinked="0"/>
        <c:majorTickMark val="out"/>
        <c:minorTickMark val="none"/>
        <c:tickLblPos val="nextTo"/>
        <c:txPr>
          <a:bodyPr/>
          <a:lstStyle/>
          <a:p>
            <a:pPr>
              <a:defRPr sz="1000" b="0">
                <a:latin typeface="Arial" pitchFamily="34" charset="0"/>
                <a:cs typeface="Arial" pitchFamily="34" charset="0"/>
              </a:defRPr>
            </a:pPr>
            <a:endParaRPr lang="en-US"/>
          </a:p>
        </c:txPr>
        <c:crossAx val="139747328"/>
        <c:crosses val="autoZero"/>
        <c:auto val="1"/>
        <c:lblAlgn val="ctr"/>
        <c:lblOffset val="100"/>
        <c:noMultiLvlLbl val="0"/>
      </c:catAx>
      <c:valAx>
        <c:axId val="139747328"/>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5.0777168585800911E-3"/>
              <c:y val="0.13372067792152287"/>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39745152"/>
        <c:crosses val="autoZero"/>
        <c:crossBetween val="between"/>
      </c:valAx>
    </c:plotArea>
    <c:legend>
      <c:legendPos val="r"/>
      <c:layout>
        <c:manualLayout>
          <c:xMode val="edge"/>
          <c:yMode val="edge"/>
          <c:x val="0.66748648565049129"/>
          <c:y val="0.13743012499683638"/>
          <c:w val="0.28609271937154301"/>
          <c:h val="4.517016439890621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(15 سنة فأكثر) حسب النوع والفئات العمرية </a:t>
            </a:r>
          </a:p>
          <a:p>
            <a:pPr>
              <a:defRPr sz="1600" b="1"/>
            </a:pPr>
            <a:r>
              <a:rPr lang="en-US" sz="1200" b="1">
                <a:effectLst/>
                <a:latin typeface="Arial" panose="020B0604020202020204" pitchFamily="34" charset="0"/>
                <a:cs typeface="Arial" panose="020B0604020202020204" pitchFamily="34" charset="0"/>
              </a:rPr>
              <a:t>ECONOMICALLY ACTIVE POPULATION (15 YEARS AND ABOVE) BY GENDER AND AGE GROUPS</a:t>
            </a:r>
          </a:p>
          <a:p>
            <a:pPr>
              <a:defRPr sz="1600" b="1"/>
            </a:pPr>
            <a:r>
              <a:rPr lang="en-US" sz="1200" b="1">
                <a:effectLst/>
                <a:latin typeface="Arial" panose="020B0604020202020204" pitchFamily="34" charset="0"/>
                <a:cs typeface="Arial" panose="020B0604020202020204" pitchFamily="34" charset="0"/>
              </a:rPr>
              <a:t>2014</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9.2583559053192085E-2"/>
          <c:y val="0.20080630313167599"/>
          <c:w val="0.87689729298737351"/>
          <c:h val="0.69386612102857681"/>
        </c:manualLayout>
      </c:layout>
      <c:lineChart>
        <c:grouping val="standard"/>
        <c:varyColors val="0"/>
        <c:ser>
          <c:idx val="0"/>
          <c:order val="0"/>
          <c:tx>
            <c:strRef>
              <c:f>'19'!$B$23</c:f>
              <c:strCache>
                <c:ptCount val="1"/>
                <c:pt idx="0">
                  <c:v>ذكور Males</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'19'!$B$24:$B$34</c:f>
              <c:numCache>
                <c:formatCode>#,##0_ ;\-#,##0\ </c:formatCode>
                <c:ptCount val="11"/>
                <c:pt idx="0">
                  <c:v>7484</c:v>
                </c:pt>
                <c:pt idx="1">
                  <c:v>169725</c:v>
                </c:pt>
                <c:pt idx="2">
                  <c:v>280618</c:v>
                </c:pt>
                <c:pt idx="3">
                  <c:v>316158</c:v>
                </c:pt>
                <c:pt idx="4">
                  <c:v>215200</c:v>
                </c:pt>
                <c:pt idx="5">
                  <c:v>190124</c:v>
                </c:pt>
                <c:pt idx="6">
                  <c:v>133949</c:v>
                </c:pt>
                <c:pt idx="7">
                  <c:v>84869</c:v>
                </c:pt>
                <c:pt idx="8">
                  <c:v>54536</c:v>
                </c:pt>
                <c:pt idx="9">
                  <c:v>24467</c:v>
                </c:pt>
                <c:pt idx="10">
                  <c:v>5177</c:v>
                </c:pt>
              </c:numCache>
            </c:numRef>
          </c:val>
          <c:smooth val="0"/>
          <c:extLst>
            <c:ext xmlns:c16="http://schemas.microsoft.com/office/drawing/2014/chart" uri="{C3380CC4-5D6E-409C-BE32-E72D297353CC}">
              <c16:uniqueId val="{00000000-7FBC-4657-B730-185F4927893C}"/>
            </c:ext>
          </c:extLst>
        </c:ser>
        <c:ser>
          <c:idx val="1"/>
          <c:order val="1"/>
          <c:tx>
            <c:strRef>
              <c:f>'19'!$C$23</c:f>
              <c:strCache>
                <c:ptCount val="1"/>
                <c:pt idx="0">
                  <c:v>إناث Females</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'19'!$C$24:$C$34</c:f>
              <c:numCache>
                <c:formatCode>#,##0_ ;\-#,##0\ </c:formatCode>
                <c:ptCount val="11"/>
                <c:pt idx="0">
                  <c:v>463</c:v>
                </c:pt>
                <c:pt idx="1">
                  <c:v>23850</c:v>
                </c:pt>
                <c:pt idx="2">
                  <c:v>50677</c:v>
                </c:pt>
                <c:pt idx="3">
                  <c:v>44384</c:v>
                </c:pt>
                <c:pt idx="4">
                  <c:v>33151</c:v>
                </c:pt>
                <c:pt idx="5">
                  <c:v>23373</c:v>
                </c:pt>
                <c:pt idx="6">
                  <c:v>16589</c:v>
                </c:pt>
                <c:pt idx="7">
                  <c:v>7918</c:v>
                </c:pt>
                <c:pt idx="8">
                  <c:v>2865</c:v>
                </c:pt>
                <c:pt idx="9">
                  <c:v>1063</c:v>
                </c:pt>
                <c:pt idx="10">
                  <c:v>221</c:v>
                </c:pt>
              </c:numCache>
            </c:numRef>
          </c:val>
          <c:smooth val="0"/>
          <c:extLst>
            <c:ext xmlns:c16="http://schemas.microsoft.com/office/drawing/2014/chart" uri="{C3380CC4-5D6E-409C-BE32-E72D297353CC}">
              <c16:uniqueId val="{00000001-7FBC-4657-B730-185F4927893C}"/>
            </c:ext>
          </c:extLst>
        </c:ser>
        <c:dLbls>
          <c:showLegendKey val="0"/>
          <c:showVal val="0"/>
          <c:showCatName val="0"/>
          <c:showSerName val="0"/>
          <c:showPercent val="0"/>
          <c:showBubbleSize val="0"/>
        </c:dLbls>
        <c:smooth val="0"/>
        <c:axId val="115599232"/>
        <c:axId val="115601408"/>
      </c:lineChart>
      <c:catAx>
        <c:axId val="115599232"/>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38"/>
              <c:y val="0.95531380753138073"/>
            </c:manualLayout>
          </c:layout>
          <c:overlay val="0"/>
        </c:title>
        <c:numFmt formatCode="General" sourceLinked="0"/>
        <c:majorTickMark val="none"/>
        <c:minorTickMark val="none"/>
        <c:tickLblPos val="nextTo"/>
        <c:txPr>
          <a:bodyPr/>
          <a:lstStyle/>
          <a:p>
            <a:pPr>
              <a:defRPr sz="1100">
                <a:latin typeface="Arial" pitchFamily="34" charset="0"/>
                <a:cs typeface="Arial" pitchFamily="34" charset="0"/>
              </a:defRPr>
            </a:pPr>
            <a:endParaRPr lang="en-US"/>
          </a:p>
        </c:txPr>
        <c:crossAx val="115601408"/>
        <c:crosses val="autoZero"/>
        <c:auto val="1"/>
        <c:lblAlgn val="ctr"/>
        <c:lblOffset val="100"/>
        <c:noMultiLvlLbl val="0"/>
      </c:catAx>
      <c:valAx>
        <c:axId val="115601408"/>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15599232"/>
        <c:crosses val="autoZero"/>
        <c:crossBetween val="between"/>
        <c:dispUnits>
          <c:builtInUnit val="thousands"/>
          <c:dispUnitsLbl>
            <c:layout>
              <c:manualLayout>
                <c:xMode val="edge"/>
                <c:yMode val="edge"/>
                <c:x val="1.8130618615781285E-2"/>
                <c:y val="0.12546166734198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53"/>
          <c:w val="0.27642076502732355"/>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(15 سنة فأكثر) حسب النوع والحالة التعليمية </a:t>
            </a:r>
            <a:endParaRPr lang="ar-QA" sz="1400">
              <a:effectLst/>
              <a:cs typeface="+mn-cs"/>
            </a:endParaRPr>
          </a:p>
          <a:p>
            <a:pPr>
              <a:defRPr sz="1200">
                <a:cs typeface="+mn-cs"/>
              </a:defRPr>
            </a:pPr>
            <a:r>
              <a:rPr lang="en-US" sz="1200" b="1">
                <a:effectLst/>
                <a:latin typeface="Arial" panose="020B0604020202020204" pitchFamily="34" charset="0"/>
                <a:cs typeface="Arial" panose="020B0604020202020204" pitchFamily="34" charset="0"/>
              </a:rPr>
              <a:t>ECONOMICALLY ACTIVE POPULATION (15 YEARS AND ABOVE) </a:t>
            </a:r>
          </a:p>
          <a:p>
            <a:pPr>
              <a:defRPr sz="1200">
                <a:cs typeface="+mn-cs"/>
              </a:defRPr>
            </a:pPr>
            <a:r>
              <a:rPr lang="en-US" sz="1200" b="1">
                <a:effectLst/>
                <a:latin typeface="Arial" panose="020B0604020202020204" pitchFamily="34" charset="0"/>
                <a:cs typeface="Arial" panose="020B0604020202020204" pitchFamily="34" charset="0"/>
              </a:rPr>
              <a:t>BY GENDER &amp; EDUCATIONAL STATUS</a:t>
            </a:r>
          </a:p>
          <a:p>
            <a:pPr>
              <a:defRPr sz="1200">
                <a:cs typeface="+mn-cs"/>
              </a:defRPr>
            </a:pPr>
            <a:r>
              <a:rPr lang="en-US" sz="1200" b="1">
                <a:effectLst/>
                <a:latin typeface="Arial" panose="020B0604020202020204" pitchFamily="34" charset="0"/>
                <a:cs typeface="Arial" panose="020B0604020202020204" pitchFamily="34" charset="0"/>
              </a:rPr>
              <a:t>2014</a:t>
            </a:r>
          </a:p>
        </c:rich>
      </c:tx>
      <c:layout>
        <c:manualLayout>
          <c:xMode val="edge"/>
          <c:yMode val="edge"/>
          <c:x val="0.27915601611515517"/>
          <c:y val="1.2563449148812597E-2"/>
        </c:manualLayout>
      </c:layout>
      <c:overlay val="0"/>
    </c:title>
    <c:autoTitleDeleted val="0"/>
    <c:plotArea>
      <c:layout>
        <c:manualLayout>
          <c:layoutTarget val="inner"/>
          <c:xMode val="edge"/>
          <c:yMode val="edge"/>
          <c:x val="0.37657174103237173"/>
          <c:y val="0.19432888597258677"/>
          <c:w val="0.59274859085237297"/>
          <c:h val="0.70969162850460021"/>
        </c:manualLayout>
      </c:layout>
      <c:barChart>
        <c:barDir val="bar"/>
        <c:grouping val="clustered"/>
        <c:varyColors val="0"/>
        <c:ser>
          <c:idx val="0"/>
          <c:order val="0"/>
          <c:tx>
            <c:strRef>
              <c:f>'20'!$B$22</c:f>
              <c:strCache>
                <c:ptCount val="1"/>
                <c:pt idx="0">
                  <c:v>ذكور Males</c:v>
                </c:pt>
              </c:strCache>
            </c:strRef>
          </c:tx>
          <c:invertIfNegative val="0"/>
          <c:cat>
            <c:strRef>
              <c:f>'20'!$A$23:$A$27</c:f>
              <c:strCache>
                <c:ptCount val="5"/>
                <c:pt idx="0">
                  <c:v>أقل من الابتدائي Less than primary</c:v>
                </c:pt>
                <c:pt idx="1">
                  <c:v>الابتدائي  Primary</c:v>
                </c:pt>
                <c:pt idx="2">
                  <c:v>الإعدادي والثانوي Preparatory &amp; Secondary </c:v>
                </c:pt>
                <c:pt idx="3">
                  <c:v>دبلوم أقل من الجامعة Pre.U. Diploma</c:v>
                </c:pt>
                <c:pt idx="4">
                  <c:v>جامعي فما فوق University and above</c:v>
                </c:pt>
              </c:strCache>
            </c:strRef>
          </c:cat>
          <c:val>
            <c:numRef>
              <c:f>'20'!$B$23:$B$27</c:f>
              <c:numCache>
                <c:formatCode>#,##0_ ;\-#,##0\ </c:formatCode>
                <c:ptCount val="5"/>
                <c:pt idx="0">
                  <c:v>235551</c:v>
                </c:pt>
                <c:pt idx="1">
                  <c:v>248710</c:v>
                </c:pt>
                <c:pt idx="2">
                  <c:v>709088</c:v>
                </c:pt>
                <c:pt idx="3">
                  <c:v>61713</c:v>
                </c:pt>
                <c:pt idx="4">
                  <c:v>227245</c:v>
                </c:pt>
              </c:numCache>
            </c:numRef>
          </c:val>
          <c:extLst>
            <c:ext xmlns:c16="http://schemas.microsoft.com/office/drawing/2014/chart" uri="{C3380CC4-5D6E-409C-BE32-E72D297353CC}">
              <c16:uniqueId val="{00000000-F84D-484F-BB24-D634B4BA66F6}"/>
            </c:ext>
          </c:extLst>
        </c:ser>
        <c:ser>
          <c:idx val="1"/>
          <c:order val="1"/>
          <c:tx>
            <c:strRef>
              <c:f>'20'!$C$22</c:f>
              <c:strCache>
                <c:ptCount val="1"/>
                <c:pt idx="0">
                  <c:v>إناث Females</c:v>
                </c:pt>
              </c:strCache>
            </c:strRef>
          </c:tx>
          <c:invertIfNegative val="0"/>
          <c:cat>
            <c:strRef>
              <c:f>'20'!$A$23:$A$27</c:f>
              <c:strCache>
                <c:ptCount val="5"/>
                <c:pt idx="0">
                  <c:v>أقل من الابتدائي Less than primary</c:v>
                </c:pt>
                <c:pt idx="1">
                  <c:v>الابتدائي  Primary</c:v>
                </c:pt>
                <c:pt idx="2">
                  <c:v>الإعدادي والثانوي Preparatory &amp; Secondary </c:v>
                </c:pt>
                <c:pt idx="3">
                  <c:v>دبلوم أقل من الجامعة Pre.U. Diploma</c:v>
                </c:pt>
                <c:pt idx="4">
                  <c:v>جامعي فما فوق University and above</c:v>
                </c:pt>
              </c:strCache>
            </c:strRef>
          </c:cat>
          <c:val>
            <c:numRef>
              <c:f>'20'!$C$23:$C$27</c:f>
              <c:numCache>
                <c:formatCode>General</c:formatCode>
                <c:ptCount val="5"/>
                <c:pt idx="0">
                  <c:v>22691</c:v>
                </c:pt>
                <c:pt idx="1">
                  <c:v>38203</c:v>
                </c:pt>
                <c:pt idx="2">
                  <c:v>65819</c:v>
                </c:pt>
                <c:pt idx="3">
                  <c:v>5230</c:v>
                </c:pt>
                <c:pt idx="4">
                  <c:v>72611</c:v>
                </c:pt>
              </c:numCache>
            </c:numRef>
          </c:val>
          <c:extLst>
            <c:ext xmlns:c16="http://schemas.microsoft.com/office/drawing/2014/chart" uri="{C3380CC4-5D6E-409C-BE32-E72D297353CC}">
              <c16:uniqueId val="{00000001-F84D-484F-BB24-D634B4BA66F6}"/>
            </c:ext>
          </c:extLst>
        </c:ser>
        <c:dLbls>
          <c:showLegendKey val="0"/>
          <c:showVal val="0"/>
          <c:showCatName val="0"/>
          <c:showSerName val="0"/>
          <c:showPercent val="0"/>
          <c:showBubbleSize val="0"/>
        </c:dLbls>
        <c:gapWidth val="150"/>
        <c:axId val="115120000"/>
        <c:axId val="115121536"/>
      </c:barChart>
      <c:catAx>
        <c:axId val="115120000"/>
        <c:scaling>
          <c:orientation val="minMax"/>
        </c:scaling>
        <c:delete val="0"/>
        <c:axPos val="l"/>
        <c:majorGridlines>
          <c:spPr>
            <a:ln w="19050">
              <a:solidFill>
                <a:schemeClr val="bg1">
                  <a:lumMod val="85000"/>
                </a:schemeClr>
              </a:solidFill>
            </a:ln>
          </c:spPr>
        </c:majorGridlines>
        <c:numFmt formatCode="General" sourceLinked="0"/>
        <c:majorTickMark val="none"/>
        <c:minorTickMark val="none"/>
        <c:tickLblPos val="nextTo"/>
        <c:txPr>
          <a:bodyPr/>
          <a:lstStyle/>
          <a:p>
            <a:pPr>
              <a:defRPr sz="1200"/>
            </a:pPr>
            <a:endParaRPr lang="en-US"/>
          </a:p>
        </c:txPr>
        <c:crossAx val="115121536"/>
        <c:crosses val="autoZero"/>
        <c:auto val="1"/>
        <c:lblAlgn val="ctr"/>
        <c:lblOffset val="100"/>
        <c:noMultiLvlLbl val="0"/>
      </c:catAx>
      <c:valAx>
        <c:axId val="115121536"/>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15120000"/>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5011415675551021"/>
          <c:w val="0.27093509315433933"/>
          <c:h val="4.846407274404509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(15 سنة فأكثر) حسب النشاط الاقتصادي </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ECONOMICALLY ACTIVE POPULATION (15 YEARS AND ABOVE) BY ECONOMIC ACTIVITY</a:t>
            </a: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2014</a:t>
            </a:r>
          </a:p>
        </c:rich>
      </c:tx>
      <c:overlay val="0"/>
    </c:title>
    <c:autoTitleDeleted val="0"/>
    <c:plotArea>
      <c:layout>
        <c:manualLayout>
          <c:layoutTarget val="inner"/>
          <c:xMode val="edge"/>
          <c:yMode val="edge"/>
          <c:x val="0.35448205757067347"/>
          <c:y val="0.13111932922610614"/>
          <c:w val="0.60619831332559126"/>
          <c:h val="0.76564507626923517"/>
        </c:manualLayout>
      </c:layout>
      <c:barChart>
        <c:barDir val="bar"/>
        <c:grouping val="clustered"/>
        <c:varyColors val="0"/>
        <c:ser>
          <c:idx val="0"/>
          <c:order val="0"/>
          <c:tx>
            <c:strRef>
              <c:f>'21'!$D$35</c:f>
              <c:strCache>
                <c:ptCount val="1"/>
                <c:pt idx="0">
                  <c:v>المجموع Total</c:v>
                </c:pt>
              </c:strCache>
            </c:strRef>
          </c:tx>
          <c:invertIfNegative val="0"/>
          <c:cat>
            <c:strRef>
              <c:f>'21'!$A$36:$A$49</c:f>
              <c:strCache>
                <c:ptCount val="14"/>
                <c:pt idx="0">
                  <c:v>الأنشطة العقارية Real estate activities</c:v>
                </c:pt>
                <c:pt idx="1">
                  <c:v>الأنشطة المالية Financial activities</c:v>
                </c:pt>
                <c:pt idx="2">
                  <c:v>الصحة والعمل الجماعي Human health and social work activities</c:v>
                </c:pt>
                <c:pt idx="3">
                  <c:v>التعليم Education</c:v>
                </c:pt>
                <c:pt idx="4">
                  <c:v>أنشطة الإقامة والطعام Accommodation and food service activities</c:v>
                </c:pt>
                <c:pt idx="5">
                  <c:v>النقل والتخزين Transportation and storage</c:v>
                </c:pt>
                <c:pt idx="6">
                  <c:v>الخدمات الإدارية Administrative service </c:v>
                </c:pt>
                <c:pt idx="7">
                  <c:v>الأنشطة الأخرى Other activities</c:v>
                </c:pt>
                <c:pt idx="8">
                  <c:v>الإدارة العامة Public administration</c:v>
                </c:pt>
                <c:pt idx="9">
                  <c:v>التعدين واستغلال المحاجر Mining and quarrying</c:v>
                </c:pt>
                <c:pt idx="10">
                  <c:v>الصناعة التحويلية Manufacturing</c:v>
                </c:pt>
                <c:pt idx="11">
                  <c:v>أنشطة الأسر التي تخدم أفراداً households Activities</c:v>
                </c:pt>
                <c:pt idx="12">
                  <c:v>التجارة Trade</c:v>
                </c:pt>
                <c:pt idx="13">
                  <c:v>التشييد Construction</c:v>
                </c:pt>
              </c:strCache>
            </c:strRef>
          </c:cat>
          <c:val>
            <c:numRef>
              <c:f>'21'!$D$36:$D$49</c:f>
              <c:numCache>
                <c:formatCode>General</c:formatCode>
                <c:ptCount val="14"/>
                <c:pt idx="0">
                  <c:v>11750</c:v>
                </c:pt>
                <c:pt idx="1">
                  <c:v>12972</c:v>
                </c:pt>
                <c:pt idx="2">
                  <c:v>28255</c:v>
                </c:pt>
                <c:pt idx="3">
                  <c:v>41613</c:v>
                </c:pt>
                <c:pt idx="4">
                  <c:v>42379</c:v>
                </c:pt>
                <c:pt idx="5">
                  <c:v>54856</c:v>
                </c:pt>
                <c:pt idx="6">
                  <c:v>48878</c:v>
                </c:pt>
                <c:pt idx="7">
                  <c:v>126228</c:v>
                </c:pt>
                <c:pt idx="8">
                  <c:v>98047</c:v>
                </c:pt>
                <c:pt idx="9">
                  <c:v>99420</c:v>
                </c:pt>
                <c:pt idx="10">
                  <c:v>134571</c:v>
                </c:pt>
                <c:pt idx="11">
                  <c:v>154057</c:v>
                </c:pt>
                <c:pt idx="12">
                  <c:v>197579</c:v>
                </c:pt>
                <c:pt idx="13">
                  <c:v>636256</c:v>
                </c:pt>
              </c:numCache>
            </c:numRef>
          </c:val>
          <c:extLst>
            <c:ext xmlns:c16="http://schemas.microsoft.com/office/drawing/2014/chart" uri="{C3380CC4-5D6E-409C-BE32-E72D297353CC}">
              <c16:uniqueId val="{00000000-5947-4BBC-B1DE-8ED60E0CB81E}"/>
            </c:ext>
          </c:extLst>
        </c:ser>
        <c:dLbls>
          <c:showLegendKey val="0"/>
          <c:showVal val="0"/>
          <c:showCatName val="0"/>
          <c:showSerName val="0"/>
          <c:showPercent val="0"/>
          <c:showBubbleSize val="0"/>
        </c:dLbls>
        <c:gapWidth val="150"/>
        <c:axId val="116847744"/>
        <c:axId val="116849280"/>
      </c:barChart>
      <c:catAx>
        <c:axId val="116847744"/>
        <c:scaling>
          <c:orientation val="minMax"/>
        </c:scaling>
        <c:delete val="0"/>
        <c:axPos val="l"/>
        <c:majorGridlines>
          <c:spPr>
            <a:ln w="19050">
              <a:solidFill>
                <a:schemeClr val="bg1">
                  <a:lumMod val="85000"/>
                </a:schemeClr>
              </a:solidFill>
            </a:ln>
          </c:spPr>
        </c:majorGridlines>
        <c:numFmt formatCode="General" sourceLinked="0"/>
        <c:majorTickMark val="none"/>
        <c:minorTickMark val="none"/>
        <c:tickLblPos val="nextTo"/>
        <c:txPr>
          <a:bodyPr rot="0" vert="horz" anchor="t" anchorCtr="1"/>
          <a:lstStyle/>
          <a:p>
            <a:pPr>
              <a:defRPr/>
            </a:pPr>
            <a:endParaRPr lang="en-US"/>
          </a:p>
        </c:txPr>
        <c:crossAx val="116849280"/>
        <c:crosses val="autoZero"/>
        <c:auto val="1"/>
        <c:lblAlgn val="ctr"/>
        <c:lblOffset val="100"/>
        <c:noMultiLvlLbl val="0"/>
      </c:catAx>
      <c:valAx>
        <c:axId val="11684928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16847744"/>
        <c:crosses val="autoZero"/>
        <c:crossBetween val="between"/>
        <c:dispUnits>
          <c:builtInUnit val="thousands"/>
          <c:dispUnitsLbl>
            <c:layout>
              <c:manualLayout>
                <c:xMode val="edge"/>
                <c:yMode val="edge"/>
                <c:x val="0.64054375887440362"/>
                <c:y val="0.95751062497940898"/>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(15 سنة فأكثر) حسب الجنسية و القطاع</a:t>
            </a:r>
            <a:r>
              <a:rPr lang="en-US" sz="1400" b="1" i="0" baseline="0">
                <a:effectLst/>
              </a:rPr>
              <a:t> </a:t>
            </a:r>
          </a:p>
          <a:p>
            <a:pPr>
              <a:defRPr sz="1400"/>
            </a:pPr>
            <a:r>
              <a:rPr lang="en-US" sz="1200" b="1">
                <a:effectLst/>
                <a:latin typeface="Arial" panose="020B0604020202020204" pitchFamily="34" charset="0"/>
                <a:cs typeface="Arial" panose="020B0604020202020204" pitchFamily="34" charset="0"/>
              </a:rPr>
              <a:t>ECONOMICALLY ACTIVE POPULATION (15 YEARS AND ABOVE) BY NATIONALITY &amp; SECTOR </a:t>
            </a:r>
          </a:p>
          <a:p>
            <a:pPr>
              <a:defRPr sz="1400"/>
            </a:pPr>
            <a:r>
              <a:rPr lang="en-US" sz="1200" b="1">
                <a:effectLst/>
                <a:latin typeface="Arial" panose="020B0604020202020204" pitchFamily="34" charset="0"/>
                <a:cs typeface="Arial" panose="020B0604020202020204" pitchFamily="34" charset="0"/>
              </a:rPr>
              <a:t>2014</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'22'!$B$20</c:f>
              <c:strCache>
                <c:ptCount val="1"/>
                <c:pt idx="0">
                  <c:v>القطريون Qataris</c:v>
                </c:pt>
              </c:strCache>
            </c:strRef>
          </c:tx>
          <c:spPr>
            <a:solidFill>
              <a:srgbClr val="993366"/>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'22'!$B$21:$B$25</c:f>
              <c:numCache>
                <c:formatCode>#,##0_ ;\-#,##0\ </c:formatCode>
                <c:ptCount val="5"/>
                <c:pt idx="0">
                  <c:v>6364</c:v>
                </c:pt>
                <c:pt idx="1">
                  <c:v>11483</c:v>
                </c:pt>
                <c:pt idx="2">
                  <c:v>64343</c:v>
                </c:pt>
                <c:pt idx="3">
                  <c:v>0</c:v>
                </c:pt>
                <c:pt idx="4">
                  <c:v>10830</c:v>
                </c:pt>
              </c:numCache>
            </c:numRef>
          </c:val>
          <c:extLst>
            <c:ext xmlns:c16="http://schemas.microsoft.com/office/drawing/2014/chart" uri="{C3380CC4-5D6E-409C-BE32-E72D297353CC}">
              <c16:uniqueId val="{00000000-BA8D-4BBF-8B71-1AF2687F284D}"/>
            </c:ext>
          </c:extLst>
        </c:ser>
        <c:ser>
          <c:idx val="1"/>
          <c:order val="1"/>
          <c:tx>
            <c:strRef>
              <c:f>'22'!$C$20</c:f>
              <c:strCache>
                <c:ptCount val="1"/>
                <c:pt idx="0">
                  <c:v>غير القطريين Non-Qataris</c:v>
                </c:pt>
              </c:strCache>
            </c:strRef>
          </c:tx>
          <c:spPr>
            <a:solidFill>
              <a:schemeClr val="bg1">
                <a:lumMod val="75000"/>
              </a:schemeClr>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'22'!$C$21:$C$25</c:f>
              <c:numCache>
                <c:formatCode>#,##0_ ;\-#,##0\ </c:formatCode>
                <c:ptCount val="5"/>
                <c:pt idx="0">
                  <c:v>48684</c:v>
                </c:pt>
                <c:pt idx="1">
                  <c:v>50568</c:v>
                </c:pt>
                <c:pt idx="2">
                  <c:v>76329</c:v>
                </c:pt>
                <c:pt idx="3">
                  <c:v>154057</c:v>
                </c:pt>
                <c:pt idx="4">
                  <c:v>1260083</c:v>
                </c:pt>
              </c:numCache>
            </c:numRef>
          </c:val>
          <c:extLst>
            <c:ext xmlns:c16="http://schemas.microsoft.com/office/drawing/2014/chart" uri="{C3380CC4-5D6E-409C-BE32-E72D297353CC}">
              <c16:uniqueId val="{00000001-BA8D-4BBF-8B71-1AF2687F284D}"/>
            </c:ext>
          </c:extLst>
        </c:ser>
        <c:dLbls>
          <c:showLegendKey val="0"/>
          <c:showVal val="0"/>
          <c:showCatName val="0"/>
          <c:showSerName val="0"/>
          <c:showPercent val="0"/>
          <c:showBubbleSize val="0"/>
        </c:dLbls>
        <c:gapWidth val="55"/>
        <c:overlap val="100"/>
        <c:axId val="116865280"/>
        <c:axId val="116887552"/>
      </c:barChart>
      <c:catAx>
        <c:axId val="116865280"/>
        <c:scaling>
          <c:orientation val="minMax"/>
        </c:scaling>
        <c:delete val="0"/>
        <c:axPos val="l"/>
        <c:majorGridlines>
          <c:spPr>
            <a:ln w="19050">
              <a:solidFill>
                <a:schemeClr val="bg1">
                  <a:lumMod val="85000"/>
                </a:schemeClr>
              </a:solidFill>
            </a:ln>
          </c:spPr>
        </c:majorGridlines>
        <c:numFmt formatCode="General" sourceLinked="0"/>
        <c:majorTickMark val="none"/>
        <c:minorTickMark val="none"/>
        <c:tickLblPos val="nextTo"/>
        <c:txPr>
          <a:bodyPr/>
          <a:lstStyle/>
          <a:p>
            <a:pPr>
              <a:defRPr sz="1200">
                <a:latin typeface="Arial" pitchFamily="34" charset="0"/>
                <a:cs typeface="Arial" pitchFamily="34" charset="0"/>
              </a:defRPr>
            </a:pPr>
            <a:endParaRPr lang="en-US"/>
          </a:p>
        </c:txPr>
        <c:crossAx val="116887552"/>
        <c:crosses val="autoZero"/>
        <c:auto val="1"/>
        <c:lblAlgn val="ctr"/>
        <c:lblOffset val="100"/>
        <c:noMultiLvlLbl val="0"/>
      </c:catAx>
      <c:valAx>
        <c:axId val="116887552"/>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16865280"/>
        <c:crosses val="autoZero"/>
        <c:crossBetween val="between"/>
        <c:dispUnits>
          <c:builtInUnit val="thousands"/>
          <c:dispUnitsLbl>
            <c:layout>
              <c:manualLayout>
                <c:xMode val="edge"/>
                <c:yMode val="edge"/>
                <c:x val="0.62981562755475407"/>
                <c:y val="0.95797054656870995"/>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6430403166817522"/>
          <c:y val="0.13546980529107533"/>
          <c:w val="0.39881072243018861"/>
          <c:h val="5.683227358086515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a:effectLst/>
              </a:rPr>
              <a:t>متوسط الأجر الشهري(بالريال القطري)  للمشتغلين بأجر (15 سنة فأكثر) حسب النوع والمهنة </a:t>
            </a:r>
            <a:endParaRPr lang="en-US" sz="1400">
              <a:effectLst/>
            </a:endParaRPr>
          </a:p>
          <a:p>
            <a:pPr>
              <a:defRPr sz="1400"/>
            </a:pPr>
            <a:r>
              <a:rPr lang="en-US" sz="1200" b="1">
                <a:effectLst/>
                <a:latin typeface="Arial" panose="020B0604020202020204" pitchFamily="34" charset="0"/>
                <a:cs typeface="Arial" panose="020B0604020202020204" pitchFamily="34" charset="0"/>
              </a:rPr>
              <a:t>MONTHLY AVERAGE WAGE (Q.R.) FOR WORKERS IN PAID EMPLOYMENT  (15 </a:t>
            </a:r>
            <a:r>
              <a:rPr lang="en-US" sz="1200" b="1" baseline="0">
                <a:effectLst/>
                <a:latin typeface="Arial" panose="020B0604020202020204" pitchFamily="34" charset="0"/>
                <a:cs typeface="Arial" panose="020B0604020202020204" pitchFamily="34" charset="0"/>
              </a:rPr>
              <a:t> YEARS AND ABOVE) </a:t>
            </a:r>
            <a:r>
              <a:rPr lang="en-US" sz="1200" b="1">
                <a:effectLst/>
                <a:latin typeface="Arial" panose="020B0604020202020204" pitchFamily="34" charset="0"/>
                <a:cs typeface="Arial" panose="020B0604020202020204" pitchFamily="34" charset="0"/>
              </a:rPr>
              <a:t>BY GENDER &amp; OCCUPATION</a:t>
            </a:r>
          </a:p>
          <a:p>
            <a:pPr>
              <a:defRPr sz="1400"/>
            </a:pPr>
            <a:r>
              <a:rPr lang="en-US" sz="1200" b="1">
                <a:effectLst/>
                <a:latin typeface="Arial" panose="020B0604020202020204" pitchFamily="34" charset="0"/>
                <a:cs typeface="Arial" panose="020B0604020202020204" pitchFamily="34" charset="0"/>
              </a:rPr>
              <a:t>2014</a:t>
            </a:r>
          </a:p>
        </c:rich>
      </c:tx>
      <c:overlay val="0"/>
    </c:title>
    <c:autoTitleDeleted val="0"/>
    <c:plotArea>
      <c:layout>
        <c:manualLayout>
          <c:layoutTarget val="inner"/>
          <c:xMode val="edge"/>
          <c:yMode val="edge"/>
          <c:x val="6.3163286189773474E-2"/>
          <c:y val="0.19974224516298725"/>
          <c:w val="0.90986567855488676"/>
          <c:h val="0.59895221343678595"/>
        </c:manualLayout>
      </c:layout>
      <c:barChart>
        <c:barDir val="col"/>
        <c:grouping val="clustered"/>
        <c:varyColors val="0"/>
        <c:ser>
          <c:idx val="0"/>
          <c:order val="0"/>
          <c:tx>
            <c:strRef>
              <c:f>'23'!$B$20</c:f>
              <c:strCache>
                <c:ptCount val="1"/>
                <c:pt idx="0">
                  <c:v>ذكور Males</c:v>
                </c:pt>
              </c:strCache>
            </c:strRef>
          </c:tx>
          <c:invertIfNegative val="0"/>
          <c:cat>
            <c:strRef>
              <c:f>'23'!$A$21:$A$29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'23'!$B$21:$B$29</c:f>
              <c:numCache>
                <c:formatCode>General</c:formatCode>
                <c:ptCount val="9"/>
                <c:pt idx="0">
                  <c:v>4004</c:v>
                </c:pt>
                <c:pt idx="1">
                  <c:v>4798</c:v>
                </c:pt>
                <c:pt idx="2">
                  <c:v>6704</c:v>
                </c:pt>
                <c:pt idx="3">
                  <c:v>5731</c:v>
                </c:pt>
                <c:pt idx="4">
                  <c:v>9640</c:v>
                </c:pt>
                <c:pt idx="5">
                  <c:v>16467</c:v>
                </c:pt>
                <c:pt idx="6">
                  <c:v>21030</c:v>
                </c:pt>
                <c:pt idx="7">
                  <c:v>24776</c:v>
                </c:pt>
                <c:pt idx="8">
                  <c:v>34569</c:v>
                </c:pt>
              </c:numCache>
            </c:numRef>
          </c:val>
          <c:extLst>
            <c:ext xmlns:c16="http://schemas.microsoft.com/office/drawing/2014/chart" uri="{C3380CC4-5D6E-409C-BE32-E72D297353CC}">
              <c16:uniqueId val="{00000000-CEF3-49B2-8ED4-89F6C05FC614}"/>
            </c:ext>
          </c:extLst>
        </c:ser>
        <c:ser>
          <c:idx val="1"/>
          <c:order val="1"/>
          <c:tx>
            <c:strRef>
              <c:f>'23'!$C$20</c:f>
              <c:strCache>
                <c:ptCount val="1"/>
                <c:pt idx="0">
                  <c:v>إناث Females</c:v>
                </c:pt>
              </c:strCache>
            </c:strRef>
          </c:tx>
          <c:invertIfNegative val="0"/>
          <c:cat>
            <c:strRef>
              <c:f>'23'!$A$21:$A$29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'23'!$C$21:$C$29</c:f>
              <c:numCache>
                <c:formatCode>General</c:formatCode>
                <c:ptCount val="9"/>
                <c:pt idx="0">
                  <c:v>4582</c:v>
                </c:pt>
                <c:pt idx="1">
                  <c:v>0</c:v>
                </c:pt>
                <c:pt idx="2">
                  <c:v>2923</c:v>
                </c:pt>
                <c:pt idx="3">
                  <c:v>6398</c:v>
                </c:pt>
                <c:pt idx="4">
                  <c:v>6280</c:v>
                </c:pt>
                <c:pt idx="5">
                  <c:v>16341</c:v>
                </c:pt>
                <c:pt idx="6">
                  <c:v>18439</c:v>
                </c:pt>
                <c:pt idx="7">
                  <c:v>22193</c:v>
                </c:pt>
                <c:pt idx="8">
                  <c:v>26615</c:v>
                </c:pt>
              </c:numCache>
            </c:numRef>
          </c:val>
          <c:extLst>
            <c:ext xmlns:c16="http://schemas.microsoft.com/office/drawing/2014/chart" uri="{C3380CC4-5D6E-409C-BE32-E72D297353CC}">
              <c16:uniqueId val="{00000001-CEF3-49B2-8ED4-89F6C05FC614}"/>
            </c:ext>
          </c:extLst>
        </c:ser>
        <c:dLbls>
          <c:showLegendKey val="0"/>
          <c:showVal val="0"/>
          <c:showCatName val="0"/>
          <c:showSerName val="0"/>
          <c:showPercent val="0"/>
          <c:showBubbleSize val="0"/>
        </c:dLbls>
        <c:gapWidth val="150"/>
        <c:axId val="120842112"/>
        <c:axId val="120918016"/>
      </c:barChart>
      <c:catAx>
        <c:axId val="120842112"/>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numFmt formatCode="General" sourceLinked="0"/>
        <c:majorTickMark val="none"/>
        <c:minorTickMark val="none"/>
        <c:tickLblPos val="nextTo"/>
        <c:txPr>
          <a:bodyPr/>
          <a:lstStyle/>
          <a:p>
            <a:pPr>
              <a:defRPr sz="900" b="1">
                <a:latin typeface="Arial" pitchFamily="34" charset="0"/>
                <a:cs typeface="Arial" pitchFamily="34" charset="0"/>
              </a:defRPr>
            </a:pPr>
            <a:endParaRPr lang="en-US"/>
          </a:p>
        </c:txPr>
        <c:crossAx val="120918016"/>
        <c:crosses val="autoZero"/>
        <c:auto val="1"/>
        <c:lblAlgn val="ctr"/>
        <c:lblOffset val="100"/>
        <c:noMultiLvlLbl val="0"/>
      </c:catAx>
      <c:valAx>
        <c:axId val="120918016"/>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20842112"/>
        <c:crosses val="autoZero"/>
        <c:crossBetween val="between"/>
        <c:dispUnits>
          <c:builtInUnit val="thousands"/>
          <c:dispUnitsLbl>
            <c:layout>
              <c:manualLayout>
                <c:xMode val="edge"/>
                <c:yMode val="edge"/>
                <c:x val="1.4071221603455522E-2"/>
                <c:y val="0.134875478769746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
          <c:w val="0.21692407813777409"/>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والنشاط الاقتصادي</a:t>
            </a:r>
          </a:p>
          <a:p>
            <a:pPr>
              <a:defRPr sz="1400">
                <a:cs typeface="+mn-cs"/>
              </a:defRPr>
            </a:pPr>
            <a:r>
              <a:rPr lang="en-US" sz="1200" b="1">
                <a:effectLst/>
              </a:rPr>
              <a:t>MONTHLY AVERAGE WAGE (Q.R.) FOR WORKERS IN PAID EMPLOYMENT (15 YEARS AND ABOVE)  BY GENDER &amp; ECONOMIC ACTIVITY</a:t>
            </a:r>
            <a:endParaRPr lang="en-US" sz="1200">
              <a:effectLst/>
            </a:endParaRPr>
          </a:p>
          <a:p>
            <a:pPr>
              <a:defRPr sz="1400">
                <a:cs typeface="+mn-cs"/>
              </a:defRPr>
            </a:pPr>
            <a:r>
              <a:rPr lang="en-US" sz="1200" b="1">
                <a:effectLst/>
                <a:latin typeface="Arial" panose="020B0604020202020204" pitchFamily="34" charset="0"/>
                <a:cs typeface="Arial" panose="020B0604020202020204" pitchFamily="34" charset="0"/>
              </a:rPr>
              <a:t>2014</a:t>
            </a:r>
          </a:p>
        </c:rich>
      </c:tx>
      <c:overlay val="0"/>
    </c:title>
    <c:autoTitleDeleted val="0"/>
    <c:plotArea>
      <c:layout>
        <c:manualLayout>
          <c:layoutTarget val="inner"/>
          <c:xMode val="edge"/>
          <c:yMode val="edge"/>
          <c:x val="0.39357019921690251"/>
          <c:y val="0.15883899449807307"/>
          <c:w val="0.57458553848801763"/>
          <c:h val="0.75256976246170071"/>
        </c:manualLayout>
      </c:layout>
      <c:barChart>
        <c:barDir val="bar"/>
        <c:grouping val="clustered"/>
        <c:varyColors val="0"/>
        <c:ser>
          <c:idx val="0"/>
          <c:order val="0"/>
          <c:tx>
            <c:strRef>
              <c:f>'24'!$B$33:$B$33</c:f>
              <c:strCache>
                <c:ptCount val="1"/>
                <c:pt idx="0">
                  <c:v>ذكور Males</c:v>
                </c:pt>
              </c:strCache>
            </c:strRef>
          </c:tx>
          <c:invertIfNegative val="0"/>
          <c:cat>
            <c:strRef>
              <c:f>'24'!$A$34:$A$46</c:f>
              <c:strCache>
                <c:ptCount val="13"/>
                <c:pt idx="0">
                  <c:v>أنشطة الأسر التي تخدم أفراداً households Activities</c:v>
                </c:pt>
                <c:pt idx="1">
                  <c:v>التجارة  Trade</c:v>
                </c:pt>
                <c:pt idx="2">
                  <c:v>أنشطة الإقامة والطعام  Accommodation and food service activities</c:v>
                </c:pt>
                <c:pt idx="3">
                  <c:v>التشييد  Construction</c:v>
                </c:pt>
                <c:pt idx="4">
                  <c:v>الخدمات الإدارية Administrative service </c:v>
                </c:pt>
                <c:pt idx="5">
                  <c:v>الصناعة التحويلية  Manufacturing</c:v>
                </c:pt>
                <c:pt idx="6">
                  <c:v>النقل والتخزين  Transportation and storage</c:v>
                </c:pt>
                <c:pt idx="7">
                  <c:v>الأنشطة العقارية Real estate activities</c:v>
                </c:pt>
                <c:pt idx="8">
                  <c:v>الصحة والعمل الإجتماعي Human health and social work activities</c:v>
                </c:pt>
                <c:pt idx="9">
                  <c:v>التعليم  Education</c:v>
                </c:pt>
                <c:pt idx="10">
                  <c:v>الأنشطة المالية  Financial activities</c:v>
                </c:pt>
                <c:pt idx="11">
                  <c:v>التعدين واستغلال المحاجر Mining and quarrying</c:v>
                </c:pt>
                <c:pt idx="12">
                  <c:v>الإدارة العامة  Public administration</c:v>
                </c:pt>
              </c:strCache>
            </c:strRef>
          </c:cat>
          <c:val>
            <c:numRef>
              <c:f>'24'!$B$34:$B$46</c:f>
              <c:numCache>
                <c:formatCode>#,##0_ ;\-#,##0\ </c:formatCode>
                <c:ptCount val="13"/>
                <c:pt idx="0">
                  <c:v>2630</c:v>
                </c:pt>
                <c:pt idx="1">
                  <c:v>8328</c:v>
                </c:pt>
                <c:pt idx="2">
                  <c:v>8939</c:v>
                </c:pt>
                <c:pt idx="3">
                  <c:v>5877</c:v>
                </c:pt>
                <c:pt idx="4">
                  <c:v>7626</c:v>
                </c:pt>
                <c:pt idx="5">
                  <c:v>7925</c:v>
                </c:pt>
                <c:pt idx="6">
                  <c:v>12344</c:v>
                </c:pt>
                <c:pt idx="7">
                  <c:v>14556</c:v>
                </c:pt>
                <c:pt idx="8">
                  <c:v>19489</c:v>
                </c:pt>
                <c:pt idx="9">
                  <c:v>20989</c:v>
                </c:pt>
                <c:pt idx="10">
                  <c:v>23363</c:v>
                </c:pt>
                <c:pt idx="11">
                  <c:v>23326</c:v>
                </c:pt>
                <c:pt idx="12">
                  <c:v>25786</c:v>
                </c:pt>
              </c:numCache>
            </c:numRef>
          </c:val>
          <c:extLst>
            <c:ext xmlns:c16="http://schemas.microsoft.com/office/drawing/2014/chart" uri="{C3380CC4-5D6E-409C-BE32-E72D297353CC}">
              <c16:uniqueId val="{00000000-ACE5-4B34-BB45-79D3DBC51556}"/>
            </c:ext>
          </c:extLst>
        </c:ser>
        <c:ser>
          <c:idx val="1"/>
          <c:order val="1"/>
          <c:tx>
            <c:strRef>
              <c:f>'24'!$C$33:$C$33</c:f>
              <c:strCache>
                <c:ptCount val="1"/>
                <c:pt idx="0">
                  <c:v>إناث Females</c:v>
                </c:pt>
              </c:strCache>
            </c:strRef>
          </c:tx>
          <c:invertIfNegative val="0"/>
          <c:cat>
            <c:strRef>
              <c:f>'24'!$A$34:$A$46</c:f>
              <c:strCache>
                <c:ptCount val="13"/>
                <c:pt idx="0">
                  <c:v>أنشطة الأسر التي تخدم أفراداً households Activities</c:v>
                </c:pt>
                <c:pt idx="1">
                  <c:v>التجارة  Trade</c:v>
                </c:pt>
                <c:pt idx="2">
                  <c:v>أنشطة الإقامة والطعام  Accommodation and food service activities</c:v>
                </c:pt>
                <c:pt idx="3">
                  <c:v>التشييد  Construction</c:v>
                </c:pt>
                <c:pt idx="4">
                  <c:v>الخدمات الإدارية Administrative service </c:v>
                </c:pt>
                <c:pt idx="5">
                  <c:v>الصناعة التحويلية  Manufacturing</c:v>
                </c:pt>
                <c:pt idx="6">
                  <c:v>النقل والتخزين  Transportation and storage</c:v>
                </c:pt>
                <c:pt idx="7">
                  <c:v>الأنشطة العقارية Real estate activities</c:v>
                </c:pt>
                <c:pt idx="8">
                  <c:v>الصحة والعمل الإجتماعي Human health and social work activities</c:v>
                </c:pt>
                <c:pt idx="9">
                  <c:v>التعليم  Education</c:v>
                </c:pt>
                <c:pt idx="10">
                  <c:v>الأنشطة المالية  Financial activities</c:v>
                </c:pt>
                <c:pt idx="11">
                  <c:v>التعدين واستغلال المحاجر Mining and quarrying</c:v>
                </c:pt>
                <c:pt idx="12">
                  <c:v>الإدارة العامة  Public administration</c:v>
                </c:pt>
              </c:strCache>
            </c:strRef>
          </c:cat>
          <c:val>
            <c:numRef>
              <c:f>'24'!$C$34:$C$46</c:f>
              <c:numCache>
                <c:formatCode>#,##0_ ;\-#,##0\ </c:formatCode>
                <c:ptCount val="13"/>
                <c:pt idx="0">
                  <c:v>2807</c:v>
                </c:pt>
                <c:pt idx="1">
                  <c:v>10629</c:v>
                </c:pt>
                <c:pt idx="2">
                  <c:v>12294</c:v>
                </c:pt>
                <c:pt idx="3">
                  <c:v>16414</c:v>
                </c:pt>
                <c:pt idx="4">
                  <c:v>12016</c:v>
                </c:pt>
                <c:pt idx="5">
                  <c:v>15381</c:v>
                </c:pt>
                <c:pt idx="6">
                  <c:v>16228</c:v>
                </c:pt>
                <c:pt idx="7">
                  <c:v>19407</c:v>
                </c:pt>
                <c:pt idx="8">
                  <c:v>17864</c:v>
                </c:pt>
                <c:pt idx="9">
                  <c:v>19808</c:v>
                </c:pt>
                <c:pt idx="10">
                  <c:v>20029</c:v>
                </c:pt>
                <c:pt idx="11">
                  <c:v>24829</c:v>
                </c:pt>
                <c:pt idx="12">
                  <c:v>21323</c:v>
                </c:pt>
              </c:numCache>
            </c:numRef>
          </c:val>
          <c:extLst>
            <c:ext xmlns:c16="http://schemas.microsoft.com/office/drawing/2014/chart" uri="{C3380CC4-5D6E-409C-BE32-E72D297353CC}">
              <c16:uniqueId val="{00000001-ACE5-4B34-BB45-79D3DBC51556}"/>
            </c:ext>
          </c:extLst>
        </c:ser>
        <c:dLbls>
          <c:showLegendKey val="0"/>
          <c:showVal val="0"/>
          <c:showCatName val="0"/>
          <c:showSerName val="0"/>
          <c:showPercent val="0"/>
          <c:showBubbleSize val="0"/>
        </c:dLbls>
        <c:gapWidth val="150"/>
        <c:axId val="123617280"/>
        <c:axId val="123618816"/>
      </c:barChart>
      <c:catAx>
        <c:axId val="123617280"/>
        <c:scaling>
          <c:orientation val="minMax"/>
        </c:scaling>
        <c:delete val="0"/>
        <c:axPos val="l"/>
        <c:majorGridlines>
          <c:spPr>
            <a:ln w="19050">
              <a:solidFill>
                <a:schemeClr val="bg1">
                  <a:lumMod val="85000"/>
                </a:schemeClr>
              </a:solidFill>
            </a:ln>
          </c:spPr>
        </c:majorGridlines>
        <c:numFmt formatCode="General" sourceLinked="0"/>
        <c:majorTickMark val="none"/>
        <c:minorTickMark val="none"/>
        <c:tickLblPos val="nextTo"/>
        <c:txPr>
          <a:bodyPr/>
          <a:lstStyle/>
          <a:p>
            <a:pPr>
              <a:defRPr>
                <a:latin typeface="Arial" pitchFamily="34" charset="0"/>
                <a:cs typeface="Arial" pitchFamily="34" charset="0"/>
              </a:defRPr>
            </a:pPr>
            <a:endParaRPr lang="en-US"/>
          </a:p>
        </c:txPr>
        <c:crossAx val="123618816"/>
        <c:crosses val="autoZero"/>
        <c:auto val="1"/>
        <c:lblAlgn val="ctr"/>
        <c:lblOffset val="100"/>
        <c:noMultiLvlLbl val="0"/>
      </c:catAx>
      <c:valAx>
        <c:axId val="123618816"/>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23617280"/>
        <c:crosses val="autoZero"/>
        <c:crossBetween val="between"/>
        <c:dispUnits>
          <c:builtInUnit val="thousands"/>
          <c:dispUnitsLbl>
            <c:layout>
              <c:manualLayout>
                <c:xMode val="edge"/>
                <c:yMode val="edge"/>
                <c:x val="0.64889344262295212"/>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57"/>
          <c:w val="0.27366733359149775"/>
          <c:h val="4.0095871907225085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والحالة التعليمية </a:t>
            </a:r>
            <a:endParaRPr lang="ar-QA" sz="1400">
              <a:effectLst/>
              <a:cs typeface="+mn-cs"/>
            </a:endParaRPr>
          </a:p>
          <a:p>
            <a:pPr>
              <a:defRPr sz="1400">
                <a:cs typeface="+mn-cs"/>
              </a:defRPr>
            </a:pPr>
            <a:r>
              <a:rPr lang="en-US" sz="1200" b="1">
                <a:effectLst/>
              </a:rPr>
              <a:t>MONTHLY AVERAGE WAGE (Q.R.) FOR WORKERS IN PAID EMPLOYMENT (15 YEARS AND ABOVE) BY GENDER &amp; EDUCATIONAL STATUS</a:t>
            </a:r>
            <a:endParaRPr lang="en-US" sz="1200">
              <a:effectLst/>
            </a:endParaRPr>
          </a:p>
          <a:p>
            <a:pPr>
              <a:defRPr sz="1400">
                <a:cs typeface="+mn-cs"/>
              </a:defRPr>
            </a:pPr>
            <a:r>
              <a:rPr lang="en-US" sz="1200" b="1">
                <a:effectLst/>
                <a:latin typeface="Arial" panose="020B0604020202020204" pitchFamily="34" charset="0"/>
                <a:cs typeface="Arial" panose="020B0604020202020204" pitchFamily="34" charset="0"/>
              </a:rPr>
              <a:t>2014</a:t>
            </a:r>
          </a:p>
        </c:rich>
      </c:tx>
      <c:overlay val="0"/>
    </c:title>
    <c:autoTitleDeleted val="0"/>
    <c:plotArea>
      <c:layout>
        <c:manualLayout>
          <c:layoutTarget val="inner"/>
          <c:xMode val="edge"/>
          <c:yMode val="edge"/>
          <c:x val="6.5682971229143586E-2"/>
          <c:y val="0.18412309108543065"/>
          <c:w val="0.88605954522442554"/>
          <c:h val="0.70027731658803616"/>
        </c:manualLayout>
      </c:layout>
      <c:barChart>
        <c:barDir val="col"/>
        <c:grouping val="clustered"/>
        <c:varyColors val="0"/>
        <c:ser>
          <c:idx val="0"/>
          <c:order val="0"/>
          <c:tx>
            <c:strRef>
              <c:f>'25'!$B$19</c:f>
              <c:strCache>
                <c:ptCount val="1"/>
                <c:pt idx="0">
                  <c:v>ذكور Males</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'25'!$B$20:$B$26</c:f>
              <c:numCache>
                <c:formatCode>#,##0_ ;\-#,##0\ </c:formatCode>
                <c:ptCount val="7"/>
                <c:pt idx="0">
                  <c:v>4354</c:v>
                </c:pt>
                <c:pt idx="1">
                  <c:v>4880</c:v>
                </c:pt>
                <c:pt idx="2">
                  <c:v>5267</c:v>
                </c:pt>
                <c:pt idx="3">
                  <c:v>6466</c:v>
                </c:pt>
                <c:pt idx="4">
                  <c:v>12214</c:v>
                </c:pt>
                <c:pt idx="5">
                  <c:v>15524</c:v>
                </c:pt>
                <c:pt idx="6">
                  <c:v>23536</c:v>
                </c:pt>
              </c:numCache>
            </c:numRef>
          </c:val>
          <c:extLst>
            <c:ext xmlns:c16="http://schemas.microsoft.com/office/drawing/2014/chart" uri="{C3380CC4-5D6E-409C-BE32-E72D297353CC}">
              <c16:uniqueId val="{00000000-9B17-40FF-B8C8-3323A445BB15}"/>
            </c:ext>
          </c:extLst>
        </c:ser>
        <c:ser>
          <c:idx val="1"/>
          <c:order val="1"/>
          <c:tx>
            <c:strRef>
              <c:f>'25'!$C$19</c:f>
              <c:strCache>
                <c:ptCount val="1"/>
                <c:pt idx="0">
                  <c:v>إناث Females</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'25'!$C$20:$C$26</c:f>
              <c:numCache>
                <c:formatCode>#,##0_ ;\-#,##0\ </c:formatCode>
                <c:ptCount val="7"/>
                <c:pt idx="0">
                  <c:v>3119</c:v>
                </c:pt>
                <c:pt idx="1">
                  <c:v>3125</c:v>
                </c:pt>
                <c:pt idx="2">
                  <c:v>3149</c:v>
                </c:pt>
                <c:pt idx="3">
                  <c:v>3757</c:v>
                </c:pt>
                <c:pt idx="4">
                  <c:v>11791</c:v>
                </c:pt>
                <c:pt idx="5">
                  <c:v>13937</c:v>
                </c:pt>
                <c:pt idx="6">
                  <c:v>19891</c:v>
                </c:pt>
              </c:numCache>
            </c:numRef>
          </c:val>
          <c:extLst>
            <c:ext xmlns:c16="http://schemas.microsoft.com/office/drawing/2014/chart" uri="{C3380CC4-5D6E-409C-BE32-E72D297353CC}">
              <c16:uniqueId val="{00000001-9B17-40FF-B8C8-3323A445BB15}"/>
            </c:ext>
          </c:extLst>
        </c:ser>
        <c:dLbls>
          <c:showLegendKey val="0"/>
          <c:showVal val="0"/>
          <c:showCatName val="0"/>
          <c:showSerName val="0"/>
          <c:showPercent val="0"/>
          <c:showBubbleSize val="0"/>
        </c:dLbls>
        <c:gapWidth val="150"/>
        <c:axId val="130243968"/>
        <c:axId val="130282624"/>
      </c:barChart>
      <c:catAx>
        <c:axId val="130243968"/>
        <c:scaling>
          <c:orientation val="minMax"/>
        </c:scaling>
        <c:delete val="0"/>
        <c:axPos val="b"/>
        <c:majorGridlines>
          <c:spPr>
            <a:ln w="19050">
              <a:solidFill>
                <a:schemeClr val="bg1">
                  <a:lumMod val="85000"/>
                </a:schemeClr>
              </a:solidFill>
            </a:ln>
          </c:spPr>
        </c:majorGridlines>
        <c:numFmt formatCode="General" sourceLinked="0"/>
        <c:majorTickMark val="none"/>
        <c:minorTickMark val="none"/>
        <c:tickLblPos val="nextTo"/>
        <c:txPr>
          <a:bodyPr/>
          <a:lstStyle/>
          <a:p>
            <a:pPr>
              <a:defRPr sz="900" b="1">
                <a:latin typeface="Arial" pitchFamily="34" charset="0"/>
                <a:cs typeface="Arial" pitchFamily="34" charset="0"/>
              </a:defRPr>
            </a:pPr>
            <a:endParaRPr lang="en-US"/>
          </a:p>
        </c:txPr>
        <c:crossAx val="130282624"/>
        <c:crosses val="autoZero"/>
        <c:auto val="1"/>
        <c:lblAlgn val="ctr"/>
        <c:lblOffset val="100"/>
        <c:noMultiLvlLbl val="0"/>
      </c:catAx>
      <c:valAx>
        <c:axId val="130282624"/>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30243968"/>
        <c:crosses val="autoZero"/>
        <c:crossBetween val="between"/>
        <c:dispUnits>
          <c:builtInUnit val="thousands"/>
          <c:dispUnitsLbl>
            <c:layout>
              <c:manualLayout>
                <c:xMode val="edge"/>
                <c:yMode val="edge"/>
                <c:x val="1.6598339024311431E-2"/>
                <c:y val="0.11718623115743101"/>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 (15سنة</a:t>
            </a:r>
            <a:r>
              <a:rPr lang="ar-QA" sz="1400" baseline="0">
                <a:solidFill>
                  <a:sysClr val="windowText" lastClr="000000"/>
                </a:solidFill>
              </a:rPr>
              <a:t> فأكثر</a:t>
            </a:r>
            <a:r>
              <a:rPr lang="ar-QA" sz="1400">
                <a:solidFill>
                  <a:sysClr val="windowText" lastClr="000000"/>
                </a:solidFill>
              </a:rPr>
              <a:t>)</a:t>
            </a:r>
            <a:r>
              <a:rPr lang="ar-QA" sz="1400" baseline="0">
                <a:solidFill>
                  <a:sysClr val="windowText" lastClr="000000"/>
                </a:solidFill>
              </a:rPr>
              <a:t> حسب الجنسية والحالة التعليمية </a:t>
            </a:r>
          </a:p>
          <a:p>
            <a:pPr>
              <a:defRPr sz="1200">
                <a:solidFill>
                  <a:sysClr val="windowText" lastClr="000000"/>
                </a:solidFill>
              </a:defRPr>
            </a:pPr>
            <a:r>
              <a:rPr lang="en-US" sz="1200" b="1">
                <a:effectLst/>
                <a:latin typeface="Arial" panose="020B0604020202020204" pitchFamily="34" charset="0"/>
                <a:cs typeface="Arial" panose="020B0604020202020204" pitchFamily="34" charset="0"/>
              </a:rPr>
              <a:t>UNEMPLOYMENT (15 YEAR AND ABOVE) BY NATIONALITY &amp; EDUCATIONAL STATUS</a:t>
            </a:r>
          </a:p>
          <a:p>
            <a:pPr>
              <a:defRPr sz="1200">
                <a:solidFill>
                  <a:sysClr val="windowText" lastClr="000000"/>
                </a:solidFill>
              </a:defRPr>
            </a:pPr>
            <a:r>
              <a:rPr lang="en-US" sz="1100" b="1">
                <a:effectLst/>
                <a:latin typeface="Arial" panose="020B0604020202020204" pitchFamily="34" charset="0"/>
                <a:cs typeface="Arial" panose="020B0604020202020204" pitchFamily="34" charset="0"/>
              </a:rPr>
              <a:t>2014</a:t>
            </a:r>
          </a:p>
        </c:rich>
      </c:tx>
      <c:overlay val="0"/>
    </c:title>
    <c:autoTitleDeleted val="0"/>
    <c:plotArea>
      <c:layout>
        <c:manualLayout>
          <c:layoutTarget val="inner"/>
          <c:xMode val="edge"/>
          <c:yMode val="edge"/>
          <c:x val="7.9022587976776512E-2"/>
          <c:y val="0.18561356500583567"/>
          <c:w val="0.89089619440524792"/>
          <c:h val="0.67977002613712989"/>
        </c:manualLayout>
      </c:layout>
      <c:barChart>
        <c:barDir val="col"/>
        <c:grouping val="clustered"/>
        <c:varyColors val="0"/>
        <c:ser>
          <c:idx val="0"/>
          <c:order val="0"/>
          <c:tx>
            <c:strRef>
              <c:f>'32'!$B$19</c:f>
              <c:strCache>
                <c:ptCount val="1"/>
                <c:pt idx="0">
                  <c:v>القطريون Qataris</c:v>
                </c:pt>
              </c:strCache>
            </c:strRef>
          </c:tx>
          <c:spPr>
            <a:solidFill>
              <a:srgbClr val="993366"/>
            </a:solidFill>
          </c:spPr>
          <c:invertIfNegative val="0"/>
          <c:cat>
            <c:strRef>
              <c:f>'32'!$A$20:$A$24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'32'!$B$20:$B$24</c:f>
              <c:numCache>
                <c:formatCode>#,##0_ ;\-#,##0\ </c:formatCode>
                <c:ptCount val="5"/>
                <c:pt idx="0">
                  <c:v>115</c:v>
                </c:pt>
                <c:pt idx="1">
                  <c:v>124</c:v>
                </c:pt>
                <c:pt idx="2">
                  <c:v>323</c:v>
                </c:pt>
                <c:pt idx="3">
                  <c:v>30</c:v>
                </c:pt>
                <c:pt idx="4">
                  <c:v>234</c:v>
                </c:pt>
              </c:numCache>
            </c:numRef>
          </c:val>
          <c:extLst>
            <c:ext xmlns:c16="http://schemas.microsoft.com/office/drawing/2014/chart" uri="{C3380CC4-5D6E-409C-BE32-E72D297353CC}">
              <c16:uniqueId val="{00000000-8F53-4250-84EC-59B21B175340}"/>
            </c:ext>
          </c:extLst>
        </c:ser>
        <c:ser>
          <c:idx val="1"/>
          <c:order val="1"/>
          <c:tx>
            <c:strRef>
              <c:f>'32'!$C$19</c:f>
              <c:strCache>
                <c:ptCount val="1"/>
                <c:pt idx="0">
                  <c:v>غير القطريين Non-Qataris</c:v>
                </c:pt>
              </c:strCache>
            </c:strRef>
          </c:tx>
          <c:spPr>
            <a:solidFill>
              <a:schemeClr val="bg1">
                <a:lumMod val="65000"/>
              </a:schemeClr>
            </a:solidFill>
          </c:spPr>
          <c:invertIfNegative val="0"/>
          <c:cat>
            <c:strRef>
              <c:f>'32'!$A$20:$A$24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'32'!$C$20:$C$24</c:f>
              <c:numCache>
                <c:formatCode>#,##0_ ;\-#,##0\ </c:formatCode>
                <c:ptCount val="5"/>
                <c:pt idx="0">
                  <c:v>137</c:v>
                </c:pt>
                <c:pt idx="1">
                  <c:v>227</c:v>
                </c:pt>
                <c:pt idx="2">
                  <c:v>574</c:v>
                </c:pt>
                <c:pt idx="3">
                  <c:v>170</c:v>
                </c:pt>
                <c:pt idx="4">
                  <c:v>1328</c:v>
                </c:pt>
              </c:numCache>
            </c:numRef>
          </c:val>
          <c:extLst>
            <c:ext xmlns:c16="http://schemas.microsoft.com/office/drawing/2014/chart" uri="{C3380CC4-5D6E-409C-BE32-E72D297353CC}">
              <c16:uniqueId val="{00000001-8F53-4250-84EC-59B21B175340}"/>
            </c:ext>
          </c:extLst>
        </c:ser>
        <c:dLbls>
          <c:showLegendKey val="0"/>
          <c:showVal val="0"/>
          <c:showCatName val="0"/>
          <c:showSerName val="0"/>
          <c:showPercent val="0"/>
          <c:showBubbleSize val="0"/>
        </c:dLbls>
        <c:gapWidth val="150"/>
        <c:axId val="130336640"/>
        <c:axId val="139669504"/>
      </c:barChart>
      <c:catAx>
        <c:axId val="130336640"/>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577"/>
              <c:y val="0.95437254966560148"/>
            </c:manualLayout>
          </c:layout>
          <c:overlay val="0"/>
        </c:title>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39669504"/>
        <c:crosses val="autoZero"/>
        <c:auto val="1"/>
        <c:lblAlgn val="ctr"/>
        <c:lblOffset val="100"/>
        <c:noMultiLvlLbl val="0"/>
      </c:catAx>
      <c:valAx>
        <c:axId val="139669504"/>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1.9131273091547555E-2"/>
              <c:y val="0.11205612085545674"/>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30336640"/>
        <c:crosses val="autoZero"/>
        <c:crossBetween val="between"/>
      </c:valAx>
    </c:plotArea>
    <c:legend>
      <c:legendPos val="r"/>
      <c:layout>
        <c:manualLayout>
          <c:xMode val="edge"/>
          <c:yMode val="edge"/>
          <c:x val="0.64614829396325602"/>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(16)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(14) شكل رقم</oddFooter>
  </headerFooter>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sheetViews>
    <sheetView tabSelected="1"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0.00923</cdr:x>
      <cdr:y>0.01095</cdr:y>
    </cdr:from>
    <cdr:to>
      <cdr:x>0.08819</cdr:x>
      <cdr:y>0.11621</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2B4FE560-151D-A46F-3689-CF9EF7CD23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66675"/>
          <a:ext cx="733425" cy="64087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571500</xdr:colOff>
      <xdr:row>0</xdr:row>
      <xdr:rowOff>161925</xdr:rowOff>
    </xdr:from>
    <xdr:to>
      <xdr:col>10</xdr:col>
      <xdr:colOff>1304925</xdr:colOff>
      <xdr:row>2</xdr:row>
      <xdr:rowOff>317020</xdr:rowOff>
    </xdr:to>
    <xdr:pic>
      <xdr:nvPicPr>
        <xdr:cNvPr id="3" name="Picture 2" descr="Ministry of Development Planning and Statistics.jp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0144277400" y="161925"/>
          <a:ext cx="733425" cy="6408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0.00821</cdr:x>
      <cdr:y>0.01409</cdr:y>
    </cdr:from>
    <cdr:to>
      <cdr:x>0.08721</cdr:x>
      <cdr:y>0.11944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9F1558CB-8C4F-77C0-B4E6-2E68CF32A8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00" y="85725"/>
          <a:ext cx="733425" cy="64087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1743075</xdr:colOff>
      <xdr:row>0</xdr:row>
      <xdr:rowOff>95250</xdr:rowOff>
    </xdr:from>
    <xdr:to>
      <xdr:col>10</xdr:col>
      <xdr:colOff>2476500</xdr:colOff>
      <xdr:row>2</xdr:row>
      <xdr:rowOff>250345</xdr:rowOff>
    </xdr:to>
    <xdr:pic>
      <xdr:nvPicPr>
        <xdr:cNvPr id="3" name="Picture 2" descr="Ministry of Development Planning and Statistics.jp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stretch>
          <a:fillRect/>
        </a:stretch>
      </xdr:blipFill>
      <xdr:spPr>
        <a:xfrm>
          <a:off x="10144277400" y="95250"/>
          <a:ext cx="733425" cy="64087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0.00513</cdr:x>
      <cdr:y>0.00939</cdr:y>
    </cdr:from>
    <cdr:to>
      <cdr:x>0.08413</cdr:x>
      <cdr:y>0.11474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5DE2ABA5-1783-C003-E645-D71787B668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7625" y="57150"/>
          <a:ext cx="733425" cy="64087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1343025</xdr:colOff>
      <xdr:row>0</xdr:row>
      <xdr:rowOff>114300</xdr:rowOff>
    </xdr:from>
    <xdr:to>
      <xdr:col>10</xdr:col>
      <xdr:colOff>2076450</xdr:colOff>
      <xdr:row>2</xdr:row>
      <xdr:rowOff>250345</xdr:rowOff>
    </xdr:to>
    <xdr:pic>
      <xdr:nvPicPr>
        <xdr:cNvPr id="3" name="Picture 2" descr="Ministry of Development Planning and Statistics.jpg">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stretch>
          <a:fillRect/>
        </a:stretch>
      </xdr:blipFill>
      <xdr:spPr>
        <a:xfrm>
          <a:off x="10144267875" y="114300"/>
          <a:ext cx="733425" cy="6408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0.00923</cdr:x>
      <cdr:y>0.00939</cdr:y>
    </cdr:from>
    <cdr:to>
      <cdr:x>0.08824</cdr:x>
      <cdr:y>0.11474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1FC2A4AA-9164-B5C4-3C55-D59B6C37ED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57150"/>
          <a:ext cx="733425" cy="64087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2342389</xdr:colOff>
      <xdr:row>0</xdr:row>
      <xdr:rowOff>234501</xdr:rowOff>
    </xdr:from>
    <xdr:to>
      <xdr:col>2</xdr:col>
      <xdr:colOff>133351</xdr:colOff>
      <xdr:row>1</xdr:row>
      <xdr:rowOff>483108</xdr:rowOff>
    </xdr:to>
    <xdr:pic>
      <xdr:nvPicPr>
        <xdr:cNvPr id="4" name="Picture 3" descr="Ministry of Development Planning and Statistics.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9988429349" y="234501"/>
          <a:ext cx="753237" cy="65818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1162050</xdr:colOff>
      <xdr:row>0</xdr:row>
      <xdr:rowOff>142875</xdr:rowOff>
    </xdr:from>
    <xdr:to>
      <xdr:col>7</xdr:col>
      <xdr:colOff>1895475</xdr:colOff>
      <xdr:row>2</xdr:row>
      <xdr:rowOff>317020</xdr:rowOff>
    </xdr:to>
    <xdr:pic>
      <xdr:nvPicPr>
        <xdr:cNvPr id="3" name="Picture 2" descr="Ministry of Development Planning and Statistics.jpg">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stretch>
          <a:fillRect/>
        </a:stretch>
      </xdr:blipFill>
      <xdr:spPr>
        <a:xfrm>
          <a:off x="10279332375" y="142875"/>
          <a:ext cx="733425" cy="64087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0.00308</cdr:x>
      <cdr:y>0.01253</cdr:y>
    </cdr:from>
    <cdr:to>
      <cdr:x>0.08208</cdr:x>
      <cdr:y>0.11788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952E0CCD-01DD-981E-9E2C-0191E44C9D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8575" y="76200"/>
          <a:ext cx="733425" cy="640870"/>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1533525</xdr:colOff>
      <xdr:row>0</xdr:row>
      <xdr:rowOff>133350</xdr:rowOff>
    </xdr:from>
    <xdr:to>
      <xdr:col>7</xdr:col>
      <xdr:colOff>2266950</xdr:colOff>
      <xdr:row>2</xdr:row>
      <xdr:rowOff>307495</xdr:rowOff>
    </xdr:to>
    <xdr:pic>
      <xdr:nvPicPr>
        <xdr:cNvPr id="3" name="Picture 2" descr="Ministry of Development Planning and Statistics.jpg">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stretch>
          <a:fillRect/>
        </a:stretch>
      </xdr:blipFill>
      <xdr:spPr>
        <a:xfrm>
          <a:off x="10346569350" y="133350"/>
          <a:ext cx="733425" cy="64087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0.00923</cdr:x>
      <cdr:y>0.01722</cdr:y>
    </cdr:from>
    <cdr:to>
      <cdr:x>0.08824</cdr:x>
      <cdr:y>0.12257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BBD8D29E-3BCE-C29C-82F3-A68F3E15E8E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104775"/>
          <a:ext cx="733425" cy="64087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1152525</xdr:colOff>
      <xdr:row>0</xdr:row>
      <xdr:rowOff>114300</xdr:rowOff>
    </xdr:from>
    <xdr:to>
      <xdr:col>7</xdr:col>
      <xdr:colOff>1885950</xdr:colOff>
      <xdr:row>2</xdr:row>
      <xdr:rowOff>269395</xdr:rowOff>
    </xdr:to>
    <xdr:pic>
      <xdr:nvPicPr>
        <xdr:cNvPr id="3" name="Picture 2" descr="Ministry of Development Planning and Statistics.jpg">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stretch>
          <a:fillRect/>
        </a:stretch>
      </xdr:blipFill>
      <xdr:spPr>
        <a:xfrm>
          <a:off x="10279341900" y="114300"/>
          <a:ext cx="733425" cy="64087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0.00103</cdr:x>
      <cdr:y>0</cdr:y>
    </cdr:from>
    <cdr:to>
      <cdr:x>0.08003</cdr:x>
      <cdr:y>0.10535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8573D650-2B44-0B3B-1583-C346D774F8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525" y="0"/>
          <a:ext cx="733425" cy="640870"/>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1571625</xdr:colOff>
      <xdr:row>0</xdr:row>
      <xdr:rowOff>123825</xdr:rowOff>
    </xdr:from>
    <xdr:to>
      <xdr:col>11</xdr:col>
      <xdr:colOff>2305050</xdr:colOff>
      <xdr:row>3</xdr:row>
      <xdr:rowOff>12220</xdr:rowOff>
    </xdr:to>
    <xdr:pic>
      <xdr:nvPicPr>
        <xdr:cNvPr id="3" name="Picture 2" descr="Ministry of Development Planning and Statistics.jpg">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stretch>
          <a:fillRect/>
        </a:stretch>
      </xdr:blipFill>
      <xdr:spPr>
        <a:xfrm>
          <a:off x="9980447400" y="123825"/>
          <a:ext cx="733425" cy="640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685800</xdr:colOff>
      <xdr:row>0</xdr:row>
      <xdr:rowOff>150662</xdr:rowOff>
    </xdr:from>
    <xdr:to>
      <xdr:col>15</xdr:col>
      <xdr:colOff>676275</xdr:colOff>
      <xdr:row>3</xdr:row>
      <xdr:rowOff>134307</xdr:rowOff>
    </xdr:to>
    <xdr:pic>
      <xdr:nvPicPr>
        <xdr:cNvPr id="3" name="Picture 2" descr="Ministry of Development Planning and Statistics.jp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10082469675" y="150662"/>
          <a:ext cx="733425" cy="64087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1590675</xdr:colOff>
      <xdr:row>0</xdr:row>
      <xdr:rowOff>85725</xdr:rowOff>
    </xdr:from>
    <xdr:to>
      <xdr:col>11</xdr:col>
      <xdr:colOff>2324100</xdr:colOff>
      <xdr:row>2</xdr:row>
      <xdr:rowOff>231295</xdr:rowOff>
    </xdr:to>
    <xdr:pic>
      <xdr:nvPicPr>
        <xdr:cNvPr id="3" name="Picture 2" descr="Ministry of Development Planning and Statistics.jpg">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stretch>
          <a:fillRect/>
        </a:stretch>
      </xdr:blipFill>
      <xdr:spPr>
        <a:xfrm>
          <a:off x="9980428350" y="85725"/>
          <a:ext cx="733425" cy="64087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1571625</xdr:colOff>
      <xdr:row>0</xdr:row>
      <xdr:rowOff>95250</xdr:rowOff>
    </xdr:from>
    <xdr:to>
      <xdr:col>11</xdr:col>
      <xdr:colOff>2305050</xdr:colOff>
      <xdr:row>2</xdr:row>
      <xdr:rowOff>221770</xdr:rowOff>
    </xdr:to>
    <xdr:pic>
      <xdr:nvPicPr>
        <xdr:cNvPr id="3" name="Picture 2" descr="Ministry of Development Planning and Statistics.jpg">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stretch>
          <a:fillRect/>
        </a:stretch>
      </xdr:blipFill>
      <xdr:spPr>
        <a:xfrm>
          <a:off x="9980447400" y="95250"/>
          <a:ext cx="733425" cy="64087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1552575</xdr:colOff>
      <xdr:row>0</xdr:row>
      <xdr:rowOff>85725</xdr:rowOff>
    </xdr:from>
    <xdr:to>
      <xdr:col>9</xdr:col>
      <xdr:colOff>2286000</xdr:colOff>
      <xdr:row>2</xdr:row>
      <xdr:rowOff>193195</xdr:rowOff>
    </xdr:to>
    <xdr:pic>
      <xdr:nvPicPr>
        <xdr:cNvPr id="3" name="Picture 2" descr="Ministry of Development Planning and Statistics.jpg">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stretch>
          <a:fillRect/>
        </a:stretch>
      </xdr:blipFill>
      <xdr:spPr>
        <a:xfrm>
          <a:off x="9981685650" y="85725"/>
          <a:ext cx="733425" cy="64087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1571625</xdr:colOff>
      <xdr:row>0</xdr:row>
      <xdr:rowOff>171450</xdr:rowOff>
    </xdr:from>
    <xdr:to>
      <xdr:col>9</xdr:col>
      <xdr:colOff>2305050</xdr:colOff>
      <xdr:row>3</xdr:row>
      <xdr:rowOff>2695</xdr:rowOff>
    </xdr:to>
    <xdr:pic>
      <xdr:nvPicPr>
        <xdr:cNvPr id="3" name="Picture 2" descr="Ministry of Development Planning and Statistics.jp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stretch>
          <a:fillRect/>
        </a:stretch>
      </xdr:blipFill>
      <xdr:spPr>
        <a:xfrm>
          <a:off x="9981666600" y="171450"/>
          <a:ext cx="733425" cy="64087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1552575</xdr:colOff>
      <xdr:row>0</xdr:row>
      <xdr:rowOff>152400</xdr:rowOff>
    </xdr:from>
    <xdr:to>
      <xdr:col>9</xdr:col>
      <xdr:colOff>2286000</xdr:colOff>
      <xdr:row>2</xdr:row>
      <xdr:rowOff>259870</xdr:rowOff>
    </xdr:to>
    <xdr:pic>
      <xdr:nvPicPr>
        <xdr:cNvPr id="3" name="Picture 2" descr="Ministry of Development Planning and Statistics.jpg">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stretch>
          <a:fillRect/>
        </a:stretch>
      </xdr:blipFill>
      <xdr:spPr>
        <a:xfrm>
          <a:off x="9981685650" y="152400"/>
          <a:ext cx="733425" cy="64087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1333500</xdr:colOff>
      <xdr:row>0</xdr:row>
      <xdr:rowOff>123825</xdr:rowOff>
    </xdr:from>
    <xdr:to>
      <xdr:col>10</xdr:col>
      <xdr:colOff>2066925</xdr:colOff>
      <xdr:row>2</xdr:row>
      <xdr:rowOff>221770</xdr:rowOff>
    </xdr:to>
    <xdr:pic>
      <xdr:nvPicPr>
        <xdr:cNvPr id="3" name="Picture 2" descr="Ministry of Development Planning and Statistics.jpg">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cstate="print"/>
        <a:stretch>
          <a:fillRect/>
        </a:stretch>
      </xdr:blipFill>
      <xdr:spPr>
        <a:xfrm>
          <a:off x="10144277400" y="123825"/>
          <a:ext cx="733425" cy="64087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278471" cy="6081059"/>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cdr:x>
      <cdr:y>0</cdr:y>
    </cdr:from>
    <cdr:to>
      <cdr:x>0.079</cdr:x>
      <cdr:y>0.10535</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451BE358-111F-4A10-9B72-FEEB93FB8EE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33425" cy="640870"/>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1333500</xdr:colOff>
      <xdr:row>0</xdr:row>
      <xdr:rowOff>76200</xdr:rowOff>
    </xdr:from>
    <xdr:to>
      <xdr:col>10</xdr:col>
      <xdr:colOff>2066925</xdr:colOff>
      <xdr:row>2</xdr:row>
      <xdr:rowOff>174145</xdr:rowOff>
    </xdr:to>
    <xdr:pic>
      <xdr:nvPicPr>
        <xdr:cNvPr id="3" name="Picture 2" descr="Ministry of Development Planning and Statistics.jpg">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stretch>
          <a:fillRect/>
        </a:stretch>
      </xdr:blipFill>
      <xdr:spPr>
        <a:xfrm>
          <a:off x="10144277400" y="76200"/>
          <a:ext cx="733425" cy="64087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895350</xdr:colOff>
      <xdr:row>0</xdr:row>
      <xdr:rowOff>171450</xdr:rowOff>
    </xdr:from>
    <xdr:to>
      <xdr:col>10</xdr:col>
      <xdr:colOff>1628775</xdr:colOff>
      <xdr:row>2</xdr:row>
      <xdr:rowOff>326545</xdr:rowOff>
    </xdr:to>
    <xdr:pic>
      <xdr:nvPicPr>
        <xdr:cNvPr id="3" name="Picture 2" descr="Ministry of Development Planning and Statistics.jp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10170690225" y="171450"/>
          <a:ext cx="733425" cy="640870"/>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0.01334</cdr:x>
      <cdr:y>0.01566</cdr:y>
    </cdr:from>
    <cdr:to>
      <cdr:x>0.09234</cdr:x>
      <cdr:y>0.12101</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0D5D43D2-AD6D-5CFA-00D9-74A9CA7EEE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95250"/>
          <a:ext cx="733425" cy="64087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1228725</xdr:colOff>
      <xdr:row>0</xdr:row>
      <xdr:rowOff>161925</xdr:rowOff>
    </xdr:from>
    <xdr:to>
      <xdr:col>10</xdr:col>
      <xdr:colOff>1962150</xdr:colOff>
      <xdr:row>3</xdr:row>
      <xdr:rowOff>59845</xdr:rowOff>
    </xdr:to>
    <xdr:pic>
      <xdr:nvPicPr>
        <xdr:cNvPr id="3" name="Picture 2" descr="Ministry of Development Planning and Statistics.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10228297425" y="161925"/>
          <a:ext cx="733425" cy="640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0.01333</cdr:x>
      <cdr:y>0.01721</cdr:y>
    </cdr:from>
    <cdr:to>
      <cdr:x>0.09229</cdr:x>
      <cdr:y>0.12247</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0C599DC1-D9E7-57E4-4B2D-66727AB436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104775"/>
          <a:ext cx="733425" cy="64087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561975</xdr:colOff>
      <xdr:row>0</xdr:row>
      <xdr:rowOff>133350</xdr:rowOff>
    </xdr:from>
    <xdr:to>
      <xdr:col>10</xdr:col>
      <xdr:colOff>1295400</xdr:colOff>
      <xdr:row>2</xdr:row>
      <xdr:rowOff>288445</xdr:rowOff>
    </xdr:to>
    <xdr:pic>
      <xdr:nvPicPr>
        <xdr:cNvPr id="3" name="Picture 2" descr="Ministry of Development Planning and Statistics.jp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10144286925" y="133350"/>
          <a:ext cx="733425" cy="640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
  <sheetViews>
    <sheetView showGridLines="0" rightToLeft="1" view="pageBreakPreview" zoomScaleNormal="100" zoomScaleSheetLayoutView="100" workbookViewId="0">
      <selection activeCell="A28" sqref="A28"/>
    </sheetView>
  </sheetViews>
  <sheetFormatPr defaultRowHeight="12.5" x14ac:dyDescent="0.25"/>
  <cols>
    <col min="1" max="1" width="72.1796875" style="15" customWidth="1"/>
    <col min="2" max="6" width="9.1796875" style="15"/>
    <col min="7" max="7" width="2.7265625" style="15" customWidth="1"/>
    <col min="8" max="262" width="9.1796875" style="15"/>
    <col min="263" max="263" width="2.7265625" style="15" customWidth="1"/>
    <col min="264" max="518" width="9.1796875" style="15"/>
    <col min="519" max="519" width="2.7265625" style="15" customWidth="1"/>
    <col min="520" max="774" width="9.1796875" style="15"/>
    <col min="775" max="775" width="2.7265625" style="15" customWidth="1"/>
    <col min="776" max="1030" width="9.1796875" style="15"/>
    <col min="1031" max="1031" width="2.7265625" style="15" customWidth="1"/>
    <col min="1032" max="1286" width="9.1796875" style="15"/>
    <col min="1287" max="1287" width="2.7265625" style="15" customWidth="1"/>
    <col min="1288" max="1542" width="9.1796875" style="15"/>
    <col min="1543" max="1543" width="2.7265625" style="15" customWidth="1"/>
    <col min="1544" max="1798" width="9.1796875" style="15"/>
    <col min="1799" max="1799" width="2.7265625" style="15" customWidth="1"/>
    <col min="1800" max="2054" width="9.1796875" style="15"/>
    <col min="2055" max="2055" width="2.7265625" style="15" customWidth="1"/>
    <col min="2056" max="2310" width="9.1796875" style="15"/>
    <col min="2311" max="2311" width="2.7265625" style="15" customWidth="1"/>
    <col min="2312" max="2566" width="9.1796875" style="15"/>
    <col min="2567" max="2567" width="2.7265625" style="15" customWidth="1"/>
    <col min="2568" max="2822" width="9.1796875" style="15"/>
    <col min="2823" max="2823" width="2.7265625" style="15" customWidth="1"/>
    <col min="2824" max="3078" width="9.1796875" style="15"/>
    <col min="3079" max="3079" width="2.7265625" style="15" customWidth="1"/>
    <col min="3080" max="3334" width="9.1796875" style="15"/>
    <col min="3335" max="3335" width="2.7265625" style="15" customWidth="1"/>
    <col min="3336" max="3590" width="9.1796875" style="15"/>
    <col min="3591" max="3591" width="2.7265625" style="15" customWidth="1"/>
    <col min="3592" max="3846" width="9.1796875" style="15"/>
    <col min="3847" max="3847" width="2.7265625" style="15" customWidth="1"/>
    <col min="3848" max="4102" width="9.1796875" style="15"/>
    <col min="4103" max="4103" width="2.7265625" style="15" customWidth="1"/>
    <col min="4104" max="4358" width="9.1796875" style="15"/>
    <col min="4359" max="4359" width="2.7265625" style="15" customWidth="1"/>
    <col min="4360" max="4614" width="9.1796875" style="15"/>
    <col min="4615" max="4615" width="2.7265625" style="15" customWidth="1"/>
    <col min="4616" max="4870" width="9.1796875" style="15"/>
    <col min="4871" max="4871" width="2.7265625" style="15" customWidth="1"/>
    <col min="4872" max="5126" width="9.1796875" style="15"/>
    <col min="5127" max="5127" width="2.7265625" style="15" customWidth="1"/>
    <col min="5128" max="5382" width="9.1796875" style="15"/>
    <col min="5383" max="5383" width="2.7265625" style="15" customWidth="1"/>
    <col min="5384" max="5638" width="9.1796875" style="15"/>
    <col min="5639" max="5639" width="2.7265625" style="15" customWidth="1"/>
    <col min="5640" max="5894" width="9.1796875" style="15"/>
    <col min="5895" max="5895" width="2.7265625" style="15" customWidth="1"/>
    <col min="5896" max="6150" width="9.1796875" style="15"/>
    <col min="6151" max="6151" width="2.7265625" style="15" customWidth="1"/>
    <col min="6152" max="6406" width="9.1796875" style="15"/>
    <col min="6407" max="6407" width="2.7265625" style="15" customWidth="1"/>
    <col min="6408" max="6662" width="9.1796875" style="15"/>
    <col min="6663" max="6663" width="2.7265625" style="15" customWidth="1"/>
    <col min="6664" max="6918" width="9.1796875" style="15"/>
    <col min="6919" max="6919" width="2.7265625" style="15" customWidth="1"/>
    <col min="6920" max="7174" width="9.1796875" style="15"/>
    <col min="7175" max="7175" width="2.7265625" style="15" customWidth="1"/>
    <col min="7176" max="7430" width="9.1796875" style="15"/>
    <col min="7431" max="7431" width="2.7265625" style="15" customWidth="1"/>
    <col min="7432" max="7686" width="9.1796875" style="15"/>
    <col min="7687" max="7687" width="2.7265625" style="15" customWidth="1"/>
    <col min="7688" max="7942" width="9.1796875" style="15"/>
    <col min="7943" max="7943" width="2.7265625" style="15" customWidth="1"/>
    <col min="7944" max="8198" width="9.1796875" style="15"/>
    <col min="8199" max="8199" width="2.7265625" style="15" customWidth="1"/>
    <col min="8200" max="8454" width="9.1796875" style="15"/>
    <col min="8455" max="8455" width="2.7265625" style="15" customWidth="1"/>
    <col min="8456" max="8710" width="9.1796875" style="15"/>
    <col min="8711" max="8711" width="2.7265625" style="15" customWidth="1"/>
    <col min="8712" max="8966" width="9.1796875" style="15"/>
    <col min="8967" max="8967" width="2.7265625" style="15" customWidth="1"/>
    <col min="8968" max="9222" width="9.1796875" style="15"/>
    <col min="9223" max="9223" width="2.7265625" style="15" customWidth="1"/>
    <col min="9224" max="9478" width="9.1796875" style="15"/>
    <col min="9479" max="9479" width="2.7265625" style="15" customWidth="1"/>
    <col min="9480" max="9734" width="9.1796875" style="15"/>
    <col min="9735" max="9735" width="2.7265625" style="15" customWidth="1"/>
    <col min="9736" max="9990" width="9.1796875" style="15"/>
    <col min="9991" max="9991" width="2.7265625" style="15" customWidth="1"/>
    <col min="9992" max="10246" width="9.1796875" style="15"/>
    <col min="10247" max="10247" width="2.7265625" style="15" customWidth="1"/>
    <col min="10248" max="10502" width="9.1796875" style="15"/>
    <col min="10503" max="10503" width="2.7265625" style="15" customWidth="1"/>
    <col min="10504" max="10758" width="9.1796875" style="15"/>
    <col min="10759" max="10759" width="2.7265625" style="15" customWidth="1"/>
    <col min="10760" max="11014" width="9.1796875" style="15"/>
    <col min="11015" max="11015" width="2.7265625" style="15" customWidth="1"/>
    <col min="11016" max="11270" width="9.1796875" style="15"/>
    <col min="11271" max="11271" width="2.7265625" style="15" customWidth="1"/>
    <col min="11272" max="11526" width="9.1796875" style="15"/>
    <col min="11527" max="11527" width="2.7265625" style="15" customWidth="1"/>
    <col min="11528" max="11782" width="9.1796875" style="15"/>
    <col min="11783" max="11783" width="2.7265625" style="15" customWidth="1"/>
    <col min="11784" max="12038" width="9.1796875" style="15"/>
    <col min="12039" max="12039" width="2.7265625" style="15" customWidth="1"/>
    <col min="12040" max="12294" width="9.1796875" style="15"/>
    <col min="12295" max="12295" width="2.7265625" style="15" customWidth="1"/>
    <col min="12296" max="12550" width="9.1796875" style="15"/>
    <col min="12551" max="12551" width="2.7265625" style="15" customWidth="1"/>
    <col min="12552" max="12806" width="9.1796875" style="15"/>
    <col min="12807" max="12807" width="2.7265625" style="15" customWidth="1"/>
    <col min="12808" max="13062" width="9.1796875" style="15"/>
    <col min="13063" max="13063" width="2.7265625" style="15" customWidth="1"/>
    <col min="13064" max="13318" width="9.1796875" style="15"/>
    <col min="13319" max="13319" width="2.7265625" style="15" customWidth="1"/>
    <col min="13320" max="13574" width="9.1796875" style="15"/>
    <col min="13575" max="13575" width="2.7265625" style="15" customWidth="1"/>
    <col min="13576" max="13830" width="9.1796875" style="15"/>
    <col min="13831" max="13831" width="2.7265625" style="15" customWidth="1"/>
    <col min="13832" max="14086" width="9.1796875" style="15"/>
    <col min="14087" max="14087" width="2.7265625" style="15" customWidth="1"/>
    <col min="14088" max="14342" width="9.1796875" style="15"/>
    <col min="14343" max="14343" width="2.7265625" style="15" customWidth="1"/>
    <col min="14344" max="14598" width="9.1796875" style="15"/>
    <col min="14599" max="14599" width="2.7265625" style="15" customWidth="1"/>
    <col min="14600" max="14854" width="9.1796875" style="15"/>
    <col min="14855" max="14855" width="2.7265625" style="15" customWidth="1"/>
    <col min="14856" max="15110" width="9.1796875" style="15"/>
    <col min="15111" max="15111" width="2.7265625" style="15" customWidth="1"/>
    <col min="15112" max="15366" width="9.1796875" style="15"/>
    <col min="15367" max="15367" width="2.7265625" style="15" customWidth="1"/>
    <col min="15368" max="15622" width="9.1796875" style="15"/>
    <col min="15623" max="15623" width="2.7265625" style="15" customWidth="1"/>
    <col min="15624" max="15878" width="9.1796875" style="15"/>
    <col min="15879" max="15879" width="2.7265625" style="15" customWidth="1"/>
    <col min="15880" max="16134" width="9.1796875" style="15"/>
    <col min="16135" max="16135" width="2.7265625" style="15" customWidth="1"/>
    <col min="16136" max="16384" width="9.1796875" style="15"/>
  </cols>
  <sheetData>
    <row r="18" ht="6.75"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9"/>
  <sheetViews>
    <sheetView rightToLeft="1" view="pageBreakPreview" zoomScaleNormal="100" zoomScaleSheetLayoutView="100" workbookViewId="0">
      <selection activeCell="K7" sqref="K7"/>
    </sheetView>
  </sheetViews>
  <sheetFormatPr defaultRowHeight="25" customHeight="1" x14ac:dyDescent="0.25"/>
  <cols>
    <col min="1" max="1" width="25.7265625" style="2" customWidth="1"/>
    <col min="2" max="7" width="14.7265625" style="2" customWidth="1"/>
    <col min="8" max="8" width="29.7265625" style="2" customWidth="1"/>
    <col min="9" max="256" width="9.1796875" style="2"/>
    <col min="257" max="257" width="25.7265625" style="2" customWidth="1"/>
    <col min="258" max="263" width="14.7265625" style="2" customWidth="1"/>
    <col min="264" max="264" width="29.7265625" style="2" customWidth="1"/>
    <col min="265" max="512" width="9.1796875" style="2"/>
    <col min="513" max="513" width="25.7265625" style="2" customWidth="1"/>
    <col min="514" max="519" width="14.7265625" style="2" customWidth="1"/>
    <col min="520" max="520" width="29.7265625" style="2" customWidth="1"/>
    <col min="521" max="768" width="9.1796875" style="2"/>
    <col min="769" max="769" width="25.7265625" style="2" customWidth="1"/>
    <col min="770" max="775" width="14.7265625" style="2" customWidth="1"/>
    <col min="776" max="776" width="29.7265625" style="2" customWidth="1"/>
    <col min="777" max="1024" width="9.1796875" style="2"/>
    <col min="1025" max="1025" width="25.7265625" style="2" customWidth="1"/>
    <col min="1026" max="1031" width="14.7265625" style="2" customWidth="1"/>
    <col min="1032" max="1032" width="29.7265625" style="2" customWidth="1"/>
    <col min="1033" max="1280" width="9.1796875" style="2"/>
    <col min="1281" max="1281" width="25.7265625" style="2" customWidth="1"/>
    <col min="1282" max="1287" width="14.7265625" style="2" customWidth="1"/>
    <col min="1288" max="1288" width="29.7265625" style="2" customWidth="1"/>
    <col min="1289" max="1536" width="9.1796875" style="2"/>
    <col min="1537" max="1537" width="25.7265625" style="2" customWidth="1"/>
    <col min="1538" max="1543" width="14.7265625" style="2" customWidth="1"/>
    <col min="1544" max="1544" width="29.7265625" style="2" customWidth="1"/>
    <col min="1545" max="1792" width="9.1796875" style="2"/>
    <col min="1793" max="1793" width="25.7265625" style="2" customWidth="1"/>
    <col min="1794" max="1799" width="14.7265625" style="2" customWidth="1"/>
    <col min="1800" max="1800" width="29.7265625" style="2" customWidth="1"/>
    <col min="1801" max="2048" width="9.1796875" style="2"/>
    <col min="2049" max="2049" width="25.7265625" style="2" customWidth="1"/>
    <col min="2050" max="2055" width="14.7265625" style="2" customWidth="1"/>
    <col min="2056" max="2056" width="29.7265625" style="2" customWidth="1"/>
    <col min="2057" max="2304" width="9.1796875" style="2"/>
    <col min="2305" max="2305" width="25.7265625" style="2" customWidth="1"/>
    <col min="2306" max="2311" width="14.7265625" style="2" customWidth="1"/>
    <col min="2312" max="2312" width="29.7265625" style="2" customWidth="1"/>
    <col min="2313" max="2560" width="9.1796875" style="2"/>
    <col min="2561" max="2561" width="25.7265625" style="2" customWidth="1"/>
    <col min="2562" max="2567" width="14.7265625" style="2" customWidth="1"/>
    <col min="2568" max="2568" width="29.7265625" style="2" customWidth="1"/>
    <col min="2569" max="2816" width="9.1796875" style="2"/>
    <col min="2817" max="2817" width="25.7265625" style="2" customWidth="1"/>
    <col min="2818" max="2823" width="14.7265625" style="2" customWidth="1"/>
    <col min="2824" max="2824" width="29.7265625" style="2" customWidth="1"/>
    <col min="2825" max="3072" width="9.1796875" style="2"/>
    <col min="3073" max="3073" width="25.7265625" style="2" customWidth="1"/>
    <col min="3074" max="3079" width="14.7265625" style="2" customWidth="1"/>
    <col min="3080" max="3080" width="29.7265625" style="2" customWidth="1"/>
    <col min="3081" max="3328" width="9.1796875" style="2"/>
    <col min="3329" max="3329" width="25.7265625" style="2" customWidth="1"/>
    <col min="3330" max="3335" width="14.7265625" style="2" customWidth="1"/>
    <col min="3336" max="3336" width="29.7265625" style="2" customWidth="1"/>
    <col min="3337" max="3584" width="9.1796875" style="2"/>
    <col min="3585" max="3585" width="25.7265625" style="2" customWidth="1"/>
    <col min="3586" max="3591" width="14.7265625" style="2" customWidth="1"/>
    <col min="3592" max="3592" width="29.7265625" style="2" customWidth="1"/>
    <col min="3593" max="3840" width="9.1796875" style="2"/>
    <col min="3841" max="3841" width="25.7265625" style="2" customWidth="1"/>
    <col min="3842" max="3847" width="14.7265625" style="2" customWidth="1"/>
    <col min="3848" max="3848" width="29.7265625" style="2" customWidth="1"/>
    <col min="3849" max="4096" width="9.1796875" style="2"/>
    <col min="4097" max="4097" width="25.7265625" style="2" customWidth="1"/>
    <col min="4098" max="4103" width="14.7265625" style="2" customWidth="1"/>
    <col min="4104" max="4104" width="29.7265625" style="2" customWidth="1"/>
    <col min="4105" max="4352" width="9.1796875" style="2"/>
    <col min="4353" max="4353" width="25.7265625" style="2" customWidth="1"/>
    <col min="4354" max="4359" width="14.7265625" style="2" customWidth="1"/>
    <col min="4360" max="4360" width="29.7265625" style="2" customWidth="1"/>
    <col min="4361" max="4608" width="9.1796875" style="2"/>
    <col min="4609" max="4609" width="25.7265625" style="2" customWidth="1"/>
    <col min="4610" max="4615" width="14.7265625" style="2" customWidth="1"/>
    <col min="4616" max="4616" width="29.7265625" style="2" customWidth="1"/>
    <col min="4617" max="4864" width="9.1796875" style="2"/>
    <col min="4865" max="4865" width="25.7265625" style="2" customWidth="1"/>
    <col min="4866" max="4871" width="14.7265625" style="2" customWidth="1"/>
    <col min="4872" max="4872" width="29.7265625" style="2" customWidth="1"/>
    <col min="4873" max="5120" width="9.1796875" style="2"/>
    <col min="5121" max="5121" width="25.7265625" style="2" customWidth="1"/>
    <col min="5122" max="5127" width="14.7265625" style="2" customWidth="1"/>
    <col min="5128" max="5128" width="29.7265625" style="2" customWidth="1"/>
    <col min="5129" max="5376" width="9.1796875" style="2"/>
    <col min="5377" max="5377" width="25.7265625" style="2" customWidth="1"/>
    <col min="5378" max="5383" width="14.7265625" style="2" customWidth="1"/>
    <col min="5384" max="5384" width="29.7265625" style="2" customWidth="1"/>
    <col min="5385" max="5632" width="9.1796875" style="2"/>
    <col min="5633" max="5633" width="25.7265625" style="2" customWidth="1"/>
    <col min="5634" max="5639" width="14.7265625" style="2" customWidth="1"/>
    <col min="5640" max="5640" width="29.7265625" style="2" customWidth="1"/>
    <col min="5641" max="5888" width="9.1796875" style="2"/>
    <col min="5889" max="5889" width="25.7265625" style="2" customWidth="1"/>
    <col min="5890" max="5895" width="14.7265625" style="2" customWidth="1"/>
    <col min="5896" max="5896" width="29.7265625" style="2" customWidth="1"/>
    <col min="5897" max="6144" width="9.1796875" style="2"/>
    <col min="6145" max="6145" width="25.7265625" style="2" customWidth="1"/>
    <col min="6146" max="6151" width="14.7265625" style="2" customWidth="1"/>
    <col min="6152" max="6152" width="29.7265625" style="2" customWidth="1"/>
    <col min="6153" max="6400" width="9.1796875" style="2"/>
    <col min="6401" max="6401" width="25.7265625" style="2" customWidth="1"/>
    <col min="6402" max="6407" width="14.7265625" style="2" customWidth="1"/>
    <col min="6408" max="6408" width="29.7265625" style="2" customWidth="1"/>
    <col min="6409" max="6656" width="9.1796875" style="2"/>
    <col min="6657" max="6657" width="25.7265625" style="2" customWidth="1"/>
    <col min="6658" max="6663" width="14.7265625" style="2" customWidth="1"/>
    <col min="6664" max="6664" width="29.7265625" style="2" customWidth="1"/>
    <col min="6665" max="6912" width="9.1796875" style="2"/>
    <col min="6913" max="6913" width="25.7265625" style="2" customWidth="1"/>
    <col min="6914" max="6919" width="14.7265625" style="2" customWidth="1"/>
    <col min="6920" max="6920" width="29.7265625" style="2" customWidth="1"/>
    <col min="6921" max="7168" width="9.1796875" style="2"/>
    <col min="7169" max="7169" width="25.7265625" style="2" customWidth="1"/>
    <col min="7170" max="7175" width="14.7265625" style="2" customWidth="1"/>
    <col min="7176" max="7176" width="29.7265625" style="2" customWidth="1"/>
    <col min="7177" max="7424" width="9.1796875" style="2"/>
    <col min="7425" max="7425" width="25.7265625" style="2" customWidth="1"/>
    <col min="7426" max="7431" width="14.7265625" style="2" customWidth="1"/>
    <col min="7432" max="7432" width="29.7265625" style="2" customWidth="1"/>
    <col min="7433" max="7680" width="9.1796875" style="2"/>
    <col min="7681" max="7681" width="25.7265625" style="2" customWidth="1"/>
    <col min="7682" max="7687" width="14.7265625" style="2" customWidth="1"/>
    <col min="7688" max="7688" width="29.7265625" style="2" customWidth="1"/>
    <col min="7689" max="7936" width="9.1796875" style="2"/>
    <col min="7937" max="7937" width="25.7265625" style="2" customWidth="1"/>
    <col min="7938" max="7943" width="14.7265625" style="2" customWidth="1"/>
    <col min="7944" max="7944" width="29.7265625" style="2" customWidth="1"/>
    <col min="7945" max="8192" width="9.1796875" style="2"/>
    <col min="8193" max="8193" width="25.7265625" style="2" customWidth="1"/>
    <col min="8194" max="8199" width="14.7265625" style="2" customWidth="1"/>
    <col min="8200" max="8200" width="29.7265625" style="2" customWidth="1"/>
    <col min="8201" max="8448" width="9.1796875" style="2"/>
    <col min="8449" max="8449" width="25.7265625" style="2" customWidth="1"/>
    <col min="8450" max="8455" width="14.7265625" style="2" customWidth="1"/>
    <col min="8456" max="8456" width="29.7265625" style="2" customWidth="1"/>
    <col min="8457" max="8704" width="9.1796875" style="2"/>
    <col min="8705" max="8705" width="25.7265625" style="2" customWidth="1"/>
    <col min="8706" max="8711" width="14.7265625" style="2" customWidth="1"/>
    <col min="8712" max="8712" width="29.7265625" style="2" customWidth="1"/>
    <col min="8713" max="8960" width="9.1796875" style="2"/>
    <col min="8961" max="8961" width="25.7265625" style="2" customWidth="1"/>
    <col min="8962" max="8967" width="14.7265625" style="2" customWidth="1"/>
    <col min="8968" max="8968" width="29.7265625" style="2" customWidth="1"/>
    <col min="8969" max="9216" width="9.1796875" style="2"/>
    <col min="9217" max="9217" width="25.7265625" style="2" customWidth="1"/>
    <col min="9218" max="9223" width="14.7265625" style="2" customWidth="1"/>
    <col min="9224" max="9224" width="29.7265625" style="2" customWidth="1"/>
    <col min="9225" max="9472" width="9.1796875" style="2"/>
    <col min="9473" max="9473" width="25.7265625" style="2" customWidth="1"/>
    <col min="9474" max="9479" width="14.7265625" style="2" customWidth="1"/>
    <col min="9480" max="9480" width="29.7265625" style="2" customWidth="1"/>
    <col min="9481" max="9728" width="9.1796875" style="2"/>
    <col min="9729" max="9729" width="25.7265625" style="2" customWidth="1"/>
    <col min="9730" max="9735" width="14.7265625" style="2" customWidth="1"/>
    <col min="9736" max="9736" width="29.7265625" style="2" customWidth="1"/>
    <col min="9737" max="9984" width="9.1796875" style="2"/>
    <col min="9985" max="9985" width="25.7265625" style="2" customWidth="1"/>
    <col min="9986" max="9991" width="14.7265625" style="2" customWidth="1"/>
    <col min="9992" max="9992" width="29.7265625" style="2" customWidth="1"/>
    <col min="9993" max="10240" width="9.1796875" style="2"/>
    <col min="10241" max="10241" width="25.7265625" style="2" customWidth="1"/>
    <col min="10242" max="10247" width="14.7265625" style="2" customWidth="1"/>
    <col min="10248" max="10248" width="29.7265625" style="2" customWidth="1"/>
    <col min="10249" max="10496" width="9.1796875" style="2"/>
    <col min="10497" max="10497" width="25.7265625" style="2" customWidth="1"/>
    <col min="10498" max="10503" width="14.7265625" style="2" customWidth="1"/>
    <col min="10504" max="10504" width="29.7265625" style="2" customWidth="1"/>
    <col min="10505" max="10752" width="9.1796875" style="2"/>
    <col min="10753" max="10753" width="25.7265625" style="2" customWidth="1"/>
    <col min="10754" max="10759" width="14.7265625" style="2" customWidth="1"/>
    <col min="10760" max="10760" width="29.7265625" style="2" customWidth="1"/>
    <col min="10761" max="11008" width="9.1796875" style="2"/>
    <col min="11009" max="11009" width="25.7265625" style="2" customWidth="1"/>
    <col min="11010" max="11015" width="14.7265625" style="2" customWidth="1"/>
    <col min="11016" max="11016" width="29.7265625" style="2" customWidth="1"/>
    <col min="11017" max="11264" width="9.1796875" style="2"/>
    <col min="11265" max="11265" width="25.7265625" style="2" customWidth="1"/>
    <col min="11266" max="11271" width="14.7265625" style="2" customWidth="1"/>
    <col min="11272" max="11272" width="29.7265625" style="2" customWidth="1"/>
    <col min="11273" max="11520" width="9.1796875" style="2"/>
    <col min="11521" max="11521" width="25.7265625" style="2" customWidth="1"/>
    <col min="11522" max="11527" width="14.7265625" style="2" customWidth="1"/>
    <col min="11528" max="11528" width="29.7265625" style="2" customWidth="1"/>
    <col min="11529" max="11776" width="9.1796875" style="2"/>
    <col min="11777" max="11777" width="25.7265625" style="2" customWidth="1"/>
    <col min="11778" max="11783" width="14.7265625" style="2" customWidth="1"/>
    <col min="11784" max="11784" width="29.7265625" style="2" customWidth="1"/>
    <col min="11785" max="12032" width="9.1796875" style="2"/>
    <col min="12033" max="12033" width="25.7265625" style="2" customWidth="1"/>
    <col min="12034" max="12039" width="14.7265625" style="2" customWidth="1"/>
    <col min="12040" max="12040" width="29.7265625" style="2" customWidth="1"/>
    <col min="12041" max="12288" width="9.1796875" style="2"/>
    <col min="12289" max="12289" width="25.7265625" style="2" customWidth="1"/>
    <col min="12290" max="12295" width="14.7265625" style="2" customWidth="1"/>
    <col min="12296" max="12296" width="29.7265625" style="2" customWidth="1"/>
    <col min="12297" max="12544" width="9.1796875" style="2"/>
    <col min="12545" max="12545" width="25.7265625" style="2" customWidth="1"/>
    <col min="12546" max="12551" width="14.7265625" style="2" customWidth="1"/>
    <col min="12552" max="12552" width="29.7265625" style="2" customWidth="1"/>
    <col min="12553" max="12800" width="9.1796875" style="2"/>
    <col min="12801" max="12801" width="25.7265625" style="2" customWidth="1"/>
    <col min="12802" max="12807" width="14.7265625" style="2" customWidth="1"/>
    <col min="12808" max="12808" width="29.7265625" style="2" customWidth="1"/>
    <col min="12809" max="13056" width="9.1796875" style="2"/>
    <col min="13057" max="13057" width="25.7265625" style="2" customWidth="1"/>
    <col min="13058" max="13063" width="14.7265625" style="2" customWidth="1"/>
    <col min="13064" max="13064" width="29.7265625" style="2" customWidth="1"/>
    <col min="13065" max="13312" width="9.1796875" style="2"/>
    <col min="13313" max="13313" width="25.7265625" style="2" customWidth="1"/>
    <col min="13314" max="13319" width="14.7265625" style="2" customWidth="1"/>
    <col min="13320" max="13320" width="29.7265625" style="2" customWidth="1"/>
    <col min="13321" max="13568" width="9.1796875" style="2"/>
    <col min="13569" max="13569" width="25.7265625" style="2" customWidth="1"/>
    <col min="13570" max="13575" width="14.7265625" style="2" customWidth="1"/>
    <col min="13576" max="13576" width="29.7265625" style="2" customWidth="1"/>
    <col min="13577" max="13824" width="9.1796875" style="2"/>
    <col min="13825" max="13825" width="25.7265625" style="2" customWidth="1"/>
    <col min="13826" max="13831" width="14.7265625" style="2" customWidth="1"/>
    <col min="13832" max="13832" width="29.7265625" style="2" customWidth="1"/>
    <col min="13833" max="14080" width="9.1796875" style="2"/>
    <col min="14081" max="14081" width="25.7265625" style="2" customWidth="1"/>
    <col min="14082" max="14087" width="14.7265625" style="2" customWidth="1"/>
    <col min="14088" max="14088" width="29.7265625" style="2" customWidth="1"/>
    <col min="14089" max="14336" width="9.1796875" style="2"/>
    <col min="14337" max="14337" width="25.7265625" style="2" customWidth="1"/>
    <col min="14338" max="14343" width="14.7265625" style="2" customWidth="1"/>
    <col min="14344" max="14344" width="29.7265625" style="2" customWidth="1"/>
    <col min="14345" max="14592" width="9.1796875" style="2"/>
    <col min="14593" max="14593" width="25.7265625" style="2" customWidth="1"/>
    <col min="14594" max="14599" width="14.7265625" style="2" customWidth="1"/>
    <col min="14600" max="14600" width="29.7265625" style="2" customWidth="1"/>
    <col min="14601" max="14848" width="9.1796875" style="2"/>
    <col min="14849" max="14849" width="25.7265625" style="2" customWidth="1"/>
    <col min="14850" max="14855" width="14.7265625" style="2" customWidth="1"/>
    <col min="14856" max="14856" width="29.7265625" style="2" customWidth="1"/>
    <col min="14857" max="15104" width="9.1796875" style="2"/>
    <col min="15105" max="15105" width="25.7265625" style="2" customWidth="1"/>
    <col min="15106" max="15111" width="14.7265625" style="2" customWidth="1"/>
    <col min="15112" max="15112" width="29.7265625" style="2" customWidth="1"/>
    <col min="15113" max="15360" width="9.1796875" style="2"/>
    <col min="15361" max="15361" width="25.7265625" style="2" customWidth="1"/>
    <col min="15362" max="15367" width="14.7265625" style="2" customWidth="1"/>
    <col min="15368" max="15368" width="29.7265625" style="2" customWidth="1"/>
    <col min="15369" max="15616" width="9.1796875" style="2"/>
    <col min="15617" max="15617" width="25.7265625" style="2" customWidth="1"/>
    <col min="15618" max="15623" width="14.7265625" style="2" customWidth="1"/>
    <col min="15624" max="15624" width="29.7265625" style="2" customWidth="1"/>
    <col min="15625" max="15872" width="9.1796875" style="2"/>
    <col min="15873" max="15873" width="25.7265625" style="2" customWidth="1"/>
    <col min="15874" max="15879" width="14.7265625" style="2" customWidth="1"/>
    <col min="15880" max="15880" width="29.7265625" style="2" customWidth="1"/>
    <col min="15881" max="16128" width="9.1796875" style="2"/>
    <col min="16129" max="16129" width="25.7265625" style="2" customWidth="1"/>
    <col min="16130" max="16135" width="14.7265625" style="2" customWidth="1"/>
    <col min="16136" max="16136" width="29.7265625" style="2" customWidth="1"/>
    <col min="16137" max="16384" width="9.1796875" style="2"/>
  </cols>
  <sheetData>
    <row r="1" spans="1:8" s="1" customFormat="1" ht="22" customHeight="1" x14ac:dyDescent="0.25">
      <c r="A1" s="197" t="s">
        <v>213</v>
      </c>
      <c r="B1" s="197"/>
      <c r="C1" s="197"/>
      <c r="D1" s="197"/>
      <c r="E1" s="197"/>
      <c r="F1" s="197"/>
      <c r="G1" s="197"/>
      <c r="H1" s="197"/>
    </row>
    <row r="2" spans="1:8" s="1" customFormat="1" ht="15" customHeight="1" x14ac:dyDescent="0.25">
      <c r="A2" s="215">
        <v>2014</v>
      </c>
      <c r="B2" s="215"/>
      <c r="C2" s="215"/>
      <c r="D2" s="215"/>
      <c r="E2" s="215"/>
      <c r="F2" s="215"/>
      <c r="G2" s="215"/>
      <c r="H2" s="215"/>
    </row>
    <row r="3" spans="1:8" s="1" customFormat="1" ht="36" customHeight="1" x14ac:dyDescent="0.25">
      <c r="A3" s="198" t="s">
        <v>258</v>
      </c>
      <c r="B3" s="198"/>
      <c r="C3" s="198"/>
      <c r="D3" s="198"/>
      <c r="E3" s="198"/>
      <c r="F3" s="198"/>
      <c r="G3" s="198"/>
      <c r="H3" s="198"/>
    </row>
    <row r="4" spans="1:8" s="1" customFormat="1" ht="15" customHeight="1" x14ac:dyDescent="0.25">
      <c r="A4" s="198">
        <v>2014</v>
      </c>
      <c r="B4" s="198"/>
      <c r="C4" s="198"/>
      <c r="D4" s="198"/>
      <c r="E4" s="198"/>
      <c r="F4" s="198"/>
      <c r="G4" s="198"/>
      <c r="H4" s="198"/>
    </row>
    <row r="5" spans="1:8" s="3" customFormat="1" ht="21" customHeight="1" x14ac:dyDescent="0.25">
      <c r="A5" s="86" t="s">
        <v>313</v>
      </c>
      <c r="B5" s="87"/>
      <c r="C5" s="87"/>
      <c r="D5" s="87"/>
      <c r="E5" s="87"/>
      <c r="F5" s="87"/>
      <c r="G5" s="87"/>
      <c r="H5" s="88" t="s">
        <v>314</v>
      </c>
    </row>
    <row r="6" spans="1:8" s="4" customFormat="1" ht="33.75" customHeight="1" x14ac:dyDescent="0.25">
      <c r="A6" s="212" t="s">
        <v>18</v>
      </c>
      <c r="B6" s="205" t="s">
        <v>129</v>
      </c>
      <c r="C6" s="205"/>
      <c r="D6" s="205" t="s">
        <v>130</v>
      </c>
      <c r="E6" s="205"/>
      <c r="F6" s="213" t="s">
        <v>246</v>
      </c>
      <c r="G6" s="213"/>
      <c r="H6" s="214" t="s">
        <v>19</v>
      </c>
    </row>
    <row r="7" spans="1:8" s="5" customFormat="1" ht="55.5" customHeight="1" x14ac:dyDescent="0.25">
      <c r="A7" s="212"/>
      <c r="B7" s="28" t="s">
        <v>131</v>
      </c>
      <c r="C7" s="28" t="s">
        <v>132</v>
      </c>
      <c r="D7" s="28" t="s">
        <v>131</v>
      </c>
      <c r="E7" s="28" t="s">
        <v>132</v>
      </c>
      <c r="F7" s="28" t="s">
        <v>131</v>
      </c>
      <c r="G7" s="28" t="s">
        <v>133</v>
      </c>
      <c r="H7" s="214"/>
    </row>
    <row r="8" spans="1:8" s="6" customFormat="1" ht="35.15" customHeight="1" thickBot="1" x14ac:dyDescent="0.3">
      <c r="A8" s="29" t="s">
        <v>275</v>
      </c>
      <c r="B8" s="150">
        <v>35762</v>
      </c>
      <c r="C8" s="150">
        <v>34569</v>
      </c>
      <c r="D8" s="150">
        <v>5930</v>
      </c>
      <c r="E8" s="150">
        <v>26615</v>
      </c>
      <c r="F8" s="150">
        <f>D8+B8</f>
        <v>41692</v>
      </c>
      <c r="G8" s="150">
        <v>33165</v>
      </c>
      <c r="H8" s="30" t="s">
        <v>20</v>
      </c>
    </row>
    <row r="9" spans="1:8" s="6" customFormat="1" ht="35.15" customHeight="1" thickBot="1" x14ac:dyDescent="0.3">
      <c r="A9" s="31" t="s">
        <v>21</v>
      </c>
      <c r="B9" s="151">
        <v>114033</v>
      </c>
      <c r="C9" s="151">
        <v>24776</v>
      </c>
      <c r="D9" s="151">
        <v>43465</v>
      </c>
      <c r="E9" s="151">
        <v>22193</v>
      </c>
      <c r="F9" s="151">
        <f>D9+B9</f>
        <v>157498</v>
      </c>
      <c r="G9" s="151">
        <v>23866</v>
      </c>
      <c r="H9" s="32" t="s">
        <v>22</v>
      </c>
    </row>
    <row r="10" spans="1:8" s="6" customFormat="1" ht="35.15" customHeight="1" thickBot="1" x14ac:dyDescent="0.3">
      <c r="A10" s="29" t="s">
        <v>23</v>
      </c>
      <c r="B10" s="150">
        <v>80655</v>
      </c>
      <c r="C10" s="150">
        <v>21030</v>
      </c>
      <c r="D10" s="150">
        <v>14573</v>
      </c>
      <c r="E10" s="150">
        <v>18439</v>
      </c>
      <c r="F10" s="150">
        <f>D10+B10</f>
        <v>95228</v>
      </c>
      <c r="G10" s="150">
        <v>20490</v>
      </c>
      <c r="H10" s="30" t="s">
        <v>24</v>
      </c>
    </row>
    <row r="11" spans="1:8" s="6" customFormat="1" ht="35.15" customHeight="1" thickBot="1" x14ac:dyDescent="0.3">
      <c r="A11" s="31" t="s">
        <v>25</v>
      </c>
      <c r="B11" s="151">
        <v>67347</v>
      </c>
      <c r="C11" s="151">
        <v>16467</v>
      </c>
      <c r="D11" s="151">
        <v>18350</v>
      </c>
      <c r="E11" s="151">
        <v>16341</v>
      </c>
      <c r="F11" s="151">
        <f t="shared" ref="F11:F15" si="0">D11+B11</f>
        <v>85697</v>
      </c>
      <c r="G11" s="151">
        <v>16432</v>
      </c>
      <c r="H11" s="32" t="s">
        <v>26</v>
      </c>
    </row>
    <row r="12" spans="1:8" s="6" customFormat="1" ht="35.15" customHeight="1" thickBot="1" x14ac:dyDescent="0.3">
      <c r="A12" s="29" t="s">
        <v>27</v>
      </c>
      <c r="B12" s="150">
        <v>140818</v>
      </c>
      <c r="C12" s="150">
        <v>9640</v>
      </c>
      <c r="D12" s="150">
        <v>26222</v>
      </c>
      <c r="E12" s="150">
        <v>6280</v>
      </c>
      <c r="F12" s="150">
        <f t="shared" si="0"/>
        <v>167040</v>
      </c>
      <c r="G12" s="150">
        <v>8619</v>
      </c>
      <c r="H12" s="30" t="s">
        <v>28</v>
      </c>
    </row>
    <row r="13" spans="1:8" s="6" customFormat="1" ht="35.15" customHeight="1" thickBot="1" x14ac:dyDescent="0.3">
      <c r="A13" s="31" t="s">
        <v>276</v>
      </c>
      <c r="B13" s="151">
        <v>23972</v>
      </c>
      <c r="C13" s="151">
        <v>4798</v>
      </c>
      <c r="D13" s="151">
        <v>0</v>
      </c>
      <c r="E13" s="151">
        <v>0</v>
      </c>
      <c r="F13" s="151">
        <f t="shared" si="0"/>
        <v>23972</v>
      </c>
      <c r="G13" s="151">
        <v>4798</v>
      </c>
      <c r="H13" s="32" t="s">
        <v>30</v>
      </c>
    </row>
    <row r="14" spans="1:8" s="6" customFormat="1" ht="35.15" customHeight="1" thickBot="1" x14ac:dyDescent="0.3">
      <c r="A14" s="29" t="s">
        <v>277</v>
      </c>
      <c r="B14" s="150">
        <v>557837</v>
      </c>
      <c r="C14" s="150">
        <v>5731</v>
      </c>
      <c r="D14" s="150">
        <v>472</v>
      </c>
      <c r="E14" s="150">
        <v>6398</v>
      </c>
      <c r="F14" s="150">
        <f t="shared" si="0"/>
        <v>558309</v>
      </c>
      <c r="G14" s="150">
        <v>5732</v>
      </c>
      <c r="H14" s="30" t="s">
        <v>32</v>
      </c>
    </row>
    <row r="15" spans="1:8" s="6" customFormat="1" ht="35.15" customHeight="1" thickBot="1" x14ac:dyDescent="0.3">
      <c r="A15" s="31" t="s">
        <v>278</v>
      </c>
      <c r="B15" s="151">
        <v>200754</v>
      </c>
      <c r="C15" s="151">
        <v>4004</v>
      </c>
      <c r="D15" s="151">
        <v>1033</v>
      </c>
      <c r="E15" s="151">
        <v>4582</v>
      </c>
      <c r="F15" s="151">
        <f t="shared" si="0"/>
        <v>201787</v>
      </c>
      <c r="G15" s="151">
        <v>4010</v>
      </c>
      <c r="H15" s="32" t="s">
        <v>34</v>
      </c>
    </row>
    <row r="16" spans="1:8" s="6" customFormat="1" ht="35.15" customHeight="1" x14ac:dyDescent="0.25">
      <c r="A16" s="111" t="s">
        <v>35</v>
      </c>
      <c r="B16" s="155">
        <v>253482</v>
      </c>
      <c r="C16" s="155">
        <v>6704</v>
      </c>
      <c r="D16" s="155">
        <v>93576</v>
      </c>
      <c r="E16" s="155">
        <v>2923</v>
      </c>
      <c r="F16" s="155">
        <f>D16+B16</f>
        <v>347058</v>
      </c>
      <c r="G16" s="155">
        <v>4401</v>
      </c>
      <c r="H16" s="112" t="s">
        <v>36</v>
      </c>
    </row>
    <row r="17" spans="1:8" s="7" customFormat="1" ht="30" customHeight="1" x14ac:dyDescent="0.25">
      <c r="A17" s="64" t="s">
        <v>14</v>
      </c>
      <c r="B17" s="83">
        <f>SUM(B8:B16)</f>
        <v>1474660</v>
      </c>
      <c r="C17" s="83">
        <v>10893</v>
      </c>
      <c r="D17" s="83">
        <f>SUM(D8:D16)</f>
        <v>203621</v>
      </c>
      <c r="E17" s="83">
        <v>9294</v>
      </c>
      <c r="F17" s="83">
        <f>SUM(F8:F16)</f>
        <v>1678281</v>
      </c>
      <c r="G17" s="83">
        <v>10483</v>
      </c>
      <c r="H17" s="66" t="s">
        <v>15</v>
      </c>
    </row>
    <row r="18" spans="1:8" ht="18" customHeight="1" x14ac:dyDescent="0.25">
      <c r="A18" s="13" t="s">
        <v>134</v>
      </c>
      <c r="H18" s="2" t="s">
        <v>135</v>
      </c>
    </row>
    <row r="20" spans="1:8" ht="25" customHeight="1" x14ac:dyDescent="0.25">
      <c r="B20" s="118" t="s">
        <v>282</v>
      </c>
      <c r="C20" s="118" t="s">
        <v>281</v>
      </c>
    </row>
    <row r="21" spans="1:8" ht="25" customHeight="1" x14ac:dyDescent="0.25">
      <c r="A21" s="143" t="s">
        <v>297</v>
      </c>
      <c r="B21" s="2">
        <f>C15</f>
        <v>4004</v>
      </c>
      <c r="C21" s="2">
        <f>E15</f>
        <v>4582</v>
      </c>
    </row>
    <row r="22" spans="1:8" ht="25" customHeight="1" x14ac:dyDescent="0.25">
      <c r="A22" s="143" t="s">
        <v>298</v>
      </c>
      <c r="B22" s="2">
        <f>C13</f>
        <v>4798</v>
      </c>
      <c r="C22" s="2">
        <f>E13</f>
        <v>0</v>
      </c>
    </row>
    <row r="23" spans="1:8" ht="25" customHeight="1" x14ac:dyDescent="0.25">
      <c r="A23" s="143" t="s">
        <v>145</v>
      </c>
      <c r="B23" s="2">
        <f>C16</f>
        <v>6704</v>
      </c>
      <c r="C23" s="2">
        <f>E16</f>
        <v>2923</v>
      </c>
    </row>
    <row r="24" spans="1:8" ht="25" customHeight="1" x14ac:dyDescent="0.25">
      <c r="A24" s="143" t="s">
        <v>188</v>
      </c>
      <c r="B24" s="2">
        <f>C14</f>
        <v>5731</v>
      </c>
      <c r="C24" s="2">
        <f>E14</f>
        <v>6398</v>
      </c>
      <c r="D24" s="8"/>
      <c r="E24" s="8"/>
      <c r="F24" s="8"/>
      <c r="G24" s="8"/>
    </row>
    <row r="25" spans="1:8" ht="25" customHeight="1" x14ac:dyDescent="0.25">
      <c r="A25" s="143" t="s">
        <v>187</v>
      </c>
      <c r="B25" s="2">
        <f>C12</f>
        <v>9640</v>
      </c>
      <c r="C25" s="2">
        <f>E12</f>
        <v>6280</v>
      </c>
      <c r="D25" s="8"/>
      <c r="E25" s="8"/>
      <c r="F25" s="8"/>
      <c r="G25" s="8"/>
    </row>
    <row r="26" spans="1:8" ht="25" customHeight="1" x14ac:dyDescent="0.25">
      <c r="A26" s="2" t="s">
        <v>168</v>
      </c>
      <c r="B26" s="2">
        <f>C11</f>
        <v>16467</v>
      </c>
      <c r="C26" s="2">
        <f>E11</f>
        <v>16341</v>
      </c>
      <c r="D26" s="8"/>
      <c r="E26" s="8"/>
      <c r="F26" s="8"/>
      <c r="G26" s="8"/>
    </row>
    <row r="27" spans="1:8" ht="25" customHeight="1" x14ac:dyDescent="0.25">
      <c r="A27" s="2" t="s">
        <v>170</v>
      </c>
      <c r="B27" s="2">
        <f>C10</f>
        <v>21030</v>
      </c>
      <c r="C27" s="2">
        <f>E10</f>
        <v>18439</v>
      </c>
      <c r="D27" s="8"/>
      <c r="E27" s="8"/>
      <c r="F27" s="8"/>
      <c r="G27" s="8"/>
    </row>
    <row r="28" spans="1:8" ht="25" customHeight="1" x14ac:dyDescent="0.25">
      <c r="A28" s="118" t="s">
        <v>167</v>
      </c>
      <c r="B28" s="2">
        <f>C9</f>
        <v>24776</v>
      </c>
      <c r="C28" s="2">
        <f>E9</f>
        <v>22193</v>
      </c>
    </row>
    <row r="29" spans="1:8" ht="25" customHeight="1" x14ac:dyDescent="0.25">
      <c r="A29" s="118" t="s">
        <v>166</v>
      </c>
      <c r="B29" s="2">
        <f>C8</f>
        <v>34569</v>
      </c>
      <c r="C29" s="2">
        <f>E8</f>
        <v>26615</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6"/>
  <sheetViews>
    <sheetView rightToLeft="1" view="pageBreakPreview" zoomScaleNormal="100" zoomScaleSheetLayoutView="100" workbookViewId="0">
      <selection activeCell="E28" sqref="E28"/>
    </sheetView>
  </sheetViews>
  <sheetFormatPr defaultRowHeight="25" customHeight="1" x14ac:dyDescent="0.25"/>
  <cols>
    <col min="1" max="1" width="35.7265625" style="2" customWidth="1"/>
    <col min="2" max="7" width="14.7265625" style="2" customWidth="1"/>
    <col min="8" max="8" width="35.7265625" style="2" customWidth="1"/>
    <col min="9" max="256" width="9.1796875" style="2"/>
    <col min="257" max="257" width="35.7265625" style="2" customWidth="1"/>
    <col min="258" max="263" width="14.7265625" style="2" customWidth="1"/>
    <col min="264" max="264" width="35.7265625" style="2" customWidth="1"/>
    <col min="265" max="512" width="9.1796875" style="2"/>
    <col min="513" max="513" width="35.7265625" style="2" customWidth="1"/>
    <col min="514" max="519" width="14.7265625" style="2" customWidth="1"/>
    <col min="520" max="520" width="35.7265625" style="2" customWidth="1"/>
    <col min="521" max="768" width="9.1796875" style="2"/>
    <col min="769" max="769" width="35.7265625" style="2" customWidth="1"/>
    <col min="770" max="775" width="14.7265625" style="2" customWidth="1"/>
    <col min="776" max="776" width="35.7265625" style="2" customWidth="1"/>
    <col min="777" max="1024" width="9.1796875" style="2"/>
    <col min="1025" max="1025" width="35.7265625" style="2" customWidth="1"/>
    <col min="1026" max="1031" width="14.7265625" style="2" customWidth="1"/>
    <col min="1032" max="1032" width="35.7265625" style="2" customWidth="1"/>
    <col min="1033" max="1280" width="9.1796875" style="2"/>
    <col min="1281" max="1281" width="35.7265625" style="2" customWidth="1"/>
    <col min="1282" max="1287" width="14.7265625" style="2" customWidth="1"/>
    <col min="1288" max="1288" width="35.7265625" style="2" customWidth="1"/>
    <col min="1289" max="1536" width="9.1796875" style="2"/>
    <col min="1537" max="1537" width="35.7265625" style="2" customWidth="1"/>
    <col min="1538" max="1543" width="14.7265625" style="2" customWidth="1"/>
    <col min="1544" max="1544" width="35.7265625" style="2" customWidth="1"/>
    <col min="1545" max="1792" width="9.1796875" style="2"/>
    <col min="1793" max="1793" width="35.7265625" style="2" customWidth="1"/>
    <col min="1794" max="1799" width="14.7265625" style="2" customWidth="1"/>
    <col min="1800" max="1800" width="35.7265625" style="2" customWidth="1"/>
    <col min="1801" max="2048" width="9.1796875" style="2"/>
    <col min="2049" max="2049" width="35.7265625" style="2" customWidth="1"/>
    <col min="2050" max="2055" width="14.7265625" style="2" customWidth="1"/>
    <col min="2056" max="2056" width="35.7265625" style="2" customWidth="1"/>
    <col min="2057" max="2304" width="9.1796875" style="2"/>
    <col min="2305" max="2305" width="35.7265625" style="2" customWidth="1"/>
    <col min="2306" max="2311" width="14.7265625" style="2" customWidth="1"/>
    <col min="2312" max="2312" width="35.7265625" style="2" customWidth="1"/>
    <col min="2313" max="2560" width="9.1796875" style="2"/>
    <col min="2561" max="2561" width="35.7265625" style="2" customWidth="1"/>
    <col min="2562" max="2567" width="14.7265625" style="2" customWidth="1"/>
    <col min="2568" max="2568" width="35.7265625" style="2" customWidth="1"/>
    <col min="2569" max="2816" width="9.1796875" style="2"/>
    <col min="2817" max="2817" width="35.7265625" style="2" customWidth="1"/>
    <col min="2818" max="2823" width="14.7265625" style="2" customWidth="1"/>
    <col min="2824" max="2824" width="35.7265625" style="2" customWidth="1"/>
    <col min="2825" max="3072" width="9.1796875" style="2"/>
    <col min="3073" max="3073" width="35.7265625" style="2" customWidth="1"/>
    <col min="3074" max="3079" width="14.7265625" style="2" customWidth="1"/>
    <col min="3080" max="3080" width="35.7265625" style="2" customWidth="1"/>
    <col min="3081" max="3328" width="9.1796875" style="2"/>
    <col min="3329" max="3329" width="35.7265625" style="2" customWidth="1"/>
    <col min="3330" max="3335" width="14.7265625" style="2" customWidth="1"/>
    <col min="3336" max="3336" width="35.7265625" style="2" customWidth="1"/>
    <col min="3337" max="3584" width="9.1796875" style="2"/>
    <col min="3585" max="3585" width="35.7265625" style="2" customWidth="1"/>
    <col min="3586" max="3591" width="14.7265625" style="2" customWidth="1"/>
    <col min="3592" max="3592" width="35.7265625" style="2" customWidth="1"/>
    <col min="3593" max="3840" width="9.1796875" style="2"/>
    <col min="3841" max="3841" width="35.7265625" style="2" customWidth="1"/>
    <col min="3842" max="3847" width="14.7265625" style="2" customWidth="1"/>
    <col min="3848" max="3848" width="35.7265625" style="2" customWidth="1"/>
    <col min="3849" max="4096" width="9.1796875" style="2"/>
    <col min="4097" max="4097" width="35.7265625" style="2" customWidth="1"/>
    <col min="4098" max="4103" width="14.7265625" style="2" customWidth="1"/>
    <col min="4104" max="4104" width="35.7265625" style="2" customWidth="1"/>
    <col min="4105" max="4352" width="9.1796875" style="2"/>
    <col min="4353" max="4353" width="35.7265625" style="2" customWidth="1"/>
    <col min="4354" max="4359" width="14.7265625" style="2" customWidth="1"/>
    <col min="4360" max="4360" width="35.7265625" style="2" customWidth="1"/>
    <col min="4361" max="4608" width="9.1796875" style="2"/>
    <col min="4609" max="4609" width="35.7265625" style="2" customWidth="1"/>
    <col min="4610" max="4615" width="14.7265625" style="2" customWidth="1"/>
    <col min="4616" max="4616" width="35.7265625" style="2" customWidth="1"/>
    <col min="4617" max="4864" width="9.1796875" style="2"/>
    <col min="4865" max="4865" width="35.7265625" style="2" customWidth="1"/>
    <col min="4866" max="4871" width="14.7265625" style="2" customWidth="1"/>
    <col min="4872" max="4872" width="35.7265625" style="2" customWidth="1"/>
    <col min="4873" max="5120" width="9.1796875" style="2"/>
    <col min="5121" max="5121" width="35.7265625" style="2" customWidth="1"/>
    <col min="5122" max="5127" width="14.7265625" style="2" customWidth="1"/>
    <col min="5128" max="5128" width="35.7265625" style="2" customWidth="1"/>
    <col min="5129" max="5376" width="9.1796875" style="2"/>
    <col min="5377" max="5377" width="35.7265625" style="2" customWidth="1"/>
    <col min="5378" max="5383" width="14.7265625" style="2" customWidth="1"/>
    <col min="5384" max="5384" width="35.7265625" style="2" customWidth="1"/>
    <col min="5385" max="5632" width="9.1796875" style="2"/>
    <col min="5633" max="5633" width="35.7265625" style="2" customWidth="1"/>
    <col min="5634" max="5639" width="14.7265625" style="2" customWidth="1"/>
    <col min="5640" max="5640" width="35.7265625" style="2" customWidth="1"/>
    <col min="5641" max="5888" width="9.1796875" style="2"/>
    <col min="5889" max="5889" width="35.7265625" style="2" customWidth="1"/>
    <col min="5890" max="5895" width="14.7265625" style="2" customWidth="1"/>
    <col min="5896" max="5896" width="35.7265625" style="2" customWidth="1"/>
    <col min="5897" max="6144" width="9.1796875" style="2"/>
    <col min="6145" max="6145" width="35.7265625" style="2" customWidth="1"/>
    <col min="6146" max="6151" width="14.7265625" style="2" customWidth="1"/>
    <col min="6152" max="6152" width="35.7265625" style="2" customWidth="1"/>
    <col min="6153" max="6400" width="9.1796875" style="2"/>
    <col min="6401" max="6401" width="35.7265625" style="2" customWidth="1"/>
    <col min="6402" max="6407" width="14.7265625" style="2" customWidth="1"/>
    <col min="6408" max="6408" width="35.7265625" style="2" customWidth="1"/>
    <col min="6409" max="6656" width="9.1796875" style="2"/>
    <col min="6657" max="6657" width="35.7265625" style="2" customWidth="1"/>
    <col min="6658" max="6663" width="14.7265625" style="2" customWidth="1"/>
    <col min="6664" max="6664" width="35.7265625" style="2" customWidth="1"/>
    <col min="6665" max="6912" width="9.1796875" style="2"/>
    <col min="6913" max="6913" width="35.7265625" style="2" customWidth="1"/>
    <col min="6914" max="6919" width="14.7265625" style="2" customWidth="1"/>
    <col min="6920" max="6920" width="35.7265625" style="2" customWidth="1"/>
    <col min="6921" max="7168" width="9.1796875" style="2"/>
    <col min="7169" max="7169" width="35.7265625" style="2" customWidth="1"/>
    <col min="7170" max="7175" width="14.7265625" style="2" customWidth="1"/>
    <col min="7176" max="7176" width="35.7265625" style="2" customWidth="1"/>
    <col min="7177" max="7424" width="9.1796875" style="2"/>
    <col min="7425" max="7425" width="35.7265625" style="2" customWidth="1"/>
    <col min="7426" max="7431" width="14.7265625" style="2" customWidth="1"/>
    <col min="7432" max="7432" width="35.7265625" style="2" customWidth="1"/>
    <col min="7433" max="7680" width="9.1796875" style="2"/>
    <col min="7681" max="7681" width="35.7265625" style="2" customWidth="1"/>
    <col min="7682" max="7687" width="14.7265625" style="2" customWidth="1"/>
    <col min="7688" max="7688" width="35.7265625" style="2" customWidth="1"/>
    <col min="7689" max="7936" width="9.1796875" style="2"/>
    <col min="7937" max="7937" width="35.7265625" style="2" customWidth="1"/>
    <col min="7938" max="7943" width="14.7265625" style="2" customWidth="1"/>
    <col min="7944" max="7944" width="35.7265625" style="2" customWidth="1"/>
    <col min="7945" max="8192" width="9.1796875" style="2"/>
    <col min="8193" max="8193" width="35.7265625" style="2" customWidth="1"/>
    <col min="8194" max="8199" width="14.7265625" style="2" customWidth="1"/>
    <col min="8200" max="8200" width="35.7265625" style="2" customWidth="1"/>
    <col min="8201" max="8448" width="9.1796875" style="2"/>
    <col min="8449" max="8449" width="35.7265625" style="2" customWidth="1"/>
    <col min="8450" max="8455" width="14.7265625" style="2" customWidth="1"/>
    <col min="8456" max="8456" width="35.7265625" style="2" customWidth="1"/>
    <col min="8457" max="8704" width="9.1796875" style="2"/>
    <col min="8705" max="8705" width="35.7265625" style="2" customWidth="1"/>
    <col min="8706" max="8711" width="14.7265625" style="2" customWidth="1"/>
    <col min="8712" max="8712" width="35.7265625" style="2" customWidth="1"/>
    <col min="8713" max="8960" width="9.1796875" style="2"/>
    <col min="8961" max="8961" width="35.7265625" style="2" customWidth="1"/>
    <col min="8962" max="8967" width="14.7265625" style="2" customWidth="1"/>
    <col min="8968" max="8968" width="35.7265625" style="2" customWidth="1"/>
    <col min="8969" max="9216" width="9.1796875" style="2"/>
    <col min="9217" max="9217" width="35.7265625" style="2" customWidth="1"/>
    <col min="9218" max="9223" width="14.7265625" style="2" customWidth="1"/>
    <col min="9224" max="9224" width="35.7265625" style="2" customWidth="1"/>
    <col min="9225" max="9472" width="9.1796875" style="2"/>
    <col min="9473" max="9473" width="35.7265625" style="2" customWidth="1"/>
    <col min="9474" max="9479" width="14.7265625" style="2" customWidth="1"/>
    <col min="9480" max="9480" width="35.7265625" style="2" customWidth="1"/>
    <col min="9481" max="9728" width="9.1796875" style="2"/>
    <col min="9729" max="9729" width="35.7265625" style="2" customWidth="1"/>
    <col min="9730" max="9735" width="14.7265625" style="2" customWidth="1"/>
    <col min="9736" max="9736" width="35.7265625" style="2" customWidth="1"/>
    <col min="9737" max="9984" width="9.1796875" style="2"/>
    <col min="9985" max="9985" width="35.7265625" style="2" customWidth="1"/>
    <col min="9986" max="9991" width="14.7265625" style="2" customWidth="1"/>
    <col min="9992" max="9992" width="35.7265625" style="2" customWidth="1"/>
    <col min="9993" max="10240" width="9.1796875" style="2"/>
    <col min="10241" max="10241" width="35.7265625" style="2" customWidth="1"/>
    <col min="10242" max="10247" width="14.7265625" style="2" customWidth="1"/>
    <col min="10248" max="10248" width="35.7265625" style="2" customWidth="1"/>
    <col min="10249" max="10496" width="9.1796875" style="2"/>
    <col min="10497" max="10497" width="35.7265625" style="2" customWidth="1"/>
    <col min="10498" max="10503" width="14.7265625" style="2" customWidth="1"/>
    <col min="10504" max="10504" width="35.7265625" style="2" customWidth="1"/>
    <col min="10505" max="10752" width="9.1796875" style="2"/>
    <col min="10753" max="10753" width="35.7265625" style="2" customWidth="1"/>
    <col min="10754" max="10759" width="14.7265625" style="2" customWidth="1"/>
    <col min="10760" max="10760" width="35.7265625" style="2" customWidth="1"/>
    <col min="10761" max="11008" width="9.1796875" style="2"/>
    <col min="11009" max="11009" width="35.7265625" style="2" customWidth="1"/>
    <col min="11010" max="11015" width="14.7265625" style="2" customWidth="1"/>
    <col min="11016" max="11016" width="35.7265625" style="2" customWidth="1"/>
    <col min="11017" max="11264" width="9.1796875" style="2"/>
    <col min="11265" max="11265" width="35.7265625" style="2" customWidth="1"/>
    <col min="11266" max="11271" width="14.7265625" style="2" customWidth="1"/>
    <col min="11272" max="11272" width="35.7265625" style="2" customWidth="1"/>
    <col min="11273" max="11520" width="9.1796875" style="2"/>
    <col min="11521" max="11521" width="35.7265625" style="2" customWidth="1"/>
    <col min="11522" max="11527" width="14.7265625" style="2" customWidth="1"/>
    <col min="11528" max="11528" width="35.7265625" style="2" customWidth="1"/>
    <col min="11529" max="11776" width="9.1796875" style="2"/>
    <col min="11777" max="11777" width="35.7265625" style="2" customWidth="1"/>
    <col min="11778" max="11783" width="14.7265625" style="2" customWidth="1"/>
    <col min="11784" max="11784" width="35.7265625" style="2" customWidth="1"/>
    <col min="11785" max="12032" width="9.1796875" style="2"/>
    <col min="12033" max="12033" width="35.7265625" style="2" customWidth="1"/>
    <col min="12034" max="12039" width="14.7265625" style="2" customWidth="1"/>
    <col min="12040" max="12040" width="35.7265625" style="2" customWidth="1"/>
    <col min="12041" max="12288" width="9.1796875" style="2"/>
    <col min="12289" max="12289" width="35.7265625" style="2" customWidth="1"/>
    <col min="12290" max="12295" width="14.7265625" style="2" customWidth="1"/>
    <col min="12296" max="12296" width="35.7265625" style="2" customWidth="1"/>
    <col min="12297" max="12544" width="9.1796875" style="2"/>
    <col min="12545" max="12545" width="35.7265625" style="2" customWidth="1"/>
    <col min="12546" max="12551" width="14.7265625" style="2" customWidth="1"/>
    <col min="12552" max="12552" width="35.7265625" style="2" customWidth="1"/>
    <col min="12553" max="12800" width="9.1796875" style="2"/>
    <col min="12801" max="12801" width="35.7265625" style="2" customWidth="1"/>
    <col min="12802" max="12807" width="14.7265625" style="2" customWidth="1"/>
    <col min="12808" max="12808" width="35.7265625" style="2" customWidth="1"/>
    <col min="12809" max="13056" width="9.1796875" style="2"/>
    <col min="13057" max="13057" width="35.7265625" style="2" customWidth="1"/>
    <col min="13058" max="13063" width="14.7265625" style="2" customWidth="1"/>
    <col min="13064" max="13064" width="35.7265625" style="2" customWidth="1"/>
    <col min="13065" max="13312" width="9.1796875" style="2"/>
    <col min="13313" max="13313" width="35.7265625" style="2" customWidth="1"/>
    <col min="13314" max="13319" width="14.7265625" style="2" customWidth="1"/>
    <col min="13320" max="13320" width="35.7265625" style="2" customWidth="1"/>
    <col min="13321" max="13568" width="9.1796875" style="2"/>
    <col min="13569" max="13569" width="35.7265625" style="2" customWidth="1"/>
    <col min="13570" max="13575" width="14.7265625" style="2" customWidth="1"/>
    <col min="13576" max="13576" width="35.7265625" style="2" customWidth="1"/>
    <col min="13577" max="13824" width="9.1796875" style="2"/>
    <col min="13825" max="13825" width="35.7265625" style="2" customWidth="1"/>
    <col min="13826" max="13831" width="14.7265625" style="2" customWidth="1"/>
    <col min="13832" max="13832" width="35.7265625" style="2" customWidth="1"/>
    <col min="13833" max="14080" width="9.1796875" style="2"/>
    <col min="14081" max="14081" width="35.7265625" style="2" customWidth="1"/>
    <col min="14082" max="14087" width="14.7265625" style="2" customWidth="1"/>
    <col min="14088" max="14088" width="35.7265625" style="2" customWidth="1"/>
    <col min="14089" max="14336" width="9.1796875" style="2"/>
    <col min="14337" max="14337" width="35.7265625" style="2" customWidth="1"/>
    <col min="14338" max="14343" width="14.7265625" style="2" customWidth="1"/>
    <col min="14344" max="14344" width="35.7265625" style="2" customWidth="1"/>
    <col min="14345" max="14592" width="9.1796875" style="2"/>
    <col min="14593" max="14593" width="35.7265625" style="2" customWidth="1"/>
    <col min="14594" max="14599" width="14.7265625" style="2" customWidth="1"/>
    <col min="14600" max="14600" width="35.7265625" style="2" customWidth="1"/>
    <col min="14601" max="14848" width="9.1796875" style="2"/>
    <col min="14849" max="14849" width="35.7265625" style="2" customWidth="1"/>
    <col min="14850" max="14855" width="14.7265625" style="2" customWidth="1"/>
    <col min="14856" max="14856" width="35.7265625" style="2" customWidth="1"/>
    <col min="14857" max="15104" width="9.1796875" style="2"/>
    <col min="15105" max="15105" width="35.7265625" style="2" customWidth="1"/>
    <col min="15106" max="15111" width="14.7265625" style="2" customWidth="1"/>
    <col min="15112" max="15112" width="35.7265625" style="2" customWidth="1"/>
    <col min="15113" max="15360" width="9.1796875" style="2"/>
    <col min="15361" max="15361" width="35.7265625" style="2" customWidth="1"/>
    <col min="15362" max="15367" width="14.7265625" style="2" customWidth="1"/>
    <col min="15368" max="15368" width="35.7265625" style="2" customWidth="1"/>
    <col min="15369" max="15616" width="9.1796875" style="2"/>
    <col min="15617" max="15617" width="35.7265625" style="2" customWidth="1"/>
    <col min="15618" max="15623" width="14.7265625" style="2" customWidth="1"/>
    <col min="15624" max="15624" width="35.7265625" style="2" customWidth="1"/>
    <col min="15625" max="15872" width="9.1796875" style="2"/>
    <col min="15873" max="15873" width="35.7265625" style="2" customWidth="1"/>
    <col min="15874" max="15879" width="14.7265625" style="2" customWidth="1"/>
    <col min="15880" max="15880" width="35.7265625" style="2" customWidth="1"/>
    <col min="15881" max="16128" width="9.1796875" style="2"/>
    <col min="16129" max="16129" width="35.7265625" style="2" customWidth="1"/>
    <col min="16130" max="16135" width="14.7265625" style="2" customWidth="1"/>
    <col min="16136" max="16136" width="35.7265625" style="2" customWidth="1"/>
    <col min="16137" max="16384" width="9.1796875" style="2"/>
  </cols>
  <sheetData>
    <row r="1" spans="1:8" s="1" customFormat="1" ht="20" x14ac:dyDescent="0.25">
      <c r="A1" s="197" t="s">
        <v>214</v>
      </c>
      <c r="B1" s="197"/>
      <c r="C1" s="197"/>
      <c r="D1" s="197"/>
      <c r="E1" s="197"/>
      <c r="F1" s="197"/>
      <c r="G1" s="197"/>
      <c r="H1" s="197"/>
    </row>
    <row r="2" spans="1:8" s="1" customFormat="1" ht="16.5" customHeight="1" x14ac:dyDescent="0.25">
      <c r="A2" s="215">
        <v>2014</v>
      </c>
      <c r="B2" s="215"/>
      <c r="C2" s="215"/>
      <c r="D2" s="215"/>
      <c r="E2" s="215"/>
      <c r="F2" s="215"/>
      <c r="G2" s="215"/>
      <c r="H2" s="215"/>
    </row>
    <row r="3" spans="1:8" s="1" customFormat="1" ht="36.75" customHeight="1" x14ac:dyDescent="0.25">
      <c r="A3" s="198" t="s">
        <v>259</v>
      </c>
      <c r="B3" s="198"/>
      <c r="C3" s="198"/>
      <c r="D3" s="198"/>
      <c r="E3" s="198"/>
      <c r="F3" s="198"/>
      <c r="G3" s="198"/>
      <c r="H3" s="198"/>
    </row>
    <row r="4" spans="1:8" s="1" customFormat="1" ht="20" x14ac:dyDescent="0.25">
      <c r="A4" s="198">
        <v>2014</v>
      </c>
      <c r="B4" s="198"/>
      <c r="C4" s="198"/>
      <c r="D4" s="198"/>
      <c r="E4" s="198"/>
      <c r="F4" s="198"/>
      <c r="G4" s="198"/>
      <c r="H4" s="198"/>
    </row>
    <row r="5" spans="1:8" s="3" customFormat="1" ht="15.5" x14ac:dyDescent="0.25">
      <c r="A5" s="86" t="s">
        <v>315</v>
      </c>
      <c r="B5" s="87"/>
      <c r="C5" s="87"/>
      <c r="D5" s="87"/>
      <c r="E5" s="87"/>
      <c r="F5" s="87"/>
      <c r="G5" s="87"/>
      <c r="H5" s="88" t="s">
        <v>316</v>
      </c>
    </row>
    <row r="6" spans="1:8" s="4" customFormat="1" ht="21.75" customHeight="1" x14ac:dyDescent="0.25">
      <c r="A6" s="212" t="s">
        <v>70</v>
      </c>
      <c r="B6" s="205" t="s">
        <v>136</v>
      </c>
      <c r="C6" s="205"/>
      <c r="D6" s="205" t="s">
        <v>137</v>
      </c>
      <c r="E6" s="205"/>
      <c r="F6" s="213" t="s">
        <v>250</v>
      </c>
      <c r="G6" s="213"/>
      <c r="H6" s="214" t="s">
        <v>71</v>
      </c>
    </row>
    <row r="7" spans="1:8" s="5" customFormat="1" ht="33" x14ac:dyDescent="0.25">
      <c r="A7" s="212"/>
      <c r="B7" s="28" t="s">
        <v>202</v>
      </c>
      <c r="C7" s="28" t="s">
        <v>203</v>
      </c>
      <c r="D7" s="28" t="s">
        <v>202</v>
      </c>
      <c r="E7" s="28" t="s">
        <v>203</v>
      </c>
      <c r="F7" s="28" t="s">
        <v>202</v>
      </c>
      <c r="G7" s="28" t="s">
        <v>203</v>
      </c>
      <c r="H7" s="214"/>
    </row>
    <row r="8" spans="1:8" s="6" customFormat="1" ht="16" thickBot="1" x14ac:dyDescent="0.3">
      <c r="A8" s="29" t="s">
        <v>73</v>
      </c>
      <c r="B8" s="150">
        <v>22980</v>
      </c>
      <c r="C8" s="150">
        <v>5012</v>
      </c>
      <c r="D8" s="150">
        <v>0</v>
      </c>
      <c r="E8" s="150">
        <v>0</v>
      </c>
      <c r="F8" s="150">
        <f>B8+D8</f>
        <v>22980</v>
      </c>
      <c r="G8" s="150">
        <v>5012</v>
      </c>
      <c r="H8" s="30" t="s">
        <v>74</v>
      </c>
    </row>
    <row r="9" spans="1:8" s="6" customFormat="1" ht="16" thickBot="1" x14ac:dyDescent="0.3">
      <c r="A9" s="31" t="s">
        <v>75</v>
      </c>
      <c r="B9" s="151">
        <v>94027</v>
      </c>
      <c r="C9" s="151">
        <v>23326</v>
      </c>
      <c r="D9" s="151">
        <v>5246</v>
      </c>
      <c r="E9" s="151">
        <v>24829</v>
      </c>
      <c r="F9" s="151">
        <f>D9+B9</f>
        <v>99273</v>
      </c>
      <c r="G9" s="151">
        <v>23479</v>
      </c>
      <c r="H9" s="32" t="s">
        <v>76</v>
      </c>
    </row>
    <row r="10" spans="1:8" s="6" customFormat="1" ht="16" thickBot="1" x14ac:dyDescent="0.3">
      <c r="A10" s="33" t="s">
        <v>77</v>
      </c>
      <c r="B10" s="152">
        <v>132265</v>
      </c>
      <c r="C10" s="152">
        <v>7925</v>
      </c>
      <c r="D10" s="152">
        <v>1773</v>
      </c>
      <c r="E10" s="152">
        <v>15381</v>
      </c>
      <c r="F10" s="152">
        <f>D10+B10</f>
        <v>134038</v>
      </c>
      <c r="G10" s="152">
        <v>8113</v>
      </c>
      <c r="H10" s="34" t="s">
        <v>78</v>
      </c>
    </row>
    <row r="11" spans="1:8" s="6" customFormat="1" ht="31.5" thickBot="1" x14ac:dyDescent="0.3">
      <c r="A11" s="31" t="s">
        <v>79</v>
      </c>
      <c r="B11" s="151">
        <v>19635</v>
      </c>
      <c r="C11" s="151">
        <v>19056</v>
      </c>
      <c r="D11" s="151">
        <v>883</v>
      </c>
      <c r="E11" s="151">
        <v>18467</v>
      </c>
      <c r="F11" s="151">
        <f t="shared" ref="F11:F27" si="0">D11+B11</f>
        <v>20518</v>
      </c>
      <c r="G11" s="151">
        <v>18981</v>
      </c>
      <c r="H11" s="32" t="s">
        <v>80</v>
      </c>
    </row>
    <row r="12" spans="1:8" s="6" customFormat="1" ht="31.5" thickBot="1" x14ac:dyDescent="0.3">
      <c r="A12" s="33" t="s">
        <v>81</v>
      </c>
      <c r="B12" s="152">
        <v>13147</v>
      </c>
      <c r="C12" s="152">
        <v>11965</v>
      </c>
      <c r="D12" s="152">
        <v>549</v>
      </c>
      <c r="E12" s="152">
        <v>16950</v>
      </c>
      <c r="F12" s="152">
        <f t="shared" si="0"/>
        <v>13696</v>
      </c>
      <c r="G12" s="152">
        <v>12380</v>
      </c>
      <c r="H12" s="34" t="s">
        <v>82</v>
      </c>
    </row>
    <row r="13" spans="1:8" s="6" customFormat="1" ht="16" thickBot="1" x14ac:dyDescent="0.3">
      <c r="A13" s="31" t="s">
        <v>83</v>
      </c>
      <c r="B13" s="151">
        <v>629458</v>
      </c>
      <c r="C13" s="151">
        <v>5877</v>
      </c>
      <c r="D13" s="151">
        <v>4365</v>
      </c>
      <c r="E13" s="151">
        <v>16414</v>
      </c>
      <c r="F13" s="151">
        <f>D13+B13</f>
        <v>633823</v>
      </c>
      <c r="G13" s="151">
        <v>6007</v>
      </c>
      <c r="H13" s="32" t="s">
        <v>84</v>
      </c>
    </row>
    <row r="14" spans="1:8" s="6" customFormat="1" ht="31.5" thickBot="1" x14ac:dyDescent="0.3">
      <c r="A14" s="33" t="s">
        <v>85</v>
      </c>
      <c r="B14" s="152">
        <v>187604</v>
      </c>
      <c r="C14" s="152">
        <v>8328</v>
      </c>
      <c r="D14" s="152">
        <v>7098</v>
      </c>
      <c r="E14" s="152">
        <v>10629</v>
      </c>
      <c r="F14" s="152">
        <f t="shared" si="0"/>
        <v>194702</v>
      </c>
      <c r="G14" s="152">
        <v>8469</v>
      </c>
      <c r="H14" s="34" t="s">
        <v>86</v>
      </c>
    </row>
    <row r="15" spans="1:8" s="6" customFormat="1" ht="16" thickBot="1" x14ac:dyDescent="0.3">
      <c r="A15" s="31" t="s">
        <v>87</v>
      </c>
      <c r="B15" s="151">
        <v>45020</v>
      </c>
      <c r="C15" s="151">
        <v>12344</v>
      </c>
      <c r="D15" s="151">
        <v>9122</v>
      </c>
      <c r="E15" s="151">
        <v>16228</v>
      </c>
      <c r="F15" s="151">
        <f t="shared" si="0"/>
        <v>54142</v>
      </c>
      <c r="G15" s="151">
        <v>13030</v>
      </c>
      <c r="H15" s="32" t="s">
        <v>88</v>
      </c>
    </row>
    <row r="16" spans="1:8" s="6" customFormat="1" ht="25.5" thickBot="1" x14ac:dyDescent="0.3">
      <c r="A16" s="40" t="s">
        <v>89</v>
      </c>
      <c r="B16" s="154">
        <v>38296</v>
      </c>
      <c r="C16" s="154">
        <v>8939</v>
      </c>
      <c r="D16" s="154">
        <v>4002</v>
      </c>
      <c r="E16" s="154">
        <v>12294</v>
      </c>
      <c r="F16" s="152">
        <f t="shared" si="0"/>
        <v>42298</v>
      </c>
      <c r="G16" s="154">
        <v>9485</v>
      </c>
      <c r="H16" s="41" t="s">
        <v>90</v>
      </c>
    </row>
    <row r="17" spans="1:8" s="6" customFormat="1" ht="16" thickBot="1" x14ac:dyDescent="0.3">
      <c r="A17" s="31" t="s">
        <v>91</v>
      </c>
      <c r="B17" s="151">
        <v>9892</v>
      </c>
      <c r="C17" s="151">
        <v>22356</v>
      </c>
      <c r="D17" s="151">
        <v>3226</v>
      </c>
      <c r="E17" s="151">
        <v>19173</v>
      </c>
      <c r="F17" s="151">
        <f t="shared" si="0"/>
        <v>13118</v>
      </c>
      <c r="G17" s="151">
        <v>21560</v>
      </c>
      <c r="H17" s="32" t="s">
        <v>92</v>
      </c>
    </row>
    <row r="18" spans="1:8" s="6" customFormat="1" ht="16" thickBot="1" x14ac:dyDescent="0.3">
      <c r="A18" s="40" t="s">
        <v>93</v>
      </c>
      <c r="B18" s="154">
        <v>8959</v>
      </c>
      <c r="C18" s="154">
        <v>23363</v>
      </c>
      <c r="D18" s="154">
        <v>3838</v>
      </c>
      <c r="E18" s="154">
        <v>20029</v>
      </c>
      <c r="F18" s="152">
        <f t="shared" si="0"/>
        <v>12797</v>
      </c>
      <c r="G18" s="154">
        <v>22098</v>
      </c>
      <c r="H18" s="41" t="s">
        <v>94</v>
      </c>
    </row>
    <row r="19" spans="1:8" s="6" customFormat="1" ht="16" thickBot="1" x14ac:dyDescent="0.3">
      <c r="A19" s="31" t="s">
        <v>95</v>
      </c>
      <c r="B19" s="151">
        <v>10875</v>
      </c>
      <c r="C19" s="151">
        <v>14556</v>
      </c>
      <c r="D19" s="151">
        <v>603</v>
      </c>
      <c r="E19" s="151">
        <v>19407</v>
      </c>
      <c r="F19" s="151">
        <f t="shared" si="0"/>
        <v>11478</v>
      </c>
      <c r="G19" s="151">
        <v>15048</v>
      </c>
      <c r="H19" s="32" t="s">
        <v>96</v>
      </c>
    </row>
    <row r="20" spans="1:8" s="6" customFormat="1" ht="25.5" thickBot="1" x14ac:dyDescent="0.3">
      <c r="A20" s="40" t="s">
        <v>97</v>
      </c>
      <c r="B20" s="154">
        <v>26358</v>
      </c>
      <c r="C20" s="154">
        <v>11367</v>
      </c>
      <c r="D20" s="154">
        <v>1617</v>
      </c>
      <c r="E20" s="154">
        <v>16883</v>
      </c>
      <c r="F20" s="152">
        <f t="shared" si="0"/>
        <v>27975</v>
      </c>
      <c r="G20" s="154">
        <v>11933</v>
      </c>
      <c r="H20" s="41" t="s">
        <v>98</v>
      </c>
    </row>
    <row r="21" spans="1:8" s="6" customFormat="1" ht="25.5" thickBot="1" x14ac:dyDescent="0.3">
      <c r="A21" s="31" t="s">
        <v>99</v>
      </c>
      <c r="B21" s="151">
        <v>44772</v>
      </c>
      <c r="C21" s="151">
        <v>7626</v>
      </c>
      <c r="D21" s="151">
        <v>4000</v>
      </c>
      <c r="E21" s="151">
        <v>12016</v>
      </c>
      <c r="F21" s="151">
        <f t="shared" si="0"/>
        <v>48772</v>
      </c>
      <c r="G21" s="151">
        <v>8219</v>
      </c>
      <c r="H21" s="32" t="s">
        <v>100</v>
      </c>
    </row>
    <row r="22" spans="1:8" s="6" customFormat="1" ht="31.5" thickBot="1" x14ac:dyDescent="0.3">
      <c r="A22" s="40" t="s">
        <v>101</v>
      </c>
      <c r="B22" s="154">
        <v>82335</v>
      </c>
      <c r="C22" s="154">
        <v>25786</v>
      </c>
      <c r="D22" s="154">
        <v>15592</v>
      </c>
      <c r="E22" s="154">
        <v>21323</v>
      </c>
      <c r="F22" s="152">
        <f t="shared" si="0"/>
        <v>97927</v>
      </c>
      <c r="G22" s="154">
        <v>24894</v>
      </c>
      <c r="H22" s="41" t="s">
        <v>102</v>
      </c>
    </row>
    <row r="23" spans="1:8" s="6" customFormat="1" ht="16" thickBot="1" x14ac:dyDescent="0.3">
      <c r="A23" s="31" t="s">
        <v>103</v>
      </c>
      <c r="B23" s="151">
        <v>15234</v>
      </c>
      <c r="C23" s="151">
        <v>20989</v>
      </c>
      <c r="D23" s="151">
        <v>26157</v>
      </c>
      <c r="E23" s="151">
        <v>19808</v>
      </c>
      <c r="F23" s="151">
        <f t="shared" si="0"/>
        <v>41391</v>
      </c>
      <c r="G23" s="151">
        <v>20154</v>
      </c>
      <c r="H23" s="32" t="s">
        <v>104</v>
      </c>
    </row>
    <row r="24" spans="1:8" s="6" customFormat="1" ht="31.5" thickBot="1" x14ac:dyDescent="0.3">
      <c r="A24" s="40" t="s">
        <v>105</v>
      </c>
      <c r="B24" s="154">
        <v>13209</v>
      </c>
      <c r="C24" s="154">
        <v>19489</v>
      </c>
      <c r="D24" s="154">
        <v>14936</v>
      </c>
      <c r="E24" s="154">
        <v>17864</v>
      </c>
      <c r="F24" s="152">
        <f t="shared" si="0"/>
        <v>28145</v>
      </c>
      <c r="G24" s="154">
        <v>18603</v>
      </c>
      <c r="H24" s="41" t="s">
        <v>106</v>
      </c>
    </row>
    <row r="25" spans="1:8" s="6" customFormat="1" ht="16" thickBot="1" x14ac:dyDescent="0.3">
      <c r="A25" s="31" t="s">
        <v>107</v>
      </c>
      <c r="B25" s="151">
        <v>12403</v>
      </c>
      <c r="C25" s="151">
        <v>15187</v>
      </c>
      <c r="D25" s="151">
        <v>1336</v>
      </c>
      <c r="E25" s="151">
        <v>21818</v>
      </c>
      <c r="F25" s="151">
        <f t="shared" si="0"/>
        <v>13739</v>
      </c>
      <c r="G25" s="151">
        <v>16883</v>
      </c>
      <c r="H25" s="32" t="s">
        <v>108</v>
      </c>
    </row>
    <row r="26" spans="1:8" s="6" customFormat="1" ht="16" thickBot="1" x14ac:dyDescent="0.3">
      <c r="A26" s="40" t="s">
        <v>109</v>
      </c>
      <c r="B26" s="154">
        <v>9384</v>
      </c>
      <c r="C26" s="154">
        <v>8379</v>
      </c>
      <c r="D26" s="154">
        <v>1347</v>
      </c>
      <c r="E26" s="154">
        <v>11151</v>
      </c>
      <c r="F26" s="152">
        <f t="shared" si="0"/>
        <v>10731</v>
      </c>
      <c r="G26" s="154">
        <v>8724</v>
      </c>
      <c r="H26" s="41" t="s">
        <v>110</v>
      </c>
    </row>
    <row r="27" spans="1:8" s="6" customFormat="1" ht="50.5" thickBot="1" x14ac:dyDescent="0.3">
      <c r="A27" s="31" t="s">
        <v>111</v>
      </c>
      <c r="B27" s="151">
        <v>56855</v>
      </c>
      <c r="C27" s="151">
        <v>2630</v>
      </c>
      <c r="D27" s="151">
        <v>97202</v>
      </c>
      <c r="E27" s="151">
        <v>2807</v>
      </c>
      <c r="F27" s="151">
        <f t="shared" si="0"/>
        <v>154057</v>
      </c>
      <c r="G27" s="151">
        <v>2742</v>
      </c>
      <c r="H27" s="32" t="s">
        <v>112</v>
      </c>
    </row>
    <row r="28" spans="1:8" s="6" customFormat="1" ht="31" x14ac:dyDescent="0.25">
      <c r="A28" s="40" t="s">
        <v>113</v>
      </c>
      <c r="B28" s="154">
        <v>1952</v>
      </c>
      <c r="C28" s="154">
        <v>23603</v>
      </c>
      <c r="D28" s="154">
        <v>729</v>
      </c>
      <c r="E28" s="154">
        <v>21107</v>
      </c>
      <c r="F28" s="154">
        <f>D28+B28</f>
        <v>2681</v>
      </c>
      <c r="G28" s="154">
        <v>22895</v>
      </c>
      <c r="H28" s="41" t="s">
        <v>114</v>
      </c>
    </row>
    <row r="29" spans="1:8" s="7" customFormat="1" ht="18.75" customHeight="1" x14ac:dyDescent="0.25">
      <c r="A29" s="64" t="s">
        <v>14</v>
      </c>
      <c r="B29" s="83">
        <f>SUM(B8:B28)</f>
        <v>1474660</v>
      </c>
      <c r="C29" s="156">
        <v>10893</v>
      </c>
      <c r="D29" s="83">
        <f>SUM(D8:D28)</f>
        <v>203621</v>
      </c>
      <c r="E29" s="156">
        <v>9294</v>
      </c>
      <c r="F29" s="83">
        <f>SUM(F8:F28)</f>
        <v>1678281</v>
      </c>
      <c r="G29" s="83">
        <v>10483</v>
      </c>
      <c r="H29" s="66" t="s">
        <v>15</v>
      </c>
    </row>
    <row r="30" spans="1:8" ht="12.5" x14ac:dyDescent="0.25">
      <c r="A30" s="2" t="s">
        <v>134</v>
      </c>
      <c r="H30" s="2" t="s">
        <v>135</v>
      </c>
    </row>
    <row r="33" spans="1:3" ht="25" customHeight="1" x14ac:dyDescent="0.25">
      <c r="B33" s="118" t="s">
        <v>282</v>
      </c>
      <c r="C33" s="118" t="s">
        <v>281</v>
      </c>
    </row>
    <row r="34" spans="1:3" ht="25" customHeight="1" x14ac:dyDescent="0.25">
      <c r="A34" s="118" t="s">
        <v>295</v>
      </c>
      <c r="B34" s="110">
        <f>C27</f>
        <v>2630</v>
      </c>
      <c r="C34" s="110">
        <f>E27</f>
        <v>2807</v>
      </c>
    </row>
    <row r="35" spans="1:3" ht="25" customHeight="1" x14ac:dyDescent="0.25">
      <c r="A35" s="2" t="s">
        <v>176</v>
      </c>
      <c r="B35" s="110">
        <f>C14</f>
        <v>8328</v>
      </c>
      <c r="C35" s="110">
        <f>E14</f>
        <v>10629</v>
      </c>
    </row>
    <row r="36" spans="1:3" ht="25" customHeight="1" x14ac:dyDescent="0.25">
      <c r="A36" s="118" t="s">
        <v>302</v>
      </c>
      <c r="B36" s="110">
        <f>C16</f>
        <v>8939</v>
      </c>
      <c r="C36" s="110">
        <f>E16</f>
        <v>12294</v>
      </c>
    </row>
    <row r="37" spans="1:3" ht="25" customHeight="1" x14ac:dyDescent="0.25">
      <c r="A37" s="2" t="s">
        <v>175</v>
      </c>
      <c r="B37" s="110">
        <f>C13</f>
        <v>5877</v>
      </c>
      <c r="C37" s="110">
        <f>E13</f>
        <v>16414</v>
      </c>
    </row>
    <row r="38" spans="1:3" ht="25" customHeight="1" x14ac:dyDescent="0.25">
      <c r="A38" s="118" t="s">
        <v>293</v>
      </c>
      <c r="B38" s="110">
        <f>C21</f>
        <v>7626</v>
      </c>
      <c r="C38" s="110">
        <f>E21</f>
        <v>12016</v>
      </c>
    </row>
    <row r="39" spans="1:3" ht="25" customHeight="1" x14ac:dyDescent="0.25">
      <c r="A39" s="2" t="s">
        <v>174</v>
      </c>
      <c r="B39" s="110">
        <f>C10</f>
        <v>7925</v>
      </c>
      <c r="C39" s="110">
        <f>E10</f>
        <v>15381</v>
      </c>
    </row>
    <row r="40" spans="1:3" ht="25" customHeight="1" x14ac:dyDescent="0.25">
      <c r="A40" s="2" t="s">
        <v>177</v>
      </c>
      <c r="B40" s="110">
        <f>C15</f>
        <v>12344</v>
      </c>
      <c r="C40" s="110">
        <f>E15</f>
        <v>16228</v>
      </c>
    </row>
    <row r="41" spans="1:3" ht="25" customHeight="1" x14ac:dyDescent="0.25">
      <c r="A41" s="2" t="s">
        <v>288</v>
      </c>
      <c r="B41" s="110">
        <f>C19</f>
        <v>14556</v>
      </c>
      <c r="C41" s="110">
        <f>E19</f>
        <v>19407</v>
      </c>
    </row>
    <row r="42" spans="1:3" ht="25" customHeight="1" x14ac:dyDescent="0.25">
      <c r="A42" s="118" t="s">
        <v>244</v>
      </c>
      <c r="B42" s="110">
        <f>C24</f>
        <v>19489</v>
      </c>
      <c r="C42" s="110">
        <f>E24</f>
        <v>17864</v>
      </c>
    </row>
    <row r="43" spans="1:3" ht="25" customHeight="1" x14ac:dyDescent="0.25">
      <c r="A43" s="2" t="s">
        <v>178</v>
      </c>
      <c r="B43" s="110">
        <f>C23</f>
        <v>20989</v>
      </c>
      <c r="C43" s="110">
        <f>E23</f>
        <v>19808</v>
      </c>
    </row>
    <row r="44" spans="1:3" ht="25" customHeight="1" x14ac:dyDescent="0.25">
      <c r="A44" s="2" t="s">
        <v>301</v>
      </c>
      <c r="B44" s="110">
        <f>C18</f>
        <v>23363</v>
      </c>
      <c r="C44" s="110">
        <f>E18</f>
        <v>20029</v>
      </c>
    </row>
    <row r="45" spans="1:3" ht="25" customHeight="1" x14ac:dyDescent="0.25">
      <c r="A45" s="2" t="s">
        <v>173</v>
      </c>
      <c r="B45" s="110">
        <f>C9</f>
        <v>23326</v>
      </c>
      <c r="C45" s="110">
        <f>E9</f>
        <v>24829</v>
      </c>
    </row>
    <row r="46" spans="1:3" ht="25" customHeight="1" x14ac:dyDescent="0.25">
      <c r="A46" s="2" t="s">
        <v>299</v>
      </c>
      <c r="B46" s="110">
        <f>C22</f>
        <v>25786</v>
      </c>
      <c r="C46" s="110">
        <f>E22</f>
        <v>21323</v>
      </c>
    </row>
  </sheetData>
  <sortState xmlns:xlrd2="http://schemas.microsoft.com/office/spreadsheetml/2017/richdata2" ref="A48:D60">
    <sortCondition ref="D48:D60"/>
  </sortState>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26"/>
  <sheetViews>
    <sheetView rightToLeft="1" view="pageBreakPreview" zoomScaleNormal="100" zoomScaleSheetLayoutView="100" workbookViewId="0">
      <selection activeCell="F13" sqref="F13"/>
    </sheetView>
  </sheetViews>
  <sheetFormatPr defaultRowHeight="25" customHeight="1" x14ac:dyDescent="0.25"/>
  <cols>
    <col min="1" max="1" width="25.7265625" style="2" customWidth="1"/>
    <col min="2" max="7" width="14.7265625" style="2" customWidth="1"/>
    <col min="8" max="8" width="29.7265625" style="2" customWidth="1"/>
    <col min="9" max="256" width="9.1796875" style="2"/>
    <col min="257" max="257" width="25.7265625" style="2" customWidth="1"/>
    <col min="258" max="263" width="14.7265625" style="2" customWidth="1"/>
    <col min="264" max="264" width="29.7265625" style="2" customWidth="1"/>
    <col min="265" max="512" width="9.1796875" style="2"/>
    <col min="513" max="513" width="25.7265625" style="2" customWidth="1"/>
    <col min="514" max="519" width="14.7265625" style="2" customWidth="1"/>
    <col min="520" max="520" width="29.7265625" style="2" customWidth="1"/>
    <col min="521" max="768" width="9.1796875" style="2"/>
    <col min="769" max="769" width="25.7265625" style="2" customWidth="1"/>
    <col min="770" max="775" width="14.7265625" style="2" customWidth="1"/>
    <col min="776" max="776" width="29.7265625" style="2" customWidth="1"/>
    <col min="777" max="1024" width="9.1796875" style="2"/>
    <col min="1025" max="1025" width="25.7265625" style="2" customWidth="1"/>
    <col min="1026" max="1031" width="14.7265625" style="2" customWidth="1"/>
    <col min="1032" max="1032" width="29.7265625" style="2" customWidth="1"/>
    <col min="1033" max="1280" width="9.1796875" style="2"/>
    <col min="1281" max="1281" width="25.7265625" style="2" customWidth="1"/>
    <col min="1282" max="1287" width="14.7265625" style="2" customWidth="1"/>
    <col min="1288" max="1288" width="29.7265625" style="2" customWidth="1"/>
    <col min="1289" max="1536" width="9.1796875" style="2"/>
    <col min="1537" max="1537" width="25.7265625" style="2" customWidth="1"/>
    <col min="1538" max="1543" width="14.7265625" style="2" customWidth="1"/>
    <col min="1544" max="1544" width="29.7265625" style="2" customWidth="1"/>
    <col min="1545" max="1792" width="9.1796875" style="2"/>
    <col min="1793" max="1793" width="25.7265625" style="2" customWidth="1"/>
    <col min="1794" max="1799" width="14.7265625" style="2" customWidth="1"/>
    <col min="1800" max="1800" width="29.7265625" style="2" customWidth="1"/>
    <col min="1801" max="2048" width="9.1796875" style="2"/>
    <col min="2049" max="2049" width="25.7265625" style="2" customWidth="1"/>
    <col min="2050" max="2055" width="14.7265625" style="2" customWidth="1"/>
    <col min="2056" max="2056" width="29.7265625" style="2" customWidth="1"/>
    <col min="2057" max="2304" width="9.1796875" style="2"/>
    <col min="2305" max="2305" width="25.7265625" style="2" customWidth="1"/>
    <col min="2306" max="2311" width="14.7265625" style="2" customWidth="1"/>
    <col min="2312" max="2312" width="29.7265625" style="2" customWidth="1"/>
    <col min="2313" max="2560" width="9.1796875" style="2"/>
    <col min="2561" max="2561" width="25.7265625" style="2" customWidth="1"/>
    <col min="2562" max="2567" width="14.7265625" style="2" customWidth="1"/>
    <col min="2568" max="2568" width="29.7265625" style="2" customWidth="1"/>
    <col min="2569" max="2816" width="9.1796875" style="2"/>
    <col min="2817" max="2817" width="25.7265625" style="2" customWidth="1"/>
    <col min="2818" max="2823" width="14.7265625" style="2" customWidth="1"/>
    <col min="2824" max="2824" width="29.7265625" style="2" customWidth="1"/>
    <col min="2825" max="3072" width="9.1796875" style="2"/>
    <col min="3073" max="3073" width="25.7265625" style="2" customWidth="1"/>
    <col min="3074" max="3079" width="14.7265625" style="2" customWidth="1"/>
    <col min="3080" max="3080" width="29.7265625" style="2" customWidth="1"/>
    <col min="3081" max="3328" width="9.1796875" style="2"/>
    <col min="3329" max="3329" width="25.7265625" style="2" customWidth="1"/>
    <col min="3330" max="3335" width="14.7265625" style="2" customWidth="1"/>
    <col min="3336" max="3336" width="29.7265625" style="2" customWidth="1"/>
    <col min="3337" max="3584" width="9.1796875" style="2"/>
    <col min="3585" max="3585" width="25.7265625" style="2" customWidth="1"/>
    <col min="3586" max="3591" width="14.7265625" style="2" customWidth="1"/>
    <col min="3592" max="3592" width="29.7265625" style="2" customWidth="1"/>
    <col min="3593" max="3840" width="9.1796875" style="2"/>
    <col min="3841" max="3841" width="25.7265625" style="2" customWidth="1"/>
    <col min="3842" max="3847" width="14.7265625" style="2" customWidth="1"/>
    <col min="3848" max="3848" width="29.7265625" style="2" customWidth="1"/>
    <col min="3849" max="4096" width="9.1796875" style="2"/>
    <col min="4097" max="4097" width="25.7265625" style="2" customWidth="1"/>
    <col min="4098" max="4103" width="14.7265625" style="2" customWidth="1"/>
    <col min="4104" max="4104" width="29.7265625" style="2" customWidth="1"/>
    <col min="4105" max="4352" width="9.1796875" style="2"/>
    <col min="4353" max="4353" width="25.7265625" style="2" customWidth="1"/>
    <col min="4354" max="4359" width="14.7265625" style="2" customWidth="1"/>
    <col min="4360" max="4360" width="29.7265625" style="2" customWidth="1"/>
    <col min="4361" max="4608" width="9.1796875" style="2"/>
    <col min="4609" max="4609" width="25.7265625" style="2" customWidth="1"/>
    <col min="4610" max="4615" width="14.7265625" style="2" customWidth="1"/>
    <col min="4616" max="4616" width="29.7265625" style="2" customWidth="1"/>
    <col min="4617" max="4864" width="9.1796875" style="2"/>
    <col min="4865" max="4865" width="25.7265625" style="2" customWidth="1"/>
    <col min="4866" max="4871" width="14.7265625" style="2" customWidth="1"/>
    <col min="4872" max="4872" width="29.7265625" style="2" customWidth="1"/>
    <col min="4873" max="5120" width="9.1796875" style="2"/>
    <col min="5121" max="5121" width="25.7265625" style="2" customWidth="1"/>
    <col min="5122" max="5127" width="14.7265625" style="2" customWidth="1"/>
    <col min="5128" max="5128" width="29.7265625" style="2" customWidth="1"/>
    <col min="5129" max="5376" width="9.1796875" style="2"/>
    <col min="5377" max="5377" width="25.7265625" style="2" customWidth="1"/>
    <col min="5378" max="5383" width="14.7265625" style="2" customWidth="1"/>
    <col min="5384" max="5384" width="29.7265625" style="2" customWidth="1"/>
    <col min="5385" max="5632" width="9.1796875" style="2"/>
    <col min="5633" max="5633" width="25.7265625" style="2" customWidth="1"/>
    <col min="5634" max="5639" width="14.7265625" style="2" customWidth="1"/>
    <col min="5640" max="5640" width="29.7265625" style="2" customWidth="1"/>
    <col min="5641" max="5888" width="9.1796875" style="2"/>
    <col min="5889" max="5889" width="25.7265625" style="2" customWidth="1"/>
    <col min="5890" max="5895" width="14.7265625" style="2" customWidth="1"/>
    <col min="5896" max="5896" width="29.7265625" style="2" customWidth="1"/>
    <col min="5897" max="6144" width="9.1796875" style="2"/>
    <col min="6145" max="6145" width="25.7265625" style="2" customWidth="1"/>
    <col min="6146" max="6151" width="14.7265625" style="2" customWidth="1"/>
    <col min="6152" max="6152" width="29.7265625" style="2" customWidth="1"/>
    <col min="6153" max="6400" width="9.1796875" style="2"/>
    <col min="6401" max="6401" width="25.7265625" style="2" customWidth="1"/>
    <col min="6402" max="6407" width="14.7265625" style="2" customWidth="1"/>
    <col min="6408" max="6408" width="29.7265625" style="2" customWidth="1"/>
    <col min="6409" max="6656" width="9.1796875" style="2"/>
    <col min="6657" max="6657" width="25.7265625" style="2" customWidth="1"/>
    <col min="6658" max="6663" width="14.7265625" style="2" customWidth="1"/>
    <col min="6664" max="6664" width="29.7265625" style="2" customWidth="1"/>
    <col min="6665" max="6912" width="9.1796875" style="2"/>
    <col min="6913" max="6913" width="25.7265625" style="2" customWidth="1"/>
    <col min="6914" max="6919" width="14.7265625" style="2" customWidth="1"/>
    <col min="6920" max="6920" width="29.7265625" style="2" customWidth="1"/>
    <col min="6921" max="7168" width="9.1796875" style="2"/>
    <col min="7169" max="7169" width="25.7265625" style="2" customWidth="1"/>
    <col min="7170" max="7175" width="14.7265625" style="2" customWidth="1"/>
    <col min="7176" max="7176" width="29.7265625" style="2" customWidth="1"/>
    <col min="7177" max="7424" width="9.1796875" style="2"/>
    <col min="7425" max="7425" width="25.7265625" style="2" customWidth="1"/>
    <col min="7426" max="7431" width="14.7265625" style="2" customWidth="1"/>
    <col min="7432" max="7432" width="29.7265625" style="2" customWidth="1"/>
    <col min="7433" max="7680" width="9.1796875" style="2"/>
    <col min="7681" max="7681" width="25.7265625" style="2" customWidth="1"/>
    <col min="7682" max="7687" width="14.7265625" style="2" customWidth="1"/>
    <col min="7688" max="7688" width="29.7265625" style="2" customWidth="1"/>
    <col min="7689" max="7936" width="9.1796875" style="2"/>
    <col min="7937" max="7937" width="25.7265625" style="2" customWidth="1"/>
    <col min="7938" max="7943" width="14.7265625" style="2" customWidth="1"/>
    <col min="7944" max="7944" width="29.7265625" style="2" customWidth="1"/>
    <col min="7945" max="8192" width="9.1796875" style="2"/>
    <col min="8193" max="8193" width="25.7265625" style="2" customWidth="1"/>
    <col min="8194" max="8199" width="14.7265625" style="2" customWidth="1"/>
    <col min="8200" max="8200" width="29.7265625" style="2" customWidth="1"/>
    <col min="8201" max="8448" width="9.1796875" style="2"/>
    <col min="8449" max="8449" width="25.7265625" style="2" customWidth="1"/>
    <col min="8450" max="8455" width="14.7265625" style="2" customWidth="1"/>
    <col min="8456" max="8456" width="29.7265625" style="2" customWidth="1"/>
    <col min="8457" max="8704" width="9.1796875" style="2"/>
    <col min="8705" max="8705" width="25.7265625" style="2" customWidth="1"/>
    <col min="8706" max="8711" width="14.7265625" style="2" customWidth="1"/>
    <col min="8712" max="8712" width="29.7265625" style="2" customWidth="1"/>
    <col min="8713" max="8960" width="9.1796875" style="2"/>
    <col min="8961" max="8961" width="25.7265625" style="2" customWidth="1"/>
    <col min="8962" max="8967" width="14.7265625" style="2" customWidth="1"/>
    <col min="8968" max="8968" width="29.7265625" style="2" customWidth="1"/>
    <col min="8969" max="9216" width="9.1796875" style="2"/>
    <col min="9217" max="9217" width="25.7265625" style="2" customWidth="1"/>
    <col min="9218" max="9223" width="14.7265625" style="2" customWidth="1"/>
    <col min="9224" max="9224" width="29.7265625" style="2" customWidth="1"/>
    <col min="9225" max="9472" width="9.1796875" style="2"/>
    <col min="9473" max="9473" width="25.7265625" style="2" customWidth="1"/>
    <col min="9474" max="9479" width="14.7265625" style="2" customWidth="1"/>
    <col min="9480" max="9480" width="29.7265625" style="2" customWidth="1"/>
    <col min="9481" max="9728" width="9.1796875" style="2"/>
    <col min="9729" max="9729" width="25.7265625" style="2" customWidth="1"/>
    <col min="9730" max="9735" width="14.7265625" style="2" customWidth="1"/>
    <col min="9736" max="9736" width="29.7265625" style="2" customWidth="1"/>
    <col min="9737" max="9984" width="9.1796875" style="2"/>
    <col min="9985" max="9985" width="25.7265625" style="2" customWidth="1"/>
    <col min="9986" max="9991" width="14.7265625" style="2" customWidth="1"/>
    <col min="9992" max="9992" width="29.7265625" style="2" customWidth="1"/>
    <col min="9993" max="10240" width="9.1796875" style="2"/>
    <col min="10241" max="10241" width="25.7265625" style="2" customWidth="1"/>
    <col min="10242" max="10247" width="14.7265625" style="2" customWidth="1"/>
    <col min="10248" max="10248" width="29.7265625" style="2" customWidth="1"/>
    <col min="10249" max="10496" width="9.1796875" style="2"/>
    <col min="10497" max="10497" width="25.7265625" style="2" customWidth="1"/>
    <col min="10498" max="10503" width="14.7265625" style="2" customWidth="1"/>
    <col min="10504" max="10504" width="29.7265625" style="2" customWidth="1"/>
    <col min="10505" max="10752" width="9.1796875" style="2"/>
    <col min="10753" max="10753" width="25.7265625" style="2" customWidth="1"/>
    <col min="10754" max="10759" width="14.7265625" style="2" customWidth="1"/>
    <col min="10760" max="10760" width="29.7265625" style="2" customWidth="1"/>
    <col min="10761" max="11008" width="9.1796875" style="2"/>
    <col min="11009" max="11009" width="25.7265625" style="2" customWidth="1"/>
    <col min="11010" max="11015" width="14.7265625" style="2" customWidth="1"/>
    <col min="11016" max="11016" width="29.7265625" style="2" customWidth="1"/>
    <col min="11017" max="11264" width="9.1796875" style="2"/>
    <col min="11265" max="11265" width="25.7265625" style="2" customWidth="1"/>
    <col min="11266" max="11271" width="14.7265625" style="2" customWidth="1"/>
    <col min="11272" max="11272" width="29.7265625" style="2" customWidth="1"/>
    <col min="11273" max="11520" width="9.1796875" style="2"/>
    <col min="11521" max="11521" width="25.7265625" style="2" customWidth="1"/>
    <col min="11522" max="11527" width="14.7265625" style="2" customWidth="1"/>
    <col min="11528" max="11528" width="29.7265625" style="2" customWidth="1"/>
    <col min="11529" max="11776" width="9.1796875" style="2"/>
    <col min="11777" max="11777" width="25.7265625" style="2" customWidth="1"/>
    <col min="11778" max="11783" width="14.7265625" style="2" customWidth="1"/>
    <col min="11784" max="11784" width="29.7265625" style="2" customWidth="1"/>
    <col min="11785" max="12032" width="9.1796875" style="2"/>
    <col min="12033" max="12033" width="25.7265625" style="2" customWidth="1"/>
    <col min="12034" max="12039" width="14.7265625" style="2" customWidth="1"/>
    <col min="12040" max="12040" width="29.7265625" style="2" customWidth="1"/>
    <col min="12041" max="12288" width="9.1796875" style="2"/>
    <col min="12289" max="12289" width="25.7265625" style="2" customWidth="1"/>
    <col min="12290" max="12295" width="14.7265625" style="2" customWidth="1"/>
    <col min="12296" max="12296" width="29.7265625" style="2" customWidth="1"/>
    <col min="12297" max="12544" width="9.1796875" style="2"/>
    <col min="12545" max="12545" width="25.7265625" style="2" customWidth="1"/>
    <col min="12546" max="12551" width="14.7265625" style="2" customWidth="1"/>
    <col min="12552" max="12552" width="29.7265625" style="2" customWidth="1"/>
    <col min="12553" max="12800" width="9.1796875" style="2"/>
    <col min="12801" max="12801" width="25.7265625" style="2" customWidth="1"/>
    <col min="12802" max="12807" width="14.7265625" style="2" customWidth="1"/>
    <col min="12808" max="12808" width="29.7265625" style="2" customWidth="1"/>
    <col min="12809" max="13056" width="9.1796875" style="2"/>
    <col min="13057" max="13057" width="25.7265625" style="2" customWidth="1"/>
    <col min="13058" max="13063" width="14.7265625" style="2" customWidth="1"/>
    <col min="13064" max="13064" width="29.7265625" style="2" customWidth="1"/>
    <col min="13065" max="13312" width="9.1796875" style="2"/>
    <col min="13313" max="13313" width="25.7265625" style="2" customWidth="1"/>
    <col min="13314" max="13319" width="14.7265625" style="2" customWidth="1"/>
    <col min="13320" max="13320" width="29.7265625" style="2" customWidth="1"/>
    <col min="13321" max="13568" width="9.1796875" style="2"/>
    <col min="13569" max="13569" width="25.7265625" style="2" customWidth="1"/>
    <col min="13570" max="13575" width="14.7265625" style="2" customWidth="1"/>
    <col min="13576" max="13576" width="29.7265625" style="2" customWidth="1"/>
    <col min="13577" max="13824" width="9.1796875" style="2"/>
    <col min="13825" max="13825" width="25.7265625" style="2" customWidth="1"/>
    <col min="13826" max="13831" width="14.7265625" style="2" customWidth="1"/>
    <col min="13832" max="13832" width="29.7265625" style="2" customWidth="1"/>
    <col min="13833" max="14080" width="9.1796875" style="2"/>
    <col min="14081" max="14081" width="25.7265625" style="2" customWidth="1"/>
    <col min="14082" max="14087" width="14.7265625" style="2" customWidth="1"/>
    <col min="14088" max="14088" width="29.7265625" style="2" customWidth="1"/>
    <col min="14089" max="14336" width="9.1796875" style="2"/>
    <col min="14337" max="14337" width="25.7265625" style="2" customWidth="1"/>
    <col min="14338" max="14343" width="14.7265625" style="2" customWidth="1"/>
    <col min="14344" max="14344" width="29.7265625" style="2" customWidth="1"/>
    <col min="14345" max="14592" width="9.1796875" style="2"/>
    <col min="14593" max="14593" width="25.7265625" style="2" customWidth="1"/>
    <col min="14594" max="14599" width="14.7265625" style="2" customWidth="1"/>
    <col min="14600" max="14600" width="29.7265625" style="2" customWidth="1"/>
    <col min="14601" max="14848" width="9.1796875" style="2"/>
    <col min="14849" max="14849" width="25.7265625" style="2" customWidth="1"/>
    <col min="14850" max="14855" width="14.7265625" style="2" customWidth="1"/>
    <col min="14856" max="14856" width="29.7265625" style="2" customWidth="1"/>
    <col min="14857" max="15104" width="9.1796875" style="2"/>
    <col min="15105" max="15105" width="25.7265625" style="2" customWidth="1"/>
    <col min="15106" max="15111" width="14.7265625" style="2" customWidth="1"/>
    <col min="15112" max="15112" width="29.7265625" style="2" customWidth="1"/>
    <col min="15113" max="15360" width="9.1796875" style="2"/>
    <col min="15361" max="15361" width="25.7265625" style="2" customWidth="1"/>
    <col min="15362" max="15367" width="14.7265625" style="2" customWidth="1"/>
    <col min="15368" max="15368" width="29.7265625" style="2" customWidth="1"/>
    <col min="15369" max="15616" width="9.1796875" style="2"/>
    <col min="15617" max="15617" width="25.7265625" style="2" customWidth="1"/>
    <col min="15618" max="15623" width="14.7265625" style="2" customWidth="1"/>
    <col min="15624" max="15624" width="29.7265625" style="2" customWidth="1"/>
    <col min="15625" max="15872" width="9.1796875" style="2"/>
    <col min="15873" max="15873" width="25.7265625" style="2" customWidth="1"/>
    <col min="15874" max="15879" width="14.7265625" style="2" customWidth="1"/>
    <col min="15880" max="15880" width="29.7265625" style="2" customWidth="1"/>
    <col min="15881" max="16128" width="9.1796875" style="2"/>
    <col min="16129" max="16129" width="25.7265625" style="2" customWidth="1"/>
    <col min="16130" max="16135" width="14.7265625" style="2" customWidth="1"/>
    <col min="16136" max="16136" width="29.7265625" style="2" customWidth="1"/>
    <col min="16137" max="16384" width="9.1796875" style="2"/>
  </cols>
  <sheetData>
    <row r="1" spans="1:8" s="1" customFormat="1" ht="22" customHeight="1" x14ac:dyDescent="0.25">
      <c r="A1" s="197" t="s">
        <v>215</v>
      </c>
      <c r="B1" s="197"/>
      <c r="C1" s="197"/>
      <c r="D1" s="197"/>
      <c r="E1" s="197"/>
      <c r="F1" s="197"/>
      <c r="G1" s="197"/>
      <c r="H1" s="197"/>
    </row>
    <row r="2" spans="1:8" s="1" customFormat="1" ht="16.5" customHeight="1" x14ac:dyDescent="0.25">
      <c r="A2" s="215">
        <v>2014</v>
      </c>
      <c r="B2" s="215"/>
      <c r="C2" s="215"/>
      <c r="D2" s="215"/>
      <c r="E2" s="215"/>
      <c r="F2" s="215"/>
      <c r="G2" s="215"/>
      <c r="H2" s="215"/>
    </row>
    <row r="3" spans="1:8" s="1" customFormat="1" ht="33.75" customHeight="1" x14ac:dyDescent="0.25">
      <c r="A3" s="198" t="s">
        <v>260</v>
      </c>
      <c r="B3" s="198"/>
      <c r="C3" s="198"/>
      <c r="D3" s="198"/>
      <c r="E3" s="198"/>
      <c r="F3" s="198"/>
      <c r="G3" s="198"/>
      <c r="H3" s="198"/>
    </row>
    <row r="4" spans="1:8" s="1" customFormat="1" ht="15" customHeight="1" x14ac:dyDescent="0.25">
      <c r="A4" s="198">
        <v>2014</v>
      </c>
      <c r="B4" s="198"/>
      <c r="C4" s="198"/>
      <c r="D4" s="198"/>
      <c r="E4" s="198"/>
      <c r="F4" s="198"/>
      <c r="G4" s="198"/>
      <c r="H4" s="198"/>
    </row>
    <row r="5" spans="1:8" s="3" customFormat="1" ht="15.5" x14ac:dyDescent="0.25">
      <c r="A5" s="86" t="s">
        <v>317</v>
      </c>
      <c r="B5" s="87"/>
      <c r="C5" s="87"/>
      <c r="D5" s="87"/>
      <c r="E5" s="87"/>
      <c r="F5" s="87"/>
      <c r="G5" s="87"/>
      <c r="H5" s="88" t="s">
        <v>318</v>
      </c>
    </row>
    <row r="6" spans="1:8" s="4" customFormat="1" ht="33.75" customHeight="1" x14ac:dyDescent="0.25">
      <c r="A6" s="212" t="s">
        <v>138</v>
      </c>
      <c r="B6" s="205" t="s">
        <v>129</v>
      </c>
      <c r="C6" s="205"/>
      <c r="D6" s="205" t="s">
        <v>130</v>
      </c>
      <c r="E6" s="205"/>
      <c r="F6" s="213" t="s">
        <v>246</v>
      </c>
      <c r="G6" s="213"/>
      <c r="H6" s="214" t="s">
        <v>139</v>
      </c>
    </row>
    <row r="7" spans="1:8" s="5" customFormat="1" ht="55.5" customHeight="1" x14ac:dyDescent="0.25">
      <c r="A7" s="212"/>
      <c r="B7" s="28" t="s">
        <v>131</v>
      </c>
      <c r="C7" s="28" t="s">
        <v>132</v>
      </c>
      <c r="D7" s="28" t="s">
        <v>131</v>
      </c>
      <c r="E7" s="28" t="s">
        <v>132</v>
      </c>
      <c r="F7" s="28" t="s">
        <v>131</v>
      </c>
      <c r="G7" s="28" t="s">
        <v>132</v>
      </c>
      <c r="H7" s="214"/>
    </row>
    <row r="8" spans="1:8" s="6" customFormat="1" ht="35.15" customHeight="1" thickBot="1" x14ac:dyDescent="0.3">
      <c r="A8" s="29" t="s">
        <v>283</v>
      </c>
      <c r="B8" s="150">
        <v>32711</v>
      </c>
      <c r="C8" s="150">
        <v>4354</v>
      </c>
      <c r="D8" s="150">
        <v>2592</v>
      </c>
      <c r="E8" s="150">
        <v>3119</v>
      </c>
      <c r="F8" s="150">
        <f>D8+B8</f>
        <v>35303</v>
      </c>
      <c r="G8" s="150">
        <v>4085</v>
      </c>
      <c r="H8" s="30" t="s">
        <v>52</v>
      </c>
    </row>
    <row r="9" spans="1:8" s="6" customFormat="1" ht="35.15" customHeight="1" thickBot="1" x14ac:dyDescent="0.3">
      <c r="A9" s="31" t="s">
        <v>53</v>
      </c>
      <c r="B9" s="151">
        <v>202232</v>
      </c>
      <c r="C9" s="151">
        <v>4880</v>
      </c>
      <c r="D9" s="151">
        <v>20099</v>
      </c>
      <c r="E9" s="151">
        <v>3125</v>
      </c>
      <c r="F9" s="151">
        <f>D9+B9</f>
        <v>222331</v>
      </c>
      <c r="G9" s="151">
        <v>4380</v>
      </c>
      <c r="H9" s="32" t="s">
        <v>54</v>
      </c>
    </row>
    <row r="10" spans="1:8" s="6" customFormat="1" ht="35.15" customHeight="1" thickBot="1" x14ac:dyDescent="0.3">
      <c r="A10" s="33" t="s">
        <v>55</v>
      </c>
      <c r="B10" s="152">
        <v>248472</v>
      </c>
      <c r="C10" s="152">
        <v>5267</v>
      </c>
      <c r="D10" s="152">
        <v>38203</v>
      </c>
      <c r="E10" s="152">
        <v>3149</v>
      </c>
      <c r="F10" s="152">
        <f>D10+B10</f>
        <v>286675</v>
      </c>
      <c r="G10" s="152">
        <v>4599</v>
      </c>
      <c r="H10" s="34" t="s">
        <v>56</v>
      </c>
    </row>
    <row r="11" spans="1:8" s="6" customFormat="1" ht="35.15" customHeight="1" thickBot="1" x14ac:dyDescent="0.3">
      <c r="A11" s="31" t="s">
        <v>57</v>
      </c>
      <c r="B11" s="151">
        <v>409133</v>
      </c>
      <c r="C11" s="151">
        <v>6466</v>
      </c>
      <c r="D11" s="151">
        <v>35061</v>
      </c>
      <c r="E11" s="151">
        <v>3757</v>
      </c>
      <c r="F11" s="151">
        <f t="shared" ref="F11:F13" si="0">D11+B11</f>
        <v>444194</v>
      </c>
      <c r="G11" s="151">
        <v>5933</v>
      </c>
      <c r="H11" s="32" t="s">
        <v>58</v>
      </c>
    </row>
    <row r="12" spans="1:8" s="6" customFormat="1" ht="35.15" customHeight="1" thickBot="1" x14ac:dyDescent="0.3">
      <c r="A12" s="33" t="s">
        <v>59</v>
      </c>
      <c r="B12" s="152">
        <v>297193</v>
      </c>
      <c r="C12" s="152">
        <v>12214</v>
      </c>
      <c r="D12" s="152">
        <v>30679</v>
      </c>
      <c r="E12" s="152">
        <v>11791</v>
      </c>
      <c r="F12" s="152">
        <f t="shared" si="0"/>
        <v>327872</v>
      </c>
      <c r="G12" s="152">
        <v>12129</v>
      </c>
      <c r="H12" s="34" t="s">
        <v>60</v>
      </c>
    </row>
    <row r="13" spans="1:8" s="6" customFormat="1" ht="35.15" customHeight="1" thickBot="1" x14ac:dyDescent="0.3">
      <c r="A13" s="31" t="s">
        <v>61</v>
      </c>
      <c r="B13" s="151">
        <v>61399</v>
      </c>
      <c r="C13" s="151">
        <v>15524</v>
      </c>
      <c r="D13" s="151">
        <v>5085</v>
      </c>
      <c r="E13" s="151">
        <v>13937</v>
      </c>
      <c r="F13" s="151">
        <f t="shared" si="0"/>
        <v>66484</v>
      </c>
      <c r="G13" s="151">
        <v>15314</v>
      </c>
      <c r="H13" s="32" t="s">
        <v>62</v>
      </c>
    </row>
    <row r="14" spans="1:8" s="6" customFormat="1" ht="35.15" customHeight="1" x14ac:dyDescent="0.25">
      <c r="A14" s="40" t="s">
        <v>69</v>
      </c>
      <c r="B14" s="154">
        <v>223520</v>
      </c>
      <c r="C14" s="154">
        <v>23536</v>
      </c>
      <c r="D14" s="154">
        <v>71902</v>
      </c>
      <c r="E14" s="154">
        <v>19891</v>
      </c>
      <c r="F14" s="154">
        <f>D14+B14</f>
        <v>295422</v>
      </c>
      <c r="G14" s="154">
        <v>22359</v>
      </c>
      <c r="H14" s="41" t="s">
        <v>140</v>
      </c>
    </row>
    <row r="15" spans="1:8" s="7" customFormat="1" ht="30" customHeight="1" x14ac:dyDescent="0.25">
      <c r="A15" s="64" t="s">
        <v>14</v>
      </c>
      <c r="B15" s="83">
        <f>SUM(B8:B14)</f>
        <v>1474660</v>
      </c>
      <c r="C15" s="157">
        <v>10893</v>
      </c>
      <c r="D15" s="83">
        <f>SUM(D8:D14)</f>
        <v>203621</v>
      </c>
      <c r="E15" s="157">
        <v>9294</v>
      </c>
      <c r="F15" s="83">
        <f>SUM(F8:F14)</f>
        <v>1678281</v>
      </c>
      <c r="G15" s="83">
        <v>10483</v>
      </c>
      <c r="H15" s="66" t="s">
        <v>15</v>
      </c>
    </row>
    <row r="16" spans="1:8" ht="18" customHeight="1" x14ac:dyDescent="0.25">
      <c r="A16" s="13" t="s">
        <v>134</v>
      </c>
      <c r="H16" s="2" t="s">
        <v>135</v>
      </c>
    </row>
    <row r="17" spans="1:7" ht="18" customHeight="1" x14ac:dyDescent="0.25">
      <c r="A17" s="13"/>
    </row>
    <row r="19" spans="1:7" ht="25" customHeight="1" x14ac:dyDescent="0.25">
      <c r="B19" s="118" t="s">
        <v>282</v>
      </c>
      <c r="C19" s="118" t="s">
        <v>281</v>
      </c>
    </row>
    <row r="20" spans="1:7" ht="25" customHeight="1" x14ac:dyDescent="0.25">
      <c r="A20" s="143" t="s">
        <v>194</v>
      </c>
      <c r="B20" s="110">
        <f>C8</f>
        <v>4354</v>
      </c>
      <c r="C20" s="110">
        <f>E8</f>
        <v>3119</v>
      </c>
    </row>
    <row r="21" spans="1:7" ht="25" customHeight="1" x14ac:dyDescent="0.25">
      <c r="A21" s="143" t="s">
        <v>195</v>
      </c>
      <c r="B21" s="110">
        <f t="shared" ref="B21:B26" si="1">C9</f>
        <v>4880</v>
      </c>
      <c r="C21" s="110">
        <f t="shared" ref="C21:C26" si="2">E9</f>
        <v>3125</v>
      </c>
    </row>
    <row r="22" spans="1:7" ht="25" customHeight="1" x14ac:dyDescent="0.25">
      <c r="A22" s="143" t="s">
        <v>196</v>
      </c>
      <c r="B22" s="110">
        <f t="shared" si="1"/>
        <v>5267</v>
      </c>
      <c r="C22" s="110">
        <f t="shared" si="2"/>
        <v>3149</v>
      </c>
    </row>
    <row r="23" spans="1:7" ht="25" customHeight="1" x14ac:dyDescent="0.25">
      <c r="A23" s="143" t="s">
        <v>197</v>
      </c>
      <c r="B23" s="110">
        <f t="shared" si="1"/>
        <v>6466</v>
      </c>
      <c r="C23" s="110">
        <f t="shared" si="2"/>
        <v>3757</v>
      </c>
      <c r="D23" s="8"/>
      <c r="E23" s="8"/>
      <c r="F23" s="8"/>
      <c r="G23" s="8"/>
    </row>
    <row r="24" spans="1:7" ht="25" customHeight="1" x14ac:dyDescent="0.25">
      <c r="A24" s="143" t="s">
        <v>198</v>
      </c>
      <c r="B24" s="110">
        <f t="shared" si="1"/>
        <v>12214</v>
      </c>
      <c r="C24" s="110">
        <f t="shared" si="2"/>
        <v>11791</v>
      </c>
      <c r="D24" s="8"/>
      <c r="E24" s="8"/>
      <c r="F24" s="8"/>
      <c r="G24" s="8"/>
    </row>
    <row r="25" spans="1:7" ht="25" customHeight="1" x14ac:dyDescent="0.25">
      <c r="A25" s="143" t="s">
        <v>199</v>
      </c>
      <c r="B25" s="110">
        <f t="shared" si="1"/>
        <v>15524</v>
      </c>
      <c r="C25" s="110">
        <f t="shared" si="2"/>
        <v>13937</v>
      </c>
      <c r="D25" s="8"/>
      <c r="E25" s="8"/>
      <c r="F25" s="8"/>
      <c r="G25" s="8"/>
    </row>
    <row r="26" spans="1:7" ht="25" customHeight="1" x14ac:dyDescent="0.25">
      <c r="A26" s="143" t="s">
        <v>200</v>
      </c>
      <c r="B26" s="110">
        <f t="shared" si="1"/>
        <v>23536</v>
      </c>
      <c r="C26" s="110">
        <f t="shared" si="2"/>
        <v>19891</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51"/>
  <sheetViews>
    <sheetView rightToLeft="1" view="pageBreakPreview" zoomScaleNormal="100" zoomScaleSheetLayoutView="100" workbookViewId="0">
      <selection activeCell="G13" sqref="G13"/>
    </sheetView>
  </sheetViews>
  <sheetFormatPr defaultColWidth="9.1796875" defaultRowHeight="25" customHeight="1" x14ac:dyDescent="0.25"/>
  <cols>
    <col min="1" max="1" width="35.7265625" style="2" customWidth="1"/>
    <col min="2" max="10" width="10.7265625" style="2" customWidth="1"/>
    <col min="11" max="11" width="12" style="2" bestFit="1" customWidth="1"/>
    <col min="12" max="12" width="35.7265625" style="2" customWidth="1"/>
    <col min="13" max="16384" width="9.1796875" style="2"/>
  </cols>
  <sheetData>
    <row r="1" spans="1:12" s="1" customFormat="1" ht="20" x14ac:dyDescent="0.25">
      <c r="A1" s="197" t="s">
        <v>141</v>
      </c>
      <c r="B1" s="197"/>
      <c r="C1" s="197"/>
      <c r="D1" s="197"/>
      <c r="E1" s="197"/>
      <c r="F1" s="197"/>
      <c r="G1" s="197"/>
      <c r="H1" s="197"/>
      <c r="I1" s="197"/>
      <c r="J1" s="197"/>
      <c r="K1" s="197"/>
      <c r="L1" s="197"/>
    </row>
    <row r="2" spans="1:12" s="1" customFormat="1" ht="18.75" customHeight="1" x14ac:dyDescent="0.25">
      <c r="A2" s="215">
        <v>2014</v>
      </c>
      <c r="B2" s="215"/>
      <c r="C2" s="215"/>
      <c r="D2" s="215"/>
      <c r="E2" s="215"/>
      <c r="F2" s="215"/>
      <c r="G2" s="215"/>
      <c r="H2" s="215"/>
      <c r="I2" s="215"/>
      <c r="J2" s="215"/>
      <c r="K2" s="215"/>
      <c r="L2" s="215"/>
    </row>
    <row r="3" spans="1:12" s="1" customFormat="1" ht="20" x14ac:dyDescent="0.25">
      <c r="A3" s="198" t="s">
        <v>261</v>
      </c>
      <c r="B3" s="198"/>
      <c r="C3" s="198"/>
      <c r="D3" s="198"/>
      <c r="E3" s="198"/>
      <c r="F3" s="198"/>
      <c r="G3" s="198"/>
      <c r="H3" s="198"/>
      <c r="I3" s="198"/>
      <c r="J3" s="198"/>
      <c r="K3" s="198"/>
      <c r="L3" s="198"/>
    </row>
    <row r="4" spans="1:12" s="1" customFormat="1" ht="16.5" customHeight="1" x14ac:dyDescent="0.25">
      <c r="A4" s="198">
        <v>2014</v>
      </c>
      <c r="B4" s="198"/>
      <c r="C4" s="198"/>
      <c r="D4" s="198"/>
      <c r="E4" s="198"/>
      <c r="F4" s="198"/>
      <c r="G4" s="198"/>
      <c r="H4" s="198"/>
      <c r="I4" s="198"/>
      <c r="J4" s="198"/>
      <c r="K4" s="198"/>
      <c r="L4" s="198"/>
    </row>
    <row r="5" spans="1:12" s="3" customFormat="1" ht="21" customHeight="1" x14ac:dyDescent="0.25">
      <c r="A5" s="86" t="s">
        <v>319</v>
      </c>
      <c r="B5" s="87"/>
      <c r="C5" s="87"/>
      <c r="D5" s="87"/>
      <c r="E5" s="87"/>
      <c r="F5" s="87"/>
      <c r="G5" s="87"/>
      <c r="H5" s="87"/>
      <c r="I5" s="87"/>
      <c r="J5" s="87"/>
      <c r="K5" s="87"/>
      <c r="L5" s="88" t="s">
        <v>320</v>
      </c>
    </row>
    <row r="6" spans="1:12" s="4" customFormat="1" ht="79.5" customHeight="1" x14ac:dyDescent="0.3">
      <c r="A6" s="216" t="s">
        <v>142</v>
      </c>
      <c r="B6" s="67" t="s">
        <v>275</v>
      </c>
      <c r="C6" s="67" t="s">
        <v>21</v>
      </c>
      <c r="D6" s="67" t="s">
        <v>23</v>
      </c>
      <c r="E6" s="67" t="s">
        <v>25</v>
      </c>
      <c r="F6" s="67" t="s">
        <v>27</v>
      </c>
      <c r="G6" s="67" t="s">
        <v>29</v>
      </c>
      <c r="H6" s="67" t="s">
        <v>31</v>
      </c>
      <c r="I6" s="67" t="s">
        <v>33</v>
      </c>
      <c r="J6" s="67" t="s">
        <v>35</v>
      </c>
      <c r="K6" s="67" t="s">
        <v>14</v>
      </c>
      <c r="L6" s="218" t="s">
        <v>143</v>
      </c>
    </row>
    <row r="7" spans="1:12" s="5" customFormat="1" ht="57.75" customHeight="1" x14ac:dyDescent="0.25">
      <c r="A7" s="217"/>
      <c r="B7" s="68" t="s">
        <v>20</v>
      </c>
      <c r="C7" s="68" t="s">
        <v>22</v>
      </c>
      <c r="D7" s="68" t="s">
        <v>24</v>
      </c>
      <c r="E7" s="68" t="s">
        <v>26</v>
      </c>
      <c r="F7" s="68" t="s">
        <v>28</v>
      </c>
      <c r="G7" s="68" t="s">
        <v>30</v>
      </c>
      <c r="H7" s="68" t="s">
        <v>32</v>
      </c>
      <c r="I7" s="68" t="s">
        <v>34</v>
      </c>
      <c r="J7" s="68" t="s">
        <v>36</v>
      </c>
      <c r="K7" s="68" t="s">
        <v>15</v>
      </c>
      <c r="L7" s="219"/>
    </row>
    <row r="8" spans="1:12" s="6" customFormat="1" ht="13.5" thickBot="1" x14ac:dyDescent="0.3">
      <c r="A8" s="123" t="s">
        <v>73</v>
      </c>
      <c r="B8" s="150">
        <v>59</v>
      </c>
      <c r="C8" s="150">
        <v>249</v>
      </c>
      <c r="D8" s="150">
        <v>398</v>
      </c>
      <c r="E8" s="150">
        <v>138</v>
      </c>
      <c r="F8" s="150">
        <v>366</v>
      </c>
      <c r="G8" s="150">
        <v>17697</v>
      </c>
      <c r="H8" s="150">
        <v>390</v>
      </c>
      <c r="I8" s="150">
        <v>2777</v>
      </c>
      <c r="J8" s="150">
        <v>1049</v>
      </c>
      <c r="K8" s="150">
        <f>SUM(B8:J8)</f>
        <v>23123</v>
      </c>
      <c r="L8" s="127" t="s">
        <v>74</v>
      </c>
    </row>
    <row r="9" spans="1:12" s="6" customFormat="1" ht="13.5" thickBot="1" x14ac:dyDescent="0.3">
      <c r="A9" s="124" t="s">
        <v>75</v>
      </c>
      <c r="B9" s="151">
        <v>3472</v>
      </c>
      <c r="C9" s="151">
        <v>14727</v>
      </c>
      <c r="D9" s="151">
        <v>7136</v>
      </c>
      <c r="E9" s="151">
        <v>3846</v>
      </c>
      <c r="F9" s="151">
        <v>2977</v>
      </c>
      <c r="G9" s="151">
        <v>0</v>
      </c>
      <c r="H9" s="151">
        <v>41547</v>
      </c>
      <c r="I9" s="151">
        <v>8501</v>
      </c>
      <c r="J9" s="151">
        <v>17214</v>
      </c>
      <c r="K9" s="151">
        <f t="shared" ref="K9:K28" si="0">SUM(B9:J9)</f>
        <v>99420</v>
      </c>
      <c r="L9" s="128" t="s">
        <v>76</v>
      </c>
    </row>
    <row r="10" spans="1:12" s="6" customFormat="1" ht="13.5" thickBot="1" x14ac:dyDescent="0.3">
      <c r="A10" s="125" t="s">
        <v>77</v>
      </c>
      <c r="B10" s="152">
        <v>1470</v>
      </c>
      <c r="C10" s="152">
        <v>9501</v>
      </c>
      <c r="D10" s="152">
        <v>6788</v>
      </c>
      <c r="E10" s="152">
        <v>2768</v>
      </c>
      <c r="F10" s="152">
        <v>3689</v>
      </c>
      <c r="G10" s="152">
        <v>0</v>
      </c>
      <c r="H10" s="152">
        <v>64285</v>
      </c>
      <c r="I10" s="152">
        <v>25857</v>
      </c>
      <c r="J10" s="152">
        <v>20213</v>
      </c>
      <c r="K10" s="152">
        <f t="shared" si="0"/>
        <v>134571</v>
      </c>
      <c r="L10" s="129" t="s">
        <v>78</v>
      </c>
    </row>
    <row r="11" spans="1:12" s="6" customFormat="1" ht="23.5" thickBot="1" x14ac:dyDescent="0.3">
      <c r="A11" s="124" t="s">
        <v>79</v>
      </c>
      <c r="B11" s="151">
        <v>577</v>
      </c>
      <c r="C11" s="151">
        <v>2413</v>
      </c>
      <c r="D11" s="151">
        <v>1647</v>
      </c>
      <c r="E11" s="151">
        <v>1080</v>
      </c>
      <c r="F11" s="151">
        <v>1316</v>
      </c>
      <c r="G11" s="151">
        <v>0</v>
      </c>
      <c r="H11" s="151">
        <v>9036</v>
      </c>
      <c r="I11" s="151">
        <v>681</v>
      </c>
      <c r="J11" s="151">
        <v>3781</v>
      </c>
      <c r="K11" s="151">
        <f t="shared" si="0"/>
        <v>20531</v>
      </c>
      <c r="L11" s="128" t="s">
        <v>80</v>
      </c>
    </row>
    <row r="12" spans="1:12" s="6" customFormat="1" ht="26.5" thickBot="1" x14ac:dyDescent="0.3">
      <c r="A12" s="125" t="s">
        <v>81</v>
      </c>
      <c r="B12" s="152">
        <v>57</v>
      </c>
      <c r="C12" s="152">
        <v>966</v>
      </c>
      <c r="D12" s="152">
        <v>626</v>
      </c>
      <c r="E12" s="152">
        <v>390</v>
      </c>
      <c r="F12" s="152">
        <v>679</v>
      </c>
      <c r="G12" s="152">
        <v>0</v>
      </c>
      <c r="H12" s="152">
        <v>4525</v>
      </c>
      <c r="I12" s="152">
        <v>3915</v>
      </c>
      <c r="J12" s="152">
        <v>2538</v>
      </c>
      <c r="K12" s="152">
        <f t="shared" si="0"/>
        <v>13696</v>
      </c>
      <c r="L12" s="129" t="s">
        <v>82</v>
      </c>
    </row>
    <row r="13" spans="1:12" s="6" customFormat="1" ht="13.5" thickBot="1" x14ac:dyDescent="0.3">
      <c r="A13" s="124" t="s">
        <v>83</v>
      </c>
      <c r="B13" s="151">
        <v>4051</v>
      </c>
      <c r="C13" s="151">
        <v>34370</v>
      </c>
      <c r="D13" s="151">
        <v>28314</v>
      </c>
      <c r="E13" s="151">
        <v>12955</v>
      </c>
      <c r="F13" s="151">
        <v>13852</v>
      </c>
      <c r="G13" s="151">
        <v>731</v>
      </c>
      <c r="H13" s="151">
        <v>367505</v>
      </c>
      <c r="I13" s="151">
        <v>64197</v>
      </c>
      <c r="J13" s="151">
        <v>110281</v>
      </c>
      <c r="K13" s="151">
        <f t="shared" si="0"/>
        <v>636256</v>
      </c>
      <c r="L13" s="128" t="s">
        <v>84</v>
      </c>
    </row>
    <row r="14" spans="1:12" s="6" customFormat="1" ht="26.5" thickBot="1" x14ac:dyDescent="0.3">
      <c r="A14" s="125" t="s">
        <v>85</v>
      </c>
      <c r="B14" s="152">
        <v>9970</v>
      </c>
      <c r="C14" s="152">
        <v>11193</v>
      </c>
      <c r="D14" s="152">
        <v>8686</v>
      </c>
      <c r="E14" s="152">
        <v>10238</v>
      </c>
      <c r="F14" s="152">
        <v>81799</v>
      </c>
      <c r="G14" s="152">
        <v>186</v>
      </c>
      <c r="H14" s="152">
        <v>20750</v>
      </c>
      <c r="I14" s="152">
        <v>18881</v>
      </c>
      <c r="J14" s="152">
        <v>35876</v>
      </c>
      <c r="K14" s="152">
        <f t="shared" si="0"/>
        <v>197579</v>
      </c>
      <c r="L14" s="129" t="s">
        <v>86</v>
      </c>
    </row>
    <row r="15" spans="1:12" s="6" customFormat="1" ht="13.5" thickBot="1" x14ac:dyDescent="0.3">
      <c r="A15" s="124" t="s">
        <v>87</v>
      </c>
      <c r="B15" s="151">
        <v>954</v>
      </c>
      <c r="C15" s="151">
        <v>4929</v>
      </c>
      <c r="D15" s="151">
        <v>6927</v>
      </c>
      <c r="E15" s="151">
        <v>4902</v>
      </c>
      <c r="F15" s="151">
        <v>5332</v>
      </c>
      <c r="G15" s="151">
        <v>0</v>
      </c>
      <c r="H15" s="151">
        <v>5506</v>
      </c>
      <c r="I15" s="151">
        <v>15728</v>
      </c>
      <c r="J15" s="151">
        <v>10578</v>
      </c>
      <c r="K15" s="151">
        <f t="shared" si="0"/>
        <v>54856</v>
      </c>
      <c r="L15" s="128" t="s">
        <v>88</v>
      </c>
    </row>
    <row r="16" spans="1:12" s="6" customFormat="1" ht="13.5" thickBot="1" x14ac:dyDescent="0.3">
      <c r="A16" s="125" t="s">
        <v>89</v>
      </c>
      <c r="B16" s="152">
        <v>1638</v>
      </c>
      <c r="C16" s="152">
        <v>1648</v>
      </c>
      <c r="D16" s="152">
        <v>1351</v>
      </c>
      <c r="E16" s="152">
        <v>2708</v>
      </c>
      <c r="F16" s="152">
        <v>19926</v>
      </c>
      <c r="G16" s="152">
        <v>389</v>
      </c>
      <c r="H16" s="152">
        <v>4275</v>
      </c>
      <c r="I16" s="152">
        <v>3152</v>
      </c>
      <c r="J16" s="152">
        <v>7292</v>
      </c>
      <c r="K16" s="152">
        <f t="shared" si="0"/>
        <v>42379</v>
      </c>
      <c r="L16" s="129" t="s">
        <v>90</v>
      </c>
    </row>
    <row r="17" spans="1:13" s="6" customFormat="1" ht="13.5" thickBot="1" x14ac:dyDescent="0.3">
      <c r="A17" s="124" t="s">
        <v>91</v>
      </c>
      <c r="B17" s="151">
        <v>1615</v>
      </c>
      <c r="C17" s="151">
        <v>4483</v>
      </c>
      <c r="D17" s="151">
        <v>2647</v>
      </c>
      <c r="E17" s="151">
        <v>1940</v>
      </c>
      <c r="F17" s="151">
        <v>320</v>
      </c>
      <c r="G17" s="151">
        <v>0</v>
      </c>
      <c r="H17" s="151">
        <v>742</v>
      </c>
      <c r="I17" s="151">
        <v>1022</v>
      </c>
      <c r="J17" s="151">
        <v>349</v>
      </c>
      <c r="K17" s="151">
        <f t="shared" si="0"/>
        <v>13118</v>
      </c>
      <c r="L17" s="128" t="s">
        <v>92</v>
      </c>
    </row>
    <row r="18" spans="1:13" s="6" customFormat="1" ht="13.5" thickBot="1" x14ac:dyDescent="0.3">
      <c r="A18" s="125" t="s">
        <v>93</v>
      </c>
      <c r="B18" s="152">
        <v>2572</v>
      </c>
      <c r="C18" s="152">
        <v>3448</v>
      </c>
      <c r="D18" s="152">
        <v>922</v>
      </c>
      <c r="E18" s="152">
        <v>3552</v>
      </c>
      <c r="F18" s="152">
        <v>205</v>
      </c>
      <c r="G18" s="152">
        <v>0</v>
      </c>
      <c r="H18" s="152">
        <v>1841</v>
      </c>
      <c r="I18" s="152">
        <v>45</v>
      </c>
      <c r="J18" s="152">
        <v>387</v>
      </c>
      <c r="K18" s="152">
        <f t="shared" si="0"/>
        <v>12972</v>
      </c>
      <c r="L18" s="129" t="s">
        <v>94</v>
      </c>
    </row>
    <row r="19" spans="1:13" s="6" customFormat="1" ht="13.5" thickBot="1" x14ac:dyDescent="0.3">
      <c r="A19" s="124" t="s">
        <v>95</v>
      </c>
      <c r="B19" s="151">
        <v>1301</v>
      </c>
      <c r="C19" s="151">
        <v>657</v>
      </c>
      <c r="D19" s="151">
        <v>321</v>
      </c>
      <c r="E19" s="151">
        <v>859</v>
      </c>
      <c r="F19" s="151">
        <v>250</v>
      </c>
      <c r="G19" s="151">
        <v>0</v>
      </c>
      <c r="H19" s="151">
        <v>5552</v>
      </c>
      <c r="I19" s="151">
        <v>898</v>
      </c>
      <c r="J19" s="151">
        <v>1912</v>
      </c>
      <c r="K19" s="151">
        <f t="shared" si="0"/>
        <v>11750</v>
      </c>
      <c r="L19" s="128" t="s">
        <v>96</v>
      </c>
    </row>
    <row r="20" spans="1:13" s="6" customFormat="1" ht="23.5" thickBot="1" x14ac:dyDescent="0.3">
      <c r="A20" s="125" t="s">
        <v>97</v>
      </c>
      <c r="B20" s="152">
        <v>1511</v>
      </c>
      <c r="C20" s="152">
        <v>5611</v>
      </c>
      <c r="D20" s="152">
        <v>2258</v>
      </c>
      <c r="E20" s="152">
        <v>542</v>
      </c>
      <c r="F20" s="152">
        <v>3520</v>
      </c>
      <c r="G20" s="152">
        <v>0</v>
      </c>
      <c r="H20" s="152">
        <v>10996</v>
      </c>
      <c r="I20" s="152">
        <v>2040</v>
      </c>
      <c r="J20" s="152">
        <v>2050</v>
      </c>
      <c r="K20" s="152">
        <f t="shared" si="0"/>
        <v>28528</v>
      </c>
      <c r="L20" s="129" t="s">
        <v>98</v>
      </c>
    </row>
    <row r="21" spans="1:13" s="6" customFormat="1" ht="13.5" thickBot="1" x14ac:dyDescent="0.3">
      <c r="A21" s="124" t="s">
        <v>99</v>
      </c>
      <c r="B21" s="151">
        <v>3951</v>
      </c>
      <c r="C21" s="151">
        <v>1509</v>
      </c>
      <c r="D21" s="151">
        <v>881</v>
      </c>
      <c r="E21" s="151">
        <v>3880</v>
      </c>
      <c r="F21" s="151">
        <v>7370</v>
      </c>
      <c r="G21" s="151">
        <v>1972</v>
      </c>
      <c r="H21" s="151">
        <v>5713</v>
      </c>
      <c r="I21" s="151">
        <v>3678</v>
      </c>
      <c r="J21" s="151">
        <v>19924</v>
      </c>
      <c r="K21" s="151">
        <f t="shared" si="0"/>
        <v>48878</v>
      </c>
      <c r="L21" s="128" t="s">
        <v>100</v>
      </c>
    </row>
    <row r="22" spans="1:13" s="6" customFormat="1" ht="23.5" thickBot="1" x14ac:dyDescent="0.3">
      <c r="A22" s="125" t="s">
        <v>101</v>
      </c>
      <c r="B22" s="152">
        <v>6695</v>
      </c>
      <c r="C22" s="152">
        <v>23216</v>
      </c>
      <c r="D22" s="152">
        <v>13156</v>
      </c>
      <c r="E22" s="152">
        <v>24585</v>
      </c>
      <c r="F22" s="152">
        <v>5381</v>
      </c>
      <c r="G22" s="152">
        <v>2872</v>
      </c>
      <c r="H22" s="152">
        <v>6495</v>
      </c>
      <c r="I22" s="152">
        <v>3768</v>
      </c>
      <c r="J22" s="152">
        <v>11879</v>
      </c>
      <c r="K22" s="152">
        <f t="shared" si="0"/>
        <v>98047</v>
      </c>
      <c r="L22" s="129" t="s">
        <v>102</v>
      </c>
    </row>
    <row r="23" spans="1:13" s="6" customFormat="1" ht="13.5" thickBot="1" x14ac:dyDescent="0.3">
      <c r="A23" s="124" t="s">
        <v>103</v>
      </c>
      <c r="B23" s="151">
        <v>2608</v>
      </c>
      <c r="C23" s="151">
        <v>22419</v>
      </c>
      <c r="D23" s="151">
        <v>4557</v>
      </c>
      <c r="E23" s="151">
        <v>5302</v>
      </c>
      <c r="F23" s="151">
        <v>3218</v>
      </c>
      <c r="G23" s="151">
        <v>0</v>
      </c>
      <c r="H23" s="151">
        <v>2301</v>
      </c>
      <c r="I23" s="151">
        <v>505</v>
      </c>
      <c r="J23" s="151">
        <v>703</v>
      </c>
      <c r="K23" s="151">
        <f t="shared" si="0"/>
        <v>41613</v>
      </c>
      <c r="L23" s="128" t="s">
        <v>104</v>
      </c>
    </row>
    <row r="24" spans="1:13" s="6" customFormat="1" ht="13.5" thickBot="1" x14ac:dyDescent="0.3">
      <c r="A24" s="125" t="s">
        <v>105</v>
      </c>
      <c r="B24" s="152">
        <v>1883</v>
      </c>
      <c r="C24" s="152">
        <v>13504</v>
      </c>
      <c r="D24" s="152">
        <v>5338</v>
      </c>
      <c r="E24" s="152">
        <v>3482</v>
      </c>
      <c r="F24" s="152">
        <v>1514</v>
      </c>
      <c r="G24" s="152">
        <v>50</v>
      </c>
      <c r="H24" s="152">
        <v>614</v>
      </c>
      <c r="I24" s="152">
        <v>335</v>
      </c>
      <c r="J24" s="152">
        <v>1535</v>
      </c>
      <c r="K24" s="152">
        <f t="shared" si="0"/>
        <v>28255</v>
      </c>
      <c r="L24" s="129" t="s">
        <v>106</v>
      </c>
    </row>
    <row r="25" spans="1:13" s="6" customFormat="1" ht="13.5" thickBot="1" x14ac:dyDescent="0.3">
      <c r="A25" s="124" t="s">
        <v>107</v>
      </c>
      <c r="B25" s="151">
        <v>422</v>
      </c>
      <c r="C25" s="151">
        <v>1287</v>
      </c>
      <c r="D25" s="151">
        <v>2513</v>
      </c>
      <c r="E25" s="151">
        <v>525</v>
      </c>
      <c r="F25" s="151">
        <v>162</v>
      </c>
      <c r="G25" s="151">
        <v>42</v>
      </c>
      <c r="H25" s="151">
        <v>6342</v>
      </c>
      <c r="I25" s="151">
        <v>1196</v>
      </c>
      <c r="J25" s="151">
        <v>1250</v>
      </c>
      <c r="K25" s="151">
        <f t="shared" si="0"/>
        <v>13739</v>
      </c>
      <c r="L25" s="128" t="s">
        <v>108</v>
      </c>
    </row>
    <row r="26" spans="1:13" s="6" customFormat="1" ht="13.5" thickBot="1" x14ac:dyDescent="0.3">
      <c r="A26" s="125" t="s">
        <v>109</v>
      </c>
      <c r="B26" s="152">
        <v>94</v>
      </c>
      <c r="C26" s="152">
        <v>564</v>
      </c>
      <c r="D26" s="152">
        <v>388</v>
      </c>
      <c r="E26" s="152">
        <v>725</v>
      </c>
      <c r="F26" s="152">
        <v>3353</v>
      </c>
      <c r="G26" s="152">
        <v>0</v>
      </c>
      <c r="H26" s="152">
        <v>578</v>
      </c>
      <c r="I26" s="152">
        <v>1273</v>
      </c>
      <c r="J26" s="152">
        <v>3837</v>
      </c>
      <c r="K26" s="152">
        <f t="shared" si="0"/>
        <v>10812</v>
      </c>
      <c r="L26" s="129" t="s">
        <v>110</v>
      </c>
    </row>
    <row r="27" spans="1:13" s="6" customFormat="1" ht="46.5" thickBot="1" x14ac:dyDescent="0.3">
      <c r="A27" s="124" t="s">
        <v>294</v>
      </c>
      <c r="B27" s="151">
        <v>0</v>
      </c>
      <c r="C27" s="151">
        <v>2243</v>
      </c>
      <c r="D27" s="151">
        <v>819</v>
      </c>
      <c r="E27" s="151">
        <v>922</v>
      </c>
      <c r="F27" s="151">
        <v>12381</v>
      </c>
      <c r="G27" s="151">
        <v>32</v>
      </c>
      <c r="H27" s="151">
        <v>232</v>
      </c>
      <c r="I27" s="151">
        <v>43193</v>
      </c>
      <c r="J27" s="151">
        <v>94235</v>
      </c>
      <c r="K27" s="151">
        <f t="shared" si="0"/>
        <v>154057</v>
      </c>
      <c r="L27" s="128" t="s">
        <v>112</v>
      </c>
    </row>
    <row r="28" spans="1:13" s="6" customFormat="1" ht="26" x14ac:dyDescent="0.25">
      <c r="A28" s="126" t="s">
        <v>113</v>
      </c>
      <c r="B28" s="154">
        <v>230</v>
      </c>
      <c r="C28" s="154">
        <v>298</v>
      </c>
      <c r="D28" s="154">
        <v>382</v>
      </c>
      <c r="E28" s="154">
        <v>806</v>
      </c>
      <c r="F28" s="154">
        <v>132</v>
      </c>
      <c r="G28" s="154">
        <v>1</v>
      </c>
      <c r="H28" s="154">
        <v>257</v>
      </c>
      <c r="I28" s="154">
        <v>388</v>
      </c>
      <c r="J28" s="154">
        <v>187</v>
      </c>
      <c r="K28" s="154">
        <f t="shared" si="0"/>
        <v>2681</v>
      </c>
      <c r="L28" s="130" t="s">
        <v>114</v>
      </c>
    </row>
    <row r="29" spans="1:13" s="7" customFormat="1" ht="22.5" customHeight="1" x14ac:dyDescent="0.25">
      <c r="A29" s="64" t="s">
        <v>14</v>
      </c>
      <c r="B29" s="83">
        <f>SUM(B8:B28)</f>
        <v>45130</v>
      </c>
      <c r="C29" s="83">
        <f t="shared" ref="C29:K29" si="1">SUM(C8:C28)</f>
        <v>159235</v>
      </c>
      <c r="D29" s="83">
        <f t="shared" si="1"/>
        <v>96055</v>
      </c>
      <c r="E29" s="83">
        <f t="shared" si="1"/>
        <v>86145</v>
      </c>
      <c r="F29" s="83">
        <f t="shared" si="1"/>
        <v>167742</v>
      </c>
      <c r="G29" s="83">
        <f t="shared" si="1"/>
        <v>23972</v>
      </c>
      <c r="H29" s="83">
        <f t="shared" si="1"/>
        <v>559482</v>
      </c>
      <c r="I29" s="83">
        <f t="shared" si="1"/>
        <v>202030</v>
      </c>
      <c r="J29" s="83">
        <f t="shared" si="1"/>
        <v>347070</v>
      </c>
      <c r="K29" s="83">
        <f t="shared" si="1"/>
        <v>1686861</v>
      </c>
      <c r="L29" s="65" t="s">
        <v>15</v>
      </c>
      <c r="M29" s="13"/>
    </row>
    <row r="30" spans="1:13" ht="13" x14ac:dyDescent="0.25">
      <c r="A30" s="14" t="s">
        <v>144</v>
      </c>
      <c r="L30" s="12" t="s">
        <v>17</v>
      </c>
    </row>
    <row r="34" spans="1:10" ht="63" customHeight="1" x14ac:dyDescent="0.3">
      <c r="B34" s="9"/>
      <c r="C34" s="9"/>
      <c r="D34" s="9"/>
      <c r="E34" s="9"/>
      <c r="F34" s="9"/>
      <c r="G34" s="9"/>
      <c r="H34" s="9"/>
      <c r="I34" s="9"/>
      <c r="J34" s="9"/>
    </row>
    <row r="35" spans="1:10" ht="25" customHeight="1" x14ac:dyDescent="0.25">
      <c r="A35" s="10"/>
      <c r="B35" s="11"/>
      <c r="C35" s="11"/>
      <c r="D35" s="11"/>
      <c r="E35" s="11"/>
      <c r="F35" s="11"/>
      <c r="G35" s="11"/>
      <c r="H35" s="11"/>
      <c r="I35" s="11"/>
      <c r="J35" s="11"/>
    </row>
    <row r="36" spans="1:10" ht="25" customHeight="1" x14ac:dyDescent="0.25">
      <c r="A36" s="10"/>
      <c r="B36" s="11"/>
      <c r="C36" s="11"/>
      <c r="D36" s="11"/>
      <c r="E36" s="11"/>
      <c r="F36" s="11"/>
      <c r="G36" s="11"/>
      <c r="H36" s="11"/>
      <c r="I36" s="11"/>
      <c r="J36" s="11"/>
    </row>
    <row r="37" spans="1:10" ht="25" customHeight="1" x14ac:dyDescent="0.25">
      <c r="A37" s="10"/>
      <c r="B37" s="11"/>
      <c r="C37" s="11"/>
      <c r="D37" s="11"/>
      <c r="E37" s="11"/>
      <c r="F37" s="11"/>
      <c r="G37" s="11"/>
      <c r="H37" s="11"/>
      <c r="I37" s="11"/>
      <c r="J37" s="11"/>
    </row>
    <row r="38" spans="1:10" ht="25" customHeight="1" x14ac:dyDescent="0.25">
      <c r="A38" s="10"/>
      <c r="B38" s="11"/>
      <c r="C38" s="11"/>
      <c r="D38" s="11"/>
      <c r="E38" s="11"/>
      <c r="F38" s="11"/>
      <c r="G38" s="11"/>
      <c r="H38" s="11"/>
      <c r="I38" s="11"/>
      <c r="J38" s="11"/>
    </row>
    <row r="39" spans="1:10" ht="25" customHeight="1" x14ac:dyDescent="0.25">
      <c r="A39" s="10"/>
      <c r="B39" s="11"/>
      <c r="C39" s="11"/>
      <c r="D39" s="11"/>
      <c r="E39" s="11"/>
      <c r="F39" s="11"/>
      <c r="G39" s="11"/>
      <c r="H39" s="11"/>
      <c r="I39" s="11"/>
      <c r="J39" s="11"/>
    </row>
    <row r="40" spans="1:10" ht="25" customHeight="1" x14ac:dyDescent="0.25">
      <c r="A40" s="10"/>
      <c r="B40" s="11"/>
      <c r="C40" s="11"/>
      <c r="D40" s="11"/>
      <c r="E40" s="11"/>
      <c r="F40" s="11"/>
      <c r="G40" s="11"/>
      <c r="H40" s="11"/>
      <c r="I40" s="11"/>
      <c r="J40" s="11"/>
    </row>
    <row r="41" spans="1:10" ht="25" customHeight="1" x14ac:dyDescent="0.25">
      <c r="A41" s="10"/>
      <c r="B41" s="11"/>
      <c r="C41" s="11"/>
      <c r="D41" s="11"/>
      <c r="E41" s="11"/>
      <c r="F41" s="11"/>
      <c r="G41" s="11"/>
      <c r="H41" s="11"/>
      <c r="I41" s="11"/>
      <c r="J41" s="11"/>
    </row>
    <row r="42" spans="1:10" ht="25" customHeight="1" x14ac:dyDescent="0.25">
      <c r="A42" s="10"/>
      <c r="B42" s="11"/>
      <c r="C42" s="11"/>
      <c r="D42" s="11"/>
      <c r="E42" s="11"/>
      <c r="F42" s="11"/>
      <c r="G42" s="11"/>
      <c r="H42" s="11"/>
      <c r="I42" s="11"/>
      <c r="J42" s="11"/>
    </row>
    <row r="43" spans="1:10" ht="25" customHeight="1" x14ac:dyDescent="0.25">
      <c r="A43" s="10"/>
      <c r="B43" s="11"/>
      <c r="C43" s="11"/>
      <c r="D43" s="11"/>
      <c r="E43" s="11"/>
      <c r="F43" s="11"/>
      <c r="G43" s="11"/>
      <c r="H43" s="11"/>
      <c r="I43" s="11"/>
      <c r="J43" s="11"/>
    </row>
    <row r="44" spans="1:10" ht="25" customHeight="1" x14ac:dyDescent="0.25">
      <c r="A44" s="10"/>
      <c r="B44" s="11"/>
      <c r="C44" s="11"/>
      <c r="D44" s="11"/>
      <c r="E44" s="11"/>
      <c r="F44" s="11"/>
      <c r="G44" s="11"/>
      <c r="H44" s="11"/>
      <c r="I44" s="11"/>
      <c r="J44" s="11"/>
    </row>
    <row r="45" spans="1:10" ht="25" customHeight="1" x14ac:dyDescent="0.25">
      <c r="A45" s="10"/>
      <c r="B45" s="11"/>
      <c r="C45" s="11"/>
      <c r="D45" s="11"/>
      <c r="E45" s="11"/>
      <c r="F45" s="11"/>
      <c r="G45" s="11"/>
      <c r="H45" s="11"/>
      <c r="I45" s="11"/>
      <c r="J45" s="11"/>
    </row>
    <row r="46" spans="1:10" ht="25" customHeight="1" x14ac:dyDescent="0.25">
      <c r="A46" s="10"/>
      <c r="B46" s="11"/>
      <c r="C46" s="11"/>
      <c r="D46" s="11"/>
      <c r="E46" s="11"/>
      <c r="F46" s="11"/>
      <c r="G46" s="11"/>
      <c r="H46" s="11"/>
      <c r="I46" s="11"/>
      <c r="J46" s="11"/>
    </row>
    <row r="47" spans="1:10" ht="25" customHeight="1" x14ac:dyDescent="0.25">
      <c r="A47" s="10"/>
      <c r="B47" s="11"/>
      <c r="C47" s="11"/>
      <c r="D47" s="11"/>
      <c r="E47" s="11"/>
      <c r="F47" s="11"/>
      <c r="G47" s="11"/>
      <c r="H47" s="11"/>
      <c r="I47" s="11"/>
      <c r="J47" s="11"/>
    </row>
    <row r="48" spans="1:10" ht="25" customHeight="1" x14ac:dyDescent="0.25">
      <c r="A48" s="10"/>
      <c r="B48" s="11"/>
      <c r="C48" s="11"/>
      <c r="D48" s="11"/>
      <c r="E48" s="11"/>
      <c r="F48" s="11"/>
      <c r="G48" s="11"/>
      <c r="H48" s="11"/>
      <c r="I48" s="11"/>
      <c r="J48" s="11"/>
    </row>
    <row r="49" spans="1:10" ht="25" customHeight="1" x14ac:dyDescent="0.25">
      <c r="A49" s="10"/>
      <c r="B49" s="11"/>
      <c r="C49" s="11"/>
      <c r="D49" s="11"/>
      <c r="E49" s="11"/>
      <c r="F49" s="11"/>
      <c r="G49" s="11"/>
      <c r="H49" s="11"/>
      <c r="I49" s="11"/>
      <c r="J49" s="11"/>
    </row>
    <row r="50" spans="1:10" ht="25" customHeight="1" x14ac:dyDescent="0.25">
      <c r="A50" s="10"/>
      <c r="B50" s="11"/>
      <c r="C50" s="11"/>
      <c r="D50" s="11"/>
      <c r="E50" s="11"/>
      <c r="F50" s="11"/>
      <c r="G50" s="11"/>
      <c r="H50" s="11"/>
      <c r="I50" s="11"/>
      <c r="J50" s="11"/>
    </row>
    <row r="51" spans="1:10" ht="25" customHeight="1" x14ac:dyDescent="0.25">
      <c r="A51" s="10"/>
      <c r="B51" s="11"/>
      <c r="C51" s="11"/>
      <c r="D51" s="11"/>
      <c r="E51" s="11"/>
      <c r="F51" s="11"/>
      <c r="G51" s="11"/>
      <c r="H51" s="11"/>
      <c r="I51" s="11"/>
      <c r="J51" s="11"/>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51"/>
  <sheetViews>
    <sheetView rightToLeft="1" view="pageBreakPreview" zoomScaleNormal="100" zoomScaleSheetLayoutView="100" workbookViewId="0">
      <selection activeCell="J18" sqref="J18"/>
    </sheetView>
  </sheetViews>
  <sheetFormatPr defaultColWidth="9.1796875" defaultRowHeight="25" customHeight="1" x14ac:dyDescent="0.25"/>
  <cols>
    <col min="1" max="1" width="35.7265625" style="2" customWidth="1"/>
    <col min="2" max="10" width="10.7265625" style="2" customWidth="1"/>
    <col min="11" max="11" width="12" style="2" bestFit="1" customWidth="1"/>
    <col min="12" max="12" width="35.7265625" style="2" customWidth="1"/>
    <col min="13" max="16384" width="9.1796875" style="2"/>
  </cols>
  <sheetData>
    <row r="1" spans="1:12" s="1" customFormat="1" ht="20" x14ac:dyDescent="0.25">
      <c r="A1" s="197" t="s">
        <v>146</v>
      </c>
      <c r="B1" s="197"/>
      <c r="C1" s="197"/>
      <c r="D1" s="197"/>
      <c r="E1" s="197"/>
      <c r="F1" s="197"/>
      <c r="G1" s="197"/>
      <c r="H1" s="197"/>
      <c r="I1" s="197"/>
      <c r="J1" s="197"/>
      <c r="K1" s="197"/>
      <c r="L1" s="197"/>
    </row>
    <row r="2" spans="1:12" s="1" customFormat="1" ht="18.75" customHeight="1" x14ac:dyDescent="0.25">
      <c r="A2" s="215">
        <v>2014</v>
      </c>
      <c r="B2" s="215"/>
      <c r="C2" s="215"/>
      <c r="D2" s="215"/>
      <c r="E2" s="215"/>
      <c r="F2" s="215"/>
      <c r="G2" s="215"/>
      <c r="H2" s="215"/>
      <c r="I2" s="215"/>
      <c r="J2" s="215"/>
      <c r="K2" s="215"/>
      <c r="L2" s="215"/>
    </row>
    <row r="3" spans="1:12" s="1" customFormat="1" ht="20" x14ac:dyDescent="0.25">
      <c r="A3" s="198" t="s">
        <v>262</v>
      </c>
      <c r="B3" s="198"/>
      <c r="C3" s="198"/>
      <c r="D3" s="198"/>
      <c r="E3" s="198"/>
      <c r="F3" s="198"/>
      <c r="G3" s="198"/>
      <c r="H3" s="198"/>
      <c r="I3" s="198"/>
      <c r="J3" s="198"/>
      <c r="K3" s="198"/>
      <c r="L3" s="198"/>
    </row>
    <row r="4" spans="1:12" s="1" customFormat="1" ht="20" x14ac:dyDescent="0.25">
      <c r="A4" s="198">
        <v>2014</v>
      </c>
      <c r="B4" s="198"/>
      <c r="C4" s="198"/>
      <c r="D4" s="198"/>
      <c r="E4" s="198"/>
      <c r="F4" s="198"/>
      <c r="G4" s="198"/>
      <c r="H4" s="198"/>
      <c r="I4" s="198"/>
      <c r="J4" s="198"/>
      <c r="K4" s="198"/>
      <c r="L4" s="198"/>
    </row>
    <row r="5" spans="1:12" s="3" customFormat="1" ht="21" customHeight="1" x14ac:dyDescent="0.25">
      <c r="A5" s="86" t="s">
        <v>321</v>
      </c>
      <c r="B5" s="87"/>
      <c r="C5" s="87"/>
      <c r="D5" s="87"/>
      <c r="E5" s="87"/>
      <c r="F5" s="87"/>
      <c r="G5" s="87"/>
      <c r="H5" s="87"/>
      <c r="I5" s="87"/>
      <c r="J5" s="87"/>
      <c r="K5" s="87"/>
      <c r="L5" s="88" t="s">
        <v>322</v>
      </c>
    </row>
    <row r="6" spans="1:12" s="4" customFormat="1" ht="78.75" customHeight="1" x14ac:dyDescent="0.3">
      <c r="A6" s="216" t="s">
        <v>147</v>
      </c>
      <c r="B6" s="67" t="s">
        <v>275</v>
      </c>
      <c r="C6" s="67" t="s">
        <v>21</v>
      </c>
      <c r="D6" s="67" t="s">
        <v>23</v>
      </c>
      <c r="E6" s="67" t="s">
        <v>25</v>
      </c>
      <c r="F6" s="67" t="s">
        <v>27</v>
      </c>
      <c r="G6" s="67" t="s">
        <v>29</v>
      </c>
      <c r="H6" s="67" t="s">
        <v>31</v>
      </c>
      <c r="I6" s="67" t="s">
        <v>33</v>
      </c>
      <c r="J6" s="67" t="s">
        <v>35</v>
      </c>
      <c r="K6" s="67" t="s">
        <v>14</v>
      </c>
      <c r="L6" s="218" t="s">
        <v>143</v>
      </c>
    </row>
    <row r="7" spans="1:12" s="5" customFormat="1" ht="57.75" customHeight="1" x14ac:dyDescent="0.25">
      <c r="A7" s="217"/>
      <c r="B7" s="68" t="s">
        <v>20</v>
      </c>
      <c r="C7" s="68" t="s">
        <v>22</v>
      </c>
      <c r="D7" s="68" t="s">
        <v>24</v>
      </c>
      <c r="E7" s="68" t="s">
        <v>26</v>
      </c>
      <c r="F7" s="68" t="s">
        <v>28</v>
      </c>
      <c r="G7" s="68" t="s">
        <v>30</v>
      </c>
      <c r="H7" s="68" t="s">
        <v>32</v>
      </c>
      <c r="I7" s="68" t="s">
        <v>34</v>
      </c>
      <c r="J7" s="68" t="s">
        <v>36</v>
      </c>
      <c r="K7" s="68" t="s">
        <v>15</v>
      </c>
      <c r="L7" s="219"/>
    </row>
    <row r="8" spans="1:12" s="6" customFormat="1" ht="13.5" thickBot="1" x14ac:dyDescent="0.3">
      <c r="A8" s="123" t="s">
        <v>73</v>
      </c>
      <c r="B8" s="150">
        <v>59</v>
      </c>
      <c r="C8" s="150">
        <v>249</v>
      </c>
      <c r="D8" s="150">
        <v>398</v>
      </c>
      <c r="E8" s="150">
        <v>138</v>
      </c>
      <c r="F8" s="150">
        <v>366</v>
      </c>
      <c r="G8" s="150">
        <v>17697</v>
      </c>
      <c r="H8" s="150">
        <v>390</v>
      </c>
      <c r="I8" s="150">
        <v>2777</v>
      </c>
      <c r="J8" s="150">
        <v>1049</v>
      </c>
      <c r="K8" s="150">
        <f>SUM(B8:J8)</f>
        <v>23123</v>
      </c>
      <c r="L8" s="127" t="s">
        <v>74</v>
      </c>
    </row>
    <row r="9" spans="1:12" s="6" customFormat="1" ht="13.5" thickBot="1" x14ac:dyDescent="0.3">
      <c r="A9" s="124" t="s">
        <v>75</v>
      </c>
      <c r="B9" s="151">
        <v>3311</v>
      </c>
      <c r="C9" s="151">
        <v>12656</v>
      </c>
      <c r="D9" s="151">
        <v>6342</v>
      </c>
      <c r="E9" s="151">
        <v>3535</v>
      </c>
      <c r="F9" s="151">
        <v>1426</v>
      </c>
      <c r="G9" s="151">
        <v>0</v>
      </c>
      <c r="H9" s="151">
        <v>41547</v>
      </c>
      <c r="I9" s="151">
        <v>8501</v>
      </c>
      <c r="J9" s="151">
        <v>16856</v>
      </c>
      <c r="K9" s="151">
        <f t="shared" ref="K9:K28" si="0">SUM(B9:J9)</f>
        <v>94174</v>
      </c>
      <c r="L9" s="128" t="s">
        <v>76</v>
      </c>
    </row>
    <row r="10" spans="1:12" s="6" customFormat="1" ht="13.5" thickBot="1" x14ac:dyDescent="0.3">
      <c r="A10" s="125" t="s">
        <v>77</v>
      </c>
      <c r="B10" s="152">
        <v>1252</v>
      </c>
      <c r="C10" s="152">
        <v>9291</v>
      </c>
      <c r="D10" s="152">
        <v>6677</v>
      </c>
      <c r="E10" s="152">
        <v>2768</v>
      </c>
      <c r="F10" s="152">
        <v>3553</v>
      </c>
      <c r="G10" s="152">
        <v>0</v>
      </c>
      <c r="H10" s="152">
        <v>64285</v>
      </c>
      <c r="I10" s="152">
        <v>25857</v>
      </c>
      <c r="J10" s="152">
        <v>18981</v>
      </c>
      <c r="K10" s="152">
        <f t="shared" si="0"/>
        <v>132664</v>
      </c>
      <c r="L10" s="129" t="s">
        <v>78</v>
      </c>
    </row>
    <row r="11" spans="1:12" s="6" customFormat="1" ht="23.5" thickBot="1" x14ac:dyDescent="0.3">
      <c r="A11" s="124" t="s">
        <v>79</v>
      </c>
      <c r="B11" s="151">
        <v>577</v>
      </c>
      <c r="C11" s="151">
        <v>1965</v>
      </c>
      <c r="D11" s="151">
        <v>1508</v>
      </c>
      <c r="E11" s="151">
        <v>930</v>
      </c>
      <c r="F11" s="151">
        <v>1210</v>
      </c>
      <c r="G11" s="151">
        <v>0</v>
      </c>
      <c r="H11" s="151">
        <v>9036</v>
      </c>
      <c r="I11" s="151">
        <v>681</v>
      </c>
      <c r="J11" s="151">
        <v>3741</v>
      </c>
      <c r="K11" s="151">
        <f t="shared" si="0"/>
        <v>19648</v>
      </c>
      <c r="L11" s="128" t="s">
        <v>80</v>
      </c>
    </row>
    <row r="12" spans="1:12" s="6" customFormat="1" ht="26.5" thickBot="1" x14ac:dyDescent="0.3">
      <c r="A12" s="125" t="s">
        <v>81</v>
      </c>
      <c r="B12" s="152">
        <v>57</v>
      </c>
      <c r="C12" s="152">
        <v>606</v>
      </c>
      <c r="D12" s="152">
        <v>529</v>
      </c>
      <c r="E12" s="152">
        <v>298</v>
      </c>
      <c r="F12" s="152">
        <v>679</v>
      </c>
      <c r="G12" s="152">
        <v>0</v>
      </c>
      <c r="H12" s="152">
        <v>4525</v>
      </c>
      <c r="I12" s="152">
        <v>3915</v>
      </c>
      <c r="J12" s="152">
        <v>2538</v>
      </c>
      <c r="K12" s="152">
        <f t="shared" si="0"/>
        <v>13147</v>
      </c>
      <c r="L12" s="129" t="s">
        <v>82</v>
      </c>
    </row>
    <row r="13" spans="1:12" s="6" customFormat="1" ht="13.5" thickBot="1" x14ac:dyDescent="0.3">
      <c r="A13" s="124" t="s">
        <v>83</v>
      </c>
      <c r="B13" s="151">
        <v>3797</v>
      </c>
      <c r="C13" s="151">
        <v>32587</v>
      </c>
      <c r="D13" s="151">
        <v>27788</v>
      </c>
      <c r="E13" s="151">
        <v>12086</v>
      </c>
      <c r="F13" s="151">
        <v>13521</v>
      </c>
      <c r="G13" s="151">
        <v>731</v>
      </c>
      <c r="H13" s="151">
        <v>367505</v>
      </c>
      <c r="I13" s="151">
        <v>64197</v>
      </c>
      <c r="J13" s="151">
        <v>109655</v>
      </c>
      <c r="K13" s="151">
        <f t="shared" si="0"/>
        <v>631867</v>
      </c>
      <c r="L13" s="128" t="s">
        <v>84</v>
      </c>
    </row>
    <row r="14" spans="1:12" s="6" customFormat="1" ht="26.5" thickBot="1" x14ac:dyDescent="0.3">
      <c r="A14" s="125" t="s">
        <v>85</v>
      </c>
      <c r="B14" s="152">
        <v>9546</v>
      </c>
      <c r="C14" s="152">
        <v>10472</v>
      </c>
      <c r="D14" s="152">
        <v>8589</v>
      </c>
      <c r="E14" s="152">
        <v>9808</v>
      </c>
      <c r="F14" s="152">
        <v>76099</v>
      </c>
      <c r="G14" s="152">
        <v>186</v>
      </c>
      <c r="H14" s="152">
        <v>20750</v>
      </c>
      <c r="I14" s="152">
        <v>18881</v>
      </c>
      <c r="J14" s="152">
        <v>35868</v>
      </c>
      <c r="K14" s="152">
        <f t="shared" si="0"/>
        <v>190199</v>
      </c>
      <c r="L14" s="129" t="s">
        <v>86</v>
      </c>
    </row>
    <row r="15" spans="1:12" s="6" customFormat="1" ht="13.5" thickBot="1" x14ac:dyDescent="0.3">
      <c r="A15" s="124" t="s">
        <v>87</v>
      </c>
      <c r="B15" s="151">
        <v>790</v>
      </c>
      <c r="C15" s="151">
        <v>2796</v>
      </c>
      <c r="D15" s="151">
        <v>5918</v>
      </c>
      <c r="E15" s="151">
        <v>3850</v>
      </c>
      <c r="F15" s="151">
        <v>1758</v>
      </c>
      <c r="G15" s="151">
        <v>0</v>
      </c>
      <c r="H15" s="151">
        <v>5506</v>
      </c>
      <c r="I15" s="151">
        <v>15450</v>
      </c>
      <c r="J15" s="151">
        <v>9616</v>
      </c>
      <c r="K15" s="151">
        <f t="shared" si="0"/>
        <v>45684</v>
      </c>
      <c r="L15" s="128" t="s">
        <v>88</v>
      </c>
    </row>
    <row r="16" spans="1:12" s="6" customFormat="1" ht="13.5" thickBot="1" x14ac:dyDescent="0.3">
      <c r="A16" s="125" t="s">
        <v>89</v>
      </c>
      <c r="B16" s="152">
        <v>1454</v>
      </c>
      <c r="C16" s="152">
        <v>1313</v>
      </c>
      <c r="D16" s="152">
        <v>1135</v>
      </c>
      <c r="E16" s="152">
        <v>1691</v>
      </c>
      <c r="F16" s="152">
        <v>18789</v>
      </c>
      <c r="G16" s="152">
        <v>389</v>
      </c>
      <c r="H16" s="152">
        <v>4057</v>
      </c>
      <c r="I16" s="152">
        <v>3152</v>
      </c>
      <c r="J16" s="152">
        <v>6397</v>
      </c>
      <c r="K16" s="152">
        <f t="shared" si="0"/>
        <v>38377</v>
      </c>
      <c r="L16" s="129" t="s">
        <v>90</v>
      </c>
    </row>
    <row r="17" spans="1:13" s="6" customFormat="1" ht="13.5" thickBot="1" x14ac:dyDescent="0.3">
      <c r="A17" s="124" t="s">
        <v>91</v>
      </c>
      <c r="B17" s="151">
        <v>1385</v>
      </c>
      <c r="C17" s="151">
        <v>3463</v>
      </c>
      <c r="D17" s="151">
        <v>1669</v>
      </c>
      <c r="E17" s="151">
        <v>1031</v>
      </c>
      <c r="F17" s="151">
        <v>231</v>
      </c>
      <c r="G17" s="151">
        <v>0</v>
      </c>
      <c r="H17" s="151">
        <v>742</v>
      </c>
      <c r="I17" s="151">
        <v>1022</v>
      </c>
      <c r="J17" s="151">
        <v>349</v>
      </c>
      <c r="K17" s="151">
        <f t="shared" si="0"/>
        <v>9892</v>
      </c>
      <c r="L17" s="128" t="s">
        <v>92</v>
      </c>
    </row>
    <row r="18" spans="1:13" s="6" customFormat="1" ht="13.5" thickBot="1" x14ac:dyDescent="0.3">
      <c r="A18" s="125" t="s">
        <v>93</v>
      </c>
      <c r="B18" s="152">
        <v>2243</v>
      </c>
      <c r="C18" s="152">
        <v>2193</v>
      </c>
      <c r="D18" s="152">
        <v>335</v>
      </c>
      <c r="E18" s="152">
        <v>2041</v>
      </c>
      <c r="F18" s="152">
        <v>0</v>
      </c>
      <c r="G18" s="152">
        <v>0</v>
      </c>
      <c r="H18" s="152">
        <v>1841</v>
      </c>
      <c r="I18" s="152">
        <v>45</v>
      </c>
      <c r="J18" s="152">
        <v>387</v>
      </c>
      <c r="K18" s="152">
        <f t="shared" si="0"/>
        <v>9085</v>
      </c>
      <c r="L18" s="129" t="s">
        <v>94</v>
      </c>
    </row>
    <row r="19" spans="1:13" s="6" customFormat="1" ht="13.5" thickBot="1" x14ac:dyDescent="0.3">
      <c r="A19" s="124" t="s">
        <v>95</v>
      </c>
      <c r="B19" s="151">
        <v>1267</v>
      </c>
      <c r="C19" s="151">
        <v>368</v>
      </c>
      <c r="D19" s="151">
        <v>281</v>
      </c>
      <c r="E19" s="151">
        <v>714</v>
      </c>
      <c r="F19" s="151">
        <v>127</v>
      </c>
      <c r="G19" s="151">
        <v>0</v>
      </c>
      <c r="H19" s="151">
        <v>5552</v>
      </c>
      <c r="I19" s="151">
        <v>898</v>
      </c>
      <c r="J19" s="151">
        <v>1912</v>
      </c>
      <c r="K19" s="151">
        <f t="shared" si="0"/>
        <v>11119</v>
      </c>
      <c r="L19" s="128" t="s">
        <v>96</v>
      </c>
    </row>
    <row r="20" spans="1:13" s="6" customFormat="1" ht="23.5" thickBot="1" x14ac:dyDescent="0.3">
      <c r="A20" s="125" t="s">
        <v>97</v>
      </c>
      <c r="B20" s="152">
        <v>1452</v>
      </c>
      <c r="C20" s="152">
        <v>4825</v>
      </c>
      <c r="D20" s="152">
        <v>1987</v>
      </c>
      <c r="E20" s="152">
        <v>368</v>
      </c>
      <c r="F20" s="152">
        <v>3178</v>
      </c>
      <c r="G20" s="152">
        <v>0</v>
      </c>
      <c r="H20" s="152">
        <v>10996</v>
      </c>
      <c r="I20" s="152">
        <v>2040</v>
      </c>
      <c r="J20" s="152">
        <v>2050</v>
      </c>
      <c r="K20" s="152">
        <f t="shared" si="0"/>
        <v>26896</v>
      </c>
      <c r="L20" s="129" t="s">
        <v>98</v>
      </c>
    </row>
    <row r="21" spans="1:13" s="6" customFormat="1" ht="13.5" thickBot="1" x14ac:dyDescent="0.3">
      <c r="A21" s="124" t="s">
        <v>99</v>
      </c>
      <c r="B21" s="151">
        <v>3862</v>
      </c>
      <c r="C21" s="151">
        <v>1128</v>
      </c>
      <c r="D21" s="151">
        <v>606</v>
      </c>
      <c r="E21" s="151">
        <v>3289</v>
      </c>
      <c r="F21" s="151">
        <v>7234</v>
      </c>
      <c r="G21" s="151">
        <v>1972</v>
      </c>
      <c r="H21" s="151">
        <v>5679</v>
      </c>
      <c r="I21" s="151">
        <v>3678</v>
      </c>
      <c r="J21" s="151">
        <v>17336</v>
      </c>
      <c r="K21" s="151">
        <f t="shared" si="0"/>
        <v>44784</v>
      </c>
      <c r="L21" s="128" t="s">
        <v>100</v>
      </c>
    </row>
    <row r="22" spans="1:13" s="6" customFormat="1" ht="23.5" thickBot="1" x14ac:dyDescent="0.3">
      <c r="A22" s="125" t="s">
        <v>101</v>
      </c>
      <c r="B22" s="152">
        <v>5994</v>
      </c>
      <c r="C22" s="152">
        <v>15712</v>
      </c>
      <c r="D22" s="152">
        <v>10810</v>
      </c>
      <c r="E22" s="152">
        <v>19909</v>
      </c>
      <c r="F22" s="152">
        <v>5126</v>
      </c>
      <c r="G22" s="152">
        <v>2872</v>
      </c>
      <c r="H22" s="152">
        <v>6495</v>
      </c>
      <c r="I22" s="152">
        <v>3768</v>
      </c>
      <c r="J22" s="152">
        <v>11769</v>
      </c>
      <c r="K22" s="152">
        <f t="shared" si="0"/>
        <v>82455</v>
      </c>
      <c r="L22" s="129" t="s">
        <v>102</v>
      </c>
    </row>
    <row r="23" spans="1:13" s="6" customFormat="1" ht="13.5" thickBot="1" x14ac:dyDescent="0.3">
      <c r="A23" s="124" t="s">
        <v>103</v>
      </c>
      <c r="B23" s="151">
        <v>729</v>
      </c>
      <c r="C23" s="151">
        <v>7988</v>
      </c>
      <c r="D23" s="151">
        <v>1925</v>
      </c>
      <c r="E23" s="151">
        <v>1258</v>
      </c>
      <c r="F23" s="151">
        <v>216</v>
      </c>
      <c r="G23" s="151">
        <v>0</v>
      </c>
      <c r="H23" s="151">
        <v>2301</v>
      </c>
      <c r="I23" s="151">
        <v>505</v>
      </c>
      <c r="J23" s="151">
        <v>312</v>
      </c>
      <c r="K23" s="151">
        <f t="shared" si="0"/>
        <v>15234</v>
      </c>
      <c r="L23" s="128" t="s">
        <v>104</v>
      </c>
    </row>
    <row r="24" spans="1:13" s="6" customFormat="1" ht="13.5" thickBot="1" x14ac:dyDescent="0.3">
      <c r="A24" s="125" t="s">
        <v>105</v>
      </c>
      <c r="B24" s="152">
        <v>481</v>
      </c>
      <c r="C24" s="152">
        <v>5735</v>
      </c>
      <c r="D24" s="152">
        <v>1795</v>
      </c>
      <c r="E24" s="152">
        <v>1832</v>
      </c>
      <c r="F24" s="152">
        <v>1021</v>
      </c>
      <c r="G24" s="152">
        <v>50</v>
      </c>
      <c r="H24" s="152">
        <v>614</v>
      </c>
      <c r="I24" s="152">
        <v>335</v>
      </c>
      <c r="J24" s="152">
        <v>1421</v>
      </c>
      <c r="K24" s="152">
        <f t="shared" si="0"/>
        <v>13284</v>
      </c>
      <c r="L24" s="129" t="s">
        <v>106</v>
      </c>
    </row>
    <row r="25" spans="1:13" s="6" customFormat="1" ht="13.5" thickBot="1" x14ac:dyDescent="0.3">
      <c r="A25" s="124" t="s">
        <v>107</v>
      </c>
      <c r="B25" s="151">
        <v>368</v>
      </c>
      <c r="C25" s="151">
        <v>978</v>
      </c>
      <c r="D25" s="151">
        <v>2390</v>
      </c>
      <c r="E25" s="151">
        <v>475</v>
      </c>
      <c r="F25" s="151">
        <v>110</v>
      </c>
      <c r="G25" s="151">
        <v>42</v>
      </c>
      <c r="H25" s="151">
        <v>6140</v>
      </c>
      <c r="I25" s="151">
        <v>1196</v>
      </c>
      <c r="J25" s="151">
        <v>704</v>
      </c>
      <c r="K25" s="151">
        <f t="shared" si="0"/>
        <v>12403</v>
      </c>
      <c r="L25" s="128" t="s">
        <v>108</v>
      </c>
    </row>
    <row r="26" spans="1:13" s="6" customFormat="1" ht="13.5" thickBot="1" x14ac:dyDescent="0.3">
      <c r="A26" s="125" t="s">
        <v>109</v>
      </c>
      <c r="B26" s="152">
        <v>87</v>
      </c>
      <c r="C26" s="152">
        <v>550</v>
      </c>
      <c r="D26" s="152">
        <v>360</v>
      </c>
      <c r="E26" s="152">
        <v>712</v>
      </c>
      <c r="F26" s="152">
        <v>2340</v>
      </c>
      <c r="G26" s="152">
        <v>0</v>
      </c>
      <c r="H26" s="152">
        <v>578</v>
      </c>
      <c r="I26" s="152">
        <v>1273</v>
      </c>
      <c r="J26" s="152">
        <v>3565</v>
      </c>
      <c r="K26" s="152">
        <f t="shared" si="0"/>
        <v>9465</v>
      </c>
      <c r="L26" s="129" t="s">
        <v>110</v>
      </c>
    </row>
    <row r="27" spans="1:13" s="6" customFormat="1" ht="46.5" thickBot="1" x14ac:dyDescent="0.3">
      <c r="A27" s="124" t="s">
        <v>294</v>
      </c>
      <c r="B27" s="151">
        <v>0</v>
      </c>
      <c r="C27" s="151">
        <v>406</v>
      </c>
      <c r="D27" s="151">
        <v>264</v>
      </c>
      <c r="E27" s="151">
        <v>310</v>
      </c>
      <c r="F27" s="151">
        <v>4390</v>
      </c>
      <c r="G27" s="151">
        <v>32</v>
      </c>
      <c r="H27" s="151">
        <v>214</v>
      </c>
      <c r="I27" s="151">
        <v>42438</v>
      </c>
      <c r="J27" s="151">
        <v>8801</v>
      </c>
      <c r="K27" s="151">
        <f t="shared" si="0"/>
        <v>56855</v>
      </c>
      <c r="L27" s="128" t="s">
        <v>112</v>
      </c>
    </row>
    <row r="28" spans="1:13" s="6" customFormat="1" ht="26" x14ac:dyDescent="0.25">
      <c r="A28" s="126" t="s">
        <v>113</v>
      </c>
      <c r="B28" s="154">
        <v>184</v>
      </c>
      <c r="C28" s="154">
        <v>78</v>
      </c>
      <c r="D28" s="154">
        <v>67</v>
      </c>
      <c r="E28" s="154">
        <v>658</v>
      </c>
      <c r="F28" s="154">
        <v>132</v>
      </c>
      <c r="G28" s="154">
        <v>1</v>
      </c>
      <c r="H28" s="154">
        <v>257</v>
      </c>
      <c r="I28" s="154">
        <v>388</v>
      </c>
      <c r="J28" s="154">
        <v>187</v>
      </c>
      <c r="K28" s="154">
        <f t="shared" si="0"/>
        <v>1952</v>
      </c>
      <c r="L28" s="130" t="s">
        <v>114</v>
      </c>
    </row>
    <row r="29" spans="1:13" s="7" customFormat="1" ht="18.75" customHeight="1" x14ac:dyDescent="0.25">
      <c r="A29" s="131" t="s">
        <v>14</v>
      </c>
      <c r="B29" s="83">
        <f>SUM(B8:B28)</f>
        <v>38895</v>
      </c>
      <c r="C29" s="83">
        <f t="shared" ref="C29:K29" si="1">SUM(C8:C28)</f>
        <v>115359</v>
      </c>
      <c r="D29" s="83">
        <f t="shared" si="1"/>
        <v>81373</v>
      </c>
      <c r="E29" s="83">
        <f t="shared" si="1"/>
        <v>67701</v>
      </c>
      <c r="F29" s="83">
        <f t="shared" si="1"/>
        <v>141506</v>
      </c>
      <c r="G29" s="83">
        <f t="shared" si="1"/>
        <v>23972</v>
      </c>
      <c r="H29" s="83">
        <f t="shared" si="1"/>
        <v>559010</v>
      </c>
      <c r="I29" s="83">
        <f t="shared" si="1"/>
        <v>200997</v>
      </c>
      <c r="J29" s="83">
        <f t="shared" si="1"/>
        <v>253494</v>
      </c>
      <c r="K29" s="83">
        <f t="shared" si="1"/>
        <v>1482307</v>
      </c>
      <c r="L29" s="132" t="s">
        <v>15</v>
      </c>
      <c r="M29" s="13"/>
    </row>
    <row r="30" spans="1:13" ht="13" x14ac:dyDescent="0.25">
      <c r="A30" s="14" t="s">
        <v>144</v>
      </c>
      <c r="L30" s="12" t="s">
        <v>17</v>
      </c>
    </row>
    <row r="34" spans="1:10" ht="63" customHeight="1" x14ac:dyDescent="0.3">
      <c r="B34" s="9"/>
      <c r="C34" s="9"/>
      <c r="D34" s="9"/>
      <c r="E34" s="9"/>
      <c r="F34" s="9"/>
      <c r="G34" s="9"/>
      <c r="H34" s="9"/>
      <c r="I34" s="9"/>
      <c r="J34" s="9"/>
    </row>
    <row r="35" spans="1:10" ht="25" customHeight="1" x14ac:dyDescent="0.25">
      <c r="A35" s="10"/>
      <c r="B35" s="11"/>
      <c r="C35" s="11"/>
      <c r="D35" s="11"/>
      <c r="E35" s="11"/>
      <c r="F35" s="11"/>
      <c r="G35" s="11"/>
      <c r="H35" s="11"/>
      <c r="I35" s="11"/>
      <c r="J35" s="11"/>
    </row>
    <row r="36" spans="1:10" ht="25" customHeight="1" x14ac:dyDescent="0.25">
      <c r="A36" s="10"/>
      <c r="B36" s="11"/>
      <c r="C36" s="11"/>
      <c r="D36" s="11"/>
      <c r="E36" s="11"/>
      <c r="F36" s="11"/>
      <c r="G36" s="11"/>
      <c r="H36" s="11"/>
      <c r="I36" s="11"/>
      <c r="J36" s="11"/>
    </row>
    <row r="37" spans="1:10" ht="25" customHeight="1" x14ac:dyDescent="0.25">
      <c r="A37" s="10"/>
      <c r="B37" s="11"/>
      <c r="C37" s="11"/>
      <c r="D37" s="11"/>
      <c r="E37" s="11"/>
      <c r="F37" s="11"/>
      <c r="G37" s="11"/>
      <c r="H37" s="11"/>
      <c r="I37" s="11"/>
      <c r="J37" s="11"/>
    </row>
    <row r="38" spans="1:10" ht="25" customHeight="1" x14ac:dyDescent="0.25">
      <c r="A38" s="10"/>
      <c r="B38" s="11"/>
      <c r="C38" s="11"/>
      <c r="D38" s="11"/>
      <c r="E38" s="11"/>
      <c r="F38" s="11"/>
      <c r="G38" s="11"/>
      <c r="H38" s="11"/>
      <c r="I38" s="11"/>
      <c r="J38" s="11"/>
    </row>
    <row r="39" spans="1:10" ht="25" customHeight="1" x14ac:dyDescent="0.25">
      <c r="A39" s="10"/>
      <c r="B39" s="11"/>
      <c r="C39" s="11"/>
      <c r="D39" s="11"/>
      <c r="E39" s="11"/>
      <c r="F39" s="11"/>
      <c r="G39" s="11"/>
      <c r="H39" s="11"/>
      <c r="I39" s="11"/>
      <c r="J39" s="11"/>
    </row>
    <row r="40" spans="1:10" ht="25" customHeight="1" x14ac:dyDescent="0.25">
      <c r="A40" s="10"/>
      <c r="B40" s="11"/>
      <c r="C40" s="11"/>
      <c r="D40" s="11"/>
      <c r="E40" s="11"/>
      <c r="F40" s="11"/>
      <c r="G40" s="11"/>
      <c r="H40" s="11"/>
      <c r="I40" s="11"/>
      <c r="J40" s="11"/>
    </row>
    <row r="41" spans="1:10" ht="25" customHeight="1" x14ac:dyDescent="0.25">
      <c r="A41" s="10"/>
      <c r="B41" s="11"/>
      <c r="C41" s="11"/>
      <c r="D41" s="11"/>
      <c r="E41" s="11"/>
      <c r="F41" s="11"/>
      <c r="G41" s="11"/>
      <c r="H41" s="11"/>
      <c r="I41" s="11"/>
      <c r="J41" s="11"/>
    </row>
    <row r="42" spans="1:10" ht="25" customHeight="1" x14ac:dyDescent="0.25">
      <c r="A42" s="10"/>
      <c r="B42" s="11"/>
      <c r="C42" s="11"/>
      <c r="D42" s="11"/>
      <c r="E42" s="11"/>
      <c r="F42" s="11"/>
      <c r="G42" s="11"/>
      <c r="H42" s="11"/>
      <c r="I42" s="11"/>
      <c r="J42" s="11"/>
    </row>
    <row r="43" spans="1:10" ht="25" customHeight="1" x14ac:dyDescent="0.25">
      <c r="A43" s="10"/>
      <c r="B43" s="11"/>
      <c r="C43" s="11"/>
      <c r="D43" s="11"/>
      <c r="E43" s="11"/>
      <c r="F43" s="11"/>
      <c r="G43" s="11"/>
      <c r="H43" s="11"/>
      <c r="I43" s="11"/>
      <c r="J43" s="11"/>
    </row>
    <row r="44" spans="1:10" ht="25" customHeight="1" x14ac:dyDescent="0.25">
      <c r="A44" s="10"/>
      <c r="B44" s="11"/>
      <c r="C44" s="11"/>
      <c r="D44" s="11"/>
      <c r="E44" s="11"/>
      <c r="F44" s="11"/>
      <c r="G44" s="11"/>
      <c r="H44" s="11"/>
      <c r="I44" s="11"/>
      <c r="J44" s="11"/>
    </row>
    <row r="45" spans="1:10" ht="25" customHeight="1" x14ac:dyDescent="0.25">
      <c r="A45" s="10"/>
      <c r="B45" s="11"/>
      <c r="C45" s="11"/>
      <c r="D45" s="11"/>
      <c r="E45" s="11"/>
      <c r="F45" s="11"/>
      <c r="G45" s="11"/>
      <c r="H45" s="11"/>
      <c r="I45" s="11"/>
      <c r="J45" s="11"/>
    </row>
    <row r="46" spans="1:10" ht="25" customHeight="1" x14ac:dyDescent="0.25">
      <c r="A46" s="10"/>
      <c r="B46" s="11"/>
      <c r="C46" s="11"/>
      <c r="D46" s="11"/>
      <c r="E46" s="11"/>
      <c r="F46" s="11"/>
      <c r="G46" s="11"/>
      <c r="H46" s="11"/>
      <c r="I46" s="11"/>
      <c r="J46" s="11"/>
    </row>
    <row r="47" spans="1:10" ht="25" customHeight="1" x14ac:dyDescent="0.25">
      <c r="A47" s="10"/>
      <c r="B47" s="11"/>
      <c r="C47" s="11"/>
      <c r="D47" s="11"/>
      <c r="E47" s="11"/>
      <c r="F47" s="11"/>
      <c r="G47" s="11"/>
      <c r="H47" s="11"/>
      <c r="I47" s="11"/>
      <c r="J47" s="11"/>
    </row>
    <row r="48" spans="1:10" ht="25" customHeight="1" x14ac:dyDescent="0.25">
      <c r="A48" s="10"/>
      <c r="B48" s="11"/>
      <c r="C48" s="11"/>
      <c r="D48" s="11"/>
      <c r="E48" s="11"/>
      <c r="F48" s="11"/>
      <c r="G48" s="11"/>
      <c r="H48" s="11"/>
      <c r="I48" s="11"/>
      <c r="J48" s="11"/>
    </row>
    <row r="49" spans="1:10" ht="25" customHeight="1" x14ac:dyDescent="0.25">
      <c r="A49" s="10"/>
      <c r="B49" s="11"/>
      <c r="C49" s="11"/>
      <c r="D49" s="11"/>
      <c r="E49" s="11"/>
      <c r="F49" s="11"/>
      <c r="G49" s="11"/>
      <c r="H49" s="11"/>
      <c r="I49" s="11"/>
      <c r="J49" s="11"/>
    </row>
    <row r="50" spans="1:10" ht="25" customHeight="1" x14ac:dyDescent="0.25">
      <c r="A50" s="10"/>
      <c r="B50" s="11"/>
      <c r="C50" s="11"/>
      <c r="D50" s="11"/>
      <c r="E50" s="11"/>
      <c r="F50" s="11"/>
      <c r="G50" s="11"/>
      <c r="H50" s="11"/>
      <c r="I50" s="11"/>
      <c r="J50" s="11"/>
    </row>
    <row r="51" spans="1:10" ht="25" customHeight="1" x14ac:dyDescent="0.25">
      <c r="A51" s="10"/>
      <c r="B51" s="11"/>
      <c r="C51" s="11"/>
      <c r="D51" s="11"/>
      <c r="E51" s="11"/>
      <c r="F51" s="11"/>
      <c r="G51" s="11"/>
      <c r="H51" s="11"/>
      <c r="I51" s="11"/>
      <c r="J51" s="11"/>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51"/>
  <sheetViews>
    <sheetView rightToLeft="1" view="pageBreakPreview" zoomScaleNormal="100" zoomScaleSheetLayoutView="100" workbookViewId="0">
      <selection activeCell="G14" sqref="G14"/>
    </sheetView>
  </sheetViews>
  <sheetFormatPr defaultColWidth="9.1796875" defaultRowHeight="25" customHeight="1" x14ac:dyDescent="0.25"/>
  <cols>
    <col min="1" max="1" width="35.7265625" style="2" customWidth="1"/>
    <col min="2" max="10" width="10.7265625" style="2" customWidth="1"/>
    <col min="11" max="11" width="12" style="2" bestFit="1" customWidth="1"/>
    <col min="12" max="12" width="35.7265625" style="2" customWidth="1"/>
    <col min="13" max="16384" width="9.1796875" style="2"/>
  </cols>
  <sheetData>
    <row r="1" spans="1:12" s="1" customFormat="1" ht="20" x14ac:dyDescent="0.25">
      <c r="A1" s="197" t="s">
        <v>148</v>
      </c>
      <c r="B1" s="197"/>
      <c r="C1" s="197"/>
      <c r="D1" s="197"/>
      <c r="E1" s="197"/>
      <c r="F1" s="197"/>
      <c r="G1" s="197"/>
      <c r="H1" s="197"/>
      <c r="I1" s="197"/>
      <c r="J1" s="197"/>
      <c r="K1" s="197"/>
      <c r="L1" s="197"/>
    </row>
    <row r="2" spans="1:12" s="1" customFormat="1" ht="20" x14ac:dyDescent="0.25">
      <c r="A2" s="215">
        <v>2014</v>
      </c>
      <c r="B2" s="215"/>
      <c r="C2" s="215"/>
      <c r="D2" s="215"/>
      <c r="E2" s="215"/>
      <c r="F2" s="215"/>
      <c r="G2" s="215"/>
      <c r="H2" s="215"/>
      <c r="I2" s="215"/>
      <c r="J2" s="215"/>
      <c r="K2" s="215"/>
      <c r="L2" s="215"/>
    </row>
    <row r="3" spans="1:12" s="1" customFormat="1" ht="20" x14ac:dyDescent="0.25">
      <c r="A3" s="198" t="s">
        <v>263</v>
      </c>
      <c r="B3" s="198"/>
      <c r="C3" s="198"/>
      <c r="D3" s="198"/>
      <c r="E3" s="198"/>
      <c r="F3" s="198"/>
      <c r="G3" s="198"/>
      <c r="H3" s="198"/>
      <c r="I3" s="198"/>
      <c r="J3" s="198"/>
      <c r="K3" s="198"/>
      <c r="L3" s="198"/>
    </row>
    <row r="4" spans="1:12" s="1" customFormat="1" ht="20" x14ac:dyDescent="0.25">
      <c r="A4" s="198">
        <v>2014</v>
      </c>
      <c r="B4" s="198"/>
      <c r="C4" s="198"/>
      <c r="D4" s="198"/>
      <c r="E4" s="198"/>
      <c r="F4" s="198"/>
      <c r="G4" s="198"/>
      <c r="H4" s="198"/>
      <c r="I4" s="198"/>
      <c r="J4" s="198"/>
      <c r="K4" s="198"/>
      <c r="L4" s="198"/>
    </row>
    <row r="5" spans="1:12" s="3" customFormat="1" ht="21" customHeight="1" x14ac:dyDescent="0.25">
      <c r="A5" s="86" t="s">
        <v>324</v>
      </c>
      <c r="B5" s="87"/>
      <c r="C5" s="87"/>
      <c r="D5" s="87"/>
      <c r="E5" s="87"/>
      <c r="F5" s="87"/>
      <c r="G5" s="87"/>
      <c r="H5" s="87"/>
      <c r="I5" s="87"/>
      <c r="J5" s="87"/>
      <c r="K5" s="87"/>
      <c r="L5" s="88" t="s">
        <v>323</v>
      </c>
    </row>
    <row r="6" spans="1:12" s="4" customFormat="1" ht="78.75" customHeight="1" x14ac:dyDescent="0.3">
      <c r="A6" s="216" t="s">
        <v>149</v>
      </c>
      <c r="B6" s="67" t="s">
        <v>275</v>
      </c>
      <c r="C6" s="67" t="s">
        <v>21</v>
      </c>
      <c r="D6" s="67" t="s">
        <v>23</v>
      </c>
      <c r="E6" s="67" t="s">
        <v>25</v>
      </c>
      <c r="F6" s="67" t="s">
        <v>27</v>
      </c>
      <c r="G6" s="67" t="s">
        <v>29</v>
      </c>
      <c r="H6" s="67" t="s">
        <v>31</v>
      </c>
      <c r="I6" s="67" t="s">
        <v>33</v>
      </c>
      <c r="J6" s="67" t="s">
        <v>35</v>
      </c>
      <c r="K6" s="67" t="s">
        <v>14</v>
      </c>
      <c r="L6" s="218" t="s">
        <v>143</v>
      </c>
    </row>
    <row r="7" spans="1:12" s="5" customFormat="1" ht="57.75" customHeight="1" x14ac:dyDescent="0.25">
      <c r="A7" s="217"/>
      <c r="B7" s="68" t="s">
        <v>20</v>
      </c>
      <c r="C7" s="68" t="s">
        <v>22</v>
      </c>
      <c r="D7" s="68" t="s">
        <v>24</v>
      </c>
      <c r="E7" s="68" t="s">
        <v>26</v>
      </c>
      <c r="F7" s="68" t="s">
        <v>28</v>
      </c>
      <c r="G7" s="68" t="s">
        <v>30</v>
      </c>
      <c r="H7" s="68" t="s">
        <v>32</v>
      </c>
      <c r="I7" s="68" t="s">
        <v>34</v>
      </c>
      <c r="J7" s="68" t="s">
        <v>36</v>
      </c>
      <c r="K7" s="68" t="s">
        <v>15</v>
      </c>
      <c r="L7" s="219"/>
    </row>
    <row r="8" spans="1:12" s="6" customFormat="1" ht="13.5" thickBot="1" x14ac:dyDescent="0.3">
      <c r="A8" s="123" t="s">
        <v>73</v>
      </c>
      <c r="B8" s="150">
        <v>0</v>
      </c>
      <c r="C8" s="150">
        <v>0</v>
      </c>
      <c r="D8" s="150">
        <v>0</v>
      </c>
      <c r="E8" s="150">
        <v>0</v>
      </c>
      <c r="F8" s="150">
        <v>0</v>
      </c>
      <c r="G8" s="150">
        <v>0</v>
      </c>
      <c r="H8" s="150">
        <v>0</v>
      </c>
      <c r="I8" s="150">
        <v>0</v>
      </c>
      <c r="J8" s="150">
        <v>0</v>
      </c>
      <c r="K8" s="150">
        <f>SUM(B8:J8)</f>
        <v>0</v>
      </c>
      <c r="L8" s="133" t="s">
        <v>74</v>
      </c>
    </row>
    <row r="9" spans="1:12" s="6" customFormat="1" ht="13.5" thickBot="1" x14ac:dyDescent="0.3">
      <c r="A9" s="124" t="s">
        <v>75</v>
      </c>
      <c r="B9" s="151">
        <v>161</v>
      </c>
      <c r="C9" s="151">
        <v>2071</v>
      </c>
      <c r="D9" s="151">
        <v>794</v>
      </c>
      <c r="E9" s="151">
        <v>311</v>
      </c>
      <c r="F9" s="151">
        <v>1551</v>
      </c>
      <c r="G9" s="151">
        <v>0</v>
      </c>
      <c r="H9" s="151">
        <v>0</v>
      </c>
      <c r="I9" s="151">
        <v>0</v>
      </c>
      <c r="J9" s="151">
        <v>358</v>
      </c>
      <c r="K9" s="151">
        <f t="shared" ref="K9:K28" si="0">SUM(B9:J9)</f>
        <v>5246</v>
      </c>
      <c r="L9" s="134" t="s">
        <v>76</v>
      </c>
    </row>
    <row r="10" spans="1:12" s="6" customFormat="1" ht="13.5" thickBot="1" x14ac:dyDescent="0.3">
      <c r="A10" s="125" t="s">
        <v>77</v>
      </c>
      <c r="B10" s="152">
        <v>218</v>
      </c>
      <c r="C10" s="152">
        <v>210</v>
      </c>
      <c r="D10" s="152">
        <v>111</v>
      </c>
      <c r="E10" s="152">
        <v>0</v>
      </c>
      <c r="F10" s="152">
        <v>136</v>
      </c>
      <c r="G10" s="152">
        <v>0</v>
      </c>
      <c r="H10" s="152">
        <v>0</v>
      </c>
      <c r="I10" s="152">
        <v>0</v>
      </c>
      <c r="J10" s="152">
        <v>1232</v>
      </c>
      <c r="K10" s="152">
        <f t="shared" si="0"/>
        <v>1907</v>
      </c>
      <c r="L10" s="135" t="s">
        <v>78</v>
      </c>
    </row>
    <row r="11" spans="1:12" s="6" customFormat="1" ht="13.5" thickBot="1" x14ac:dyDescent="0.3">
      <c r="A11" s="124" t="s">
        <v>79</v>
      </c>
      <c r="B11" s="151">
        <v>0</v>
      </c>
      <c r="C11" s="151">
        <v>448</v>
      </c>
      <c r="D11" s="151">
        <v>139</v>
      </c>
      <c r="E11" s="151">
        <v>150</v>
      </c>
      <c r="F11" s="151">
        <v>106</v>
      </c>
      <c r="G11" s="151">
        <v>0</v>
      </c>
      <c r="H11" s="151">
        <v>0</v>
      </c>
      <c r="I11" s="151">
        <v>0</v>
      </c>
      <c r="J11" s="151">
        <v>40</v>
      </c>
      <c r="K11" s="151">
        <f t="shared" si="0"/>
        <v>883</v>
      </c>
      <c r="L11" s="134" t="s">
        <v>80</v>
      </c>
    </row>
    <row r="12" spans="1:12" s="6" customFormat="1" ht="26.5" thickBot="1" x14ac:dyDescent="0.3">
      <c r="A12" s="125" t="s">
        <v>81</v>
      </c>
      <c r="B12" s="152">
        <v>0</v>
      </c>
      <c r="C12" s="152">
        <v>360</v>
      </c>
      <c r="D12" s="152">
        <v>97</v>
      </c>
      <c r="E12" s="152">
        <v>92</v>
      </c>
      <c r="F12" s="152">
        <v>0</v>
      </c>
      <c r="G12" s="152">
        <v>0</v>
      </c>
      <c r="H12" s="152">
        <v>0</v>
      </c>
      <c r="I12" s="152">
        <v>0</v>
      </c>
      <c r="J12" s="152">
        <v>0</v>
      </c>
      <c r="K12" s="152">
        <f t="shared" si="0"/>
        <v>549</v>
      </c>
      <c r="L12" s="135" t="s">
        <v>82</v>
      </c>
    </row>
    <row r="13" spans="1:12" s="6" customFormat="1" ht="13.5" thickBot="1" x14ac:dyDescent="0.3">
      <c r="A13" s="124" t="s">
        <v>83</v>
      </c>
      <c r="B13" s="151">
        <v>254</v>
      </c>
      <c r="C13" s="151">
        <v>1783</v>
      </c>
      <c r="D13" s="151">
        <v>526</v>
      </c>
      <c r="E13" s="151">
        <v>869</v>
      </c>
      <c r="F13" s="151">
        <v>331</v>
      </c>
      <c r="G13" s="151">
        <v>0</v>
      </c>
      <c r="H13" s="151">
        <v>0</v>
      </c>
      <c r="I13" s="151">
        <v>0</v>
      </c>
      <c r="J13" s="151">
        <v>626</v>
      </c>
      <c r="K13" s="151">
        <f t="shared" si="0"/>
        <v>4389</v>
      </c>
      <c r="L13" s="134" t="s">
        <v>84</v>
      </c>
    </row>
    <row r="14" spans="1:12" s="6" customFormat="1" ht="26.5" thickBot="1" x14ac:dyDescent="0.3">
      <c r="A14" s="125" t="s">
        <v>85</v>
      </c>
      <c r="B14" s="152">
        <v>424</v>
      </c>
      <c r="C14" s="152">
        <v>721</v>
      </c>
      <c r="D14" s="152">
        <v>97</v>
      </c>
      <c r="E14" s="152">
        <v>430</v>
      </c>
      <c r="F14" s="152">
        <v>5700</v>
      </c>
      <c r="G14" s="152">
        <v>0</v>
      </c>
      <c r="H14" s="152">
        <v>0</v>
      </c>
      <c r="I14" s="152">
        <v>0</v>
      </c>
      <c r="J14" s="152">
        <v>8</v>
      </c>
      <c r="K14" s="152">
        <f t="shared" si="0"/>
        <v>7380</v>
      </c>
      <c r="L14" s="135" t="s">
        <v>86</v>
      </c>
    </row>
    <row r="15" spans="1:12" s="6" customFormat="1" ht="13.5" thickBot="1" x14ac:dyDescent="0.3">
      <c r="A15" s="124" t="s">
        <v>87</v>
      </c>
      <c r="B15" s="151">
        <v>164</v>
      </c>
      <c r="C15" s="151">
        <v>2133</v>
      </c>
      <c r="D15" s="151">
        <v>1009</v>
      </c>
      <c r="E15" s="151">
        <v>1052</v>
      </c>
      <c r="F15" s="151">
        <v>3574</v>
      </c>
      <c r="G15" s="151">
        <v>0</v>
      </c>
      <c r="H15" s="151">
        <v>0</v>
      </c>
      <c r="I15" s="151">
        <v>278</v>
      </c>
      <c r="J15" s="151">
        <v>962</v>
      </c>
      <c r="K15" s="151">
        <f t="shared" si="0"/>
        <v>9172</v>
      </c>
      <c r="L15" s="134" t="s">
        <v>88</v>
      </c>
    </row>
    <row r="16" spans="1:12" s="6" customFormat="1" ht="13.5" thickBot="1" x14ac:dyDescent="0.3">
      <c r="A16" s="125" t="s">
        <v>89</v>
      </c>
      <c r="B16" s="152">
        <v>184</v>
      </c>
      <c r="C16" s="152">
        <v>335</v>
      </c>
      <c r="D16" s="152">
        <v>216</v>
      </c>
      <c r="E16" s="152">
        <v>1017</v>
      </c>
      <c r="F16" s="152">
        <v>1137</v>
      </c>
      <c r="G16" s="152">
        <v>0</v>
      </c>
      <c r="H16" s="152">
        <v>218</v>
      </c>
      <c r="I16" s="152">
        <v>0</v>
      </c>
      <c r="J16" s="152">
        <v>895</v>
      </c>
      <c r="K16" s="152">
        <f t="shared" si="0"/>
        <v>4002</v>
      </c>
      <c r="L16" s="135" t="s">
        <v>90</v>
      </c>
    </row>
    <row r="17" spans="1:13" s="6" customFormat="1" ht="13.5" thickBot="1" x14ac:dyDescent="0.3">
      <c r="A17" s="124" t="s">
        <v>91</v>
      </c>
      <c r="B17" s="151">
        <v>230</v>
      </c>
      <c r="C17" s="151">
        <v>1020</v>
      </c>
      <c r="D17" s="151">
        <v>978</v>
      </c>
      <c r="E17" s="151">
        <v>909</v>
      </c>
      <c r="F17" s="151">
        <v>89</v>
      </c>
      <c r="G17" s="151">
        <v>0</v>
      </c>
      <c r="H17" s="151">
        <v>0</v>
      </c>
      <c r="I17" s="151">
        <v>0</v>
      </c>
      <c r="J17" s="151">
        <v>0</v>
      </c>
      <c r="K17" s="151">
        <f t="shared" si="0"/>
        <v>3226</v>
      </c>
      <c r="L17" s="134" t="s">
        <v>92</v>
      </c>
    </row>
    <row r="18" spans="1:13" s="6" customFormat="1" ht="13.5" thickBot="1" x14ac:dyDescent="0.3">
      <c r="A18" s="125" t="s">
        <v>93</v>
      </c>
      <c r="B18" s="152">
        <v>329</v>
      </c>
      <c r="C18" s="152">
        <v>1255</v>
      </c>
      <c r="D18" s="152">
        <v>587</v>
      </c>
      <c r="E18" s="152">
        <v>1511</v>
      </c>
      <c r="F18" s="152">
        <v>205</v>
      </c>
      <c r="G18" s="152">
        <v>0</v>
      </c>
      <c r="H18" s="152">
        <v>0</v>
      </c>
      <c r="I18" s="152">
        <v>0</v>
      </c>
      <c r="J18" s="152">
        <v>0</v>
      </c>
      <c r="K18" s="152">
        <f t="shared" si="0"/>
        <v>3887</v>
      </c>
      <c r="L18" s="135" t="s">
        <v>94</v>
      </c>
    </row>
    <row r="19" spans="1:13" s="6" customFormat="1" ht="13.5" thickBot="1" x14ac:dyDescent="0.3">
      <c r="A19" s="124" t="s">
        <v>95</v>
      </c>
      <c r="B19" s="151">
        <v>34</v>
      </c>
      <c r="C19" s="151">
        <v>289</v>
      </c>
      <c r="D19" s="151">
        <v>40</v>
      </c>
      <c r="E19" s="151">
        <v>145</v>
      </c>
      <c r="F19" s="151">
        <v>123</v>
      </c>
      <c r="G19" s="151">
        <v>0</v>
      </c>
      <c r="H19" s="151">
        <v>0</v>
      </c>
      <c r="I19" s="151">
        <v>0</v>
      </c>
      <c r="J19" s="151">
        <v>0</v>
      </c>
      <c r="K19" s="151">
        <f t="shared" si="0"/>
        <v>631</v>
      </c>
      <c r="L19" s="134" t="s">
        <v>96</v>
      </c>
    </row>
    <row r="20" spans="1:13" s="6" customFormat="1" ht="13.5" thickBot="1" x14ac:dyDescent="0.3">
      <c r="A20" s="125" t="s">
        <v>97</v>
      </c>
      <c r="B20" s="152">
        <v>59</v>
      </c>
      <c r="C20" s="152">
        <v>786</v>
      </c>
      <c r="D20" s="152">
        <v>271</v>
      </c>
      <c r="E20" s="152">
        <v>174</v>
      </c>
      <c r="F20" s="152">
        <v>342</v>
      </c>
      <c r="G20" s="152">
        <v>0</v>
      </c>
      <c r="H20" s="152">
        <v>0</v>
      </c>
      <c r="I20" s="152">
        <v>0</v>
      </c>
      <c r="J20" s="152">
        <v>0</v>
      </c>
      <c r="K20" s="152">
        <f t="shared" si="0"/>
        <v>1632</v>
      </c>
      <c r="L20" s="135" t="s">
        <v>98</v>
      </c>
    </row>
    <row r="21" spans="1:13" s="6" customFormat="1" ht="13.5" thickBot="1" x14ac:dyDescent="0.3">
      <c r="A21" s="124" t="s">
        <v>99</v>
      </c>
      <c r="B21" s="151">
        <v>89</v>
      </c>
      <c r="C21" s="151">
        <v>381</v>
      </c>
      <c r="D21" s="151">
        <v>275</v>
      </c>
      <c r="E21" s="151">
        <v>591</v>
      </c>
      <c r="F21" s="151">
        <v>136</v>
      </c>
      <c r="G21" s="151">
        <v>0</v>
      </c>
      <c r="H21" s="151">
        <v>34</v>
      </c>
      <c r="I21" s="151">
        <v>0</v>
      </c>
      <c r="J21" s="151">
        <v>2588</v>
      </c>
      <c r="K21" s="151">
        <f t="shared" si="0"/>
        <v>4094</v>
      </c>
      <c r="L21" s="134" t="s">
        <v>100</v>
      </c>
    </row>
    <row r="22" spans="1:13" s="6" customFormat="1" ht="20.5" thickBot="1" x14ac:dyDescent="0.3">
      <c r="A22" s="125" t="s">
        <v>101</v>
      </c>
      <c r="B22" s="152">
        <v>701</v>
      </c>
      <c r="C22" s="152">
        <v>7504</v>
      </c>
      <c r="D22" s="152">
        <v>2346</v>
      </c>
      <c r="E22" s="152">
        <v>4676</v>
      </c>
      <c r="F22" s="152">
        <v>255</v>
      </c>
      <c r="G22" s="152">
        <v>0</v>
      </c>
      <c r="H22" s="152">
        <v>0</v>
      </c>
      <c r="I22" s="152">
        <v>0</v>
      </c>
      <c r="J22" s="152">
        <v>110</v>
      </c>
      <c r="K22" s="152">
        <f t="shared" si="0"/>
        <v>15592</v>
      </c>
      <c r="L22" s="135" t="s">
        <v>102</v>
      </c>
    </row>
    <row r="23" spans="1:13" s="6" customFormat="1" ht="13.5" thickBot="1" x14ac:dyDescent="0.3">
      <c r="A23" s="124" t="s">
        <v>103</v>
      </c>
      <c r="B23" s="151">
        <v>1879</v>
      </c>
      <c r="C23" s="151">
        <v>14431</v>
      </c>
      <c r="D23" s="151">
        <v>2632</v>
      </c>
      <c r="E23" s="151">
        <v>4044</v>
      </c>
      <c r="F23" s="151">
        <v>3002</v>
      </c>
      <c r="G23" s="151">
        <v>0</v>
      </c>
      <c r="H23" s="151">
        <v>0</v>
      </c>
      <c r="I23" s="151">
        <v>0</v>
      </c>
      <c r="J23" s="151">
        <v>391</v>
      </c>
      <c r="K23" s="151">
        <f t="shared" si="0"/>
        <v>26379</v>
      </c>
      <c r="L23" s="134" t="s">
        <v>104</v>
      </c>
    </row>
    <row r="24" spans="1:13" s="6" customFormat="1" ht="13.5" thickBot="1" x14ac:dyDescent="0.3">
      <c r="A24" s="125" t="s">
        <v>105</v>
      </c>
      <c r="B24" s="152">
        <v>1402</v>
      </c>
      <c r="C24" s="152">
        <v>7769</v>
      </c>
      <c r="D24" s="152">
        <v>3543</v>
      </c>
      <c r="E24" s="152">
        <v>1650</v>
      </c>
      <c r="F24" s="152">
        <v>493</v>
      </c>
      <c r="G24" s="152">
        <v>0</v>
      </c>
      <c r="H24" s="152">
        <v>0</v>
      </c>
      <c r="I24" s="152">
        <v>0</v>
      </c>
      <c r="J24" s="152">
        <v>114</v>
      </c>
      <c r="K24" s="152">
        <f t="shared" si="0"/>
        <v>14971</v>
      </c>
      <c r="L24" s="135" t="s">
        <v>106</v>
      </c>
    </row>
    <row r="25" spans="1:13" s="6" customFormat="1" ht="13.5" thickBot="1" x14ac:dyDescent="0.3">
      <c r="A25" s="124" t="s">
        <v>107</v>
      </c>
      <c r="B25" s="151">
        <v>54</v>
      </c>
      <c r="C25" s="151">
        <v>309</v>
      </c>
      <c r="D25" s="151">
        <v>123</v>
      </c>
      <c r="E25" s="151">
        <v>50</v>
      </c>
      <c r="F25" s="151">
        <v>52</v>
      </c>
      <c r="G25" s="151">
        <v>0</v>
      </c>
      <c r="H25" s="151">
        <v>202</v>
      </c>
      <c r="I25" s="151">
        <v>0</v>
      </c>
      <c r="J25" s="151">
        <v>546</v>
      </c>
      <c r="K25" s="151">
        <f t="shared" si="0"/>
        <v>1336</v>
      </c>
      <c r="L25" s="134" t="s">
        <v>108</v>
      </c>
    </row>
    <row r="26" spans="1:13" s="6" customFormat="1" ht="13.5" thickBot="1" x14ac:dyDescent="0.3">
      <c r="A26" s="125" t="s">
        <v>109</v>
      </c>
      <c r="B26" s="152">
        <v>7</v>
      </c>
      <c r="C26" s="152">
        <v>14</v>
      </c>
      <c r="D26" s="152">
        <v>28</v>
      </c>
      <c r="E26" s="152">
        <v>13</v>
      </c>
      <c r="F26" s="152">
        <v>1013</v>
      </c>
      <c r="G26" s="152">
        <v>0</v>
      </c>
      <c r="H26" s="152">
        <v>0</v>
      </c>
      <c r="I26" s="152">
        <v>0</v>
      </c>
      <c r="J26" s="152">
        <v>272</v>
      </c>
      <c r="K26" s="152">
        <f t="shared" si="0"/>
        <v>1347</v>
      </c>
      <c r="L26" s="135" t="s">
        <v>110</v>
      </c>
    </row>
    <row r="27" spans="1:13" s="6" customFormat="1" ht="39.5" thickBot="1" x14ac:dyDescent="0.3">
      <c r="A27" s="124" t="s">
        <v>294</v>
      </c>
      <c r="B27" s="151">
        <v>0</v>
      </c>
      <c r="C27" s="151">
        <v>1837</v>
      </c>
      <c r="D27" s="151">
        <v>555</v>
      </c>
      <c r="E27" s="151">
        <v>612</v>
      </c>
      <c r="F27" s="151">
        <v>7991</v>
      </c>
      <c r="G27" s="151">
        <v>0</v>
      </c>
      <c r="H27" s="151">
        <v>18</v>
      </c>
      <c r="I27" s="151">
        <v>755</v>
      </c>
      <c r="J27" s="151">
        <v>85434</v>
      </c>
      <c r="K27" s="151">
        <f t="shared" si="0"/>
        <v>97202</v>
      </c>
      <c r="L27" s="134" t="s">
        <v>112</v>
      </c>
    </row>
    <row r="28" spans="1:13" s="6" customFormat="1" ht="26" x14ac:dyDescent="0.25">
      <c r="A28" s="126" t="s">
        <v>113</v>
      </c>
      <c r="B28" s="154">
        <v>46</v>
      </c>
      <c r="C28" s="154">
        <v>220</v>
      </c>
      <c r="D28" s="154">
        <v>315</v>
      </c>
      <c r="E28" s="154">
        <v>148</v>
      </c>
      <c r="F28" s="154">
        <v>0</v>
      </c>
      <c r="G28" s="154">
        <v>0</v>
      </c>
      <c r="H28" s="154">
        <v>0</v>
      </c>
      <c r="I28" s="154">
        <v>0</v>
      </c>
      <c r="J28" s="154">
        <v>0</v>
      </c>
      <c r="K28" s="154">
        <f t="shared" si="0"/>
        <v>729</v>
      </c>
      <c r="L28" s="136" t="s">
        <v>114</v>
      </c>
    </row>
    <row r="29" spans="1:13" s="7" customFormat="1" ht="21" customHeight="1" x14ac:dyDescent="0.25">
      <c r="A29" s="131" t="s">
        <v>14</v>
      </c>
      <c r="B29" s="83">
        <f>SUM(B8:B28)</f>
        <v>6235</v>
      </c>
      <c r="C29" s="83">
        <f t="shared" ref="C29:K29" si="1">SUM(C8:C28)</f>
        <v>43876</v>
      </c>
      <c r="D29" s="83">
        <f t="shared" si="1"/>
        <v>14682</v>
      </c>
      <c r="E29" s="83">
        <f t="shared" si="1"/>
        <v>18444</v>
      </c>
      <c r="F29" s="83">
        <f t="shared" si="1"/>
        <v>26236</v>
      </c>
      <c r="G29" s="83">
        <f t="shared" si="1"/>
        <v>0</v>
      </c>
      <c r="H29" s="83">
        <f t="shared" si="1"/>
        <v>472</v>
      </c>
      <c r="I29" s="83">
        <f t="shared" si="1"/>
        <v>1033</v>
      </c>
      <c r="J29" s="83">
        <f t="shared" si="1"/>
        <v>93576</v>
      </c>
      <c r="K29" s="83">
        <f t="shared" si="1"/>
        <v>204554</v>
      </c>
      <c r="L29" s="137" t="s">
        <v>15</v>
      </c>
      <c r="M29" s="13"/>
    </row>
    <row r="30" spans="1:13" ht="13" x14ac:dyDescent="0.25">
      <c r="A30" s="14" t="s">
        <v>144</v>
      </c>
      <c r="L30" s="12" t="s">
        <v>17</v>
      </c>
    </row>
    <row r="34" spans="1:10" ht="63" customHeight="1" x14ac:dyDescent="0.3">
      <c r="B34" s="9"/>
      <c r="C34" s="9"/>
      <c r="D34" s="9"/>
      <c r="E34" s="9"/>
      <c r="F34" s="9"/>
      <c r="G34" s="9"/>
      <c r="H34" s="9"/>
      <c r="I34" s="9"/>
      <c r="J34" s="9"/>
    </row>
    <row r="35" spans="1:10" ht="25" customHeight="1" x14ac:dyDescent="0.25">
      <c r="A35" s="10"/>
      <c r="B35" s="11"/>
      <c r="C35" s="11"/>
      <c r="D35" s="11"/>
      <c r="E35" s="11"/>
      <c r="F35" s="11"/>
      <c r="G35" s="11"/>
      <c r="H35" s="11"/>
      <c r="I35" s="11"/>
      <c r="J35" s="11"/>
    </row>
    <row r="36" spans="1:10" ht="25" customHeight="1" x14ac:dyDescent="0.25">
      <c r="A36" s="10"/>
      <c r="B36" s="11"/>
      <c r="C36" s="11"/>
      <c r="D36" s="11"/>
      <c r="E36" s="11"/>
      <c r="F36" s="11"/>
      <c r="G36" s="11"/>
      <c r="H36" s="11"/>
      <c r="I36" s="11"/>
      <c r="J36" s="11"/>
    </row>
    <row r="37" spans="1:10" ht="25" customHeight="1" x14ac:dyDescent="0.25">
      <c r="A37" s="10"/>
      <c r="B37" s="11"/>
      <c r="C37" s="11"/>
      <c r="D37" s="11"/>
      <c r="E37" s="11"/>
      <c r="F37" s="11"/>
      <c r="G37" s="11"/>
      <c r="H37" s="11"/>
      <c r="I37" s="11"/>
      <c r="J37" s="11"/>
    </row>
    <row r="38" spans="1:10" ht="25" customHeight="1" x14ac:dyDescent="0.25">
      <c r="A38" s="10"/>
      <c r="B38" s="11"/>
      <c r="C38" s="11"/>
      <c r="D38" s="11"/>
      <c r="E38" s="11"/>
      <c r="F38" s="11"/>
      <c r="G38" s="11"/>
      <c r="H38" s="11"/>
      <c r="I38" s="11"/>
      <c r="J38" s="11"/>
    </row>
    <row r="39" spans="1:10" ht="25" customHeight="1" x14ac:dyDescent="0.25">
      <c r="A39" s="10"/>
      <c r="B39" s="11"/>
      <c r="C39" s="11"/>
      <c r="D39" s="11"/>
      <c r="E39" s="11"/>
      <c r="F39" s="11"/>
      <c r="G39" s="11"/>
      <c r="H39" s="11"/>
      <c r="I39" s="11"/>
      <c r="J39" s="11"/>
    </row>
    <row r="40" spans="1:10" ht="25" customHeight="1" x14ac:dyDescent="0.25">
      <c r="A40" s="10"/>
      <c r="B40" s="11"/>
      <c r="C40" s="11"/>
      <c r="D40" s="11"/>
      <c r="E40" s="11"/>
      <c r="F40" s="11"/>
      <c r="G40" s="11"/>
      <c r="H40" s="11"/>
      <c r="I40" s="11"/>
      <c r="J40" s="11"/>
    </row>
    <row r="41" spans="1:10" ht="25" customHeight="1" x14ac:dyDescent="0.25">
      <c r="A41" s="10"/>
      <c r="B41" s="11"/>
      <c r="C41" s="11"/>
      <c r="D41" s="11"/>
      <c r="E41" s="11"/>
      <c r="F41" s="11"/>
      <c r="G41" s="11"/>
      <c r="H41" s="11"/>
      <c r="I41" s="11"/>
      <c r="J41" s="11"/>
    </row>
    <row r="42" spans="1:10" ht="25" customHeight="1" x14ac:dyDescent="0.25">
      <c r="A42" s="10"/>
      <c r="B42" s="11"/>
      <c r="C42" s="11"/>
      <c r="D42" s="11"/>
      <c r="E42" s="11"/>
      <c r="F42" s="11"/>
      <c r="G42" s="11"/>
      <c r="H42" s="11"/>
      <c r="I42" s="11"/>
      <c r="J42" s="11"/>
    </row>
    <row r="43" spans="1:10" ht="25" customHeight="1" x14ac:dyDescent="0.25">
      <c r="A43" s="10"/>
      <c r="B43" s="11"/>
      <c r="C43" s="11"/>
      <c r="D43" s="11"/>
      <c r="E43" s="11"/>
      <c r="F43" s="11"/>
      <c r="G43" s="11"/>
      <c r="H43" s="11"/>
      <c r="I43" s="11"/>
      <c r="J43" s="11"/>
    </row>
    <row r="44" spans="1:10" ht="25" customHeight="1" x14ac:dyDescent="0.25">
      <c r="A44" s="10"/>
      <c r="B44" s="11"/>
      <c r="C44" s="11"/>
      <c r="D44" s="11"/>
      <c r="E44" s="11"/>
      <c r="F44" s="11"/>
      <c r="G44" s="11"/>
      <c r="H44" s="11"/>
      <c r="I44" s="11"/>
      <c r="J44" s="11"/>
    </row>
    <row r="45" spans="1:10" ht="25" customHeight="1" x14ac:dyDescent="0.25">
      <c r="A45" s="10"/>
      <c r="B45" s="11"/>
      <c r="C45" s="11"/>
      <c r="D45" s="11"/>
      <c r="E45" s="11"/>
      <c r="F45" s="11"/>
      <c r="G45" s="11"/>
      <c r="H45" s="11"/>
      <c r="I45" s="11"/>
      <c r="J45" s="11"/>
    </row>
    <row r="46" spans="1:10" ht="25" customHeight="1" x14ac:dyDescent="0.25">
      <c r="A46" s="10"/>
      <c r="B46" s="11"/>
      <c r="C46" s="11"/>
      <c r="D46" s="11"/>
      <c r="E46" s="11"/>
      <c r="F46" s="11"/>
      <c r="G46" s="11"/>
      <c r="H46" s="11"/>
      <c r="I46" s="11"/>
      <c r="J46" s="11"/>
    </row>
    <row r="47" spans="1:10" ht="25" customHeight="1" x14ac:dyDescent="0.25">
      <c r="A47" s="10"/>
      <c r="B47" s="11"/>
      <c r="C47" s="11"/>
      <c r="D47" s="11"/>
      <c r="E47" s="11"/>
      <c r="F47" s="11"/>
      <c r="G47" s="11"/>
      <c r="H47" s="11"/>
      <c r="I47" s="11"/>
      <c r="J47" s="11"/>
    </row>
    <row r="48" spans="1:10" ht="25" customHeight="1" x14ac:dyDescent="0.25">
      <c r="A48" s="10"/>
      <c r="B48" s="11"/>
      <c r="C48" s="11"/>
      <c r="D48" s="11"/>
      <c r="E48" s="11"/>
      <c r="F48" s="11"/>
      <c r="G48" s="11"/>
      <c r="H48" s="11"/>
      <c r="I48" s="11"/>
      <c r="J48" s="11"/>
    </row>
    <row r="49" spans="1:10" ht="25" customHeight="1" x14ac:dyDescent="0.25">
      <c r="A49" s="10"/>
      <c r="B49" s="11"/>
      <c r="C49" s="11"/>
      <c r="D49" s="11"/>
      <c r="E49" s="11"/>
      <c r="F49" s="11"/>
      <c r="G49" s="11"/>
      <c r="H49" s="11"/>
      <c r="I49" s="11"/>
      <c r="J49" s="11"/>
    </row>
    <row r="50" spans="1:10" ht="25" customHeight="1" x14ac:dyDescent="0.25">
      <c r="A50" s="10"/>
      <c r="B50" s="11"/>
      <c r="C50" s="11"/>
      <c r="D50" s="11"/>
      <c r="E50" s="11"/>
      <c r="F50" s="11"/>
      <c r="G50" s="11"/>
      <c r="H50" s="11"/>
      <c r="I50" s="11"/>
      <c r="J50" s="11"/>
    </row>
    <row r="51" spans="1:10" ht="25" customHeight="1" x14ac:dyDescent="0.25">
      <c r="A51" s="10"/>
      <c r="B51" s="11"/>
      <c r="C51" s="11"/>
      <c r="D51" s="11"/>
      <c r="E51" s="11"/>
      <c r="F51" s="11"/>
      <c r="G51" s="11"/>
      <c r="H51" s="11"/>
      <c r="I51" s="11"/>
      <c r="J51" s="11"/>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7"/>
  <sheetViews>
    <sheetView rightToLeft="1" view="pageBreakPreview" zoomScaleNormal="100" zoomScaleSheetLayoutView="100" workbookViewId="0">
      <selection activeCell="G12" sqref="G12"/>
    </sheetView>
  </sheetViews>
  <sheetFormatPr defaultColWidth="9.1796875" defaultRowHeight="25" customHeight="1" x14ac:dyDescent="0.25"/>
  <cols>
    <col min="1" max="1" width="35.7265625" style="2" customWidth="1"/>
    <col min="2" max="9" width="11.7265625" style="2" customWidth="1"/>
    <col min="10" max="10" width="35.7265625" style="2" customWidth="1"/>
    <col min="11" max="16384" width="9.1796875" style="2"/>
  </cols>
  <sheetData>
    <row r="1" spans="1:12" s="1" customFormat="1" ht="22" customHeight="1" x14ac:dyDescent="0.25">
      <c r="A1" s="197" t="s">
        <v>150</v>
      </c>
      <c r="B1" s="197"/>
      <c r="C1" s="197"/>
      <c r="D1" s="197"/>
      <c r="E1" s="197"/>
      <c r="F1" s="197"/>
      <c r="G1" s="197"/>
      <c r="H1" s="197"/>
      <c r="I1" s="197"/>
      <c r="J1" s="197"/>
    </row>
    <row r="2" spans="1:12" s="1" customFormat="1" ht="20" x14ac:dyDescent="0.25">
      <c r="A2" s="215">
        <v>2014</v>
      </c>
      <c r="B2" s="215"/>
      <c r="C2" s="215"/>
      <c r="D2" s="215"/>
      <c r="E2" s="215"/>
      <c r="F2" s="215"/>
      <c r="G2" s="215"/>
      <c r="H2" s="215"/>
      <c r="I2" s="215"/>
      <c r="J2" s="215"/>
    </row>
    <row r="3" spans="1:12" s="1" customFormat="1" ht="22" customHeight="1" x14ac:dyDescent="0.25">
      <c r="A3" s="198" t="s">
        <v>264</v>
      </c>
      <c r="B3" s="198"/>
      <c r="C3" s="198"/>
      <c r="D3" s="198"/>
      <c r="E3" s="198"/>
      <c r="F3" s="198"/>
      <c r="G3" s="198"/>
      <c r="H3" s="198"/>
      <c r="I3" s="198"/>
      <c r="J3" s="198"/>
    </row>
    <row r="4" spans="1:12" s="1" customFormat="1" ht="20" x14ac:dyDescent="0.25">
      <c r="A4" s="198">
        <v>2014</v>
      </c>
      <c r="B4" s="198"/>
      <c r="C4" s="198"/>
      <c r="D4" s="198"/>
      <c r="E4" s="198"/>
      <c r="F4" s="198"/>
      <c r="G4" s="198"/>
      <c r="H4" s="198"/>
      <c r="I4" s="198"/>
      <c r="J4" s="198"/>
    </row>
    <row r="5" spans="1:12" s="3" customFormat="1" ht="21" customHeight="1" x14ac:dyDescent="0.25">
      <c r="A5" s="86" t="s">
        <v>325</v>
      </c>
      <c r="B5" s="87"/>
      <c r="C5" s="87"/>
      <c r="D5" s="87"/>
      <c r="E5" s="87"/>
      <c r="F5" s="87"/>
      <c r="G5" s="87"/>
      <c r="H5" s="87"/>
      <c r="I5" s="87"/>
      <c r="J5" s="88" t="s">
        <v>326</v>
      </c>
    </row>
    <row r="6" spans="1:12" s="4" customFormat="1" ht="58.5" customHeight="1" x14ac:dyDescent="0.35">
      <c r="A6" s="220" t="s">
        <v>151</v>
      </c>
      <c r="B6" s="70" t="s">
        <v>117</v>
      </c>
      <c r="C6" s="70" t="s">
        <v>119</v>
      </c>
      <c r="D6" s="70" t="s">
        <v>121</v>
      </c>
      <c r="E6" s="70" t="s">
        <v>123</v>
      </c>
      <c r="F6" s="70" t="s">
        <v>296</v>
      </c>
      <c r="G6" s="70" t="s">
        <v>126</v>
      </c>
      <c r="H6" s="70" t="s">
        <v>152</v>
      </c>
      <c r="I6" s="70" t="s">
        <v>14</v>
      </c>
      <c r="J6" s="221" t="s">
        <v>153</v>
      </c>
    </row>
    <row r="7" spans="1:12" s="5" customFormat="1" ht="45" customHeight="1" x14ac:dyDescent="0.25">
      <c r="A7" s="220"/>
      <c r="B7" s="71" t="s">
        <v>118</v>
      </c>
      <c r="C7" s="71" t="s">
        <v>154</v>
      </c>
      <c r="D7" s="71" t="s">
        <v>122</v>
      </c>
      <c r="E7" s="71" t="s">
        <v>124</v>
      </c>
      <c r="F7" s="71" t="s">
        <v>125</v>
      </c>
      <c r="G7" s="71" t="s">
        <v>127</v>
      </c>
      <c r="H7" s="71" t="s">
        <v>128</v>
      </c>
      <c r="I7" s="71" t="s">
        <v>15</v>
      </c>
      <c r="J7" s="221"/>
    </row>
    <row r="8" spans="1:12" s="6" customFormat="1" ht="32.15" customHeight="1" thickBot="1" x14ac:dyDescent="0.3">
      <c r="A8" s="72" t="s">
        <v>275</v>
      </c>
      <c r="B8" s="158">
        <v>8428</v>
      </c>
      <c r="C8" s="158">
        <v>3348</v>
      </c>
      <c r="D8" s="158">
        <v>2682</v>
      </c>
      <c r="E8" s="158">
        <v>30421</v>
      </c>
      <c r="F8" s="158">
        <v>230</v>
      </c>
      <c r="G8" s="158">
        <v>21</v>
      </c>
      <c r="H8" s="158">
        <v>0</v>
      </c>
      <c r="I8" s="158">
        <f>SUM(B8:H8)</f>
        <v>45130</v>
      </c>
      <c r="J8" s="73" t="s">
        <v>20</v>
      </c>
      <c r="K8" s="12"/>
      <c r="L8" s="12"/>
    </row>
    <row r="9" spans="1:12" s="6" customFormat="1" ht="32.15" customHeight="1" thickBot="1" x14ac:dyDescent="0.3">
      <c r="A9" s="31" t="s">
        <v>21</v>
      </c>
      <c r="B9" s="151">
        <v>47522</v>
      </c>
      <c r="C9" s="151">
        <v>16226</v>
      </c>
      <c r="D9" s="151">
        <v>9956</v>
      </c>
      <c r="E9" s="151">
        <v>82392</v>
      </c>
      <c r="F9" s="151">
        <v>298</v>
      </c>
      <c r="G9" s="151">
        <v>598</v>
      </c>
      <c r="H9" s="151">
        <v>2243</v>
      </c>
      <c r="I9" s="151">
        <f t="shared" ref="I9:I16" si="0">SUM(B9:H9)</f>
        <v>159235</v>
      </c>
      <c r="J9" s="32" t="s">
        <v>22</v>
      </c>
      <c r="K9" s="12"/>
      <c r="L9" s="12"/>
    </row>
    <row r="10" spans="1:12" s="6" customFormat="1" ht="32.15" customHeight="1" thickBot="1" x14ac:dyDescent="0.3">
      <c r="A10" s="33" t="s">
        <v>23</v>
      </c>
      <c r="B10" s="152">
        <v>19418</v>
      </c>
      <c r="C10" s="152">
        <v>6693</v>
      </c>
      <c r="D10" s="152">
        <v>6381</v>
      </c>
      <c r="E10" s="152">
        <v>62178</v>
      </c>
      <c r="F10" s="152">
        <v>382</v>
      </c>
      <c r="G10" s="152">
        <v>184</v>
      </c>
      <c r="H10" s="152">
        <v>819</v>
      </c>
      <c r="I10" s="152">
        <f t="shared" si="0"/>
        <v>96055</v>
      </c>
      <c r="J10" s="34" t="s">
        <v>24</v>
      </c>
      <c r="K10" s="12"/>
      <c r="L10" s="12"/>
    </row>
    <row r="11" spans="1:12" s="6" customFormat="1" ht="32.15" customHeight="1" thickBot="1" x14ac:dyDescent="0.3">
      <c r="A11" s="31" t="s">
        <v>25</v>
      </c>
      <c r="B11" s="151">
        <v>28910</v>
      </c>
      <c r="C11" s="151">
        <v>4251</v>
      </c>
      <c r="D11" s="151">
        <v>2965</v>
      </c>
      <c r="E11" s="151">
        <v>47987</v>
      </c>
      <c r="F11" s="151">
        <v>806</v>
      </c>
      <c r="G11" s="151">
        <v>304</v>
      </c>
      <c r="H11" s="151">
        <v>922</v>
      </c>
      <c r="I11" s="151">
        <f t="shared" si="0"/>
        <v>86145</v>
      </c>
      <c r="J11" s="32" t="s">
        <v>26</v>
      </c>
      <c r="K11" s="12"/>
      <c r="L11" s="12"/>
    </row>
    <row r="12" spans="1:12" s="6" customFormat="1" ht="32.15" customHeight="1" thickBot="1" x14ac:dyDescent="0.3">
      <c r="A12" s="33" t="s">
        <v>27</v>
      </c>
      <c r="B12" s="152">
        <v>8237</v>
      </c>
      <c r="C12" s="152">
        <v>4544</v>
      </c>
      <c r="D12" s="152">
        <v>2379</v>
      </c>
      <c r="E12" s="152">
        <v>140032</v>
      </c>
      <c r="F12" s="152">
        <v>132</v>
      </c>
      <c r="G12" s="152">
        <v>37</v>
      </c>
      <c r="H12" s="152">
        <v>12381</v>
      </c>
      <c r="I12" s="152">
        <f t="shared" si="0"/>
        <v>167742</v>
      </c>
      <c r="J12" s="34" t="s">
        <v>28</v>
      </c>
      <c r="K12" s="12"/>
      <c r="L12" s="12"/>
    </row>
    <row r="13" spans="1:12" s="6" customFormat="1" ht="32.15" customHeight="1" thickBot="1" x14ac:dyDescent="0.3">
      <c r="A13" s="31" t="s">
        <v>276</v>
      </c>
      <c r="B13" s="151">
        <v>2872</v>
      </c>
      <c r="C13" s="151">
        <v>0</v>
      </c>
      <c r="D13" s="151">
        <v>0</v>
      </c>
      <c r="E13" s="151">
        <v>21067</v>
      </c>
      <c r="F13" s="151">
        <v>1</v>
      </c>
      <c r="G13" s="151">
        <v>0</v>
      </c>
      <c r="H13" s="151">
        <v>32</v>
      </c>
      <c r="I13" s="151">
        <f t="shared" si="0"/>
        <v>23972</v>
      </c>
      <c r="J13" s="32" t="s">
        <v>30</v>
      </c>
      <c r="K13" s="12"/>
      <c r="L13" s="12"/>
    </row>
    <row r="14" spans="1:12" s="6" customFormat="1" ht="32.15" customHeight="1" thickBot="1" x14ac:dyDescent="0.3">
      <c r="A14" s="33" t="s">
        <v>277</v>
      </c>
      <c r="B14" s="152">
        <v>7250</v>
      </c>
      <c r="C14" s="152">
        <v>7640</v>
      </c>
      <c r="D14" s="152">
        <v>16526</v>
      </c>
      <c r="E14" s="152">
        <v>527385</v>
      </c>
      <c r="F14" s="152">
        <v>257</v>
      </c>
      <c r="G14" s="152">
        <v>192</v>
      </c>
      <c r="H14" s="152">
        <v>232</v>
      </c>
      <c r="I14" s="152">
        <f t="shared" si="0"/>
        <v>559482</v>
      </c>
      <c r="J14" s="34" t="s">
        <v>32</v>
      </c>
      <c r="K14" s="12"/>
      <c r="L14" s="12"/>
    </row>
    <row r="15" spans="1:12" s="6" customFormat="1" ht="32.15" customHeight="1" thickBot="1" x14ac:dyDescent="0.3">
      <c r="A15" s="31" t="s">
        <v>278</v>
      </c>
      <c r="B15" s="151">
        <v>4241</v>
      </c>
      <c r="C15" s="151">
        <v>10773</v>
      </c>
      <c r="D15" s="151">
        <v>8208</v>
      </c>
      <c r="E15" s="151">
        <v>135195</v>
      </c>
      <c r="F15" s="151">
        <v>388</v>
      </c>
      <c r="G15" s="151">
        <v>32</v>
      </c>
      <c r="H15" s="151">
        <v>43193</v>
      </c>
      <c r="I15" s="151">
        <f t="shared" si="0"/>
        <v>202030</v>
      </c>
      <c r="J15" s="32" t="s">
        <v>34</v>
      </c>
      <c r="K15" s="12"/>
      <c r="L15" s="12"/>
    </row>
    <row r="16" spans="1:12" s="6" customFormat="1" ht="32.15" customHeight="1" x14ac:dyDescent="0.25">
      <c r="A16" s="40" t="s">
        <v>35</v>
      </c>
      <c r="B16" s="154">
        <v>13794</v>
      </c>
      <c r="C16" s="154">
        <v>8576</v>
      </c>
      <c r="D16" s="154">
        <v>5951</v>
      </c>
      <c r="E16" s="154">
        <v>224256</v>
      </c>
      <c r="F16" s="154">
        <v>187</v>
      </c>
      <c r="G16" s="154">
        <v>71</v>
      </c>
      <c r="H16" s="154">
        <v>94235</v>
      </c>
      <c r="I16" s="154">
        <f t="shared" si="0"/>
        <v>347070</v>
      </c>
      <c r="J16" s="41" t="s">
        <v>36</v>
      </c>
      <c r="K16" s="12"/>
      <c r="L16" s="12"/>
    </row>
    <row r="17" spans="1:12" s="7" customFormat="1" ht="30" customHeight="1" x14ac:dyDescent="0.25">
      <c r="A17" s="64" t="s">
        <v>14</v>
      </c>
      <c r="B17" s="83">
        <f>SUM(B8:B16)</f>
        <v>140672</v>
      </c>
      <c r="C17" s="83">
        <f t="shared" ref="C17:I17" si="1">SUM(C8:C16)</f>
        <v>62051</v>
      </c>
      <c r="D17" s="83">
        <f t="shared" si="1"/>
        <v>55048</v>
      </c>
      <c r="E17" s="83">
        <f t="shared" si="1"/>
        <v>1270913</v>
      </c>
      <c r="F17" s="83">
        <f t="shared" si="1"/>
        <v>2681</v>
      </c>
      <c r="G17" s="83">
        <f t="shared" si="1"/>
        <v>1439</v>
      </c>
      <c r="H17" s="83">
        <f t="shared" si="1"/>
        <v>154057</v>
      </c>
      <c r="I17" s="83">
        <f t="shared" si="1"/>
        <v>1686861</v>
      </c>
      <c r="J17" s="66" t="s">
        <v>15</v>
      </c>
      <c r="K17" s="13"/>
      <c r="L17" s="13"/>
    </row>
    <row r="18" spans="1:12" ht="18" customHeight="1" x14ac:dyDescent="0.25">
      <c r="A18" s="14" t="s">
        <v>144</v>
      </c>
      <c r="J18" s="12" t="s">
        <v>17</v>
      </c>
    </row>
    <row r="24" spans="1:12" ht="25" customHeight="1" x14ac:dyDescent="0.25">
      <c r="B24" s="8"/>
      <c r="C24" s="8"/>
      <c r="D24" s="8"/>
      <c r="E24" s="8"/>
      <c r="F24" s="8"/>
      <c r="G24" s="8"/>
      <c r="H24" s="8"/>
      <c r="I24" s="8"/>
    </row>
    <row r="25" spans="1:12" ht="25" customHeight="1" x14ac:dyDescent="0.25">
      <c r="B25" s="8"/>
      <c r="C25" s="8"/>
      <c r="D25" s="8"/>
      <c r="E25" s="8"/>
      <c r="F25" s="8"/>
      <c r="G25" s="8"/>
      <c r="H25" s="8"/>
      <c r="I25" s="8"/>
    </row>
    <row r="26" spans="1:12" ht="25" customHeight="1" x14ac:dyDescent="0.25">
      <c r="B26" s="8"/>
      <c r="C26" s="8"/>
      <c r="D26" s="8"/>
      <c r="E26" s="8"/>
      <c r="F26" s="8"/>
      <c r="G26" s="8"/>
      <c r="H26" s="8"/>
      <c r="I26" s="8"/>
    </row>
    <row r="27" spans="1:12" ht="25" customHeight="1" x14ac:dyDescent="0.25">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27"/>
  <sheetViews>
    <sheetView rightToLeft="1" view="pageBreakPreview" zoomScaleNormal="100" zoomScaleSheetLayoutView="100" workbookViewId="0">
      <selection activeCell="G12" sqref="G12"/>
    </sheetView>
  </sheetViews>
  <sheetFormatPr defaultColWidth="9.1796875" defaultRowHeight="25" customHeight="1" x14ac:dyDescent="0.25"/>
  <cols>
    <col min="1" max="1" width="35.7265625" style="2" customWidth="1"/>
    <col min="2" max="9" width="11.7265625" style="2" customWidth="1"/>
    <col min="10" max="10" width="35.7265625" style="2" customWidth="1"/>
    <col min="11" max="16384" width="9.1796875" style="2"/>
  </cols>
  <sheetData>
    <row r="1" spans="1:12" s="1" customFormat="1" ht="22" customHeight="1" x14ac:dyDescent="0.25">
      <c r="A1" s="197" t="s">
        <v>155</v>
      </c>
      <c r="B1" s="197"/>
      <c r="C1" s="197"/>
      <c r="D1" s="197"/>
      <c r="E1" s="197"/>
      <c r="F1" s="197"/>
      <c r="G1" s="197"/>
      <c r="H1" s="197"/>
      <c r="I1" s="197"/>
      <c r="J1" s="197"/>
    </row>
    <row r="2" spans="1:12" s="1" customFormat="1" ht="20" x14ac:dyDescent="0.25">
      <c r="A2" s="215">
        <v>2014</v>
      </c>
      <c r="B2" s="215"/>
      <c r="C2" s="215"/>
      <c r="D2" s="215"/>
      <c r="E2" s="215"/>
      <c r="F2" s="215"/>
      <c r="G2" s="215"/>
      <c r="H2" s="215"/>
      <c r="I2" s="215"/>
      <c r="J2" s="215"/>
    </row>
    <row r="3" spans="1:12" s="1" customFormat="1" ht="22" customHeight="1" x14ac:dyDescent="0.25">
      <c r="A3" s="198" t="s">
        <v>265</v>
      </c>
      <c r="B3" s="198"/>
      <c r="C3" s="198"/>
      <c r="D3" s="198"/>
      <c r="E3" s="198"/>
      <c r="F3" s="198"/>
      <c r="G3" s="198"/>
      <c r="H3" s="198"/>
      <c r="I3" s="198"/>
      <c r="J3" s="198"/>
    </row>
    <row r="4" spans="1:12" s="1" customFormat="1" ht="20" x14ac:dyDescent="0.25">
      <c r="A4" s="198">
        <v>2014</v>
      </c>
      <c r="B4" s="198"/>
      <c r="C4" s="198"/>
      <c r="D4" s="198"/>
      <c r="E4" s="198"/>
      <c r="F4" s="198"/>
      <c r="G4" s="198"/>
      <c r="H4" s="198"/>
      <c r="I4" s="198"/>
      <c r="J4" s="198"/>
    </row>
    <row r="5" spans="1:12" s="3" customFormat="1" ht="21" customHeight="1" x14ac:dyDescent="0.25">
      <c r="A5" s="86" t="s">
        <v>328</v>
      </c>
      <c r="B5" s="87"/>
      <c r="C5" s="87"/>
      <c r="D5" s="87"/>
      <c r="E5" s="87"/>
      <c r="F5" s="87"/>
      <c r="G5" s="87"/>
      <c r="H5" s="87"/>
      <c r="I5" s="87"/>
      <c r="J5" s="88" t="s">
        <v>327</v>
      </c>
    </row>
    <row r="6" spans="1:12" s="4" customFormat="1" ht="58.5" customHeight="1" x14ac:dyDescent="0.35">
      <c r="A6" s="220" t="s">
        <v>151</v>
      </c>
      <c r="B6" s="70" t="s">
        <v>117</v>
      </c>
      <c r="C6" s="70" t="s">
        <v>119</v>
      </c>
      <c r="D6" s="70" t="s">
        <v>121</v>
      </c>
      <c r="E6" s="70" t="s">
        <v>123</v>
      </c>
      <c r="F6" s="70" t="s">
        <v>296</v>
      </c>
      <c r="G6" s="70" t="s">
        <v>126</v>
      </c>
      <c r="H6" s="70" t="s">
        <v>152</v>
      </c>
      <c r="I6" s="70" t="s">
        <v>14</v>
      </c>
      <c r="J6" s="221" t="s">
        <v>153</v>
      </c>
    </row>
    <row r="7" spans="1:12" s="5" customFormat="1" ht="45" customHeight="1" x14ac:dyDescent="0.25">
      <c r="A7" s="220"/>
      <c r="B7" s="71" t="s">
        <v>118</v>
      </c>
      <c r="C7" s="71" t="s">
        <v>154</v>
      </c>
      <c r="D7" s="71" t="s">
        <v>122</v>
      </c>
      <c r="E7" s="71" t="s">
        <v>124</v>
      </c>
      <c r="F7" s="71" t="s">
        <v>125</v>
      </c>
      <c r="G7" s="71" t="s">
        <v>127</v>
      </c>
      <c r="H7" s="71" t="s">
        <v>128</v>
      </c>
      <c r="I7" s="71" t="s">
        <v>15</v>
      </c>
      <c r="J7" s="221"/>
    </row>
    <row r="8" spans="1:12" s="6" customFormat="1" ht="32.15" customHeight="1" thickBot="1" x14ac:dyDescent="0.3">
      <c r="A8" s="72" t="s">
        <v>275</v>
      </c>
      <c r="B8" s="158">
        <v>7002</v>
      </c>
      <c r="C8" s="158">
        <v>2840</v>
      </c>
      <c r="D8" s="158">
        <v>2409</v>
      </c>
      <c r="E8" s="158">
        <v>26450</v>
      </c>
      <c r="F8" s="158">
        <v>184</v>
      </c>
      <c r="G8" s="158">
        <v>10</v>
      </c>
      <c r="H8" s="158">
        <v>0</v>
      </c>
      <c r="I8" s="158">
        <f>SUM(B8:H8)</f>
        <v>38895</v>
      </c>
      <c r="J8" s="73" t="s">
        <v>20</v>
      </c>
      <c r="K8" s="12"/>
      <c r="L8" s="12"/>
    </row>
    <row r="9" spans="1:12" s="6" customFormat="1" ht="32.15" customHeight="1" thickBot="1" x14ac:dyDescent="0.3">
      <c r="A9" s="31" t="s">
        <v>21</v>
      </c>
      <c r="B9" s="151">
        <v>25672</v>
      </c>
      <c r="C9" s="151">
        <v>11019</v>
      </c>
      <c r="D9" s="151">
        <v>7905</v>
      </c>
      <c r="E9" s="151">
        <v>69947</v>
      </c>
      <c r="F9" s="151">
        <v>78</v>
      </c>
      <c r="G9" s="151">
        <v>332</v>
      </c>
      <c r="H9" s="151">
        <v>406</v>
      </c>
      <c r="I9" s="151">
        <f t="shared" ref="I9:I16" si="0">SUM(B9:H9)</f>
        <v>115359</v>
      </c>
      <c r="J9" s="32" t="s">
        <v>22</v>
      </c>
      <c r="K9" s="12"/>
      <c r="L9" s="12"/>
    </row>
    <row r="10" spans="1:12" s="6" customFormat="1" ht="32.15" customHeight="1" thickBot="1" x14ac:dyDescent="0.3">
      <c r="A10" s="33" t="s">
        <v>23</v>
      </c>
      <c r="B10" s="152">
        <v>13786</v>
      </c>
      <c r="C10" s="152">
        <v>4525</v>
      </c>
      <c r="D10" s="152">
        <v>5558</v>
      </c>
      <c r="E10" s="152">
        <v>57126</v>
      </c>
      <c r="F10" s="152">
        <v>67</v>
      </c>
      <c r="G10" s="152">
        <v>47</v>
      </c>
      <c r="H10" s="152">
        <v>264</v>
      </c>
      <c r="I10" s="152">
        <f t="shared" si="0"/>
        <v>81373</v>
      </c>
      <c r="J10" s="34" t="s">
        <v>24</v>
      </c>
      <c r="K10" s="12"/>
      <c r="L10" s="12"/>
    </row>
    <row r="11" spans="1:12" s="6" customFormat="1" ht="32.15" customHeight="1" thickBot="1" x14ac:dyDescent="0.3">
      <c r="A11" s="31" t="s">
        <v>25</v>
      </c>
      <c r="B11" s="151">
        <v>21877</v>
      </c>
      <c r="C11" s="151">
        <v>2879</v>
      </c>
      <c r="D11" s="151">
        <v>1794</v>
      </c>
      <c r="E11" s="151">
        <v>39960</v>
      </c>
      <c r="F11" s="151">
        <v>658</v>
      </c>
      <c r="G11" s="151">
        <v>223</v>
      </c>
      <c r="H11" s="151">
        <v>310</v>
      </c>
      <c r="I11" s="151">
        <f t="shared" si="0"/>
        <v>67701</v>
      </c>
      <c r="J11" s="32" t="s">
        <v>26</v>
      </c>
      <c r="K11" s="12"/>
      <c r="L11" s="12"/>
    </row>
    <row r="12" spans="1:12" s="6" customFormat="1" ht="32.15" customHeight="1" thickBot="1" x14ac:dyDescent="0.3">
      <c r="A12" s="33" t="s">
        <v>27</v>
      </c>
      <c r="B12" s="152">
        <v>6166</v>
      </c>
      <c r="C12" s="152">
        <v>2865</v>
      </c>
      <c r="D12" s="152">
        <v>1128</v>
      </c>
      <c r="E12" s="152">
        <v>126814</v>
      </c>
      <c r="F12" s="152">
        <v>132</v>
      </c>
      <c r="G12" s="152">
        <v>11</v>
      </c>
      <c r="H12" s="152">
        <v>4390</v>
      </c>
      <c r="I12" s="152">
        <f t="shared" si="0"/>
        <v>141506</v>
      </c>
      <c r="J12" s="34" t="s">
        <v>28</v>
      </c>
      <c r="K12" s="12"/>
      <c r="L12" s="12"/>
    </row>
    <row r="13" spans="1:12" s="6" customFormat="1" ht="32.15" customHeight="1" thickBot="1" x14ac:dyDescent="0.3">
      <c r="A13" s="31" t="s">
        <v>276</v>
      </c>
      <c r="B13" s="151">
        <v>2872</v>
      </c>
      <c r="C13" s="151">
        <v>0</v>
      </c>
      <c r="D13" s="151">
        <v>0</v>
      </c>
      <c r="E13" s="151">
        <v>21067</v>
      </c>
      <c r="F13" s="151">
        <v>1</v>
      </c>
      <c r="G13" s="151">
        <v>0</v>
      </c>
      <c r="H13" s="151">
        <v>32</v>
      </c>
      <c r="I13" s="151">
        <f t="shared" si="0"/>
        <v>23972</v>
      </c>
      <c r="J13" s="32" t="s">
        <v>30</v>
      </c>
      <c r="K13" s="12"/>
      <c r="L13" s="12"/>
    </row>
    <row r="14" spans="1:12" s="6" customFormat="1" ht="32.15" customHeight="1" thickBot="1" x14ac:dyDescent="0.3">
      <c r="A14" s="33" t="s">
        <v>277</v>
      </c>
      <c r="B14" s="152">
        <v>7250</v>
      </c>
      <c r="C14" s="152">
        <v>7640</v>
      </c>
      <c r="D14" s="152">
        <v>16526</v>
      </c>
      <c r="E14" s="152">
        <v>526931</v>
      </c>
      <c r="F14" s="152">
        <v>257</v>
      </c>
      <c r="G14" s="152">
        <v>192</v>
      </c>
      <c r="H14" s="152">
        <v>214</v>
      </c>
      <c r="I14" s="152">
        <f t="shared" si="0"/>
        <v>559010</v>
      </c>
      <c r="J14" s="34" t="s">
        <v>32</v>
      </c>
      <c r="K14" s="12"/>
      <c r="L14" s="12"/>
    </row>
    <row r="15" spans="1:12" s="6" customFormat="1" ht="32.15" customHeight="1" thickBot="1" x14ac:dyDescent="0.3">
      <c r="A15" s="31" t="s">
        <v>278</v>
      </c>
      <c r="B15" s="151">
        <v>4241</v>
      </c>
      <c r="C15" s="151">
        <v>10773</v>
      </c>
      <c r="D15" s="151">
        <v>7930</v>
      </c>
      <c r="E15" s="151">
        <v>135195</v>
      </c>
      <c r="F15" s="151">
        <v>388</v>
      </c>
      <c r="G15" s="151">
        <v>32</v>
      </c>
      <c r="H15" s="151">
        <v>42438</v>
      </c>
      <c r="I15" s="151">
        <f t="shared" si="0"/>
        <v>200997</v>
      </c>
      <c r="J15" s="32" t="s">
        <v>34</v>
      </c>
      <c r="K15" s="12"/>
      <c r="L15" s="12"/>
    </row>
    <row r="16" spans="1:12" s="6" customFormat="1" ht="32.15" customHeight="1" x14ac:dyDescent="0.25">
      <c r="A16" s="40" t="s">
        <v>35</v>
      </c>
      <c r="B16" s="154">
        <v>13476</v>
      </c>
      <c r="C16" s="154">
        <v>7766</v>
      </c>
      <c r="D16" s="154">
        <v>5018</v>
      </c>
      <c r="E16" s="154">
        <v>218190</v>
      </c>
      <c r="F16" s="154">
        <v>187</v>
      </c>
      <c r="G16" s="154">
        <v>56</v>
      </c>
      <c r="H16" s="154">
        <v>8801</v>
      </c>
      <c r="I16" s="154">
        <f t="shared" si="0"/>
        <v>253494</v>
      </c>
      <c r="J16" s="41" t="s">
        <v>36</v>
      </c>
      <c r="K16" s="12"/>
      <c r="L16" s="12"/>
    </row>
    <row r="17" spans="1:12" s="7" customFormat="1" ht="30" customHeight="1" x14ac:dyDescent="0.25">
      <c r="A17" s="64" t="s">
        <v>14</v>
      </c>
      <c r="B17" s="83">
        <f>SUM(B8:B16)</f>
        <v>102342</v>
      </c>
      <c r="C17" s="83">
        <f t="shared" ref="C17:I17" si="1">SUM(C8:C16)</f>
        <v>50307</v>
      </c>
      <c r="D17" s="83">
        <f t="shared" si="1"/>
        <v>48268</v>
      </c>
      <c r="E17" s="83">
        <f t="shared" si="1"/>
        <v>1221680</v>
      </c>
      <c r="F17" s="83">
        <f t="shared" si="1"/>
        <v>1952</v>
      </c>
      <c r="G17" s="83">
        <f t="shared" si="1"/>
        <v>903</v>
      </c>
      <c r="H17" s="83">
        <f t="shared" si="1"/>
        <v>56855</v>
      </c>
      <c r="I17" s="83">
        <f t="shared" si="1"/>
        <v>1482307</v>
      </c>
      <c r="J17" s="66" t="s">
        <v>15</v>
      </c>
      <c r="K17" s="13"/>
      <c r="L17" s="13"/>
    </row>
    <row r="18" spans="1:12" ht="18" customHeight="1" x14ac:dyDescent="0.25">
      <c r="A18" s="14" t="s">
        <v>144</v>
      </c>
      <c r="J18" s="12" t="s">
        <v>17</v>
      </c>
    </row>
    <row r="24" spans="1:12" ht="25" customHeight="1" x14ac:dyDescent="0.25">
      <c r="B24" s="8"/>
      <c r="C24" s="8"/>
      <c r="D24" s="8"/>
      <c r="E24" s="8"/>
      <c r="F24" s="8"/>
      <c r="G24" s="8"/>
      <c r="H24" s="8"/>
      <c r="I24" s="8"/>
    </row>
    <row r="25" spans="1:12" ht="25" customHeight="1" x14ac:dyDescent="0.25">
      <c r="B25" s="8"/>
      <c r="C25" s="8"/>
      <c r="D25" s="8"/>
      <c r="E25" s="8"/>
      <c r="F25" s="8"/>
      <c r="G25" s="8"/>
      <c r="H25" s="8"/>
      <c r="I25" s="8"/>
    </row>
    <row r="26" spans="1:12" ht="25" customHeight="1" x14ac:dyDescent="0.25">
      <c r="B26" s="8"/>
      <c r="C26" s="8"/>
      <c r="D26" s="8"/>
      <c r="E26" s="8"/>
      <c r="F26" s="8"/>
      <c r="G26" s="8"/>
      <c r="H26" s="8"/>
      <c r="I26" s="8"/>
    </row>
    <row r="27" spans="1:12" ht="25" customHeight="1" x14ac:dyDescent="0.25">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27"/>
  <sheetViews>
    <sheetView rightToLeft="1" view="pageBreakPreview" zoomScaleNormal="100" zoomScaleSheetLayoutView="100" workbookViewId="0">
      <selection activeCell="H13" sqref="H13"/>
    </sheetView>
  </sheetViews>
  <sheetFormatPr defaultColWidth="9.1796875" defaultRowHeight="25" customHeight="1" x14ac:dyDescent="0.25"/>
  <cols>
    <col min="1" max="1" width="35.7265625" style="2" customWidth="1"/>
    <col min="2" max="9" width="11.7265625" style="2" customWidth="1"/>
    <col min="10" max="10" width="35.7265625" style="2" customWidth="1"/>
    <col min="11" max="16384" width="9.1796875" style="2"/>
  </cols>
  <sheetData>
    <row r="1" spans="1:12" s="1" customFormat="1" ht="22" customHeight="1" x14ac:dyDescent="0.25">
      <c r="A1" s="197" t="s">
        <v>156</v>
      </c>
      <c r="B1" s="197"/>
      <c r="C1" s="197"/>
      <c r="D1" s="197"/>
      <c r="E1" s="197"/>
      <c r="F1" s="197"/>
      <c r="G1" s="197"/>
      <c r="H1" s="197"/>
      <c r="I1" s="197"/>
      <c r="J1" s="197"/>
    </row>
    <row r="2" spans="1:12" s="1" customFormat="1" ht="20" x14ac:dyDescent="0.25">
      <c r="A2" s="215">
        <v>2014</v>
      </c>
      <c r="B2" s="215"/>
      <c r="C2" s="215"/>
      <c r="D2" s="215"/>
      <c r="E2" s="215"/>
      <c r="F2" s="215"/>
      <c r="G2" s="215"/>
      <c r="H2" s="215"/>
      <c r="I2" s="215"/>
      <c r="J2" s="215"/>
    </row>
    <row r="3" spans="1:12" s="1" customFormat="1" ht="22" customHeight="1" x14ac:dyDescent="0.25">
      <c r="A3" s="198" t="s">
        <v>266</v>
      </c>
      <c r="B3" s="198"/>
      <c r="C3" s="198"/>
      <c r="D3" s="198"/>
      <c r="E3" s="198"/>
      <c r="F3" s="198"/>
      <c r="G3" s="198"/>
      <c r="H3" s="198"/>
      <c r="I3" s="198"/>
      <c r="J3" s="198"/>
    </row>
    <row r="4" spans="1:12" s="1" customFormat="1" ht="20" x14ac:dyDescent="0.25">
      <c r="A4" s="198">
        <v>2014</v>
      </c>
      <c r="B4" s="198"/>
      <c r="C4" s="198"/>
      <c r="D4" s="198"/>
      <c r="E4" s="198"/>
      <c r="F4" s="198"/>
      <c r="G4" s="198"/>
      <c r="H4" s="198"/>
      <c r="I4" s="198"/>
      <c r="J4" s="198"/>
    </row>
    <row r="5" spans="1:12" s="3" customFormat="1" ht="21" customHeight="1" x14ac:dyDescent="0.25">
      <c r="A5" s="86" t="s">
        <v>329</v>
      </c>
      <c r="B5" s="87"/>
      <c r="C5" s="87"/>
      <c r="D5" s="87"/>
      <c r="E5" s="87"/>
      <c r="F5" s="87"/>
      <c r="G5" s="87"/>
      <c r="H5" s="87"/>
      <c r="I5" s="87"/>
      <c r="J5" s="88" t="s">
        <v>330</v>
      </c>
    </row>
    <row r="6" spans="1:12" s="4" customFormat="1" ht="58.5" customHeight="1" x14ac:dyDescent="0.35">
      <c r="A6" s="220" t="s">
        <v>151</v>
      </c>
      <c r="B6" s="70" t="s">
        <v>117</v>
      </c>
      <c r="C6" s="70" t="s">
        <v>119</v>
      </c>
      <c r="D6" s="70" t="s">
        <v>121</v>
      </c>
      <c r="E6" s="70" t="s">
        <v>123</v>
      </c>
      <c r="F6" s="70" t="s">
        <v>296</v>
      </c>
      <c r="G6" s="70" t="s">
        <v>126</v>
      </c>
      <c r="H6" s="70" t="s">
        <v>152</v>
      </c>
      <c r="I6" s="70" t="s">
        <v>14</v>
      </c>
      <c r="J6" s="221" t="s">
        <v>153</v>
      </c>
    </row>
    <row r="7" spans="1:12" s="5" customFormat="1" ht="45" customHeight="1" x14ac:dyDescent="0.25">
      <c r="A7" s="220"/>
      <c r="B7" s="71" t="s">
        <v>118</v>
      </c>
      <c r="C7" s="71" t="s">
        <v>154</v>
      </c>
      <c r="D7" s="71" t="s">
        <v>122</v>
      </c>
      <c r="E7" s="71" t="s">
        <v>124</v>
      </c>
      <c r="F7" s="71" t="s">
        <v>125</v>
      </c>
      <c r="G7" s="71" t="s">
        <v>127</v>
      </c>
      <c r="H7" s="71" t="s">
        <v>128</v>
      </c>
      <c r="I7" s="71" t="s">
        <v>15</v>
      </c>
      <c r="J7" s="221"/>
    </row>
    <row r="8" spans="1:12" s="6" customFormat="1" ht="32.15" customHeight="1" thickBot="1" x14ac:dyDescent="0.3">
      <c r="A8" s="72" t="s">
        <v>275</v>
      </c>
      <c r="B8" s="158">
        <v>1426</v>
      </c>
      <c r="C8" s="158">
        <v>508</v>
      </c>
      <c r="D8" s="158">
        <v>273</v>
      </c>
      <c r="E8" s="158">
        <v>3971</v>
      </c>
      <c r="F8" s="158">
        <v>46</v>
      </c>
      <c r="G8" s="158">
        <v>11</v>
      </c>
      <c r="H8" s="158">
        <v>0</v>
      </c>
      <c r="I8" s="158">
        <f>SUM(B8:H8)</f>
        <v>6235</v>
      </c>
      <c r="J8" s="73" t="s">
        <v>20</v>
      </c>
      <c r="K8" s="12"/>
      <c r="L8" s="12"/>
    </row>
    <row r="9" spans="1:12" s="6" customFormat="1" ht="32.15" customHeight="1" thickBot="1" x14ac:dyDescent="0.3">
      <c r="A9" s="31" t="s">
        <v>21</v>
      </c>
      <c r="B9" s="151">
        <v>21850</v>
      </c>
      <c r="C9" s="151">
        <v>5207</v>
      </c>
      <c r="D9" s="151">
        <v>2051</v>
      </c>
      <c r="E9" s="151">
        <v>12445</v>
      </c>
      <c r="F9" s="151">
        <v>220</v>
      </c>
      <c r="G9" s="151">
        <v>266</v>
      </c>
      <c r="H9" s="151">
        <v>1837</v>
      </c>
      <c r="I9" s="151">
        <f t="shared" ref="I9:I15" si="0">SUM(B9:H9)</f>
        <v>43876</v>
      </c>
      <c r="J9" s="32" t="s">
        <v>22</v>
      </c>
      <c r="K9" s="12"/>
      <c r="L9" s="12"/>
    </row>
    <row r="10" spans="1:12" s="6" customFormat="1" ht="32.15" customHeight="1" thickBot="1" x14ac:dyDescent="0.3">
      <c r="A10" s="33" t="s">
        <v>23</v>
      </c>
      <c r="B10" s="152">
        <v>5632</v>
      </c>
      <c r="C10" s="152">
        <v>2168</v>
      </c>
      <c r="D10" s="152">
        <v>823</v>
      </c>
      <c r="E10" s="152">
        <v>5052</v>
      </c>
      <c r="F10" s="152">
        <v>315</v>
      </c>
      <c r="G10" s="152">
        <v>137</v>
      </c>
      <c r="H10" s="152">
        <v>555</v>
      </c>
      <c r="I10" s="152">
        <f t="shared" si="0"/>
        <v>14682</v>
      </c>
      <c r="J10" s="34" t="s">
        <v>24</v>
      </c>
      <c r="K10" s="12"/>
      <c r="L10" s="12"/>
    </row>
    <row r="11" spans="1:12" s="6" customFormat="1" ht="32.15" customHeight="1" thickBot="1" x14ac:dyDescent="0.3">
      <c r="A11" s="31" t="s">
        <v>25</v>
      </c>
      <c r="B11" s="151">
        <v>7033</v>
      </c>
      <c r="C11" s="151">
        <v>1372</v>
      </c>
      <c r="D11" s="151">
        <v>1171</v>
      </c>
      <c r="E11" s="151">
        <v>8027</v>
      </c>
      <c r="F11" s="151">
        <v>148</v>
      </c>
      <c r="G11" s="151">
        <v>81</v>
      </c>
      <c r="H11" s="151">
        <v>612</v>
      </c>
      <c r="I11" s="151">
        <f t="shared" si="0"/>
        <v>18444</v>
      </c>
      <c r="J11" s="32" t="s">
        <v>26</v>
      </c>
      <c r="K11" s="12"/>
      <c r="L11" s="12"/>
    </row>
    <row r="12" spans="1:12" s="6" customFormat="1" ht="32.15" customHeight="1" thickBot="1" x14ac:dyDescent="0.3">
      <c r="A12" s="33" t="s">
        <v>27</v>
      </c>
      <c r="B12" s="152">
        <v>2071</v>
      </c>
      <c r="C12" s="152">
        <v>1679</v>
      </c>
      <c r="D12" s="152">
        <v>1251</v>
      </c>
      <c r="E12" s="152">
        <v>13218</v>
      </c>
      <c r="F12" s="152">
        <v>0</v>
      </c>
      <c r="G12" s="152">
        <v>26</v>
      </c>
      <c r="H12" s="152">
        <v>7991</v>
      </c>
      <c r="I12" s="152">
        <f t="shared" si="0"/>
        <v>26236</v>
      </c>
      <c r="J12" s="34" t="s">
        <v>28</v>
      </c>
      <c r="K12" s="12"/>
      <c r="L12" s="12"/>
    </row>
    <row r="13" spans="1:12" s="6" customFormat="1" ht="32.15" customHeight="1" thickBot="1" x14ac:dyDescent="0.3">
      <c r="A13" s="31" t="s">
        <v>277</v>
      </c>
      <c r="B13" s="151">
        <v>0</v>
      </c>
      <c r="C13" s="151">
        <v>0</v>
      </c>
      <c r="D13" s="151">
        <v>0</v>
      </c>
      <c r="E13" s="151">
        <v>454</v>
      </c>
      <c r="F13" s="151">
        <v>0</v>
      </c>
      <c r="G13" s="151">
        <v>0</v>
      </c>
      <c r="H13" s="151">
        <v>18</v>
      </c>
      <c r="I13" s="151">
        <f t="shared" si="0"/>
        <v>472</v>
      </c>
      <c r="J13" s="32" t="s">
        <v>32</v>
      </c>
      <c r="K13" s="12"/>
      <c r="L13" s="12"/>
    </row>
    <row r="14" spans="1:12" s="6" customFormat="1" ht="32.15" customHeight="1" thickBot="1" x14ac:dyDescent="0.3">
      <c r="A14" s="33" t="s">
        <v>278</v>
      </c>
      <c r="B14" s="152">
        <v>0</v>
      </c>
      <c r="C14" s="152">
        <v>0</v>
      </c>
      <c r="D14" s="152">
        <v>278</v>
      </c>
      <c r="E14" s="152">
        <v>0</v>
      </c>
      <c r="F14" s="152">
        <v>0</v>
      </c>
      <c r="G14" s="152">
        <v>0</v>
      </c>
      <c r="H14" s="152">
        <v>755</v>
      </c>
      <c r="I14" s="152">
        <f t="shared" si="0"/>
        <v>1033</v>
      </c>
      <c r="J14" s="34" t="s">
        <v>34</v>
      </c>
      <c r="K14" s="12"/>
      <c r="L14" s="12"/>
    </row>
    <row r="15" spans="1:12" s="6" customFormat="1" ht="32.15" customHeight="1" x14ac:dyDescent="0.25">
      <c r="A15" s="35" t="s">
        <v>35</v>
      </c>
      <c r="B15" s="153">
        <v>318</v>
      </c>
      <c r="C15" s="153">
        <v>810</v>
      </c>
      <c r="D15" s="153">
        <v>933</v>
      </c>
      <c r="E15" s="153">
        <v>6066</v>
      </c>
      <c r="F15" s="153">
        <v>0</v>
      </c>
      <c r="G15" s="153">
        <v>15</v>
      </c>
      <c r="H15" s="153">
        <v>85434</v>
      </c>
      <c r="I15" s="153">
        <f t="shared" si="0"/>
        <v>93576</v>
      </c>
      <c r="J15" s="36" t="s">
        <v>36</v>
      </c>
      <c r="K15" s="12"/>
      <c r="L15" s="12"/>
    </row>
    <row r="16" spans="1:12" s="7" customFormat="1" ht="30" customHeight="1" x14ac:dyDescent="0.25">
      <c r="A16" s="77" t="s">
        <v>14</v>
      </c>
      <c r="B16" s="84">
        <f>SUM(B8:B15)</f>
        <v>38330</v>
      </c>
      <c r="C16" s="84">
        <f t="shared" ref="C16:I16" si="1">SUM(C8:C15)</f>
        <v>11744</v>
      </c>
      <c r="D16" s="84">
        <f t="shared" si="1"/>
        <v>6780</v>
      </c>
      <c r="E16" s="84">
        <f t="shared" si="1"/>
        <v>49233</v>
      </c>
      <c r="F16" s="84">
        <f t="shared" si="1"/>
        <v>729</v>
      </c>
      <c r="G16" s="84">
        <f t="shared" si="1"/>
        <v>536</v>
      </c>
      <c r="H16" s="84">
        <f t="shared" si="1"/>
        <v>97202</v>
      </c>
      <c r="I16" s="84">
        <f t="shared" si="1"/>
        <v>204554</v>
      </c>
      <c r="J16" s="78" t="s">
        <v>15</v>
      </c>
      <c r="K16" s="13"/>
      <c r="L16" s="13"/>
    </row>
    <row r="17" spans="1:10" ht="18" customHeight="1" x14ac:dyDescent="0.25">
      <c r="A17" s="14" t="s">
        <v>144</v>
      </c>
      <c r="J17" s="12" t="s">
        <v>17</v>
      </c>
    </row>
    <row r="18" spans="1:10" ht="18" customHeight="1" x14ac:dyDescent="0.25">
      <c r="A18" s="14"/>
      <c r="J18" s="12"/>
    </row>
    <row r="24" spans="1:10" ht="25" customHeight="1" x14ac:dyDescent="0.25">
      <c r="B24" s="8"/>
      <c r="C24" s="8"/>
      <c r="D24" s="8"/>
      <c r="E24" s="8"/>
      <c r="F24" s="8"/>
      <c r="G24" s="8"/>
      <c r="H24" s="8"/>
      <c r="I24" s="8"/>
    </row>
    <row r="25" spans="1:10" ht="25" customHeight="1" x14ac:dyDescent="0.25">
      <c r="B25" s="8"/>
      <c r="C25" s="8"/>
      <c r="D25" s="8"/>
      <c r="E25" s="8"/>
      <c r="F25" s="8"/>
      <c r="G25" s="8"/>
      <c r="H25" s="8"/>
      <c r="I25" s="8"/>
    </row>
    <row r="26" spans="1:10" ht="25" customHeight="1" x14ac:dyDescent="0.25">
      <c r="B26" s="8"/>
      <c r="C26" s="8"/>
      <c r="D26" s="8"/>
      <c r="E26" s="8"/>
      <c r="F26" s="8"/>
      <c r="G26" s="8"/>
      <c r="H26" s="8"/>
      <c r="I26" s="8"/>
    </row>
    <row r="27" spans="1:10" ht="25" customHeight="1" x14ac:dyDescent="0.25">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9"/>
  <sheetViews>
    <sheetView rightToLeft="1" view="pageBreakPreview" zoomScaleNormal="100" zoomScaleSheetLayoutView="100" workbookViewId="0">
      <selection activeCell="K12" sqref="K12"/>
    </sheetView>
  </sheetViews>
  <sheetFormatPr defaultRowHeight="25" customHeight="1" x14ac:dyDescent="0.25"/>
  <cols>
    <col min="1" max="1" width="24.453125" style="2" customWidth="1"/>
    <col min="2" max="10" width="9" style="2" customWidth="1"/>
    <col min="11" max="11" width="32.179687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1" s="1" customFormat="1" ht="22.5" customHeight="1" x14ac:dyDescent="0.25">
      <c r="A1" s="197" t="s">
        <v>216</v>
      </c>
      <c r="B1" s="197"/>
      <c r="C1" s="197"/>
      <c r="D1" s="197"/>
      <c r="E1" s="197"/>
      <c r="F1" s="197"/>
      <c r="G1" s="197"/>
      <c r="H1" s="197"/>
      <c r="I1" s="197"/>
      <c r="J1" s="197"/>
      <c r="K1" s="197"/>
    </row>
    <row r="2" spans="1:11" s="1" customFormat="1" ht="20" x14ac:dyDescent="0.25">
      <c r="A2" s="215">
        <v>2014</v>
      </c>
      <c r="B2" s="215"/>
      <c r="C2" s="215"/>
      <c r="D2" s="215"/>
      <c r="E2" s="215"/>
      <c r="F2" s="215"/>
      <c r="G2" s="215"/>
      <c r="H2" s="215"/>
      <c r="I2" s="215"/>
      <c r="J2" s="215"/>
      <c r="K2" s="215"/>
    </row>
    <row r="3" spans="1:11" s="1" customFormat="1" ht="18" customHeight="1" x14ac:dyDescent="0.25">
      <c r="A3" s="198" t="s">
        <v>267</v>
      </c>
      <c r="B3" s="198"/>
      <c r="C3" s="198"/>
      <c r="D3" s="198"/>
      <c r="E3" s="198"/>
      <c r="F3" s="198"/>
      <c r="G3" s="198"/>
      <c r="H3" s="198"/>
      <c r="I3" s="198"/>
      <c r="J3" s="198"/>
      <c r="K3" s="198"/>
    </row>
    <row r="4" spans="1:11" s="1" customFormat="1" ht="18" customHeight="1" x14ac:dyDescent="0.25">
      <c r="A4" s="198">
        <v>2014</v>
      </c>
      <c r="B4" s="198"/>
      <c r="C4" s="198"/>
      <c r="D4" s="198"/>
      <c r="E4" s="198"/>
      <c r="F4" s="198"/>
      <c r="G4" s="198"/>
      <c r="H4" s="198"/>
      <c r="I4" s="198"/>
      <c r="J4" s="198"/>
      <c r="K4" s="198"/>
    </row>
    <row r="5" spans="1:11" s="3" customFormat="1" ht="15.5" x14ac:dyDescent="0.25">
      <c r="A5" s="86" t="s">
        <v>332</v>
      </c>
      <c r="B5" s="87"/>
      <c r="C5" s="87"/>
      <c r="D5" s="87"/>
      <c r="E5" s="87"/>
      <c r="F5" s="87"/>
      <c r="G5" s="87"/>
      <c r="H5" s="87"/>
      <c r="I5" s="87"/>
      <c r="J5" s="87"/>
      <c r="K5" s="88" t="s">
        <v>331</v>
      </c>
    </row>
    <row r="6" spans="1:11" s="4" customFormat="1" ht="33.75" customHeight="1" thickBot="1" x14ac:dyDescent="0.3">
      <c r="A6" s="199" t="s">
        <v>138</v>
      </c>
      <c r="B6" s="206" t="s">
        <v>245</v>
      </c>
      <c r="C6" s="207"/>
      <c r="D6" s="207"/>
      <c r="E6" s="207"/>
      <c r="F6" s="207"/>
      <c r="G6" s="207"/>
      <c r="H6" s="207"/>
      <c r="I6" s="207"/>
      <c r="J6" s="208"/>
      <c r="K6" s="202" t="s">
        <v>139</v>
      </c>
    </row>
    <row r="7" spans="1:11" s="4" customFormat="1" ht="35.25" customHeight="1" thickBot="1" x14ac:dyDescent="0.3">
      <c r="A7" s="200"/>
      <c r="B7" s="205" t="s">
        <v>2</v>
      </c>
      <c r="C7" s="205"/>
      <c r="D7" s="205"/>
      <c r="E7" s="205" t="s">
        <v>201</v>
      </c>
      <c r="F7" s="205"/>
      <c r="G7" s="205"/>
      <c r="H7" s="209" t="s">
        <v>246</v>
      </c>
      <c r="I7" s="210"/>
      <c r="J7" s="211"/>
      <c r="K7" s="203"/>
    </row>
    <row r="8" spans="1:11" s="5" customFormat="1" ht="28.5" customHeight="1" x14ac:dyDescent="0.25">
      <c r="A8" s="201"/>
      <c r="B8" s="27" t="s">
        <v>3</v>
      </c>
      <c r="C8" s="27" t="s">
        <v>4</v>
      </c>
      <c r="D8" s="27" t="s">
        <v>5</v>
      </c>
      <c r="E8" s="27" t="s">
        <v>3</v>
      </c>
      <c r="F8" s="27" t="s">
        <v>4</v>
      </c>
      <c r="G8" s="27" t="s">
        <v>5</v>
      </c>
      <c r="H8" s="28" t="s">
        <v>3</v>
      </c>
      <c r="I8" s="28" t="s">
        <v>4</v>
      </c>
      <c r="J8" s="28" t="s">
        <v>5</v>
      </c>
      <c r="K8" s="204"/>
    </row>
    <row r="9" spans="1:11" s="6" customFormat="1" ht="30" customHeight="1" thickBot="1" x14ac:dyDescent="0.3">
      <c r="A9" s="54" t="s">
        <v>55</v>
      </c>
      <c r="B9" s="150">
        <v>53</v>
      </c>
      <c r="C9" s="150">
        <v>62</v>
      </c>
      <c r="D9" s="150">
        <f>SUM(B9:C9)</f>
        <v>115</v>
      </c>
      <c r="E9" s="150">
        <v>96</v>
      </c>
      <c r="F9" s="150">
        <v>41</v>
      </c>
      <c r="G9" s="150">
        <f>SUM(E9:F9)</f>
        <v>137</v>
      </c>
      <c r="H9" s="150">
        <f>SUM(B9,E9)</f>
        <v>149</v>
      </c>
      <c r="I9" s="150">
        <f>SUM(C9,F9)</f>
        <v>103</v>
      </c>
      <c r="J9" s="150">
        <f>SUM(H9:I9)</f>
        <v>252</v>
      </c>
      <c r="K9" s="58" t="s">
        <v>56</v>
      </c>
    </row>
    <row r="10" spans="1:11" s="6" customFormat="1" ht="30" customHeight="1" thickBot="1" x14ac:dyDescent="0.3">
      <c r="A10" s="55" t="s">
        <v>57</v>
      </c>
      <c r="B10" s="151">
        <v>49</v>
      </c>
      <c r="C10" s="151">
        <v>75</v>
      </c>
      <c r="D10" s="151">
        <f t="shared" ref="D10:D13" si="0">SUM(B10:C10)</f>
        <v>124</v>
      </c>
      <c r="E10" s="151">
        <v>123</v>
      </c>
      <c r="F10" s="151">
        <v>104</v>
      </c>
      <c r="G10" s="151">
        <f t="shared" ref="G10:G13" si="1">SUM(E10:F10)</f>
        <v>227</v>
      </c>
      <c r="H10" s="151">
        <f t="shared" ref="H10:I13" si="2">SUM(B10,E10)</f>
        <v>172</v>
      </c>
      <c r="I10" s="151">
        <f t="shared" si="2"/>
        <v>179</v>
      </c>
      <c r="J10" s="151">
        <f t="shared" ref="J10:J13" si="3">SUM(H10:I10)</f>
        <v>351</v>
      </c>
      <c r="K10" s="59" t="s">
        <v>58</v>
      </c>
    </row>
    <row r="11" spans="1:11" s="6" customFormat="1" ht="30" customHeight="1" thickBot="1" x14ac:dyDescent="0.3">
      <c r="A11" s="56" t="s">
        <v>59</v>
      </c>
      <c r="B11" s="152">
        <v>98</v>
      </c>
      <c r="C11" s="152">
        <v>225</v>
      </c>
      <c r="D11" s="152">
        <f t="shared" si="0"/>
        <v>323</v>
      </c>
      <c r="E11" s="152">
        <v>234</v>
      </c>
      <c r="F11" s="152">
        <v>340</v>
      </c>
      <c r="G11" s="152">
        <f t="shared" si="1"/>
        <v>574</v>
      </c>
      <c r="H11" s="152">
        <f t="shared" si="2"/>
        <v>332</v>
      </c>
      <c r="I11" s="152">
        <f t="shared" si="2"/>
        <v>565</v>
      </c>
      <c r="J11" s="152">
        <f t="shared" si="3"/>
        <v>897</v>
      </c>
      <c r="K11" s="60" t="s">
        <v>60</v>
      </c>
    </row>
    <row r="12" spans="1:11" s="6" customFormat="1" ht="30" customHeight="1" thickBot="1" x14ac:dyDescent="0.3">
      <c r="A12" s="55" t="s">
        <v>157</v>
      </c>
      <c r="B12" s="151">
        <v>0</v>
      </c>
      <c r="C12" s="151">
        <v>30</v>
      </c>
      <c r="D12" s="151">
        <f t="shared" si="0"/>
        <v>30</v>
      </c>
      <c r="E12" s="151">
        <v>93</v>
      </c>
      <c r="F12" s="151">
        <v>77</v>
      </c>
      <c r="G12" s="151">
        <f t="shared" si="1"/>
        <v>170</v>
      </c>
      <c r="H12" s="151">
        <f t="shared" si="2"/>
        <v>93</v>
      </c>
      <c r="I12" s="151">
        <f t="shared" si="2"/>
        <v>107</v>
      </c>
      <c r="J12" s="151">
        <f t="shared" si="3"/>
        <v>200</v>
      </c>
      <c r="K12" s="59" t="s">
        <v>158</v>
      </c>
    </row>
    <row r="13" spans="1:11" s="6" customFormat="1" ht="30" customHeight="1" x14ac:dyDescent="0.25">
      <c r="A13" s="57" t="s">
        <v>69</v>
      </c>
      <c r="B13" s="154">
        <v>57</v>
      </c>
      <c r="C13" s="154">
        <v>177</v>
      </c>
      <c r="D13" s="154">
        <f t="shared" si="0"/>
        <v>234</v>
      </c>
      <c r="E13" s="154">
        <v>230</v>
      </c>
      <c r="F13" s="154">
        <v>1098</v>
      </c>
      <c r="G13" s="154">
        <f t="shared" si="1"/>
        <v>1328</v>
      </c>
      <c r="H13" s="154">
        <f t="shared" si="2"/>
        <v>287</v>
      </c>
      <c r="I13" s="154">
        <f t="shared" si="2"/>
        <v>1275</v>
      </c>
      <c r="J13" s="154">
        <f t="shared" si="3"/>
        <v>1562</v>
      </c>
      <c r="K13" s="61" t="s">
        <v>140</v>
      </c>
    </row>
    <row r="14" spans="1:11" s="6" customFormat="1" ht="30" customHeight="1" x14ac:dyDescent="0.25">
      <c r="A14" s="62" t="s">
        <v>14</v>
      </c>
      <c r="B14" s="83">
        <f>SUM(B9:B13)</f>
        <v>257</v>
      </c>
      <c r="C14" s="83">
        <f t="shared" ref="C14:J14" si="4">SUM(C9:C13)</f>
        <v>569</v>
      </c>
      <c r="D14" s="83">
        <f t="shared" si="4"/>
        <v>826</v>
      </c>
      <c r="E14" s="83">
        <f t="shared" si="4"/>
        <v>776</v>
      </c>
      <c r="F14" s="83">
        <f t="shared" si="4"/>
        <v>1660</v>
      </c>
      <c r="G14" s="83">
        <f t="shared" si="4"/>
        <v>2436</v>
      </c>
      <c r="H14" s="83">
        <f t="shared" si="4"/>
        <v>1033</v>
      </c>
      <c r="I14" s="83">
        <f t="shared" si="4"/>
        <v>2229</v>
      </c>
      <c r="J14" s="83">
        <f t="shared" si="4"/>
        <v>3262</v>
      </c>
      <c r="K14" s="80" t="s">
        <v>15</v>
      </c>
    </row>
    <row r="15" spans="1:11" ht="12.5" x14ac:dyDescent="0.25"/>
    <row r="16" spans="1:11" s="6" customFormat="1" ht="12.5" x14ac:dyDescent="0.25">
      <c r="A16" s="2"/>
      <c r="B16" s="2"/>
      <c r="C16" s="2"/>
      <c r="D16" s="2"/>
      <c r="E16" s="2"/>
      <c r="F16" s="2"/>
      <c r="G16" s="2"/>
      <c r="H16" s="2"/>
      <c r="I16" s="2"/>
      <c r="J16" s="2"/>
      <c r="K16" s="2"/>
    </row>
    <row r="17" spans="1:11" s="6" customFormat="1" ht="12.5" x14ac:dyDescent="0.25">
      <c r="A17" s="2"/>
      <c r="B17" s="2"/>
      <c r="C17" s="2"/>
      <c r="D17" s="2"/>
      <c r="E17" s="2"/>
      <c r="F17" s="2"/>
      <c r="G17" s="2"/>
      <c r="H17" s="2"/>
      <c r="I17" s="2"/>
      <c r="J17" s="2"/>
      <c r="K17" s="2"/>
    </row>
    <row r="18" spans="1:11" s="6" customFormat="1" ht="12.5" x14ac:dyDescent="0.25">
      <c r="A18" s="2"/>
      <c r="B18" s="2"/>
      <c r="C18" s="2"/>
      <c r="D18" s="2"/>
      <c r="E18" s="2"/>
      <c r="F18" s="2"/>
      <c r="G18" s="2"/>
      <c r="H18" s="2"/>
      <c r="I18" s="2"/>
      <c r="J18" s="2"/>
      <c r="K18" s="2"/>
    </row>
    <row r="19" spans="1:11" s="6" customFormat="1" ht="12.5" x14ac:dyDescent="0.25">
      <c r="A19" s="2"/>
      <c r="B19" s="2" t="s">
        <v>186</v>
      </c>
      <c r="C19" s="118" t="s">
        <v>338</v>
      </c>
      <c r="D19" s="2"/>
      <c r="E19" s="2"/>
      <c r="F19" s="2"/>
      <c r="G19" s="2"/>
      <c r="H19" s="2"/>
      <c r="I19" s="2"/>
      <c r="J19" s="2"/>
      <c r="K19" s="2"/>
    </row>
    <row r="20" spans="1:11" s="6" customFormat="1" ht="12.5" x14ac:dyDescent="0.25">
      <c r="A20" s="2" t="s">
        <v>204</v>
      </c>
      <c r="B20" s="110">
        <f t="shared" ref="B20:B24" si="5">D9</f>
        <v>115</v>
      </c>
      <c r="C20" s="110">
        <f t="shared" ref="C20:C24" si="6">G9</f>
        <v>137</v>
      </c>
      <c r="D20" s="2"/>
      <c r="E20" s="2"/>
      <c r="F20" s="2"/>
      <c r="G20" s="2"/>
      <c r="H20" s="2"/>
      <c r="I20" s="2"/>
      <c r="J20" s="2"/>
      <c r="K20" s="2"/>
    </row>
    <row r="21" spans="1:11" s="6" customFormat="1" ht="12.5" x14ac:dyDescent="0.25">
      <c r="A21" s="2" t="s">
        <v>205</v>
      </c>
      <c r="B21" s="110">
        <f t="shared" si="5"/>
        <v>124</v>
      </c>
      <c r="C21" s="110">
        <f t="shared" si="6"/>
        <v>227</v>
      </c>
      <c r="D21" s="2"/>
      <c r="E21" s="2"/>
      <c r="F21" s="2"/>
      <c r="G21" s="2"/>
      <c r="H21" s="2"/>
      <c r="I21" s="2"/>
      <c r="J21" s="2"/>
      <c r="K21" s="2"/>
    </row>
    <row r="22" spans="1:11" s="6" customFormat="1" ht="12.5" x14ac:dyDescent="0.25">
      <c r="A22" s="2" t="s">
        <v>206</v>
      </c>
      <c r="B22" s="110">
        <f t="shared" si="5"/>
        <v>323</v>
      </c>
      <c r="C22" s="110">
        <f t="shared" si="6"/>
        <v>574</v>
      </c>
      <c r="D22" s="2"/>
      <c r="E22" s="2"/>
      <c r="F22" s="2"/>
      <c r="G22" s="2"/>
      <c r="H22" s="2"/>
      <c r="I22" s="2"/>
      <c r="J22" s="2"/>
      <c r="K22" s="2"/>
    </row>
    <row r="23" spans="1:11" s="6" customFormat="1" ht="12.5" x14ac:dyDescent="0.25">
      <c r="A23" s="2" t="s">
        <v>207</v>
      </c>
      <c r="B23" s="110">
        <f t="shared" si="5"/>
        <v>30</v>
      </c>
      <c r="C23" s="110">
        <f t="shared" si="6"/>
        <v>170</v>
      </c>
      <c r="D23" s="2"/>
      <c r="E23" s="2"/>
      <c r="F23" s="2"/>
      <c r="G23" s="2"/>
      <c r="H23" s="2"/>
      <c r="I23" s="2"/>
      <c r="J23" s="2"/>
      <c r="K23" s="2"/>
    </row>
    <row r="24" spans="1:11" s="6" customFormat="1" ht="12.5" x14ac:dyDescent="0.25">
      <c r="A24" s="2" t="s">
        <v>200</v>
      </c>
      <c r="B24" s="110">
        <f t="shared" si="5"/>
        <v>234</v>
      </c>
      <c r="C24" s="110">
        <f t="shared" si="6"/>
        <v>1328</v>
      </c>
      <c r="D24" s="2"/>
      <c r="E24" s="2"/>
      <c r="F24" s="2"/>
      <c r="G24" s="2"/>
      <c r="H24" s="2"/>
      <c r="I24" s="2"/>
      <c r="J24" s="2"/>
      <c r="K24" s="2"/>
    </row>
    <row r="25" spans="1:11" s="6" customFormat="1" ht="12.5" x14ac:dyDescent="0.25">
      <c r="A25" s="2"/>
      <c r="B25" s="2"/>
      <c r="C25" s="2"/>
      <c r="D25" s="2"/>
      <c r="E25" s="2"/>
      <c r="F25" s="2"/>
      <c r="G25" s="2"/>
      <c r="H25" s="2"/>
      <c r="I25" s="2"/>
      <c r="J25" s="2"/>
      <c r="K25" s="2"/>
    </row>
    <row r="26" spans="1:11" s="7" customFormat="1" ht="13" x14ac:dyDescent="0.25">
      <c r="A26" s="2"/>
      <c r="B26" s="2"/>
      <c r="C26" s="2"/>
      <c r="D26" s="2"/>
      <c r="E26" s="2"/>
      <c r="F26" s="2"/>
      <c r="G26" s="2"/>
      <c r="H26" s="2"/>
      <c r="I26" s="2"/>
      <c r="J26" s="2"/>
      <c r="K26" s="2"/>
    </row>
    <row r="27" spans="1:11" ht="12.5" x14ac:dyDescent="0.25"/>
    <row r="28" spans="1:11" ht="12.5" x14ac:dyDescent="0.25"/>
    <row r="29" spans="1:11" ht="12.5" x14ac:dyDescent="0.2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showGridLines="0" rightToLeft="1" view="pageBreakPreview" zoomScaleNormal="100" zoomScaleSheetLayoutView="100" workbookViewId="0">
      <selection activeCell="F4" sqref="E4:F4"/>
    </sheetView>
  </sheetViews>
  <sheetFormatPr defaultColWidth="9.1796875" defaultRowHeight="12.5" x14ac:dyDescent="0.25"/>
  <cols>
    <col min="1" max="1" width="40.54296875" style="15" customWidth="1"/>
    <col min="2" max="2" width="3.81640625" style="15" customWidth="1"/>
    <col min="3" max="3" width="40.54296875" style="15" customWidth="1"/>
    <col min="4" max="4" width="9.1796875" style="15"/>
    <col min="5" max="5" width="9.1796875" style="15" customWidth="1"/>
    <col min="6" max="6" width="9.1796875" style="15"/>
    <col min="7" max="7" width="9.1796875" style="15" customWidth="1"/>
    <col min="8" max="16384" width="9.1796875" style="15"/>
  </cols>
  <sheetData>
    <row r="1" spans="1:3" customFormat="1" ht="32.25" customHeight="1" x14ac:dyDescent="0.25"/>
    <row r="2" spans="1:3" s="85" customFormat="1" ht="39.75" customHeight="1" x14ac:dyDescent="0.25">
      <c r="A2" s="144" t="s">
        <v>162</v>
      </c>
      <c r="B2" s="119"/>
      <c r="C2" s="120" t="s">
        <v>163</v>
      </c>
    </row>
    <row r="3" spans="1:3" ht="18" customHeight="1" x14ac:dyDescent="0.25">
      <c r="A3" s="16"/>
      <c r="B3" s="16"/>
      <c r="C3" s="17"/>
    </row>
    <row r="4" spans="1:3" ht="126" x14ac:dyDescent="0.25">
      <c r="A4" s="145" t="s">
        <v>335</v>
      </c>
      <c r="B4" s="18"/>
      <c r="C4" s="147" t="s">
        <v>336</v>
      </c>
    </row>
    <row r="5" spans="1:3" ht="22.5" x14ac:dyDescent="0.25">
      <c r="A5" s="146"/>
      <c r="B5" s="18"/>
      <c r="C5" s="148"/>
    </row>
    <row r="6" spans="1:3" ht="18" customHeight="1" x14ac:dyDescent="0.25">
      <c r="A6" s="146"/>
      <c r="B6" s="18"/>
      <c r="C6" s="149"/>
    </row>
    <row r="7" spans="1:3" ht="139.5" x14ac:dyDescent="0.25">
      <c r="A7" s="145" t="s">
        <v>339</v>
      </c>
      <c r="B7" s="18"/>
      <c r="C7" s="147" t="s">
        <v>340</v>
      </c>
    </row>
    <row r="8" spans="1:3" ht="22.5" x14ac:dyDescent="0.25">
      <c r="A8" s="19"/>
      <c r="B8" s="20"/>
      <c r="C8" s="21"/>
    </row>
    <row r="9" spans="1:3" ht="22.5" x14ac:dyDescent="0.25">
      <c r="A9" s="22"/>
      <c r="B9" s="20"/>
      <c r="C9" s="21"/>
    </row>
    <row r="10" spans="1:3" ht="22.5" x14ac:dyDescent="0.25">
      <c r="A10" s="20"/>
      <c r="B10" s="20"/>
      <c r="C10" s="23"/>
    </row>
    <row r="11" spans="1:3" ht="18" customHeight="1" x14ac:dyDescent="0.25">
      <c r="A11" s="24"/>
      <c r="B11" s="25"/>
      <c r="C11" s="26"/>
    </row>
    <row r="12" spans="1:3" ht="18" customHeight="1" x14ac:dyDescent="0.25">
      <c r="A12" s="16"/>
      <c r="B12" s="16"/>
      <c r="C12" s="17"/>
    </row>
  </sheetData>
  <printOptions horizontalCentered="1"/>
  <pageMargins left="0.35433070866141736" right="0.35433070866141736" top="0.98425196850393704" bottom="0.59055118110236227"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1"/>
  <sheetViews>
    <sheetView rightToLeft="1" view="pageBreakPreview" zoomScaleNormal="100" zoomScaleSheetLayoutView="100" workbookViewId="0">
      <selection activeCell="N7" sqref="N7"/>
    </sheetView>
  </sheetViews>
  <sheetFormatPr defaultRowHeight="25" customHeight="1" x14ac:dyDescent="0.25"/>
  <cols>
    <col min="1" max="1" width="24.453125" style="2" customWidth="1"/>
    <col min="2" max="10" width="9" style="2" customWidth="1"/>
    <col min="11" max="11" width="32.179687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1" s="1" customFormat="1" ht="22.5" customHeight="1" x14ac:dyDescent="0.25">
      <c r="A1" s="197" t="s">
        <v>217</v>
      </c>
      <c r="B1" s="197"/>
      <c r="C1" s="197"/>
      <c r="D1" s="197"/>
      <c r="E1" s="197"/>
      <c r="F1" s="197"/>
      <c r="G1" s="197"/>
      <c r="H1" s="197"/>
      <c r="I1" s="197"/>
      <c r="J1" s="197"/>
      <c r="K1" s="197"/>
    </row>
    <row r="2" spans="1:11" s="1" customFormat="1" ht="20" x14ac:dyDescent="0.25">
      <c r="A2" s="215">
        <v>2014</v>
      </c>
      <c r="B2" s="215"/>
      <c r="C2" s="215"/>
      <c r="D2" s="215"/>
      <c r="E2" s="215"/>
      <c r="F2" s="215"/>
      <c r="G2" s="215"/>
      <c r="H2" s="215"/>
      <c r="I2" s="215"/>
      <c r="J2" s="215"/>
      <c r="K2" s="215"/>
    </row>
    <row r="3" spans="1:11" s="1" customFormat="1" ht="18" customHeight="1" x14ac:dyDescent="0.25">
      <c r="A3" s="198" t="s">
        <v>268</v>
      </c>
      <c r="B3" s="198"/>
      <c r="C3" s="198"/>
      <c r="D3" s="198"/>
      <c r="E3" s="198"/>
      <c r="F3" s="198"/>
      <c r="G3" s="198"/>
      <c r="H3" s="198"/>
      <c r="I3" s="198"/>
      <c r="J3" s="198"/>
      <c r="K3" s="198"/>
    </row>
    <row r="4" spans="1:11" s="1" customFormat="1" ht="18" customHeight="1" x14ac:dyDescent="0.25">
      <c r="A4" s="198">
        <v>2014</v>
      </c>
      <c r="B4" s="198"/>
      <c r="C4" s="198"/>
      <c r="D4" s="198"/>
      <c r="E4" s="198"/>
      <c r="F4" s="198"/>
      <c r="G4" s="198"/>
      <c r="H4" s="198"/>
      <c r="I4" s="198"/>
      <c r="J4" s="198"/>
      <c r="K4" s="198"/>
    </row>
    <row r="5" spans="1:11" s="3" customFormat="1" ht="15.5" x14ac:dyDescent="0.25">
      <c r="A5" s="86" t="s">
        <v>333</v>
      </c>
      <c r="B5" s="87"/>
      <c r="C5" s="87"/>
      <c r="D5" s="87"/>
      <c r="E5" s="87"/>
      <c r="F5" s="87"/>
      <c r="G5" s="87"/>
      <c r="H5" s="87"/>
      <c r="I5" s="87"/>
      <c r="J5" s="87"/>
      <c r="K5" s="88" t="s">
        <v>334</v>
      </c>
    </row>
    <row r="6" spans="1:11" s="4" customFormat="1" ht="33.75" customHeight="1" thickBot="1" x14ac:dyDescent="0.3">
      <c r="A6" s="199" t="s">
        <v>209</v>
      </c>
      <c r="B6" s="206" t="s">
        <v>245</v>
      </c>
      <c r="C6" s="207"/>
      <c r="D6" s="207"/>
      <c r="E6" s="207"/>
      <c r="F6" s="207"/>
      <c r="G6" s="207"/>
      <c r="H6" s="207"/>
      <c r="I6" s="207"/>
      <c r="J6" s="208"/>
      <c r="K6" s="202" t="s">
        <v>208</v>
      </c>
    </row>
    <row r="7" spans="1:11" s="4" customFormat="1" ht="31.5" customHeight="1" thickBot="1" x14ac:dyDescent="0.3">
      <c r="A7" s="200"/>
      <c r="B7" s="205" t="s">
        <v>2</v>
      </c>
      <c r="C7" s="205"/>
      <c r="D7" s="205"/>
      <c r="E7" s="205" t="s">
        <v>201</v>
      </c>
      <c r="F7" s="205"/>
      <c r="G7" s="205"/>
      <c r="H7" s="209" t="s">
        <v>246</v>
      </c>
      <c r="I7" s="210"/>
      <c r="J7" s="211"/>
      <c r="K7" s="203"/>
    </row>
    <row r="8" spans="1:11" s="5" customFormat="1" ht="28.5" customHeight="1" x14ac:dyDescent="0.25">
      <c r="A8" s="201"/>
      <c r="B8" s="27" t="s">
        <v>3</v>
      </c>
      <c r="C8" s="27" t="s">
        <v>4</v>
      </c>
      <c r="D8" s="27" t="s">
        <v>5</v>
      </c>
      <c r="E8" s="27" t="s">
        <v>3</v>
      </c>
      <c r="F8" s="27" t="s">
        <v>4</v>
      </c>
      <c r="G8" s="27" t="s">
        <v>5</v>
      </c>
      <c r="H8" s="28" t="s">
        <v>3</v>
      </c>
      <c r="I8" s="28" t="s">
        <v>4</v>
      </c>
      <c r="J8" s="28" t="s">
        <v>5</v>
      </c>
      <c r="K8" s="204"/>
    </row>
    <row r="9" spans="1:11" s="6" customFormat="1" ht="30" customHeight="1" thickBot="1" x14ac:dyDescent="0.3">
      <c r="A9" s="48" t="s">
        <v>39</v>
      </c>
      <c r="B9" s="150">
        <v>0</v>
      </c>
      <c r="C9" s="150">
        <v>32</v>
      </c>
      <c r="D9" s="150">
        <f>SUM(B9:C9)</f>
        <v>32</v>
      </c>
      <c r="E9" s="150">
        <v>130</v>
      </c>
      <c r="F9" s="150">
        <v>76</v>
      </c>
      <c r="G9" s="150">
        <f>SUM(E9:F9)</f>
        <v>206</v>
      </c>
      <c r="H9" s="150">
        <f>SUM(B9,E9)</f>
        <v>130</v>
      </c>
      <c r="I9" s="150">
        <f>SUM(C9,F9)</f>
        <v>108</v>
      </c>
      <c r="J9" s="150">
        <f>SUM(H9:I9)</f>
        <v>238</v>
      </c>
      <c r="K9" s="74" t="s">
        <v>39</v>
      </c>
    </row>
    <row r="10" spans="1:11" s="6" customFormat="1" ht="30" customHeight="1" thickBot="1" x14ac:dyDescent="0.3">
      <c r="A10" s="49" t="s">
        <v>40</v>
      </c>
      <c r="B10" s="151">
        <v>71</v>
      </c>
      <c r="C10" s="151">
        <v>255</v>
      </c>
      <c r="D10" s="151">
        <f t="shared" ref="D10:D15" si="0">SUM(B10:C10)</f>
        <v>326</v>
      </c>
      <c r="E10" s="151">
        <v>401</v>
      </c>
      <c r="F10" s="151">
        <v>629</v>
      </c>
      <c r="G10" s="151">
        <f t="shared" ref="G10:G15" si="1">SUM(E10:F10)</f>
        <v>1030</v>
      </c>
      <c r="H10" s="151">
        <f t="shared" ref="H10:I15" si="2">SUM(B10,E10)</f>
        <v>472</v>
      </c>
      <c r="I10" s="151">
        <f t="shared" si="2"/>
        <v>884</v>
      </c>
      <c r="J10" s="151">
        <f t="shared" ref="J10:J15" si="3">SUM(H10:I10)</f>
        <v>1356</v>
      </c>
      <c r="K10" s="75" t="s">
        <v>40</v>
      </c>
    </row>
    <row r="11" spans="1:11" s="6" customFormat="1" ht="30" customHeight="1" thickBot="1" x14ac:dyDescent="0.3">
      <c r="A11" s="50" t="s">
        <v>41</v>
      </c>
      <c r="B11" s="152">
        <v>114</v>
      </c>
      <c r="C11" s="152">
        <v>126</v>
      </c>
      <c r="D11" s="152">
        <f t="shared" si="0"/>
        <v>240</v>
      </c>
      <c r="E11" s="152">
        <v>142</v>
      </c>
      <c r="F11" s="152">
        <v>545</v>
      </c>
      <c r="G11" s="152">
        <f t="shared" si="1"/>
        <v>687</v>
      </c>
      <c r="H11" s="152">
        <f t="shared" si="2"/>
        <v>256</v>
      </c>
      <c r="I11" s="152">
        <f t="shared" si="2"/>
        <v>671</v>
      </c>
      <c r="J11" s="152">
        <f t="shared" si="3"/>
        <v>927</v>
      </c>
      <c r="K11" s="76" t="s">
        <v>41</v>
      </c>
    </row>
    <row r="12" spans="1:11" s="6" customFormat="1" ht="30" customHeight="1" thickBot="1" x14ac:dyDescent="0.3">
      <c r="A12" s="49" t="s">
        <v>42</v>
      </c>
      <c r="B12" s="151">
        <v>51</v>
      </c>
      <c r="C12" s="151">
        <v>46</v>
      </c>
      <c r="D12" s="151">
        <f t="shared" si="0"/>
        <v>97</v>
      </c>
      <c r="E12" s="151">
        <v>103</v>
      </c>
      <c r="F12" s="151">
        <v>167</v>
      </c>
      <c r="G12" s="151">
        <f t="shared" si="1"/>
        <v>270</v>
      </c>
      <c r="H12" s="151">
        <f t="shared" si="2"/>
        <v>154</v>
      </c>
      <c r="I12" s="151">
        <f t="shared" si="2"/>
        <v>213</v>
      </c>
      <c r="J12" s="151">
        <f t="shared" si="3"/>
        <v>367</v>
      </c>
      <c r="K12" s="75" t="s">
        <v>42</v>
      </c>
    </row>
    <row r="13" spans="1:11" s="6" customFormat="1" ht="30" customHeight="1" thickBot="1" x14ac:dyDescent="0.3">
      <c r="A13" s="50" t="s">
        <v>43</v>
      </c>
      <c r="B13" s="152">
        <v>12</v>
      </c>
      <c r="C13" s="152">
        <v>80</v>
      </c>
      <c r="D13" s="152">
        <f t="shared" si="0"/>
        <v>92</v>
      </c>
      <c r="E13" s="152">
        <v>0</v>
      </c>
      <c r="F13" s="152">
        <v>140</v>
      </c>
      <c r="G13" s="152">
        <f t="shared" si="1"/>
        <v>140</v>
      </c>
      <c r="H13" s="152">
        <f t="shared" si="2"/>
        <v>12</v>
      </c>
      <c r="I13" s="152">
        <f t="shared" si="2"/>
        <v>220</v>
      </c>
      <c r="J13" s="152">
        <f t="shared" si="3"/>
        <v>232</v>
      </c>
      <c r="K13" s="76" t="s">
        <v>43</v>
      </c>
    </row>
    <row r="14" spans="1:11" s="6" customFormat="1" ht="30" customHeight="1" thickBot="1" x14ac:dyDescent="0.3">
      <c r="A14" s="49" t="s">
        <v>44</v>
      </c>
      <c r="B14" s="151">
        <v>9</v>
      </c>
      <c r="C14" s="151">
        <v>22</v>
      </c>
      <c r="D14" s="151">
        <f t="shared" si="0"/>
        <v>31</v>
      </c>
      <c r="E14" s="151">
        <v>0</v>
      </c>
      <c r="F14" s="151">
        <v>103</v>
      </c>
      <c r="G14" s="151">
        <f t="shared" si="1"/>
        <v>103</v>
      </c>
      <c r="H14" s="151">
        <f t="shared" si="2"/>
        <v>9</v>
      </c>
      <c r="I14" s="151">
        <f t="shared" si="2"/>
        <v>125</v>
      </c>
      <c r="J14" s="151">
        <f t="shared" si="3"/>
        <v>134</v>
      </c>
      <c r="K14" s="75" t="s">
        <v>44</v>
      </c>
    </row>
    <row r="15" spans="1:11" s="6" customFormat="1" ht="30" customHeight="1" x14ac:dyDescent="0.25">
      <c r="A15" s="116" t="s">
        <v>45</v>
      </c>
      <c r="B15" s="154">
        <v>0</v>
      </c>
      <c r="C15" s="154">
        <v>8</v>
      </c>
      <c r="D15" s="154">
        <f t="shared" si="0"/>
        <v>8</v>
      </c>
      <c r="E15" s="154">
        <v>0</v>
      </c>
      <c r="F15" s="154">
        <v>0</v>
      </c>
      <c r="G15" s="154">
        <f t="shared" si="1"/>
        <v>0</v>
      </c>
      <c r="H15" s="154">
        <f t="shared" si="2"/>
        <v>0</v>
      </c>
      <c r="I15" s="154">
        <f t="shared" si="2"/>
        <v>8</v>
      </c>
      <c r="J15" s="154">
        <f t="shared" si="3"/>
        <v>8</v>
      </c>
      <c r="K15" s="69" t="s">
        <v>45</v>
      </c>
    </row>
    <row r="16" spans="1:11" s="6" customFormat="1" ht="30" customHeight="1" x14ac:dyDescent="0.25">
      <c r="A16" s="62" t="s">
        <v>14</v>
      </c>
      <c r="B16" s="117">
        <f>SUM(B9:B15)</f>
        <v>257</v>
      </c>
      <c r="C16" s="117">
        <f t="shared" ref="C16:J16" si="4">SUM(C9:C15)</f>
        <v>569</v>
      </c>
      <c r="D16" s="117">
        <f t="shared" si="4"/>
        <v>826</v>
      </c>
      <c r="E16" s="117">
        <f t="shared" si="4"/>
        <v>776</v>
      </c>
      <c r="F16" s="117">
        <f t="shared" si="4"/>
        <v>1660</v>
      </c>
      <c r="G16" s="117">
        <f t="shared" si="4"/>
        <v>2436</v>
      </c>
      <c r="H16" s="117">
        <f t="shared" si="4"/>
        <v>1033</v>
      </c>
      <c r="I16" s="117">
        <f t="shared" si="4"/>
        <v>2229</v>
      </c>
      <c r="J16" s="117">
        <f t="shared" si="4"/>
        <v>3262</v>
      </c>
      <c r="K16" s="117" t="s">
        <v>15</v>
      </c>
    </row>
    <row r="17" spans="1:11" s="6" customFormat="1" ht="12.5" x14ac:dyDescent="0.25">
      <c r="A17" s="2"/>
      <c r="B17" s="2"/>
      <c r="C17" s="2"/>
      <c r="D17" s="2"/>
      <c r="E17" s="2"/>
      <c r="F17" s="2"/>
      <c r="G17" s="2"/>
      <c r="H17" s="2"/>
      <c r="I17" s="2"/>
      <c r="J17" s="2"/>
      <c r="K17" s="2"/>
    </row>
    <row r="18" spans="1:11" s="6" customFormat="1" ht="12.5" x14ac:dyDescent="0.25">
      <c r="A18" s="2"/>
      <c r="B18" s="2"/>
      <c r="C18" s="2"/>
      <c r="D18" s="2"/>
      <c r="E18" s="2"/>
      <c r="F18" s="2"/>
      <c r="G18" s="2"/>
      <c r="H18" s="2"/>
      <c r="I18" s="2"/>
      <c r="J18" s="2"/>
      <c r="K18" s="2"/>
    </row>
    <row r="19" spans="1:11" s="6" customFormat="1" ht="12.5" x14ac:dyDescent="0.25">
      <c r="A19" s="2"/>
      <c r="B19" s="2"/>
      <c r="C19" s="2"/>
      <c r="D19" s="2"/>
      <c r="E19" s="2"/>
      <c r="F19" s="2"/>
      <c r="G19" s="2"/>
      <c r="H19" s="2"/>
      <c r="I19" s="2"/>
      <c r="J19" s="2"/>
      <c r="K19" s="2"/>
    </row>
    <row r="20" spans="1:11" s="6" customFormat="1" ht="12.5" x14ac:dyDescent="0.25">
      <c r="A20" s="2"/>
      <c r="B20" s="118" t="s">
        <v>282</v>
      </c>
      <c r="C20" s="118" t="s">
        <v>281</v>
      </c>
      <c r="D20" s="2"/>
      <c r="E20" s="2"/>
      <c r="F20" s="2"/>
      <c r="G20" s="2"/>
      <c r="H20" s="2"/>
      <c r="I20" s="2"/>
      <c r="J20" s="2"/>
      <c r="K20" s="2"/>
    </row>
    <row r="21" spans="1:11" s="6" customFormat="1" ht="12.5" x14ac:dyDescent="0.25">
      <c r="A21" s="2" t="s">
        <v>39</v>
      </c>
      <c r="B21" s="110">
        <f t="shared" ref="B21:C27" si="5">H9</f>
        <v>130</v>
      </c>
      <c r="C21" s="110">
        <f t="shared" si="5"/>
        <v>108</v>
      </c>
      <c r="D21" s="2"/>
      <c r="E21" s="2"/>
      <c r="F21" s="2"/>
      <c r="G21" s="2"/>
      <c r="H21" s="2"/>
      <c r="I21" s="2"/>
      <c r="J21" s="2"/>
      <c r="K21" s="2"/>
    </row>
    <row r="22" spans="1:11" s="6" customFormat="1" ht="12.5" x14ac:dyDescent="0.25">
      <c r="A22" s="2" t="s">
        <v>40</v>
      </c>
      <c r="B22" s="110">
        <f t="shared" si="5"/>
        <v>472</v>
      </c>
      <c r="C22" s="110">
        <f t="shared" si="5"/>
        <v>884</v>
      </c>
      <c r="D22" s="2"/>
      <c r="E22" s="2"/>
      <c r="F22" s="2"/>
      <c r="G22" s="2"/>
      <c r="H22" s="2"/>
      <c r="I22" s="2"/>
      <c r="J22" s="2"/>
      <c r="K22" s="2"/>
    </row>
    <row r="23" spans="1:11" s="6" customFormat="1" ht="12.5" x14ac:dyDescent="0.25">
      <c r="A23" s="2" t="s">
        <v>41</v>
      </c>
      <c r="B23" s="110">
        <f t="shared" si="5"/>
        <v>256</v>
      </c>
      <c r="C23" s="110">
        <f t="shared" si="5"/>
        <v>671</v>
      </c>
      <c r="D23" s="2"/>
      <c r="E23" s="2"/>
      <c r="F23" s="2"/>
      <c r="G23" s="2"/>
      <c r="H23" s="2"/>
      <c r="I23" s="2"/>
      <c r="J23" s="2"/>
      <c r="K23" s="2"/>
    </row>
    <row r="24" spans="1:11" s="6" customFormat="1" ht="12.5" x14ac:dyDescent="0.25">
      <c r="A24" s="2" t="s">
        <v>42</v>
      </c>
      <c r="B24" s="110">
        <f t="shared" si="5"/>
        <v>154</v>
      </c>
      <c r="C24" s="110">
        <f t="shared" si="5"/>
        <v>213</v>
      </c>
      <c r="D24" s="2"/>
      <c r="E24" s="2"/>
      <c r="F24" s="2"/>
      <c r="G24" s="2"/>
      <c r="H24" s="2"/>
      <c r="I24" s="2"/>
      <c r="J24" s="2"/>
      <c r="K24" s="2"/>
    </row>
    <row r="25" spans="1:11" s="6" customFormat="1" ht="12.5" x14ac:dyDescent="0.25">
      <c r="A25" s="2" t="s">
        <v>43</v>
      </c>
      <c r="B25" s="110">
        <f t="shared" si="5"/>
        <v>12</v>
      </c>
      <c r="C25" s="110">
        <f t="shared" si="5"/>
        <v>220</v>
      </c>
      <c r="D25" s="2"/>
      <c r="E25" s="2"/>
      <c r="F25" s="2"/>
      <c r="G25" s="2"/>
      <c r="H25" s="2"/>
      <c r="I25" s="2"/>
      <c r="J25" s="2"/>
      <c r="K25" s="2"/>
    </row>
    <row r="26" spans="1:11" s="6" customFormat="1" ht="12.5" x14ac:dyDescent="0.25">
      <c r="A26" s="2" t="s">
        <v>44</v>
      </c>
      <c r="B26" s="110">
        <f t="shared" si="5"/>
        <v>9</v>
      </c>
      <c r="C26" s="110">
        <f t="shared" si="5"/>
        <v>125</v>
      </c>
      <c r="D26" s="2"/>
      <c r="E26" s="2"/>
      <c r="F26" s="2"/>
      <c r="G26" s="2"/>
      <c r="H26" s="2"/>
      <c r="I26" s="2"/>
      <c r="J26" s="2"/>
      <c r="K26" s="2"/>
    </row>
    <row r="27" spans="1:11" s="6" customFormat="1" ht="12.5" x14ac:dyDescent="0.25">
      <c r="A27" s="2" t="s">
        <v>45</v>
      </c>
      <c r="B27" s="110">
        <f t="shared" si="5"/>
        <v>0</v>
      </c>
      <c r="C27" s="110">
        <f t="shared" si="5"/>
        <v>8</v>
      </c>
      <c r="D27" s="2"/>
      <c r="E27" s="2"/>
      <c r="F27" s="2"/>
      <c r="G27" s="2"/>
      <c r="H27" s="2"/>
      <c r="I27" s="2"/>
      <c r="J27" s="2"/>
      <c r="K27" s="2"/>
    </row>
    <row r="28" spans="1:11" s="7" customFormat="1" ht="13" x14ac:dyDescent="0.25">
      <c r="A28" s="2"/>
      <c r="B28" s="2"/>
      <c r="C28" s="2"/>
      <c r="D28" s="2"/>
      <c r="E28" s="2"/>
      <c r="F28" s="2"/>
      <c r="G28" s="2"/>
      <c r="H28" s="2"/>
      <c r="I28" s="2"/>
      <c r="J28" s="2"/>
      <c r="K28" s="2"/>
    </row>
    <row r="29" spans="1:11" ht="12.5" x14ac:dyDescent="0.25"/>
    <row r="30" spans="1:11" ht="12.5" x14ac:dyDescent="0.25"/>
    <row r="31" spans="1:11" ht="12.5" x14ac:dyDescent="0.25"/>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rightToLeft="1" view="pageBreakPreview" zoomScaleNormal="100" zoomScaleSheetLayoutView="100" workbookViewId="0">
      <selection activeCell="E12" sqref="E12"/>
    </sheetView>
  </sheetViews>
  <sheetFormatPr defaultRowHeight="12.5" x14ac:dyDescent="0.25"/>
  <cols>
    <col min="1" max="1" width="9.453125" style="90" customWidth="1"/>
    <col min="2" max="2" width="8.1796875" style="90" customWidth="1"/>
    <col min="3" max="4" width="10.7265625" style="90" customWidth="1"/>
    <col min="5" max="5" width="11" style="90" customWidth="1"/>
    <col min="6" max="6" width="9.453125" style="90" customWidth="1"/>
    <col min="7" max="7" width="12.1796875" style="90" bestFit="1" customWidth="1"/>
    <col min="8" max="13" width="10.7265625" style="90" customWidth="1"/>
    <col min="14" max="14" width="12.1796875" style="90" bestFit="1" customWidth="1"/>
    <col min="15" max="15" width="11.1796875" style="90" customWidth="1"/>
    <col min="16" max="16" width="12" style="90" customWidth="1"/>
    <col min="17" max="256" width="9.1796875" style="90"/>
    <col min="257" max="257" width="9.453125" style="90" customWidth="1"/>
    <col min="258" max="258" width="8.1796875" style="90" customWidth="1"/>
    <col min="259" max="260" width="10.7265625" style="90" customWidth="1"/>
    <col min="261" max="261" width="11" style="90" customWidth="1"/>
    <col min="262" max="262" width="9.453125" style="90" customWidth="1"/>
    <col min="263" max="263" width="12.1796875" style="90" bestFit="1" customWidth="1"/>
    <col min="264" max="269" width="10.7265625" style="90" customWidth="1"/>
    <col min="270" max="270" width="12.1796875" style="90" bestFit="1" customWidth="1"/>
    <col min="271" max="271" width="11.1796875" style="90" customWidth="1"/>
    <col min="272" max="272" width="12" style="90" customWidth="1"/>
    <col min="273" max="512" width="9.1796875" style="90"/>
    <col min="513" max="513" width="9.453125" style="90" customWidth="1"/>
    <col min="514" max="514" width="8.1796875" style="90" customWidth="1"/>
    <col min="515" max="516" width="10.7265625" style="90" customWidth="1"/>
    <col min="517" max="517" width="11" style="90" customWidth="1"/>
    <col min="518" max="518" width="9.453125" style="90" customWidth="1"/>
    <col min="519" max="519" width="12.1796875" style="90" bestFit="1" customWidth="1"/>
    <col min="520" max="525" width="10.7265625" style="90" customWidth="1"/>
    <col min="526" max="526" width="12.1796875" style="90" bestFit="1" customWidth="1"/>
    <col min="527" max="527" width="11.1796875" style="90" customWidth="1"/>
    <col min="528" max="528" width="12" style="90" customWidth="1"/>
    <col min="529" max="768" width="9.1796875" style="90"/>
    <col min="769" max="769" width="9.453125" style="90" customWidth="1"/>
    <col min="770" max="770" width="8.1796875" style="90" customWidth="1"/>
    <col min="771" max="772" width="10.7265625" style="90" customWidth="1"/>
    <col min="773" max="773" width="11" style="90" customWidth="1"/>
    <col min="774" max="774" width="9.453125" style="90" customWidth="1"/>
    <col min="775" max="775" width="12.1796875" style="90" bestFit="1" customWidth="1"/>
    <col min="776" max="781" width="10.7265625" style="90" customWidth="1"/>
    <col min="782" max="782" width="12.1796875" style="90" bestFit="1" customWidth="1"/>
    <col min="783" max="783" width="11.1796875" style="90" customWidth="1"/>
    <col min="784" max="784" width="12" style="90" customWidth="1"/>
    <col min="785" max="1024" width="9.1796875" style="90"/>
    <col min="1025" max="1025" width="9.453125" style="90" customWidth="1"/>
    <col min="1026" max="1026" width="8.1796875" style="90" customWidth="1"/>
    <col min="1027" max="1028" width="10.7265625" style="90" customWidth="1"/>
    <col min="1029" max="1029" width="11" style="90" customWidth="1"/>
    <col min="1030" max="1030" width="9.453125" style="90" customWidth="1"/>
    <col min="1031" max="1031" width="12.1796875" style="90" bestFit="1" customWidth="1"/>
    <col min="1032" max="1037" width="10.7265625" style="90" customWidth="1"/>
    <col min="1038" max="1038" width="12.1796875" style="90" bestFit="1" customWidth="1"/>
    <col min="1039" max="1039" width="11.1796875" style="90" customWidth="1"/>
    <col min="1040" max="1040" width="12" style="90" customWidth="1"/>
    <col min="1041" max="1280" width="9.1796875" style="90"/>
    <col min="1281" max="1281" width="9.453125" style="90" customWidth="1"/>
    <col min="1282" max="1282" width="8.1796875" style="90" customWidth="1"/>
    <col min="1283" max="1284" width="10.7265625" style="90" customWidth="1"/>
    <col min="1285" max="1285" width="11" style="90" customWidth="1"/>
    <col min="1286" max="1286" width="9.453125" style="90" customWidth="1"/>
    <col min="1287" max="1287" width="12.1796875" style="90" bestFit="1" customWidth="1"/>
    <col min="1288" max="1293" width="10.7265625" style="90" customWidth="1"/>
    <col min="1294" max="1294" width="12.1796875" style="90" bestFit="1" customWidth="1"/>
    <col min="1295" max="1295" width="11.1796875" style="90" customWidth="1"/>
    <col min="1296" max="1296" width="12" style="90" customWidth="1"/>
    <col min="1297" max="1536" width="9.1796875" style="90"/>
    <col min="1537" max="1537" width="9.453125" style="90" customWidth="1"/>
    <col min="1538" max="1538" width="8.1796875" style="90" customWidth="1"/>
    <col min="1539" max="1540" width="10.7265625" style="90" customWidth="1"/>
    <col min="1541" max="1541" width="11" style="90" customWidth="1"/>
    <col min="1542" max="1542" width="9.453125" style="90" customWidth="1"/>
    <col min="1543" max="1543" width="12.1796875" style="90" bestFit="1" customWidth="1"/>
    <col min="1544" max="1549" width="10.7265625" style="90" customWidth="1"/>
    <col min="1550" max="1550" width="12.1796875" style="90" bestFit="1" customWidth="1"/>
    <col min="1551" max="1551" width="11.1796875" style="90" customWidth="1"/>
    <col min="1552" max="1552" width="12" style="90" customWidth="1"/>
    <col min="1553" max="1792" width="9.1796875" style="90"/>
    <col min="1793" max="1793" width="9.453125" style="90" customWidth="1"/>
    <col min="1794" max="1794" width="8.1796875" style="90" customWidth="1"/>
    <col min="1795" max="1796" width="10.7265625" style="90" customWidth="1"/>
    <col min="1797" max="1797" width="11" style="90" customWidth="1"/>
    <col min="1798" max="1798" width="9.453125" style="90" customWidth="1"/>
    <col min="1799" max="1799" width="12.1796875" style="90" bestFit="1" customWidth="1"/>
    <col min="1800" max="1805" width="10.7265625" style="90" customWidth="1"/>
    <col min="1806" max="1806" width="12.1796875" style="90" bestFit="1" customWidth="1"/>
    <col min="1807" max="1807" width="11.1796875" style="90" customWidth="1"/>
    <col min="1808" max="1808" width="12" style="90" customWidth="1"/>
    <col min="1809" max="2048" width="9.1796875" style="90"/>
    <col min="2049" max="2049" width="9.453125" style="90" customWidth="1"/>
    <col min="2050" max="2050" width="8.1796875" style="90" customWidth="1"/>
    <col min="2051" max="2052" width="10.7265625" style="90" customWidth="1"/>
    <col min="2053" max="2053" width="11" style="90" customWidth="1"/>
    <col min="2054" max="2054" width="9.453125" style="90" customWidth="1"/>
    <col min="2055" max="2055" width="12.1796875" style="90" bestFit="1" customWidth="1"/>
    <col min="2056" max="2061" width="10.7265625" style="90" customWidth="1"/>
    <col min="2062" max="2062" width="12.1796875" style="90" bestFit="1" customWidth="1"/>
    <col min="2063" max="2063" width="11.1796875" style="90" customWidth="1"/>
    <col min="2064" max="2064" width="12" style="90" customWidth="1"/>
    <col min="2065" max="2304" width="9.1796875" style="90"/>
    <col min="2305" max="2305" width="9.453125" style="90" customWidth="1"/>
    <col min="2306" max="2306" width="8.1796875" style="90" customWidth="1"/>
    <col min="2307" max="2308" width="10.7265625" style="90" customWidth="1"/>
    <col min="2309" max="2309" width="11" style="90" customWidth="1"/>
    <col min="2310" max="2310" width="9.453125" style="90" customWidth="1"/>
    <col min="2311" max="2311" width="12.1796875" style="90" bestFit="1" customWidth="1"/>
    <col min="2312" max="2317" width="10.7265625" style="90" customWidth="1"/>
    <col min="2318" max="2318" width="12.1796875" style="90" bestFit="1" customWidth="1"/>
    <col min="2319" max="2319" width="11.1796875" style="90" customWidth="1"/>
    <col min="2320" max="2320" width="12" style="90" customWidth="1"/>
    <col min="2321" max="2560" width="9.1796875" style="90"/>
    <col min="2561" max="2561" width="9.453125" style="90" customWidth="1"/>
    <col min="2562" max="2562" width="8.1796875" style="90" customWidth="1"/>
    <col min="2563" max="2564" width="10.7265625" style="90" customWidth="1"/>
    <col min="2565" max="2565" width="11" style="90" customWidth="1"/>
    <col min="2566" max="2566" width="9.453125" style="90" customWidth="1"/>
    <col min="2567" max="2567" width="12.1796875" style="90" bestFit="1" customWidth="1"/>
    <col min="2568" max="2573" width="10.7265625" style="90" customWidth="1"/>
    <col min="2574" max="2574" width="12.1796875" style="90" bestFit="1" customWidth="1"/>
    <col min="2575" max="2575" width="11.1796875" style="90" customWidth="1"/>
    <col min="2576" max="2576" width="12" style="90" customWidth="1"/>
    <col min="2577" max="2816" width="9.1796875" style="90"/>
    <col min="2817" max="2817" width="9.453125" style="90" customWidth="1"/>
    <col min="2818" max="2818" width="8.1796875" style="90" customWidth="1"/>
    <col min="2819" max="2820" width="10.7265625" style="90" customWidth="1"/>
    <col min="2821" max="2821" width="11" style="90" customWidth="1"/>
    <col min="2822" max="2822" width="9.453125" style="90" customWidth="1"/>
    <col min="2823" max="2823" width="12.1796875" style="90" bestFit="1" customWidth="1"/>
    <col min="2824" max="2829" width="10.7265625" style="90" customWidth="1"/>
    <col min="2830" max="2830" width="12.1796875" style="90" bestFit="1" customWidth="1"/>
    <col min="2831" max="2831" width="11.1796875" style="90" customWidth="1"/>
    <col min="2832" max="2832" width="12" style="90" customWidth="1"/>
    <col min="2833" max="3072" width="9.1796875" style="90"/>
    <col min="3073" max="3073" width="9.453125" style="90" customWidth="1"/>
    <col min="3074" max="3074" width="8.1796875" style="90" customWidth="1"/>
    <col min="3075" max="3076" width="10.7265625" style="90" customWidth="1"/>
    <col min="3077" max="3077" width="11" style="90" customWidth="1"/>
    <col min="3078" max="3078" width="9.453125" style="90" customWidth="1"/>
    <col min="3079" max="3079" width="12.1796875" style="90" bestFit="1" customWidth="1"/>
    <col min="3080" max="3085" width="10.7265625" style="90" customWidth="1"/>
    <col min="3086" max="3086" width="12.1796875" style="90" bestFit="1" customWidth="1"/>
    <col min="3087" max="3087" width="11.1796875" style="90" customWidth="1"/>
    <col min="3088" max="3088" width="12" style="90" customWidth="1"/>
    <col min="3089" max="3328" width="9.1796875" style="90"/>
    <col min="3329" max="3329" width="9.453125" style="90" customWidth="1"/>
    <col min="3330" max="3330" width="8.1796875" style="90" customWidth="1"/>
    <col min="3331" max="3332" width="10.7265625" style="90" customWidth="1"/>
    <col min="3333" max="3333" width="11" style="90" customWidth="1"/>
    <col min="3334" max="3334" width="9.453125" style="90" customWidth="1"/>
    <col min="3335" max="3335" width="12.1796875" style="90" bestFit="1" customWidth="1"/>
    <col min="3336" max="3341" width="10.7265625" style="90" customWidth="1"/>
    <col min="3342" max="3342" width="12.1796875" style="90" bestFit="1" customWidth="1"/>
    <col min="3343" max="3343" width="11.1796875" style="90" customWidth="1"/>
    <col min="3344" max="3344" width="12" style="90" customWidth="1"/>
    <col min="3345" max="3584" width="9.1796875" style="90"/>
    <col min="3585" max="3585" width="9.453125" style="90" customWidth="1"/>
    <col min="3586" max="3586" width="8.1796875" style="90" customWidth="1"/>
    <col min="3587" max="3588" width="10.7265625" style="90" customWidth="1"/>
    <col min="3589" max="3589" width="11" style="90" customWidth="1"/>
    <col min="3590" max="3590" width="9.453125" style="90" customWidth="1"/>
    <col min="3591" max="3591" width="12.1796875" style="90" bestFit="1" customWidth="1"/>
    <col min="3592" max="3597" width="10.7265625" style="90" customWidth="1"/>
    <col min="3598" max="3598" width="12.1796875" style="90" bestFit="1" customWidth="1"/>
    <col min="3599" max="3599" width="11.1796875" style="90" customWidth="1"/>
    <col min="3600" max="3600" width="12" style="90" customWidth="1"/>
    <col min="3601" max="3840" width="9.1796875" style="90"/>
    <col min="3841" max="3841" width="9.453125" style="90" customWidth="1"/>
    <col min="3842" max="3842" width="8.1796875" style="90" customWidth="1"/>
    <col min="3843" max="3844" width="10.7265625" style="90" customWidth="1"/>
    <col min="3845" max="3845" width="11" style="90" customWidth="1"/>
    <col min="3846" max="3846" width="9.453125" style="90" customWidth="1"/>
    <col min="3847" max="3847" width="12.1796875" style="90" bestFit="1" customWidth="1"/>
    <col min="3848" max="3853" width="10.7265625" style="90" customWidth="1"/>
    <col min="3854" max="3854" width="12.1796875" style="90" bestFit="1" customWidth="1"/>
    <col min="3855" max="3855" width="11.1796875" style="90" customWidth="1"/>
    <col min="3856" max="3856" width="12" style="90" customWidth="1"/>
    <col min="3857" max="4096" width="9.1796875" style="90"/>
    <col min="4097" max="4097" width="9.453125" style="90" customWidth="1"/>
    <col min="4098" max="4098" width="8.1796875" style="90" customWidth="1"/>
    <col min="4099" max="4100" width="10.7265625" style="90" customWidth="1"/>
    <col min="4101" max="4101" width="11" style="90" customWidth="1"/>
    <col min="4102" max="4102" width="9.453125" style="90" customWidth="1"/>
    <col min="4103" max="4103" width="12.1796875" style="90" bestFit="1" customWidth="1"/>
    <col min="4104" max="4109" width="10.7265625" style="90" customWidth="1"/>
    <col min="4110" max="4110" width="12.1796875" style="90" bestFit="1" customWidth="1"/>
    <col min="4111" max="4111" width="11.1796875" style="90" customWidth="1"/>
    <col min="4112" max="4112" width="12" style="90" customWidth="1"/>
    <col min="4113" max="4352" width="9.1796875" style="90"/>
    <col min="4353" max="4353" width="9.453125" style="90" customWidth="1"/>
    <col min="4354" max="4354" width="8.1796875" style="90" customWidth="1"/>
    <col min="4355" max="4356" width="10.7265625" style="90" customWidth="1"/>
    <col min="4357" max="4357" width="11" style="90" customWidth="1"/>
    <col min="4358" max="4358" width="9.453125" style="90" customWidth="1"/>
    <col min="4359" max="4359" width="12.1796875" style="90" bestFit="1" customWidth="1"/>
    <col min="4360" max="4365" width="10.7265625" style="90" customWidth="1"/>
    <col min="4366" max="4366" width="12.1796875" style="90" bestFit="1" customWidth="1"/>
    <col min="4367" max="4367" width="11.1796875" style="90" customWidth="1"/>
    <col min="4368" max="4368" width="12" style="90" customWidth="1"/>
    <col min="4369" max="4608" width="9.1796875" style="90"/>
    <col min="4609" max="4609" width="9.453125" style="90" customWidth="1"/>
    <col min="4610" max="4610" width="8.1796875" style="90" customWidth="1"/>
    <col min="4611" max="4612" width="10.7265625" style="90" customWidth="1"/>
    <col min="4613" max="4613" width="11" style="90" customWidth="1"/>
    <col min="4614" max="4614" width="9.453125" style="90" customWidth="1"/>
    <col min="4615" max="4615" width="12.1796875" style="90" bestFit="1" customWidth="1"/>
    <col min="4616" max="4621" width="10.7265625" style="90" customWidth="1"/>
    <col min="4622" max="4622" width="12.1796875" style="90" bestFit="1" customWidth="1"/>
    <col min="4623" max="4623" width="11.1796875" style="90" customWidth="1"/>
    <col min="4624" max="4624" width="12" style="90" customWidth="1"/>
    <col min="4625" max="4864" width="9.1796875" style="90"/>
    <col min="4865" max="4865" width="9.453125" style="90" customWidth="1"/>
    <col min="4866" max="4866" width="8.1796875" style="90" customWidth="1"/>
    <col min="4867" max="4868" width="10.7265625" style="90" customWidth="1"/>
    <col min="4869" max="4869" width="11" style="90" customWidth="1"/>
    <col min="4870" max="4870" width="9.453125" style="90" customWidth="1"/>
    <col min="4871" max="4871" width="12.1796875" style="90" bestFit="1" customWidth="1"/>
    <col min="4872" max="4877" width="10.7265625" style="90" customWidth="1"/>
    <col min="4878" max="4878" width="12.1796875" style="90" bestFit="1" customWidth="1"/>
    <col min="4879" max="4879" width="11.1796875" style="90" customWidth="1"/>
    <col min="4880" max="4880" width="12" style="90" customWidth="1"/>
    <col min="4881" max="5120" width="9.1796875" style="90"/>
    <col min="5121" max="5121" width="9.453125" style="90" customWidth="1"/>
    <col min="5122" max="5122" width="8.1796875" style="90" customWidth="1"/>
    <col min="5123" max="5124" width="10.7265625" style="90" customWidth="1"/>
    <col min="5125" max="5125" width="11" style="90" customWidth="1"/>
    <col min="5126" max="5126" width="9.453125" style="90" customWidth="1"/>
    <col min="5127" max="5127" width="12.1796875" style="90" bestFit="1" customWidth="1"/>
    <col min="5128" max="5133" width="10.7265625" style="90" customWidth="1"/>
    <col min="5134" max="5134" width="12.1796875" style="90" bestFit="1" customWidth="1"/>
    <col min="5135" max="5135" width="11.1796875" style="90" customWidth="1"/>
    <col min="5136" max="5136" width="12" style="90" customWidth="1"/>
    <col min="5137" max="5376" width="9.1796875" style="90"/>
    <col min="5377" max="5377" width="9.453125" style="90" customWidth="1"/>
    <col min="5378" max="5378" width="8.1796875" style="90" customWidth="1"/>
    <col min="5379" max="5380" width="10.7265625" style="90" customWidth="1"/>
    <col min="5381" max="5381" width="11" style="90" customWidth="1"/>
    <col min="5382" max="5382" width="9.453125" style="90" customWidth="1"/>
    <col min="5383" max="5383" width="12.1796875" style="90" bestFit="1" customWidth="1"/>
    <col min="5384" max="5389" width="10.7265625" style="90" customWidth="1"/>
    <col min="5390" max="5390" width="12.1796875" style="90" bestFit="1" customWidth="1"/>
    <col min="5391" max="5391" width="11.1796875" style="90" customWidth="1"/>
    <col min="5392" max="5392" width="12" style="90" customWidth="1"/>
    <col min="5393" max="5632" width="9.1796875" style="90"/>
    <col min="5633" max="5633" width="9.453125" style="90" customWidth="1"/>
    <col min="5634" max="5634" width="8.1796875" style="90" customWidth="1"/>
    <col min="5635" max="5636" width="10.7265625" style="90" customWidth="1"/>
    <col min="5637" max="5637" width="11" style="90" customWidth="1"/>
    <col min="5638" max="5638" width="9.453125" style="90" customWidth="1"/>
    <col min="5639" max="5639" width="12.1796875" style="90" bestFit="1" customWidth="1"/>
    <col min="5640" max="5645" width="10.7265625" style="90" customWidth="1"/>
    <col min="5646" max="5646" width="12.1796875" style="90" bestFit="1" customWidth="1"/>
    <col min="5647" max="5647" width="11.1796875" style="90" customWidth="1"/>
    <col min="5648" max="5648" width="12" style="90" customWidth="1"/>
    <col min="5649" max="5888" width="9.1796875" style="90"/>
    <col min="5889" max="5889" width="9.453125" style="90" customWidth="1"/>
    <col min="5890" max="5890" width="8.1796875" style="90" customWidth="1"/>
    <col min="5891" max="5892" width="10.7265625" style="90" customWidth="1"/>
    <col min="5893" max="5893" width="11" style="90" customWidth="1"/>
    <col min="5894" max="5894" width="9.453125" style="90" customWidth="1"/>
    <col min="5895" max="5895" width="12.1796875" style="90" bestFit="1" customWidth="1"/>
    <col min="5896" max="5901" width="10.7265625" style="90" customWidth="1"/>
    <col min="5902" max="5902" width="12.1796875" style="90" bestFit="1" customWidth="1"/>
    <col min="5903" max="5903" width="11.1796875" style="90" customWidth="1"/>
    <col min="5904" max="5904" width="12" style="90" customWidth="1"/>
    <col min="5905" max="6144" width="9.1796875" style="90"/>
    <col min="6145" max="6145" width="9.453125" style="90" customWidth="1"/>
    <col min="6146" max="6146" width="8.1796875" style="90" customWidth="1"/>
    <col min="6147" max="6148" width="10.7265625" style="90" customWidth="1"/>
    <col min="6149" max="6149" width="11" style="90" customWidth="1"/>
    <col min="6150" max="6150" width="9.453125" style="90" customWidth="1"/>
    <col min="6151" max="6151" width="12.1796875" style="90" bestFit="1" customWidth="1"/>
    <col min="6152" max="6157" width="10.7265625" style="90" customWidth="1"/>
    <col min="6158" max="6158" width="12.1796875" style="90" bestFit="1" customWidth="1"/>
    <col min="6159" max="6159" width="11.1796875" style="90" customWidth="1"/>
    <col min="6160" max="6160" width="12" style="90" customWidth="1"/>
    <col min="6161" max="6400" width="9.1796875" style="90"/>
    <col min="6401" max="6401" width="9.453125" style="90" customWidth="1"/>
    <col min="6402" max="6402" width="8.1796875" style="90" customWidth="1"/>
    <col min="6403" max="6404" width="10.7265625" style="90" customWidth="1"/>
    <col min="6405" max="6405" width="11" style="90" customWidth="1"/>
    <col min="6406" max="6406" width="9.453125" style="90" customWidth="1"/>
    <col min="6407" max="6407" width="12.1796875" style="90" bestFit="1" customWidth="1"/>
    <col min="6408" max="6413" width="10.7265625" style="90" customWidth="1"/>
    <col min="6414" max="6414" width="12.1796875" style="90" bestFit="1" customWidth="1"/>
    <col min="6415" max="6415" width="11.1796875" style="90" customWidth="1"/>
    <col min="6416" max="6416" width="12" style="90" customWidth="1"/>
    <col min="6417" max="6656" width="9.1796875" style="90"/>
    <col min="6657" max="6657" width="9.453125" style="90" customWidth="1"/>
    <col min="6658" max="6658" width="8.1796875" style="90" customWidth="1"/>
    <col min="6659" max="6660" width="10.7265625" style="90" customWidth="1"/>
    <col min="6661" max="6661" width="11" style="90" customWidth="1"/>
    <col min="6662" max="6662" width="9.453125" style="90" customWidth="1"/>
    <col min="6663" max="6663" width="12.1796875" style="90" bestFit="1" customWidth="1"/>
    <col min="6664" max="6669" width="10.7265625" style="90" customWidth="1"/>
    <col min="6670" max="6670" width="12.1796875" style="90" bestFit="1" customWidth="1"/>
    <col min="6671" max="6671" width="11.1796875" style="90" customWidth="1"/>
    <col min="6672" max="6672" width="12" style="90" customWidth="1"/>
    <col min="6673" max="6912" width="9.1796875" style="90"/>
    <col min="6913" max="6913" width="9.453125" style="90" customWidth="1"/>
    <col min="6914" max="6914" width="8.1796875" style="90" customWidth="1"/>
    <col min="6915" max="6916" width="10.7265625" style="90" customWidth="1"/>
    <col min="6917" max="6917" width="11" style="90" customWidth="1"/>
    <col min="6918" max="6918" width="9.453125" style="90" customWidth="1"/>
    <col min="6919" max="6919" width="12.1796875" style="90" bestFit="1" customWidth="1"/>
    <col min="6920" max="6925" width="10.7265625" style="90" customWidth="1"/>
    <col min="6926" max="6926" width="12.1796875" style="90" bestFit="1" customWidth="1"/>
    <col min="6927" max="6927" width="11.1796875" style="90" customWidth="1"/>
    <col min="6928" max="6928" width="12" style="90" customWidth="1"/>
    <col min="6929" max="7168" width="9.1796875" style="90"/>
    <col min="7169" max="7169" width="9.453125" style="90" customWidth="1"/>
    <col min="7170" max="7170" width="8.1796875" style="90" customWidth="1"/>
    <col min="7171" max="7172" width="10.7265625" style="90" customWidth="1"/>
    <col min="7173" max="7173" width="11" style="90" customWidth="1"/>
    <col min="7174" max="7174" width="9.453125" style="90" customWidth="1"/>
    <col min="7175" max="7175" width="12.1796875" style="90" bestFit="1" customWidth="1"/>
    <col min="7176" max="7181" width="10.7265625" style="90" customWidth="1"/>
    <col min="7182" max="7182" width="12.1796875" style="90" bestFit="1" customWidth="1"/>
    <col min="7183" max="7183" width="11.1796875" style="90" customWidth="1"/>
    <col min="7184" max="7184" width="12" style="90" customWidth="1"/>
    <col min="7185" max="7424" width="9.1796875" style="90"/>
    <col min="7425" max="7425" width="9.453125" style="90" customWidth="1"/>
    <col min="7426" max="7426" width="8.1796875" style="90" customWidth="1"/>
    <col min="7427" max="7428" width="10.7265625" style="90" customWidth="1"/>
    <col min="7429" max="7429" width="11" style="90" customWidth="1"/>
    <col min="7430" max="7430" width="9.453125" style="90" customWidth="1"/>
    <col min="7431" max="7431" width="12.1796875" style="90" bestFit="1" customWidth="1"/>
    <col min="7432" max="7437" width="10.7265625" style="90" customWidth="1"/>
    <col min="7438" max="7438" width="12.1796875" style="90" bestFit="1" customWidth="1"/>
    <col min="7439" max="7439" width="11.1796875" style="90" customWidth="1"/>
    <col min="7440" max="7440" width="12" style="90" customWidth="1"/>
    <col min="7441" max="7680" width="9.1796875" style="90"/>
    <col min="7681" max="7681" width="9.453125" style="90" customWidth="1"/>
    <col min="7682" max="7682" width="8.1796875" style="90" customWidth="1"/>
    <col min="7683" max="7684" width="10.7265625" style="90" customWidth="1"/>
    <col min="7685" max="7685" width="11" style="90" customWidth="1"/>
    <col min="7686" max="7686" width="9.453125" style="90" customWidth="1"/>
    <col min="7687" max="7687" width="12.1796875" style="90" bestFit="1" customWidth="1"/>
    <col min="7688" max="7693" width="10.7265625" style="90" customWidth="1"/>
    <col min="7694" max="7694" width="12.1796875" style="90" bestFit="1" customWidth="1"/>
    <col min="7695" max="7695" width="11.1796875" style="90" customWidth="1"/>
    <col min="7696" max="7696" width="12" style="90" customWidth="1"/>
    <col min="7697" max="7936" width="9.1796875" style="90"/>
    <col min="7937" max="7937" width="9.453125" style="90" customWidth="1"/>
    <col min="7938" max="7938" width="8.1796875" style="90" customWidth="1"/>
    <col min="7939" max="7940" width="10.7265625" style="90" customWidth="1"/>
    <col min="7941" max="7941" width="11" style="90" customWidth="1"/>
    <col min="7942" max="7942" width="9.453125" style="90" customWidth="1"/>
    <col min="7943" max="7943" width="12.1796875" style="90" bestFit="1" customWidth="1"/>
    <col min="7944" max="7949" width="10.7265625" style="90" customWidth="1"/>
    <col min="7950" max="7950" width="12.1796875" style="90" bestFit="1" customWidth="1"/>
    <col min="7951" max="7951" width="11.1796875" style="90" customWidth="1"/>
    <col min="7952" max="7952" width="12" style="90" customWidth="1"/>
    <col min="7953" max="8192" width="9.1796875" style="90"/>
    <col min="8193" max="8193" width="9.453125" style="90" customWidth="1"/>
    <col min="8194" max="8194" width="8.1796875" style="90" customWidth="1"/>
    <col min="8195" max="8196" width="10.7265625" style="90" customWidth="1"/>
    <col min="8197" max="8197" width="11" style="90" customWidth="1"/>
    <col min="8198" max="8198" width="9.453125" style="90" customWidth="1"/>
    <col min="8199" max="8199" width="12.1796875" style="90" bestFit="1" customWidth="1"/>
    <col min="8200" max="8205" width="10.7265625" style="90" customWidth="1"/>
    <col min="8206" max="8206" width="12.1796875" style="90" bestFit="1" customWidth="1"/>
    <col min="8207" max="8207" width="11.1796875" style="90" customWidth="1"/>
    <col min="8208" max="8208" width="12" style="90" customWidth="1"/>
    <col min="8209" max="8448" width="9.1796875" style="90"/>
    <col min="8449" max="8449" width="9.453125" style="90" customWidth="1"/>
    <col min="8450" max="8450" width="8.1796875" style="90" customWidth="1"/>
    <col min="8451" max="8452" width="10.7265625" style="90" customWidth="1"/>
    <col min="8453" max="8453" width="11" style="90" customWidth="1"/>
    <col min="8454" max="8454" width="9.453125" style="90" customWidth="1"/>
    <col min="8455" max="8455" width="12.1796875" style="90" bestFit="1" customWidth="1"/>
    <col min="8456" max="8461" width="10.7265625" style="90" customWidth="1"/>
    <col min="8462" max="8462" width="12.1796875" style="90" bestFit="1" customWidth="1"/>
    <col min="8463" max="8463" width="11.1796875" style="90" customWidth="1"/>
    <col min="8464" max="8464" width="12" style="90" customWidth="1"/>
    <col min="8465" max="8704" width="9.1796875" style="90"/>
    <col min="8705" max="8705" width="9.453125" style="90" customWidth="1"/>
    <col min="8706" max="8706" width="8.1796875" style="90" customWidth="1"/>
    <col min="8707" max="8708" width="10.7265625" style="90" customWidth="1"/>
    <col min="8709" max="8709" width="11" style="90" customWidth="1"/>
    <col min="8710" max="8710" width="9.453125" style="90" customWidth="1"/>
    <col min="8711" max="8711" width="12.1796875" style="90" bestFit="1" customWidth="1"/>
    <col min="8712" max="8717" width="10.7265625" style="90" customWidth="1"/>
    <col min="8718" max="8718" width="12.1796875" style="90" bestFit="1" customWidth="1"/>
    <col min="8719" max="8719" width="11.1796875" style="90" customWidth="1"/>
    <col min="8720" max="8720" width="12" style="90" customWidth="1"/>
    <col min="8721" max="8960" width="9.1796875" style="90"/>
    <col min="8961" max="8961" width="9.453125" style="90" customWidth="1"/>
    <col min="8962" max="8962" width="8.1796875" style="90" customWidth="1"/>
    <col min="8963" max="8964" width="10.7265625" style="90" customWidth="1"/>
    <col min="8965" max="8965" width="11" style="90" customWidth="1"/>
    <col min="8966" max="8966" width="9.453125" style="90" customWidth="1"/>
    <col min="8967" max="8967" width="12.1796875" style="90" bestFit="1" customWidth="1"/>
    <col min="8968" max="8973" width="10.7265625" style="90" customWidth="1"/>
    <col min="8974" max="8974" width="12.1796875" style="90" bestFit="1" customWidth="1"/>
    <col min="8975" max="8975" width="11.1796875" style="90" customWidth="1"/>
    <col min="8976" max="8976" width="12" style="90" customWidth="1"/>
    <col min="8977" max="9216" width="9.1796875" style="90"/>
    <col min="9217" max="9217" width="9.453125" style="90" customWidth="1"/>
    <col min="9218" max="9218" width="8.1796875" style="90" customWidth="1"/>
    <col min="9219" max="9220" width="10.7265625" style="90" customWidth="1"/>
    <col min="9221" max="9221" width="11" style="90" customWidth="1"/>
    <col min="9222" max="9222" width="9.453125" style="90" customWidth="1"/>
    <col min="9223" max="9223" width="12.1796875" style="90" bestFit="1" customWidth="1"/>
    <col min="9224" max="9229" width="10.7265625" style="90" customWidth="1"/>
    <col min="9230" max="9230" width="12.1796875" style="90" bestFit="1" customWidth="1"/>
    <col min="9231" max="9231" width="11.1796875" style="90" customWidth="1"/>
    <col min="9232" max="9232" width="12" style="90" customWidth="1"/>
    <col min="9233" max="9472" width="9.1796875" style="90"/>
    <col min="9473" max="9473" width="9.453125" style="90" customWidth="1"/>
    <col min="9474" max="9474" width="8.1796875" style="90" customWidth="1"/>
    <col min="9475" max="9476" width="10.7265625" style="90" customWidth="1"/>
    <col min="9477" max="9477" width="11" style="90" customWidth="1"/>
    <col min="9478" max="9478" width="9.453125" style="90" customWidth="1"/>
    <col min="9479" max="9479" width="12.1796875" style="90" bestFit="1" customWidth="1"/>
    <col min="9480" max="9485" width="10.7265625" style="90" customWidth="1"/>
    <col min="9486" max="9486" width="12.1796875" style="90" bestFit="1" customWidth="1"/>
    <col min="9487" max="9487" width="11.1796875" style="90" customWidth="1"/>
    <col min="9488" max="9488" width="12" style="90" customWidth="1"/>
    <col min="9489" max="9728" width="9.1796875" style="90"/>
    <col min="9729" max="9729" width="9.453125" style="90" customWidth="1"/>
    <col min="9730" max="9730" width="8.1796875" style="90" customWidth="1"/>
    <col min="9731" max="9732" width="10.7265625" style="90" customWidth="1"/>
    <col min="9733" max="9733" width="11" style="90" customWidth="1"/>
    <col min="9734" max="9734" width="9.453125" style="90" customWidth="1"/>
    <col min="9735" max="9735" width="12.1796875" style="90" bestFit="1" customWidth="1"/>
    <col min="9736" max="9741" width="10.7265625" style="90" customWidth="1"/>
    <col min="9742" max="9742" width="12.1796875" style="90" bestFit="1" customWidth="1"/>
    <col min="9743" max="9743" width="11.1796875" style="90" customWidth="1"/>
    <col min="9744" max="9744" width="12" style="90" customWidth="1"/>
    <col min="9745" max="9984" width="9.1796875" style="90"/>
    <col min="9985" max="9985" width="9.453125" style="90" customWidth="1"/>
    <col min="9986" max="9986" width="8.1796875" style="90" customWidth="1"/>
    <col min="9987" max="9988" width="10.7265625" style="90" customWidth="1"/>
    <col min="9989" max="9989" width="11" style="90" customWidth="1"/>
    <col min="9990" max="9990" width="9.453125" style="90" customWidth="1"/>
    <col min="9991" max="9991" width="12.1796875" style="90" bestFit="1" customWidth="1"/>
    <col min="9992" max="9997" width="10.7265625" style="90" customWidth="1"/>
    <col min="9998" max="9998" width="12.1796875" style="90" bestFit="1" customWidth="1"/>
    <col min="9999" max="9999" width="11.1796875" style="90" customWidth="1"/>
    <col min="10000" max="10000" width="12" style="90" customWidth="1"/>
    <col min="10001" max="10240" width="9.1796875" style="90"/>
    <col min="10241" max="10241" width="9.453125" style="90" customWidth="1"/>
    <col min="10242" max="10242" width="8.1796875" style="90" customWidth="1"/>
    <col min="10243" max="10244" width="10.7265625" style="90" customWidth="1"/>
    <col min="10245" max="10245" width="11" style="90" customWidth="1"/>
    <col min="10246" max="10246" width="9.453125" style="90" customWidth="1"/>
    <col min="10247" max="10247" width="12.1796875" style="90" bestFit="1" customWidth="1"/>
    <col min="10248" max="10253" width="10.7265625" style="90" customWidth="1"/>
    <col min="10254" max="10254" width="12.1796875" style="90" bestFit="1" customWidth="1"/>
    <col min="10255" max="10255" width="11.1796875" style="90" customWidth="1"/>
    <col min="10256" max="10256" width="12" style="90" customWidth="1"/>
    <col min="10257" max="10496" width="9.1796875" style="90"/>
    <col min="10497" max="10497" width="9.453125" style="90" customWidth="1"/>
    <col min="10498" max="10498" width="8.1796875" style="90" customWidth="1"/>
    <col min="10499" max="10500" width="10.7265625" style="90" customWidth="1"/>
    <col min="10501" max="10501" width="11" style="90" customWidth="1"/>
    <col min="10502" max="10502" width="9.453125" style="90" customWidth="1"/>
    <col min="10503" max="10503" width="12.1796875" style="90" bestFit="1" customWidth="1"/>
    <col min="10504" max="10509" width="10.7265625" style="90" customWidth="1"/>
    <col min="10510" max="10510" width="12.1796875" style="90" bestFit="1" customWidth="1"/>
    <col min="10511" max="10511" width="11.1796875" style="90" customWidth="1"/>
    <col min="10512" max="10512" width="12" style="90" customWidth="1"/>
    <col min="10513" max="10752" width="9.1796875" style="90"/>
    <col min="10753" max="10753" width="9.453125" style="90" customWidth="1"/>
    <col min="10754" max="10754" width="8.1796875" style="90" customWidth="1"/>
    <col min="10755" max="10756" width="10.7265625" style="90" customWidth="1"/>
    <col min="10757" max="10757" width="11" style="90" customWidth="1"/>
    <col min="10758" max="10758" width="9.453125" style="90" customWidth="1"/>
    <col min="10759" max="10759" width="12.1796875" style="90" bestFit="1" customWidth="1"/>
    <col min="10760" max="10765" width="10.7265625" style="90" customWidth="1"/>
    <col min="10766" max="10766" width="12.1796875" style="90" bestFit="1" customWidth="1"/>
    <col min="10767" max="10767" width="11.1796875" style="90" customWidth="1"/>
    <col min="10768" max="10768" width="12" style="90" customWidth="1"/>
    <col min="10769" max="11008" width="9.1796875" style="90"/>
    <col min="11009" max="11009" width="9.453125" style="90" customWidth="1"/>
    <col min="11010" max="11010" width="8.1796875" style="90" customWidth="1"/>
    <col min="11011" max="11012" width="10.7265625" style="90" customWidth="1"/>
    <col min="11013" max="11013" width="11" style="90" customWidth="1"/>
    <col min="11014" max="11014" width="9.453125" style="90" customWidth="1"/>
    <col min="11015" max="11015" width="12.1796875" style="90" bestFit="1" customWidth="1"/>
    <col min="11016" max="11021" width="10.7265625" style="90" customWidth="1"/>
    <col min="11022" max="11022" width="12.1796875" style="90" bestFit="1" customWidth="1"/>
    <col min="11023" max="11023" width="11.1796875" style="90" customWidth="1"/>
    <col min="11024" max="11024" width="12" style="90" customWidth="1"/>
    <col min="11025" max="11264" width="9.1796875" style="90"/>
    <col min="11265" max="11265" width="9.453125" style="90" customWidth="1"/>
    <col min="11266" max="11266" width="8.1796875" style="90" customWidth="1"/>
    <col min="11267" max="11268" width="10.7265625" style="90" customWidth="1"/>
    <col min="11269" max="11269" width="11" style="90" customWidth="1"/>
    <col min="11270" max="11270" width="9.453125" style="90" customWidth="1"/>
    <col min="11271" max="11271" width="12.1796875" style="90" bestFit="1" customWidth="1"/>
    <col min="11272" max="11277" width="10.7265625" style="90" customWidth="1"/>
    <col min="11278" max="11278" width="12.1796875" style="90" bestFit="1" customWidth="1"/>
    <col min="11279" max="11279" width="11.1796875" style="90" customWidth="1"/>
    <col min="11280" max="11280" width="12" style="90" customWidth="1"/>
    <col min="11281" max="11520" width="9.1796875" style="90"/>
    <col min="11521" max="11521" width="9.453125" style="90" customWidth="1"/>
    <col min="11522" max="11522" width="8.1796875" style="90" customWidth="1"/>
    <col min="11523" max="11524" width="10.7265625" style="90" customWidth="1"/>
    <col min="11525" max="11525" width="11" style="90" customWidth="1"/>
    <col min="11526" max="11526" width="9.453125" style="90" customWidth="1"/>
    <col min="11527" max="11527" width="12.1796875" style="90" bestFit="1" customWidth="1"/>
    <col min="11528" max="11533" width="10.7265625" style="90" customWidth="1"/>
    <col min="11534" max="11534" width="12.1796875" style="90" bestFit="1" customWidth="1"/>
    <col min="11535" max="11535" width="11.1796875" style="90" customWidth="1"/>
    <col min="11536" max="11536" width="12" style="90" customWidth="1"/>
    <col min="11537" max="11776" width="9.1796875" style="90"/>
    <col min="11777" max="11777" width="9.453125" style="90" customWidth="1"/>
    <col min="11778" max="11778" width="8.1796875" style="90" customWidth="1"/>
    <col min="11779" max="11780" width="10.7265625" style="90" customWidth="1"/>
    <col min="11781" max="11781" width="11" style="90" customWidth="1"/>
    <col min="11782" max="11782" width="9.453125" style="90" customWidth="1"/>
    <col min="11783" max="11783" width="12.1796875" style="90" bestFit="1" customWidth="1"/>
    <col min="11784" max="11789" width="10.7265625" style="90" customWidth="1"/>
    <col min="11790" max="11790" width="12.1796875" style="90" bestFit="1" customWidth="1"/>
    <col min="11791" max="11791" width="11.1796875" style="90" customWidth="1"/>
    <col min="11792" max="11792" width="12" style="90" customWidth="1"/>
    <col min="11793" max="12032" width="9.1796875" style="90"/>
    <col min="12033" max="12033" width="9.453125" style="90" customWidth="1"/>
    <col min="12034" max="12034" width="8.1796875" style="90" customWidth="1"/>
    <col min="12035" max="12036" width="10.7265625" style="90" customWidth="1"/>
    <col min="12037" max="12037" width="11" style="90" customWidth="1"/>
    <col min="12038" max="12038" width="9.453125" style="90" customWidth="1"/>
    <col min="12039" max="12039" width="12.1796875" style="90" bestFit="1" customWidth="1"/>
    <col min="12040" max="12045" width="10.7265625" style="90" customWidth="1"/>
    <col min="12046" max="12046" width="12.1796875" style="90" bestFit="1" customWidth="1"/>
    <col min="12047" max="12047" width="11.1796875" style="90" customWidth="1"/>
    <col min="12048" max="12048" width="12" style="90" customWidth="1"/>
    <col min="12049" max="12288" width="9.1796875" style="90"/>
    <col min="12289" max="12289" width="9.453125" style="90" customWidth="1"/>
    <col min="12290" max="12290" width="8.1796875" style="90" customWidth="1"/>
    <col min="12291" max="12292" width="10.7265625" style="90" customWidth="1"/>
    <col min="12293" max="12293" width="11" style="90" customWidth="1"/>
    <col min="12294" max="12294" width="9.453125" style="90" customWidth="1"/>
    <col min="12295" max="12295" width="12.1796875" style="90" bestFit="1" customWidth="1"/>
    <col min="12296" max="12301" width="10.7265625" style="90" customWidth="1"/>
    <col min="12302" max="12302" width="12.1796875" style="90" bestFit="1" customWidth="1"/>
    <col min="12303" max="12303" width="11.1796875" style="90" customWidth="1"/>
    <col min="12304" max="12304" width="12" style="90" customWidth="1"/>
    <col min="12305" max="12544" width="9.1796875" style="90"/>
    <col min="12545" max="12545" width="9.453125" style="90" customWidth="1"/>
    <col min="12546" max="12546" width="8.1796875" style="90" customWidth="1"/>
    <col min="12547" max="12548" width="10.7265625" style="90" customWidth="1"/>
    <col min="12549" max="12549" width="11" style="90" customWidth="1"/>
    <col min="12550" max="12550" width="9.453125" style="90" customWidth="1"/>
    <col min="12551" max="12551" width="12.1796875" style="90" bestFit="1" customWidth="1"/>
    <col min="12552" max="12557" width="10.7265625" style="90" customWidth="1"/>
    <col min="12558" max="12558" width="12.1796875" style="90" bestFit="1" customWidth="1"/>
    <col min="12559" max="12559" width="11.1796875" style="90" customWidth="1"/>
    <col min="12560" max="12560" width="12" style="90" customWidth="1"/>
    <col min="12561" max="12800" width="9.1796875" style="90"/>
    <col min="12801" max="12801" width="9.453125" style="90" customWidth="1"/>
    <col min="12802" max="12802" width="8.1796875" style="90" customWidth="1"/>
    <col min="12803" max="12804" width="10.7265625" style="90" customWidth="1"/>
    <col min="12805" max="12805" width="11" style="90" customWidth="1"/>
    <col min="12806" max="12806" width="9.453125" style="90" customWidth="1"/>
    <col min="12807" max="12807" width="12.1796875" style="90" bestFit="1" customWidth="1"/>
    <col min="12808" max="12813" width="10.7265625" style="90" customWidth="1"/>
    <col min="12814" max="12814" width="12.1796875" style="90" bestFit="1" customWidth="1"/>
    <col min="12815" max="12815" width="11.1796875" style="90" customWidth="1"/>
    <col min="12816" max="12816" width="12" style="90" customWidth="1"/>
    <col min="12817" max="13056" width="9.1796875" style="90"/>
    <col min="13057" max="13057" width="9.453125" style="90" customWidth="1"/>
    <col min="13058" max="13058" width="8.1796875" style="90" customWidth="1"/>
    <col min="13059" max="13060" width="10.7265625" style="90" customWidth="1"/>
    <col min="13061" max="13061" width="11" style="90" customWidth="1"/>
    <col min="13062" max="13062" width="9.453125" style="90" customWidth="1"/>
    <col min="13063" max="13063" width="12.1796875" style="90" bestFit="1" customWidth="1"/>
    <col min="13064" max="13069" width="10.7265625" style="90" customWidth="1"/>
    <col min="13070" max="13070" width="12.1796875" style="90" bestFit="1" customWidth="1"/>
    <col min="13071" max="13071" width="11.1796875" style="90" customWidth="1"/>
    <col min="13072" max="13072" width="12" style="90" customWidth="1"/>
    <col min="13073" max="13312" width="9.1796875" style="90"/>
    <col min="13313" max="13313" width="9.453125" style="90" customWidth="1"/>
    <col min="13314" max="13314" width="8.1796875" style="90" customWidth="1"/>
    <col min="13315" max="13316" width="10.7265625" style="90" customWidth="1"/>
    <col min="13317" max="13317" width="11" style="90" customWidth="1"/>
    <col min="13318" max="13318" width="9.453125" style="90" customWidth="1"/>
    <col min="13319" max="13319" width="12.1796875" style="90" bestFit="1" customWidth="1"/>
    <col min="13320" max="13325" width="10.7265625" style="90" customWidth="1"/>
    <col min="13326" max="13326" width="12.1796875" style="90" bestFit="1" customWidth="1"/>
    <col min="13327" max="13327" width="11.1796875" style="90" customWidth="1"/>
    <col min="13328" max="13328" width="12" style="90" customWidth="1"/>
    <col min="13329" max="13568" width="9.1796875" style="90"/>
    <col min="13569" max="13569" width="9.453125" style="90" customWidth="1"/>
    <col min="13570" max="13570" width="8.1796875" style="90" customWidth="1"/>
    <col min="13571" max="13572" width="10.7265625" style="90" customWidth="1"/>
    <col min="13573" max="13573" width="11" style="90" customWidth="1"/>
    <col min="13574" max="13574" width="9.453125" style="90" customWidth="1"/>
    <col min="13575" max="13575" width="12.1796875" style="90" bestFit="1" customWidth="1"/>
    <col min="13576" max="13581" width="10.7265625" style="90" customWidth="1"/>
    <col min="13582" max="13582" width="12.1796875" style="90" bestFit="1" customWidth="1"/>
    <col min="13583" max="13583" width="11.1796875" style="90" customWidth="1"/>
    <col min="13584" max="13584" width="12" style="90" customWidth="1"/>
    <col min="13585" max="13824" width="9.1796875" style="90"/>
    <col min="13825" max="13825" width="9.453125" style="90" customWidth="1"/>
    <col min="13826" max="13826" width="8.1796875" style="90" customWidth="1"/>
    <col min="13827" max="13828" width="10.7265625" style="90" customWidth="1"/>
    <col min="13829" max="13829" width="11" style="90" customWidth="1"/>
    <col min="13830" max="13830" width="9.453125" style="90" customWidth="1"/>
    <col min="13831" max="13831" width="12.1796875" style="90" bestFit="1" customWidth="1"/>
    <col min="13832" max="13837" width="10.7265625" style="90" customWidth="1"/>
    <col min="13838" max="13838" width="12.1796875" style="90" bestFit="1" customWidth="1"/>
    <col min="13839" max="13839" width="11.1796875" style="90" customWidth="1"/>
    <col min="13840" max="13840" width="12" style="90" customWidth="1"/>
    <col min="13841" max="14080" width="9.1796875" style="90"/>
    <col min="14081" max="14081" width="9.453125" style="90" customWidth="1"/>
    <col min="14082" max="14082" width="8.1796875" style="90" customWidth="1"/>
    <col min="14083" max="14084" width="10.7265625" style="90" customWidth="1"/>
    <col min="14085" max="14085" width="11" style="90" customWidth="1"/>
    <col min="14086" max="14086" width="9.453125" style="90" customWidth="1"/>
    <col min="14087" max="14087" width="12.1796875" style="90" bestFit="1" customWidth="1"/>
    <col min="14088" max="14093" width="10.7265625" style="90" customWidth="1"/>
    <col min="14094" max="14094" width="12.1796875" style="90" bestFit="1" customWidth="1"/>
    <col min="14095" max="14095" width="11.1796875" style="90" customWidth="1"/>
    <col min="14096" max="14096" width="12" style="90" customWidth="1"/>
    <col min="14097" max="14336" width="9.1796875" style="90"/>
    <col min="14337" max="14337" width="9.453125" style="90" customWidth="1"/>
    <col min="14338" max="14338" width="8.1796875" style="90" customWidth="1"/>
    <col min="14339" max="14340" width="10.7265625" style="90" customWidth="1"/>
    <col min="14341" max="14341" width="11" style="90" customWidth="1"/>
    <col min="14342" max="14342" width="9.453125" style="90" customWidth="1"/>
    <col min="14343" max="14343" width="12.1796875" style="90" bestFit="1" customWidth="1"/>
    <col min="14344" max="14349" width="10.7265625" style="90" customWidth="1"/>
    <col min="14350" max="14350" width="12.1796875" style="90" bestFit="1" customWidth="1"/>
    <col min="14351" max="14351" width="11.1796875" style="90" customWidth="1"/>
    <col min="14352" max="14352" width="12" style="90" customWidth="1"/>
    <col min="14353" max="14592" width="9.1796875" style="90"/>
    <col min="14593" max="14593" width="9.453125" style="90" customWidth="1"/>
    <col min="14594" max="14594" width="8.1796875" style="90" customWidth="1"/>
    <col min="14595" max="14596" width="10.7265625" style="90" customWidth="1"/>
    <col min="14597" max="14597" width="11" style="90" customWidth="1"/>
    <col min="14598" max="14598" width="9.453125" style="90" customWidth="1"/>
    <col min="14599" max="14599" width="12.1796875" style="90" bestFit="1" customWidth="1"/>
    <col min="14600" max="14605" width="10.7265625" style="90" customWidth="1"/>
    <col min="14606" max="14606" width="12.1796875" style="90" bestFit="1" customWidth="1"/>
    <col min="14607" max="14607" width="11.1796875" style="90" customWidth="1"/>
    <col min="14608" max="14608" width="12" style="90" customWidth="1"/>
    <col min="14609" max="14848" width="9.1796875" style="90"/>
    <col min="14849" max="14849" width="9.453125" style="90" customWidth="1"/>
    <col min="14850" max="14850" width="8.1796875" style="90" customWidth="1"/>
    <col min="14851" max="14852" width="10.7265625" style="90" customWidth="1"/>
    <col min="14853" max="14853" width="11" style="90" customWidth="1"/>
    <col min="14854" max="14854" width="9.453125" style="90" customWidth="1"/>
    <col min="14855" max="14855" width="12.1796875" style="90" bestFit="1" customWidth="1"/>
    <col min="14856" max="14861" width="10.7265625" style="90" customWidth="1"/>
    <col min="14862" max="14862" width="12.1796875" style="90" bestFit="1" customWidth="1"/>
    <col min="14863" max="14863" width="11.1796875" style="90" customWidth="1"/>
    <col min="14864" max="14864" width="12" style="90" customWidth="1"/>
    <col min="14865" max="15104" width="9.1796875" style="90"/>
    <col min="15105" max="15105" width="9.453125" style="90" customWidth="1"/>
    <col min="15106" max="15106" width="8.1796875" style="90" customWidth="1"/>
    <col min="15107" max="15108" width="10.7265625" style="90" customWidth="1"/>
    <col min="15109" max="15109" width="11" style="90" customWidth="1"/>
    <col min="15110" max="15110" width="9.453125" style="90" customWidth="1"/>
    <col min="15111" max="15111" width="12.1796875" style="90" bestFit="1" customWidth="1"/>
    <col min="15112" max="15117" width="10.7265625" style="90" customWidth="1"/>
    <col min="15118" max="15118" width="12.1796875" style="90" bestFit="1" customWidth="1"/>
    <col min="15119" max="15119" width="11.1796875" style="90" customWidth="1"/>
    <col min="15120" max="15120" width="12" style="90" customWidth="1"/>
    <col min="15121" max="15360" width="9.1796875" style="90"/>
    <col min="15361" max="15361" width="9.453125" style="90" customWidth="1"/>
    <col min="15362" max="15362" width="8.1796875" style="90" customWidth="1"/>
    <col min="15363" max="15364" width="10.7265625" style="90" customWidth="1"/>
    <col min="15365" max="15365" width="11" style="90" customWidth="1"/>
    <col min="15366" max="15366" width="9.453125" style="90" customWidth="1"/>
    <col min="15367" max="15367" width="12.1796875" style="90" bestFit="1" customWidth="1"/>
    <col min="15368" max="15373" width="10.7265625" style="90" customWidth="1"/>
    <col min="15374" max="15374" width="12.1796875" style="90" bestFit="1" customWidth="1"/>
    <col min="15375" max="15375" width="11.1796875" style="90" customWidth="1"/>
    <col min="15376" max="15376" width="12" style="90" customWidth="1"/>
    <col min="15377" max="15616" width="9.1796875" style="90"/>
    <col min="15617" max="15617" width="9.453125" style="90" customWidth="1"/>
    <col min="15618" max="15618" width="8.1796875" style="90" customWidth="1"/>
    <col min="15619" max="15620" width="10.7265625" style="90" customWidth="1"/>
    <col min="15621" max="15621" width="11" style="90" customWidth="1"/>
    <col min="15622" max="15622" width="9.453125" style="90" customWidth="1"/>
    <col min="15623" max="15623" width="12.1796875" style="90" bestFit="1" customWidth="1"/>
    <col min="15624" max="15629" width="10.7265625" style="90" customWidth="1"/>
    <col min="15630" max="15630" width="12.1796875" style="90" bestFit="1" customWidth="1"/>
    <col min="15631" max="15631" width="11.1796875" style="90" customWidth="1"/>
    <col min="15632" max="15632" width="12" style="90" customWidth="1"/>
    <col min="15633" max="15872" width="9.1796875" style="90"/>
    <col min="15873" max="15873" width="9.453125" style="90" customWidth="1"/>
    <col min="15874" max="15874" width="8.1796875" style="90" customWidth="1"/>
    <col min="15875" max="15876" width="10.7265625" style="90" customWidth="1"/>
    <col min="15877" max="15877" width="11" style="90" customWidth="1"/>
    <col min="15878" max="15878" width="9.453125" style="90" customWidth="1"/>
    <col min="15879" max="15879" width="12.1796875" style="90" bestFit="1" customWidth="1"/>
    <col min="15880" max="15885" width="10.7265625" style="90" customWidth="1"/>
    <col min="15886" max="15886" width="12.1796875" style="90" bestFit="1" customWidth="1"/>
    <col min="15887" max="15887" width="11.1796875" style="90" customWidth="1"/>
    <col min="15888" max="15888" width="12" style="90" customWidth="1"/>
    <col min="15889" max="16128" width="9.1796875" style="90"/>
    <col min="16129" max="16129" width="9.453125" style="90" customWidth="1"/>
    <col min="16130" max="16130" width="8.1796875" style="90" customWidth="1"/>
    <col min="16131" max="16132" width="10.7265625" style="90" customWidth="1"/>
    <col min="16133" max="16133" width="11" style="90" customWidth="1"/>
    <col min="16134" max="16134" width="9.453125" style="90" customWidth="1"/>
    <col min="16135" max="16135" width="12.1796875" style="90" bestFit="1" customWidth="1"/>
    <col min="16136" max="16141" width="10.7265625" style="90" customWidth="1"/>
    <col min="16142" max="16142" width="12.1796875" style="90" bestFit="1" customWidth="1"/>
    <col min="16143" max="16143" width="11.1796875" style="90" customWidth="1"/>
    <col min="16144" max="16144" width="12" style="90" customWidth="1"/>
    <col min="16145" max="16384" width="9.1796875" style="90"/>
  </cols>
  <sheetData>
    <row r="1" spans="1:16" s="89" customFormat="1" ht="18" x14ac:dyDescent="0.25">
      <c r="A1" s="184" t="s">
        <v>241</v>
      </c>
      <c r="B1" s="184"/>
      <c r="C1" s="184"/>
      <c r="D1" s="184"/>
      <c r="E1" s="184"/>
      <c r="F1" s="184"/>
      <c r="G1" s="184"/>
      <c r="H1" s="184"/>
      <c r="I1" s="184"/>
      <c r="J1" s="184"/>
      <c r="K1" s="184"/>
      <c r="L1" s="184"/>
      <c r="M1" s="184"/>
      <c r="N1" s="184"/>
      <c r="O1" s="184"/>
      <c r="P1" s="184"/>
    </row>
    <row r="2" spans="1:16" s="121" customFormat="1" ht="18" x14ac:dyDescent="0.25">
      <c r="A2" s="196">
        <v>2014</v>
      </c>
      <c r="B2" s="196"/>
      <c r="C2" s="196"/>
      <c r="D2" s="196"/>
      <c r="E2" s="196"/>
      <c r="F2" s="196"/>
      <c r="G2" s="196"/>
      <c r="H2" s="196"/>
      <c r="I2" s="196"/>
      <c r="J2" s="196"/>
      <c r="K2" s="196"/>
      <c r="L2" s="196"/>
      <c r="M2" s="196"/>
      <c r="N2" s="196"/>
      <c r="O2" s="196"/>
      <c r="P2" s="196"/>
    </row>
    <row r="3" spans="1:16" s="89" customFormat="1" ht="15.5" x14ac:dyDescent="0.25">
      <c r="A3" s="185" t="s">
        <v>251</v>
      </c>
      <c r="B3" s="185"/>
      <c r="C3" s="185"/>
      <c r="D3" s="185"/>
      <c r="E3" s="185"/>
      <c r="F3" s="185"/>
      <c r="G3" s="185"/>
      <c r="H3" s="185"/>
      <c r="I3" s="185"/>
      <c r="J3" s="185"/>
      <c r="K3" s="185"/>
      <c r="L3" s="185"/>
      <c r="M3" s="185"/>
      <c r="N3" s="185"/>
      <c r="O3" s="185"/>
      <c r="P3" s="185"/>
    </row>
    <row r="4" spans="1:16" s="89" customFormat="1" ht="17.5" x14ac:dyDescent="0.25">
      <c r="A4" s="186">
        <v>2014</v>
      </c>
      <c r="B4" s="186"/>
      <c r="C4" s="186"/>
      <c r="D4" s="186"/>
      <c r="E4" s="186"/>
      <c r="F4" s="186"/>
      <c r="G4" s="186"/>
      <c r="H4" s="186"/>
      <c r="I4" s="186"/>
      <c r="J4" s="186"/>
      <c r="K4" s="186"/>
      <c r="L4" s="186"/>
      <c r="M4" s="186"/>
      <c r="N4" s="186"/>
      <c r="O4" s="186"/>
      <c r="P4" s="186"/>
    </row>
    <row r="5" spans="1:16" s="89" customFormat="1" ht="21" customHeight="1" x14ac:dyDescent="0.25">
      <c r="A5" s="107" t="s">
        <v>161</v>
      </c>
      <c r="B5" s="108"/>
      <c r="C5" s="108"/>
      <c r="D5" s="109"/>
      <c r="E5" s="109"/>
      <c r="F5" s="109"/>
      <c r="G5" s="109"/>
      <c r="H5" s="109"/>
      <c r="I5" s="109"/>
      <c r="J5" s="109"/>
      <c r="K5" s="109"/>
      <c r="L5" s="109"/>
      <c r="M5" s="109"/>
      <c r="N5" s="109"/>
      <c r="O5" s="109"/>
      <c r="P5" s="88" t="s">
        <v>159</v>
      </c>
    </row>
    <row r="6" spans="1:16" s="89" customFormat="1" ht="34.5" customHeight="1" thickBot="1" x14ac:dyDescent="0.3">
      <c r="A6" s="187" t="s">
        <v>218</v>
      </c>
      <c r="B6" s="189" t="s">
        <v>242</v>
      </c>
      <c r="C6" s="191" t="s">
        <v>304</v>
      </c>
      <c r="D6" s="191"/>
      <c r="E6" s="191"/>
      <c r="F6" s="191"/>
      <c r="G6" s="191"/>
      <c r="H6" s="191" t="s">
        <v>303</v>
      </c>
      <c r="I6" s="191"/>
      <c r="J6" s="191"/>
      <c r="K6" s="191"/>
      <c r="L6" s="191"/>
      <c r="M6" s="191"/>
      <c r="N6" s="192" t="s">
        <v>219</v>
      </c>
      <c r="O6" s="192" t="s">
        <v>243</v>
      </c>
      <c r="P6" s="194" t="s">
        <v>220</v>
      </c>
    </row>
    <row r="7" spans="1:16" ht="93.75" customHeight="1" x14ac:dyDescent="0.25">
      <c r="A7" s="188"/>
      <c r="B7" s="190"/>
      <c r="C7" s="159" t="s">
        <v>221</v>
      </c>
      <c r="D7" s="159" t="s">
        <v>222</v>
      </c>
      <c r="E7" s="159" t="s">
        <v>223</v>
      </c>
      <c r="F7" s="159" t="s">
        <v>224</v>
      </c>
      <c r="G7" s="159" t="s">
        <v>225</v>
      </c>
      <c r="H7" s="159" t="s">
        <v>226</v>
      </c>
      <c r="I7" s="159" t="s">
        <v>227</v>
      </c>
      <c r="J7" s="159" t="s">
        <v>228</v>
      </c>
      <c r="K7" s="159" t="s">
        <v>229</v>
      </c>
      <c r="L7" s="159" t="s">
        <v>300</v>
      </c>
      <c r="M7" s="159" t="s">
        <v>225</v>
      </c>
      <c r="N7" s="193"/>
      <c r="O7" s="193"/>
      <c r="P7" s="195"/>
    </row>
    <row r="8" spans="1:16" ht="25" customHeight="1" thickBot="1" x14ac:dyDescent="0.3">
      <c r="A8" s="172" t="s">
        <v>230</v>
      </c>
      <c r="B8" s="91" t="s">
        <v>231</v>
      </c>
      <c r="C8" s="160">
        <v>62202</v>
      </c>
      <c r="D8" s="160">
        <v>209</v>
      </c>
      <c r="E8" s="160">
        <v>48</v>
      </c>
      <c r="F8" s="160">
        <v>0</v>
      </c>
      <c r="G8" s="161">
        <f t="shared" ref="G8:G13" si="0">SUM(C8:F8)</f>
        <v>62459</v>
      </c>
      <c r="H8" s="160">
        <v>0</v>
      </c>
      <c r="I8" s="160">
        <v>15941</v>
      </c>
      <c r="J8" s="160">
        <v>1269</v>
      </c>
      <c r="K8" s="160">
        <v>10202</v>
      </c>
      <c r="L8" s="160">
        <v>822</v>
      </c>
      <c r="M8" s="161">
        <f t="shared" ref="M8:M13" si="1">H8+I8+J8+K8+L8</f>
        <v>28234</v>
      </c>
      <c r="N8" s="161">
        <f t="shared" ref="N8:N13" si="2">M8+G8</f>
        <v>90693</v>
      </c>
      <c r="O8" s="92" t="s">
        <v>232</v>
      </c>
      <c r="P8" s="175" t="s">
        <v>233</v>
      </c>
    </row>
    <row r="9" spans="1:16" ht="25" customHeight="1" x14ac:dyDescent="0.25">
      <c r="A9" s="173"/>
      <c r="B9" s="93" t="s">
        <v>234</v>
      </c>
      <c r="C9" s="162">
        <v>31282</v>
      </c>
      <c r="D9" s="162">
        <v>569</v>
      </c>
      <c r="E9" s="162">
        <v>0</v>
      </c>
      <c r="F9" s="162">
        <v>0</v>
      </c>
      <c r="G9" s="163">
        <f t="shared" si="0"/>
        <v>31851</v>
      </c>
      <c r="H9" s="162">
        <v>27752</v>
      </c>
      <c r="I9" s="162">
        <v>21663</v>
      </c>
      <c r="J9" s="162">
        <v>2110</v>
      </c>
      <c r="K9" s="162">
        <v>5881</v>
      </c>
      <c r="L9" s="162">
        <v>1662</v>
      </c>
      <c r="M9" s="163">
        <f t="shared" si="1"/>
        <v>59068</v>
      </c>
      <c r="N9" s="163">
        <f t="shared" si="2"/>
        <v>90919</v>
      </c>
      <c r="O9" s="94" t="s">
        <v>235</v>
      </c>
      <c r="P9" s="176"/>
    </row>
    <row r="10" spans="1:16" s="95" customFormat="1" ht="25" customHeight="1" x14ac:dyDescent="0.25">
      <c r="A10" s="174"/>
      <c r="B10" s="101" t="s">
        <v>236</v>
      </c>
      <c r="C10" s="164">
        <f>C8+C9</f>
        <v>93484</v>
      </c>
      <c r="D10" s="164">
        <f t="shared" ref="D10:L10" si="3">D8+D9</f>
        <v>778</v>
      </c>
      <c r="E10" s="164">
        <f>E8+E9</f>
        <v>48</v>
      </c>
      <c r="F10" s="164">
        <f t="shared" si="3"/>
        <v>0</v>
      </c>
      <c r="G10" s="164">
        <f t="shared" si="0"/>
        <v>94310</v>
      </c>
      <c r="H10" s="164">
        <f t="shared" si="3"/>
        <v>27752</v>
      </c>
      <c r="I10" s="164">
        <f t="shared" si="3"/>
        <v>37604</v>
      </c>
      <c r="J10" s="164">
        <f t="shared" si="3"/>
        <v>3379</v>
      </c>
      <c r="K10" s="164">
        <f t="shared" si="3"/>
        <v>16083</v>
      </c>
      <c r="L10" s="164">
        <f t="shared" si="3"/>
        <v>2484</v>
      </c>
      <c r="M10" s="164">
        <f t="shared" si="1"/>
        <v>87302</v>
      </c>
      <c r="N10" s="164">
        <f t="shared" si="2"/>
        <v>181612</v>
      </c>
      <c r="O10" s="102" t="s">
        <v>15</v>
      </c>
      <c r="P10" s="177"/>
    </row>
    <row r="11" spans="1:16" ht="25" customHeight="1" thickBot="1" x14ac:dyDescent="0.3">
      <c r="A11" s="178" t="s">
        <v>237</v>
      </c>
      <c r="B11" s="103" t="s">
        <v>231</v>
      </c>
      <c r="C11" s="165">
        <v>1419940</v>
      </c>
      <c r="D11" s="165">
        <v>659</v>
      </c>
      <c r="E11" s="165">
        <v>117</v>
      </c>
      <c r="F11" s="165">
        <v>0</v>
      </c>
      <c r="G11" s="166">
        <f t="shared" si="0"/>
        <v>1420716</v>
      </c>
      <c r="H11" s="165">
        <v>0</v>
      </c>
      <c r="I11" s="165">
        <v>27615</v>
      </c>
      <c r="J11" s="165">
        <v>1999</v>
      </c>
      <c r="K11" s="165">
        <v>0</v>
      </c>
      <c r="L11" s="165">
        <v>2963</v>
      </c>
      <c r="M11" s="166">
        <f t="shared" si="1"/>
        <v>32577</v>
      </c>
      <c r="N11" s="166">
        <f t="shared" si="2"/>
        <v>1453293</v>
      </c>
      <c r="O11" s="104" t="s">
        <v>232</v>
      </c>
      <c r="P11" s="181" t="s">
        <v>238</v>
      </c>
    </row>
    <row r="12" spans="1:16" ht="25" customHeight="1" x14ac:dyDescent="0.25">
      <c r="A12" s="179"/>
      <c r="B12" s="105" t="s">
        <v>234</v>
      </c>
      <c r="C12" s="167">
        <v>173247</v>
      </c>
      <c r="D12" s="167">
        <v>1635</v>
      </c>
      <c r="E12" s="167">
        <v>25</v>
      </c>
      <c r="F12" s="167">
        <v>0</v>
      </c>
      <c r="G12" s="168">
        <f t="shared" si="0"/>
        <v>174907</v>
      </c>
      <c r="H12" s="167">
        <v>87582</v>
      </c>
      <c r="I12" s="167">
        <v>25922</v>
      </c>
      <c r="J12" s="167">
        <v>1317</v>
      </c>
      <c r="K12" s="167">
        <v>0</v>
      </c>
      <c r="L12" s="167">
        <v>4530</v>
      </c>
      <c r="M12" s="168">
        <f t="shared" si="1"/>
        <v>119351</v>
      </c>
      <c r="N12" s="168">
        <f t="shared" si="2"/>
        <v>294258</v>
      </c>
      <c r="O12" s="106" t="s">
        <v>235</v>
      </c>
      <c r="P12" s="182"/>
    </row>
    <row r="13" spans="1:16" s="95" customFormat="1" ht="25" customHeight="1" x14ac:dyDescent="0.25">
      <c r="A13" s="180"/>
      <c r="B13" s="96" t="s">
        <v>236</v>
      </c>
      <c r="C13" s="169">
        <f>C11+C12</f>
        <v>1593187</v>
      </c>
      <c r="D13" s="169">
        <f t="shared" ref="D13:L13" si="4">D11+D12</f>
        <v>2294</v>
      </c>
      <c r="E13" s="169">
        <f>E11+E12</f>
        <v>142</v>
      </c>
      <c r="F13" s="169">
        <f t="shared" si="4"/>
        <v>0</v>
      </c>
      <c r="G13" s="169">
        <f t="shared" si="0"/>
        <v>1595623</v>
      </c>
      <c r="H13" s="169">
        <f t="shared" si="4"/>
        <v>87582</v>
      </c>
      <c r="I13" s="169">
        <f t="shared" si="4"/>
        <v>53537</v>
      </c>
      <c r="J13" s="169">
        <f t="shared" si="4"/>
        <v>3316</v>
      </c>
      <c r="K13" s="169">
        <f t="shared" si="4"/>
        <v>0</v>
      </c>
      <c r="L13" s="169">
        <f t="shared" si="4"/>
        <v>7493</v>
      </c>
      <c r="M13" s="169">
        <f t="shared" si="1"/>
        <v>151928</v>
      </c>
      <c r="N13" s="169">
        <f t="shared" si="2"/>
        <v>1747551</v>
      </c>
      <c r="O13" s="97" t="s">
        <v>15</v>
      </c>
      <c r="P13" s="183"/>
    </row>
    <row r="14" spans="1:16" s="100" customFormat="1" ht="25" customHeight="1" thickBot="1" x14ac:dyDescent="0.3">
      <c r="A14" s="172" t="s">
        <v>14</v>
      </c>
      <c r="B14" s="98" t="s">
        <v>231</v>
      </c>
      <c r="C14" s="170">
        <f t="shared" ref="C14:N16" si="5">C8+C11</f>
        <v>1482142</v>
      </c>
      <c r="D14" s="170">
        <f t="shared" si="5"/>
        <v>868</v>
      </c>
      <c r="E14" s="170">
        <f>E8+E11</f>
        <v>165</v>
      </c>
      <c r="F14" s="170">
        <f t="shared" si="5"/>
        <v>0</v>
      </c>
      <c r="G14" s="171">
        <f t="shared" si="5"/>
        <v>1483175</v>
      </c>
      <c r="H14" s="170">
        <f t="shared" si="5"/>
        <v>0</v>
      </c>
      <c r="I14" s="170">
        <f t="shared" si="5"/>
        <v>43556</v>
      </c>
      <c r="J14" s="170">
        <f t="shared" si="5"/>
        <v>3268</v>
      </c>
      <c r="K14" s="170">
        <f t="shared" si="5"/>
        <v>10202</v>
      </c>
      <c r="L14" s="170">
        <f t="shared" si="5"/>
        <v>3785</v>
      </c>
      <c r="M14" s="171">
        <f t="shared" si="5"/>
        <v>60811</v>
      </c>
      <c r="N14" s="171">
        <f t="shared" si="5"/>
        <v>1543986</v>
      </c>
      <c r="O14" s="99" t="s">
        <v>232</v>
      </c>
      <c r="P14" s="175" t="s">
        <v>15</v>
      </c>
    </row>
    <row r="15" spans="1:16" s="100" customFormat="1" ht="25" customHeight="1" x14ac:dyDescent="0.25">
      <c r="A15" s="173"/>
      <c r="B15" s="93" t="s">
        <v>234</v>
      </c>
      <c r="C15" s="162">
        <f>C9+C12</f>
        <v>204529</v>
      </c>
      <c r="D15" s="162">
        <f t="shared" si="5"/>
        <v>2204</v>
      </c>
      <c r="E15" s="162">
        <f>E9+E12</f>
        <v>25</v>
      </c>
      <c r="F15" s="162">
        <f t="shared" si="5"/>
        <v>0</v>
      </c>
      <c r="G15" s="163">
        <f t="shared" si="5"/>
        <v>206758</v>
      </c>
      <c r="H15" s="162">
        <f t="shared" si="5"/>
        <v>115334</v>
      </c>
      <c r="I15" s="162">
        <f t="shared" si="5"/>
        <v>47585</v>
      </c>
      <c r="J15" s="162">
        <f t="shared" si="5"/>
        <v>3427</v>
      </c>
      <c r="K15" s="162">
        <f t="shared" si="5"/>
        <v>5881</v>
      </c>
      <c r="L15" s="162">
        <f t="shared" si="5"/>
        <v>6192</v>
      </c>
      <c r="M15" s="163">
        <f t="shared" si="5"/>
        <v>178419</v>
      </c>
      <c r="N15" s="163">
        <f t="shared" si="5"/>
        <v>385177</v>
      </c>
      <c r="O15" s="94" t="s">
        <v>235</v>
      </c>
      <c r="P15" s="176"/>
    </row>
    <row r="16" spans="1:16" s="100" customFormat="1" ht="24.75" customHeight="1" x14ac:dyDescent="0.25">
      <c r="A16" s="174"/>
      <c r="B16" s="101" t="s">
        <v>236</v>
      </c>
      <c r="C16" s="164">
        <f>C10+C13</f>
        <v>1686671</v>
      </c>
      <c r="D16" s="164">
        <f t="shared" si="5"/>
        <v>3072</v>
      </c>
      <c r="E16" s="164">
        <f>E10+E13</f>
        <v>190</v>
      </c>
      <c r="F16" s="164">
        <f t="shared" si="5"/>
        <v>0</v>
      </c>
      <c r="G16" s="164">
        <f t="shared" si="5"/>
        <v>1689933</v>
      </c>
      <c r="H16" s="164">
        <f t="shared" si="5"/>
        <v>115334</v>
      </c>
      <c r="I16" s="164">
        <f t="shared" si="5"/>
        <v>91141</v>
      </c>
      <c r="J16" s="164">
        <f t="shared" si="5"/>
        <v>6695</v>
      </c>
      <c r="K16" s="164">
        <f t="shared" si="5"/>
        <v>16083</v>
      </c>
      <c r="L16" s="164">
        <f t="shared" si="5"/>
        <v>9977</v>
      </c>
      <c r="M16" s="164">
        <f t="shared" si="5"/>
        <v>239230</v>
      </c>
      <c r="N16" s="164">
        <f>N10+N13</f>
        <v>1929163</v>
      </c>
      <c r="O16" s="102" t="s">
        <v>15</v>
      </c>
      <c r="P16" s="177"/>
    </row>
  </sheetData>
  <mergeCells count="17">
    <mergeCell ref="A1:P1"/>
    <mergeCell ref="A3:P3"/>
    <mergeCell ref="A4:P4"/>
    <mergeCell ref="A6:A7"/>
    <mergeCell ref="B6:B7"/>
    <mergeCell ref="C6:G6"/>
    <mergeCell ref="H6:M6"/>
    <mergeCell ref="N6:N7"/>
    <mergeCell ref="O6:O7"/>
    <mergeCell ref="P6:P7"/>
    <mergeCell ref="A2:P2"/>
    <mergeCell ref="A8:A10"/>
    <mergeCell ref="P8:P10"/>
    <mergeCell ref="A11:A13"/>
    <mergeCell ref="P11:P13"/>
    <mergeCell ref="A14:A16"/>
    <mergeCell ref="P14:P16"/>
  </mergeCells>
  <printOptions horizontalCentered="1" verticalCentered="1"/>
  <pageMargins left="0" right="0" top="0" bottom="0" header="0" footer="0"/>
  <pageSetup paperSize="9" scale="8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3"/>
  <sheetViews>
    <sheetView rightToLeft="1" view="pageBreakPreview" zoomScaleNormal="100" zoomScaleSheetLayoutView="100" workbookViewId="0">
      <selection activeCell="D11" sqref="D11"/>
    </sheetView>
  </sheetViews>
  <sheetFormatPr defaultRowHeight="25" customHeight="1" x14ac:dyDescent="0.25"/>
  <cols>
    <col min="1" max="1" width="25.7265625" style="2" customWidth="1"/>
    <col min="2" max="4" width="9.7265625" style="2" customWidth="1"/>
    <col min="5" max="5" width="11.453125" style="2" bestFit="1" customWidth="1"/>
    <col min="6" max="6" width="9.7265625" style="2" customWidth="1"/>
    <col min="7" max="8" width="11.453125" style="2" bestFit="1" customWidth="1"/>
    <col min="9" max="9" width="9.7265625" style="2" customWidth="1"/>
    <col min="10" max="10" width="11.453125" style="2" bestFit="1" customWidth="1"/>
    <col min="11" max="11" width="25.7265625" style="2" customWidth="1"/>
    <col min="12" max="256" width="9.1796875" style="2"/>
    <col min="257" max="257" width="25.7265625" style="2" customWidth="1"/>
    <col min="258" max="260" width="9.7265625" style="2" customWidth="1"/>
    <col min="261" max="261" width="11.453125" style="2" bestFit="1" customWidth="1"/>
    <col min="262" max="262" width="9.7265625" style="2" customWidth="1"/>
    <col min="263" max="264" width="11.453125" style="2" bestFit="1" customWidth="1"/>
    <col min="265" max="265" width="9.7265625" style="2" customWidth="1"/>
    <col min="266" max="266" width="11.453125" style="2" bestFit="1" customWidth="1"/>
    <col min="267" max="267" width="25.7265625" style="2" customWidth="1"/>
    <col min="268" max="512" width="9.1796875" style="2"/>
    <col min="513" max="513" width="25.7265625" style="2" customWidth="1"/>
    <col min="514" max="516" width="9.7265625" style="2" customWidth="1"/>
    <col min="517" max="517" width="11.453125" style="2" bestFit="1" customWidth="1"/>
    <col min="518" max="518" width="9.7265625" style="2" customWidth="1"/>
    <col min="519" max="520" width="11.453125" style="2" bestFit="1" customWidth="1"/>
    <col min="521" max="521" width="9.7265625" style="2" customWidth="1"/>
    <col min="522" max="522" width="11.453125" style="2" bestFit="1" customWidth="1"/>
    <col min="523" max="523" width="25.7265625" style="2" customWidth="1"/>
    <col min="524" max="768" width="9.1796875" style="2"/>
    <col min="769" max="769" width="25.7265625" style="2" customWidth="1"/>
    <col min="770" max="772" width="9.7265625" style="2" customWidth="1"/>
    <col min="773" max="773" width="11.453125" style="2" bestFit="1" customWidth="1"/>
    <col min="774" max="774" width="9.7265625" style="2" customWidth="1"/>
    <col min="775" max="776" width="11.453125" style="2" bestFit="1" customWidth="1"/>
    <col min="777" max="777" width="9.7265625" style="2" customWidth="1"/>
    <col min="778" max="778" width="11.453125" style="2" bestFit="1" customWidth="1"/>
    <col min="779" max="779" width="25.7265625" style="2" customWidth="1"/>
    <col min="780" max="1024" width="9.1796875" style="2"/>
    <col min="1025" max="1025" width="25.7265625" style="2" customWidth="1"/>
    <col min="1026" max="1028" width="9.7265625" style="2" customWidth="1"/>
    <col min="1029" max="1029" width="11.453125" style="2" bestFit="1" customWidth="1"/>
    <col min="1030" max="1030" width="9.7265625" style="2" customWidth="1"/>
    <col min="1031" max="1032" width="11.453125" style="2" bestFit="1" customWidth="1"/>
    <col min="1033" max="1033" width="9.7265625" style="2" customWidth="1"/>
    <col min="1034" max="1034" width="11.453125" style="2" bestFit="1" customWidth="1"/>
    <col min="1035" max="1035" width="25.7265625" style="2" customWidth="1"/>
    <col min="1036" max="1280" width="9.1796875" style="2"/>
    <col min="1281" max="1281" width="25.7265625" style="2" customWidth="1"/>
    <col min="1282" max="1284" width="9.7265625" style="2" customWidth="1"/>
    <col min="1285" max="1285" width="11.453125" style="2" bestFit="1" customWidth="1"/>
    <col min="1286" max="1286" width="9.7265625" style="2" customWidth="1"/>
    <col min="1287" max="1288" width="11.453125" style="2" bestFit="1" customWidth="1"/>
    <col min="1289" max="1289" width="9.7265625" style="2" customWidth="1"/>
    <col min="1290" max="1290" width="11.453125" style="2" bestFit="1" customWidth="1"/>
    <col min="1291" max="1291" width="25.7265625" style="2" customWidth="1"/>
    <col min="1292" max="1536" width="9.1796875" style="2"/>
    <col min="1537" max="1537" width="25.7265625" style="2" customWidth="1"/>
    <col min="1538" max="1540" width="9.7265625" style="2" customWidth="1"/>
    <col min="1541" max="1541" width="11.453125" style="2" bestFit="1" customWidth="1"/>
    <col min="1542" max="1542" width="9.7265625" style="2" customWidth="1"/>
    <col min="1543" max="1544" width="11.453125" style="2" bestFit="1" customWidth="1"/>
    <col min="1545" max="1545" width="9.7265625" style="2" customWidth="1"/>
    <col min="1546" max="1546" width="11.453125" style="2" bestFit="1" customWidth="1"/>
    <col min="1547" max="1547" width="25.7265625" style="2" customWidth="1"/>
    <col min="1548" max="1792" width="9.1796875" style="2"/>
    <col min="1793" max="1793" width="25.7265625" style="2" customWidth="1"/>
    <col min="1794" max="1796" width="9.7265625" style="2" customWidth="1"/>
    <col min="1797" max="1797" width="11.453125" style="2" bestFit="1" customWidth="1"/>
    <col min="1798" max="1798" width="9.7265625" style="2" customWidth="1"/>
    <col min="1799" max="1800" width="11.453125" style="2" bestFit="1" customWidth="1"/>
    <col min="1801" max="1801" width="9.7265625" style="2" customWidth="1"/>
    <col min="1802" max="1802" width="11.453125" style="2" bestFit="1" customWidth="1"/>
    <col min="1803" max="1803" width="25.7265625" style="2" customWidth="1"/>
    <col min="1804" max="2048" width="9.1796875" style="2"/>
    <col min="2049" max="2049" width="25.7265625" style="2" customWidth="1"/>
    <col min="2050" max="2052" width="9.7265625" style="2" customWidth="1"/>
    <col min="2053" max="2053" width="11.453125" style="2" bestFit="1" customWidth="1"/>
    <col min="2054" max="2054" width="9.7265625" style="2" customWidth="1"/>
    <col min="2055" max="2056" width="11.453125" style="2" bestFit="1" customWidth="1"/>
    <col min="2057" max="2057" width="9.7265625" style="2" customWidth="1"/>
    <col min="2058" max="2058" width="11.453125" style="2" bestFit="1" customWidth="1"/>
    <col min="2059" max="2059" width="25.7265625" style="2" customWidth="1"/>
    <col min="2060" max="2304" width="9.1796875" style="2"/>
    <col min="2305" max="2305" width="25.7265625" style="2" customWidth="1"/>
    <col min="2306" max="2308" width="9.7265625" style="2" customWidth="1"/>
    <col min="2309" max="2309" width="11.453125" style="2" bestFit="1" customWidth="1"/>
    <col min="2310" max="2310" width="9.7265625" style="2" customWidth="1"/>
    <col min="2311" max="2312" width="11.453125" style="2" bestFit="1" customWidth="1"/>
    <col min="2313" max="2313" width="9.7265625" style="2" customWidth="1"/>
    <col min="2314" max="2314" width="11.453125" style="2" bestFit="1" customWidth="1"/>
    <col min="2315" max="2315" width="25.7265625" style="2" customWidth="1"/>
    <col min="2316" max="2560" width="9.1796875" style="2"/>
    <col min="2561" max="2561" width="25.7265625" style="2" customWidth="1"/>
    <col min="2562" max="2564" width="9.7265625" style="2" customWidth="1"/>
    <col min="2565" max="2565" width="11.453125" style="2" bestFit="1" customWidth="1"/>
    <col min="2566" max="2566" width="9.7265625" style="2" customWidth="1"/>
    <col min="2567" max="2568" width="11.453125" style="2" bestFit="1" customWidth="1"/>
    <col min="2569" max="2569" width="9.7265625" style="2" customWidth="1"/>
    <col min="2570" max="2570" width="11.453125" style="2" bestFit="1" customWidth="1"/>
    <col min="2571" max="2571" width="25.7265625" style="2" customWidth="1"/>
    <col min="2572" max="2816" width="9.1796875" style="2"/>
    <col min="2817" max="2817" width="25.7265625" style="2" customWidth="1"/>
    <col min="2818" max="2820" width="9.7265625" style="2" customWidth="1"/>
    <col min="2821" max="2821" width="11.453125" style="2" bestFit="1" customWidth="1"/>
    <col min="2822" max="2822" width="9.7265625" style="2" customWidth="1"/>
    <col min="2823" max="2824" width="11.453125" style="2" bestFit="1" customWidth="1"/>
    <col min="2825" max="2825" width="9.7265625" style="2" customWidth="1"/>
    <col min="2826" max="2826" width="11.453125" style="2" bestFit="1" customWidth="1"/>
    <col min="2827" max="2827" width="25.7265625" style="2" customWidth="1"/>
    <col min="2828" max="3072" width="9.1796875" style="2"/>
    <col min="3073" max="3073" width="25.7265625" style="2" customWidth="1"/>
    <col min="3074" max="3076" width="9.7265625" style="2" customWidth="1"/>
    <col min="3077" max="3077" width="11.453125" style="2" bestFit="1" customWidth="1"/>
    <col min="3078" max="3078" width="9.7265625" style="2" customWidth="1"/>
    <col min="3079" max="3080" width="11.453125" style="2" bestFit="1" customWidth="1"/>
    <col min="3081" max="3081" width="9.7265625" style="2" customWidth="1"/>
    <col min="3082" max="3082" width="11.453125" style="2" bestFit="1" customWidth="1"/>
    <col min="3083" max="3083" width="25.7265625" style="2" customWidth="1"/>
    <col min="3084" max="3328" width="9.1796875" style="2"/>
    <col min="3329" max="3329" width="25.7265625" style="2" customWidth="1"/>
    <col min="3330" max="3332" width="9.7265625" style="2" customWidth="1"/>
    <col min="3333" max="3333" width="11.453125" style="2" bestFit="1" customWidth="1"/>
    <col min="3334" max="3334" width="9.7265625" style="2" customWidth="1"/>
    <col min="3335" max="3336" width="11.453125" style="2" bestFit="1" customWidth="1"/>
    <col min="3337" max="3337" width="9.7265625" style="2" customWidth="1"/>
    <col min="3338" max="3338" width="11.453125" style="2" bestFit="1" customWidth="1"/>
    <col min="3339" max="3339" width="25.7265625" style="2" customWidth="1"/>
    <col min="3340" max="3584" width="9.1796875" style="2"/>
    <col min="3585" max="3585" width="25.7265625" style="2" customWidth="1"/>
    <col min="3586" max="3588" width="9.7265625" style="2" customWidth="1"/>
    <col min="3589" max="3589" width="11.453125" style="2" bestFit="1" customWidth="1"/>
    <col min="3590" max="3590" width="9.7265625" style="2" customWidth="1"/>
    <col min="3591" max="3592" width="11.453125" style="2" bestFit="1" customWidth="1"/>
    <col min="3593" max="3593" width="9.7265625" style="2" customWidth="1"/>
    <col min="3594" max="3594" width="11.453125" style="2" bestFit="1" customWidth="1"/>
    <col min="3595" max="3595" width="25.7265625" style="2" customWidth="1"/>
    <col min="3596" max="3840" width="9.1796875" style="2"/>
    <col min="3841" max="3841" width="25.7265625" style="2" customWidth="1"/>
    <col min="3842" max="3844" width="9.7265625" style="2" customWidth="1"/>
    <col min="3845" max="3845" width="11.453125" style="2" bestFit="1" customWidth="1"/>
    <col min="3846" max="3846" width="9.7265625" style="2" customWidth="1"/>
    <col min="3847" max="3848" width="11.453125" style="2" bestFit="1" customWidth="1"/>
    <col min="3849" max="3849" width="9.7265625" style="2" customWidth="1"/>
    <col min="3850" max="3850" width="11.453125" style="2" bestFit="1" customWidth="1"/>
    <col min="3851" max="3851" width="25.7265625" style="2" customWidth="1"/>
    <col min="3852" max="4096" width="9.1796875" style="2"/>
    <col min="4097" max="4097" width="25.7265625" style="2" customWidth="1"/>
    <col min="4098" max="4100" width="9.7265625" style="2" customWidth="1"/>
    <col min="4101" max="4101" width="11.453125" style="2" bestFit="1" customWidth="1"/>
    <col min="4102" max="4102" width="9.7265625" style="2" customWidth="1"/>
    <col min="4103" max="4104" width="11.453125" style="2" bestFit="1" customWidth="1"/>
    <col min="4105" max="4105" width="9.7265625" style="2" customWidth="1"/>
    <col min="4106" max="4106" width="11.453125" style="2" bestFit="1" customWidth="1"/>
    <col min="4107" max="4107" width="25.7265625" style="2" customWidth="1"/>
    <col min="4108" max="4352" width="9.1796875" style="2"/>
    <col min="4353" max="4353" width="25.7265625" style="2" customWidth="1"/>
    <col min="4354" max="4356" width="9.7265625" style="2" customWidth="1"/>
    <col min="4357" max="4357" width="11.453125" style="2" bestFit="1" customWidth="1"/>
    <col min="4358" max="4358" width="9.7265625" style="2" customWidth="1"/>
    <col min="4359" max="4360" width="11.453125" style="2" bestFit="1" customWidth="1"/>
    <col min="4361" max="4361" width="9.7265625" style="2" customWidth="1"/>
    <col min="4362" max="4362" width="11.453125" style="2" bestFit="1" customWidth="1"/>
    <col min="4363" max="4363" width="25.7265625" style="2" customWidth="1"/>
    <col min="4364" max="4608" width="9.1796875" style="2"/>
    <col min="4609" max="4609" width="25.7265625" style="2" customWidth="1"/>
    <col min="4610" max="4612" width="9.7265625" style="2" customWidth="1"/>
    <col min="4613" max="4613" width="11.453125" style="2" bestFit="1" customWidth="1"/>
    <col min="4614" max="4614" width="9.7265625" style="2" customWidth="1"/>
    <col min="4615" max="4616" width="11.453125" style="2" bestFit="1" customWidth="1"/>
    <col min="4617" max="4617" width="9.7265625" style="2" customWidth="1"/>
    <col min="4618" max="4618" width="11.453125" style="2" bestFit="1" customWidth="1"/>
    <col min="4619" max="4619" width="25.7265625" style="2" customWidth="1"/>
    <col min="4620" max="4864" width="9.1796875" style="2"/>
    <col min="4865" max="4865" width="25.7265625" style="2" customWidth="1"/>
    <col min="4866" max="4868" width="9.7265625" style="2" customWidth="1"/>
    <col min="4869" max="4869" width="11.453125" style="2" bestFit="1" customWidth="1"/>
    <col min="4870" max="4870" width="9.7265625" style="2" customWidth="1"/>
    <col min="4871" max="4872" width="11.453125" style="2" bestFit="1" customWidth="1"/>
    <col min="4873" max="4873" width="9.7265625" style="2" customWidth="1"/>
    <col min="4874" max="4874" width="11.453125" style="2" bestFit="1" customWidth="1"/>
    <col min="4875" max="4875" width="25.7265625" style="2" customWidth="1"/>
    <col min="4876" max="5120" width="9.1796875" style="2"/>
    <col min="5121" max="5121" width="25.7265625" style="2" customWidth="1"/>
    <col min="5122" max="5124" width="9.7265625" style="2" customWidth="1"/>
    <col min="5125" max="5125" width="11.453125" style="2" bestFit="1" customWidth="1"/>
    <col min="5126" max="5126" width="9.7265625" style="2" customWidth="1"/>
    <col min="5127" max="5128" width="11.453125" style="2" bestFit="1" customWidth="1"/>
    <col min="5129" max="5129" width="9.7265625" style="2" customWidth="1"/>
    <col min="5130" max="5130" width="11.453125" style="2" bestFit="1" customWidth="1"/>
    <col min="5131" max="5131" width="25.7265625" style="2" customWidth="1"/>
    <col min="5132" max="5376" width="9.1796875" style="2"/>
    <col min="5377" max="5377" width="25.7265625" style="2" customWidth="1"/>
    <col min="5378" max="5380" width="9.7265625" style="2" customWidth="1"/>
    <col min="5381" max="5381" width="11.453125" style="2" bestFit="1" customWidth="1"/>
    <col min="5382" max="5382" width="9.7265625" style="2" customWidth="1"/>
    <col min="5383" max="5384" width="11.453125" style="2" bestFit="1" customWidth="1"/>
    <col min="5385" max="5385" width="9.7265625" style="2" customWidth="1"/>
    <col min="5386" max="5386" width="11.453125" style="2" bestFit="1" customWidth="1"/>
    <col min="5387" max="5387" width="25.7265625" style="2" customWidth="1"/>
    <col min="5388" max="5632" width="9.1796875" style="2"/>
    <col min="5633" max="5633" width="25.7265625" style="2" customWidth="1"/>
    <col min="5634" max="5636" width="9.7265625" style="2" customWidth="1"/>
    <col min="5637" max="5637" width="11.453125" style="2" bestFit="1" customWidth="1"/>
    <col min="5638" max="5638" width="9.7265625" style="2" customWidth="1"/>
    <col min="5639" max="5640" width="11.453125" style="2" bestFit="1" customWidth="1"/>
    <col min="5641" max="5641" width="9.7265625" style="2" customWidth="1"/>
    <col min="5642" max="5642" width="11.453125" style="2" bestFit="1" customWidth="1"/>
    <col min="5643" max="5643" width="25.7265625" style="2" customWidth="1"/>
    <col min="5644" max="5888" width="9.1796875" style="2"/>
    <col min="5889" max="5889" width="25.7265625" style="2" customWidth="1"/>
    <col min="5890" max="5892" width="9.7265625" style="2" customWidth="1"/>
    <col min="5893" max="5893" width="11.453125" style="2" bestFit="1" customWidth="1"/>
    <col min="5894" max="5894" width="9.7265625" style="2" customWidth="1"/>
    <col min="5895" max="5896" width="11.453125" style="2" bestFit="1" customWidth="1"/>
    <col min="5897" max="5897" width="9.7265625" style="2" customWidth="1"/>
    <col min="5898" max="5898" width="11.453125" style="2" bestFit="1" customWidth="1"/>
    <col min="5899" max="5899" width="25.7265625" style="2" customWidth="1"/>
    <col min="5900" max="6144" width="9.1796875" style="2"/>
    <col min="6145" max="6145" width="25.7265625" style="2" customWidth="1"/>
    <col min="6146" max="6148" width="9.7265625" style="2" customWidth="1"/>
    <col min="6149" max="6149" width="11.453125" style="2" bestFit="1" customWidth="1"/>
    <col min="6150" max="6150" width="9.7265625" style="2" customWidth="1"/>
    <col min="6151" max="6152" width="11.453125" style="2" bestFit="1" customWidth="1"/>
    <col min="6153" max="6153" width="9.7265625" style="2" customWidth="1"/>
    <col min="6154" max="6154" width="11.453125" style="2" bestFit="1" customWidth="1"/>
    <col min="6155" max="6155" width="25.7265625" style="2" customWidth="1"/>
    <col min="6156" max="6400" width="9.1796875" style="2"/>
    <col min="6401" max="6401" width="25.7265625" style="2" customWidth="1"/>
    <col min="6402" max="6404" width="9.7265625" style="2" customWidth="1"/>
    <col min="6405" max="6405" width="11.453125" style="2" bestFit="1" customWidth="1"/>
    <col min="6406" max="6406" width="9.7265625" style="2" customWidth="1"/>
    <col min="6407" max="6408" width="11.453125" style="2" bestFit="1" customWidth="1"/>
    <col min="6409" max="6409" width="9.7265625" style="2" customWidth="1"/>
    <col min="6410" max="6410" width="11.453125" style="2" bestFit="1" customWidth="1"/>
    <col min="6411" max="6411" width="25.7265625" style="2" customWidth="1"/>
    <col min="6412" max="6656" width="9.1796875" style="2"/>
    <col min="6657" max="6657" width="25.7265625" style="2" customWidth="1"/>
    <col min="6658" max="6660" width="9.7265625" style="2" customWidth="1"/>
    <col min="6661" max="6661" width="11.453125" style="2" bestFit="1" customWidth="1"/>
    <col min="6662" max="6662" width="9.7265625" style="2" customWidth="1"/>
    <col min="6663" max="6664" width="11.453125" style="2" bestFit="1" customWidth="1"/>
    <col min="6665" max="6665" width="9.7265625" style="2" customWidth="1"/>
    <col min="6666" max="6666" width="11.453125" style="2" bestFit="1" customWidth="1"/>
    <col min="6667" max="6667" width="25.7265625" style="2" customWidth="1"/>
    <col min="6668" max="6912" width="9.1796875" style="2"/>
    <col min="6913" max="6913" width="25.7265625" style="2" customWidth="1"/>
    <col min="6914" max="6916" width="9.7265625" style="2" customWidth="1"/>
    <col min="6917" max="6917" width="11.453125" style="2" bestFit="1" customWidth="1"/>
    <col min="6918" max="6918" width="9.7265625" style="2" customWidth="1"/>
    <col min="6919" max="6920" width="11.453125" style="2" bestFit="1" customWidth="1"/>
    <col min="6921" max="6921" width="9.7265625" style="2" customWidth="1"/>
    <col min="6922" max="6922" width="11.453125" style="2" bestFit="1" customWidth="1"/>
    <col min="6923" max="6923" width="25.7265625" style="2" customWidth="1"/>
    <col min="6924" max="7168" width="9.1796875" style="2"/>
    <col min="7169" max="7169" width="25.7265625" style="2" customWidth="1"/>
    <col min="7170" max="7172" width="9.7265625" style="2" customWidth="1"/>
    <col min="7173" max="7173" width="11.453125" style="2" bestFit="1" customWidth="1"/>
    <col min="7174" max="7174" width="9.7265625" style="2" customWidth="1"/>
    <col min="7175" max="7176" width="11.453125" style="2" bestFit="1" customWidth="1"/>
    <col min="7177" max="7177" width="9.7265625" style="2" customWidth="1"/>
    <col min="7178" max="7178" width="11.453125" style="2" bestFit="1" customWidth="1"/>
    <col min="7179" max="7179" width="25.7265625" style="2" customWidth="1"/>
    <col min="7180" max="7424" width="9.1796875" style="2"/>
    <col min="7425" max="7425" width="25.7265625" style="2" customWidth="1"/>
    <col min="7426" max="7428" width="9.7265625" style="2" customWidth="1"/>
    <col min="7429" max="7429" width="11.453125" style="2" bestFit="1" customWidth="1"/>
    <col min="7430" max="7430" width="9.7265625" style="2" customWidth="1"/>
    <col min="7431" max="7432" width="11.453125" style="2" bestFit="1" customWidth="1"/>
    <col min="7433" max="7433" width="9.7265625" style="2" customWidth="1"/>
    <col min="7434" max="7434" width="11.453125" style="2" bestFit="1" customWidth="1"/>
    <col min="7435" max="7435" width="25.7265625" style="2" customWidth="1"/>
    <col min="7436" max="7680" width="9.1796875" style="2"/>
    <col min="7681" max="7681" width="25.7265625" style="2" customWidth="1"/>
    <col min="7682" max="7684" width="9.7265625" style="2" customWidth="1"/>
    <col min="7685" max="7685" width="11.453125" style="2" bestFit="1" customWidth="1"/>
    <col min="7686" max="7686" width="9.7265625" style="2" customWidth="1"/>
    <col min="7687" max="7688" width="11.453125" style="2" bestFit="1" customWidth="1"/>
    <col min="7689" max="7689" width="9.7265625" style="2" customWidth="1"/>
    <col min="7690" max="7690" width="11.453125" style="2" bestFit="1" customWidth="1"/>
    <col min="7691" max="7691" width="25.7265625" style="2" customWidth="1"/>
    <col min="7692" max="7936" width="9.1796875" style="2"/>
    <col min="7937" max="7937" width="25.7265625" style="2" customWidth="1"/>
    <col min="7938" max="7940" width="9.7265625" style="2" customWidth="1"/>
    <col min="7941" max="7941" width="11.453125" style="2" bestFit="1" customWidth="1"/>
    <col min="7942" max="7942" width="9.7265625" style="2" customWidth="1"/>
    <col min="7943" max="7944" width="11.453125" style="2" bestFit="1" customWidth="1"/>
    <col min="7945" max="7945" width="9.7265625" style="2" customWidth="1"/>
    <col min="7946" max="7946" width="11.453125" style="2" bestFit="1" customWidth="1"/>
    <col min="7947" max="7947" width="25.7265625" style="2" customWidth="1"/>
    <col min="7948" max="8192" width="9.1796875" style="2"/>
    <col min="8193" max="8193" width="25.7265625" style="2" customWidth="1"/>
    <col min="8194" max="8196" width="9.7265625" style="2" customWidth="1"/>
    <col min="8197" max="8197" width="11.453125" style="2" bestFit="1" customWidth="1"/>
    <col min="8198" max="8198" width="9.7265625" style="2" customWidth="1"/>
    <col min="8199" max="8200" width="11.453125" style="2" bestFit="1" customWidth="1"/>
    <col min="8201" max="8201" width="9.7265625" style="2" customWidth="1"/>
    <col min="8202" max="8202" width="11.453125" style="2" bestFit="1" customWidth="1"/>
    <col min="8203" max="8203" width="25.7265625" style="2" customWidth="1"/>
    <col min="8204" max="8448" width="9.1796875" style="2"/>
    <col min="8449" max="8449" width="25.7265625" style="2" customWidth="1"/>
    <col min="8450" max="8452" width="9.7265625" style="2" customWidth="1"/>
    <col min="8453" max="8453" width="11.453125" style="2" bestFit="1" customWidth="1"/>
    <col min="8454" max="8454" width="9.7265625" style="2" customWidth="1"/>
    <col min="8455" max="8456" width="11.453125" style="2" bestFit="1" customWidth="1"/>
    <col min="8457" max="8457" width="9.7265625" style="2" customWidth="1"/>
    <col min="8458" max="8458" width="11.453125" style="2" bestFit="1" customWidth="1"/>
    <col min="8459" max="8459" width="25.7265625" style="2" customWidth="1"/>
    <col min="8460" max="8704" width="9.1796875" style="2"/>
    <col min="8705" max="8705" width="25.7265625" style="2" customWidth="1"/>
    <col min="8706" max="8708" width="9.7265625" style="2" customWidth="1"/>
    <col min="8709" max="8709" width="11.453125" style="2" bestFit="1" customWidth="1"/>
    <col min="8710" max="8710" width="9.7265625" style="2" customWidth="1"/>
    <col min="8711" max="8712" width="11.453125" style="2" bestFit="1" customWidth="1"/>
    <col min="8713" max="8713" width="9.7265625" style="2" customWidth="1"/>
    <col min="8714" max="8714" width="11.453125" style="2" bestFit="1" customWidth="1"/>
    <col min="8715" max="8715" width="25.7265625" style="2" customWidth="1"/>
    <col min="8716" max="8960" width="9.1796875" style="2"/>
    <col min="8961" max="8961" width="25.7265625" style="2" customWidth="1"/>
    <col min="8962" max="8964" width="9.7265625" style="2" customWidth="1"/>
    <col min="8965" max="8965" width="11.453125" style="2" bestFit="1" customWidth="1"/>
    <col min="8966" max="8966" width="9.7265625" style="2" customWidth="1"/>
    <col min="8967" max="8968" width="11.453125" style="2" bestFit="1" customWidth="1"/>
    <col min="8969" max="8969" width="9.7265625" style="2" customWidth="1"/>
    <col min="8970" max="8970" width="11.453125" style="2" bestFit="1" customWidth="1"/>
    <col min="8971" max="8971" width="25.7265625" style="2" customWidth="1"/>
    <col min="8972" max="9216" width="9.1796875" style="2"/>
    <col min="9217" max="9217" width="25.7265625" style="2" customWidth="1"/>
    <col min="9218" max="9220" width="9.7265625" style="2" customWidth="1"/>
    <col min="9221" max="9221" width="11.453125" style="2" bestFit="1" customWidth="1"/>
    <col min="9222" max="9222" width="9.7265625" style="2" customWidth="1"/>
    <col min="9223" max="9224" width="11.453125" style="2" bestFit="1" customWidth="1"/>
    <col min="9225" max="9225" width="9.7265625" style="2" customWidth="1"/>
    <col min="9226" max="9226" width="11.453125" style="2" bestFit="1" customWidth="1"/>
    <col min="9227" max="9227" width="25.7265625" style="2" customWidth="1"/>
    <col min="9228" max="9472" width="9.1796875" style="2"/>
    <col min="9473" max="9473" width="25.7265625" style="2" customWidth="1"/>
    <col min="9474" max="9476" width="9.7265625" style="2" customWidth="1"/>
    <col min="9477" max="9477" width="11.453125" style="2" bestFit="1" customWidth="1"/>
    <col min="9478" max="9478" width="9.7265625" style="2" customWidth="1"/>
    <col min="9479" max="9480" width="11.453125" style="2" bestFit="1" customWidth="1"/>
    <col min="9481" max="9481" width="9.7265625" style="2" customWidth="1"/>
    <col min="9482" max="9482" width="11.453125" style="2" bestFit="1" customWidth="1"/>
    <col min="9483" max="9483" width="25.7265625" style="2" customWidth="1"/>
    <col min="9484" max="9728" width="9.1796875" style="2"/>
    <col min="9729" max="9729" width="25.7265625" style="2" customWidth="1"/>
    <col min="9730" max="9732" width="9.7265625" style="2" customWidth="1"/>
    <col min="9733" max="9733" width="11.453125" style="2" bestFit="1" customWidth="1"/>
    <col min="9734" max="9734" width="9.7265625" style="2" customWidth="1"/>
    <col min="9735" max="9736" width="11.453125" style="2" bestFit="1" customWidth="1"/>
    <col min="9737" max="9737" width="9.7265625" style="2" customWidth="1"/>
    <col min="9738" max="9738" width="11.453125" style="2" bestFit="1" customWidth="1"/>
    <col min="9739" max="9739" width="25.7265625" style="2" customWidth="1"/>
    <col min="9740" max="9984" width="9.1796875" style="2"/>
    <col min="9985" max="9985" width="25.7265625" style="2" customWidth="1"/>
    <col min="9986" max="9988" width="9.7265625" style="2" customWidth="1"/>
    <col min="9989" max="9989" width="11.453125" style="2" bestFit="1" customWidth="1"/>
    <col min="9990" max="9990" width="9.7265625" style="2" customWidth="1"/>
    <col min="9991" max="9992" width="11.453125" style="2" bestFit="1" customWidth="1"/>
    <col min="9993" max="9993" width="9.7265625" style="2" customWidth="1"/>
    <col min="9994" max="9994" width="11.453125" style="2" bestFit="1" customWidth="1"/>
    <col min="9995" max="9995" width="25.7265625" style="2" customWidth="1"/>
    <col min="9996" max="10240" width="9.1796875" style="2"/>
    <col min="10241" max="10241" width="25.7265625" style="2" customWidth="1"/>
    <col min="10242" max="10244" width="9.7265625" style="2" customWidth="1"/>
    <col min="10245" max="10245" width="11.453125" style="2" bestFit="1" customWidth="1"/>
    <col min="10246" max="10246" width="9.7265625" style="2" customWidth="1"/>
    <col min="10247" max="10248" width="11.453125" style="2" bestFit="1" customWidth="1"/>
    <col min="10249" max="10249" width="9.7265625" style="2" customWidth="1"/>
    <col min="10250" max="10250" width="11.453125" style="2" bestFit="1" customWidth="1"/>
    <col min="10251" max="10251" width="25.7265625" style="2" customWidth="1"/>
    <col min="10252" max="10496" width="9.1796875" style="2"/>
    <col min="10497" max="10497" width="25.7265625" style="2" customWidth="1"/>
    <col min="10498" max="10500" width="9.7265625" style="2" customWidth="1"/>
    <col min="10501" max="10501" width="11.453125" style="2" bestFit="1" customWidth="1"/>
    <col min="10502" max="10502" width="9.7265625" style="2" customWidth="1"/>
    <col min="10503" max="10504" width="11.453125" style="2" bestFit="1" customWidth="1"/>
    <col min="10505" max="10505" width="9.7265625" style="2" customWidth="1"/>
    <col min="10506" max="10506" width="11.453125" style="2" bestFit="1" customWidth="1"/>
    <col min="10507" max="10507" width="25.7265625" style="2" customWidth="1"/>
    <col min="10508" max="10752" width="9.1796875" style="2"/>
    <col min="10753" max="10753" width="25.7265625" style="2" customWidth="1"/>
    <col min="10754" max="10756" width="9.7265625" style="2" customWidth="1"/>
    <col min="10757" max="10757" width="11.453125" style="2" bestFit="1" customWidth="1"/>
    <col min="10758" max="10758" width="9.7265625" style="2" customWidth="1"/>
    <col min="10759" max="10760" width="11.453125" style="2" bestFit="1" customWidth="1"/>
    <col min="10761" max="10761" width="9.7265625" style="2" customWidth="1"/>
    <col min="10762" max="10762" width="11.453125" style="2" bestFit="1" customWidth="1"/>
    <col min="10763" max="10763" width="25.7265625" style="2" customWidth="1"/>
    <col min="10764" max="11008" width="9.1796875" style="2"/>
    <col min="11009" max="11009" width="25.7265625" style="2" customWidth="1"/>
    <col min="11010" max="11012" width="9.7265625" style="2" customWidth="1"/>
    <col min="11013" max="11013" width="11.453125" style="2" bestFit="1" customWidth="1"/>
    <col min="11014" max="11014" width="9.7265625" style="2" customWidth="1"/>
    <col min="11015" max="11016" width="11.453125" style="2" bestFit="1" customWidth="1"/>
    <col min="11017" max="11017" width="9.7265625" style="2" customWidth="1"/>
    <col min="11018" max="11018" width="11.453125" style="2" bestFit="1" customWidth="1"/>
    <col min="11019" max="11019" width="25.7265625" style="2" customWidth="1"/>
    <col min="11020" max="11264" width="9.1796875" style="2"/>
    <col min="11265" max="11265" width="25.7265625" style="2" customWidth="1"/>
    <col min="11266" max="11268" width="9.7265625" style="2" customWidth="1"/>
    <col min="11269" max="11269" width="11.453125" style="2" bestFit="1" customWidth="1"/>
    <col min="11270" max="11270" width="9.7265625" style="2" customWidth="1"/>
    <col min="11271" max="11272" width="11.453125" style="2" bestFit="1" customWidth="1"/>
    <col min="11273" max="11273" width="9.7265625" style="2" customWidth="1"/>
    <col min="11274" max="11274" width="11.453125" style="2" bestFit="1" customWidth="1"/>
    <col min="11275" max="11275" width="25.7265625" style="2" customWidth="1"/>
    <col min="11276" max="11520" width="9.1796875" style="2"/>
    <col min="11521" max="11521" width="25.7265625" style="2" customWidth="1"/>
    <col min="11522" max="11524" width="9.7265625" style="2" customWidth="1"/>
    <col min="11525" max="11525" width="11.453125" style="2" bestFit="1" customWidth="1"/>
    <col min="11526" max="11526" width="9.7265625" style="2" customWidth="1"/>
    <col min="11527" max="11528" width="11.453125" style="2" bestFit="1" customWidth="1"/>
    <col min="11529" max="11529" width="9.7265625" style="2" customWidth="1"/>
    <col min="11530" max="11530" width="11.453125" style="2" bestFit="1" customWidth="1"/>
    <col min="11531" max="11531" width="25.7265625" style="2" customWidth="1"/>
    <col min="11532" max="11776" width="9.1796875" style="2"/>
    <col min="11777" max="11777" width="25.7265625" style="2" customWidth="1"/>
    <col min="11778" max="11780" width="9.7265625" style="2" customWidth="1"/>
    <col min="11781" max="11781" width="11.453125" style="2" bestFit="1" customWidth="1"/>
    <col min="11782" max="11782" width="9.7265625" style="2" customWidth="1"/>
    <col min="11783" max="11784" width="11.453125" style="2" bestFit="1" customWidth="1"/>
    <col min="11785" max="11785" width="9.7265625" style="2" customWidth="1"/>
    <col min="11786" max="11786" width="11.453125" style="2" bestFit="1" customWidth="1"/>
    <col min="11787" max="11787" width="25.7265625" style="2" customWidth="1"/>
    <col min="11788" max="12032" width="9.1796875" style="2"/>
    <col min="12033" max="12033" width="25.7265625" style="2" customWidth="1"/>
    <col min="12034" max="12036" width="9.7265625" style="2" customWidth="1"/>
    <col min="12037" max="12037" width="11.453125" style="2" bestFit="1" customWidth="1"/>
    <col min="12038" max="12038" width="9.7265625" style="2" customWidth="1"/>
    <col min="12039" max="12040" width="11.453125" style="2" bestFit="1" customWidth="1"/>
    <col min="12041" max="12041" width="9.7265625" style="2" customWidth="1"/>
    <col min="12042" max="12042" width="11.453125" style="2" bestFit="1" customWidth="1"/>
    <col min="12043" max="12043" width="25.7265625" style="2" customWidth="1"/>
    <col min="12044" max="12288" width="9.1796875" style="2"/>
    <col min="12289" max="12289" width="25.7265625" style="2" customWidth="1"/>
    <col min="12290" max="12292" width="9.7265625" style="2" customWidth="1"/>
    <col min="12293" max="12293" width="11.453125" style="2" bestFit="1" customWidth="1"/>
    <col min="12294" max="12294" width="9.7265625" style="2" customWidth="1"/>
    <col min="12295" max="12296" width="11.453125" style="2" bestFit="1" customWidth="1"/>
    <col min="12297" max="12297" width="9.7265625" style="2" customWidth="1"/>
    <col min="12298" max="12298" width="11.453125" style="2" bestFit="1" customWidth="1"/>
    <col min="12299" max="12299" width="25.7265625" style="2" customWidth="1"/>
    <col min="12300" max="12544" width="9.1796875" style="2"/>
    <col min="12545" max="12545" width="25.7265625" style="2" customWidth="1"/>
    <col min="12546" max="12548" width="9.7265625" style="2" customWidth="1"/>
    <col min="12549" max="12549" width="11.453125" style="2" bestFit="1" customWidth="1"/>
    <col min="12550" max="12550" width="9.7265625" style="2" customWidth="1"/>
    <col min="12551" max="12552" width="11.453125" style="2" bestFit="1" customWidth="1"/>
    <col min="12553" max="12553" width="9.7265625" style="2" customWidth="1"/>
    <col min="12554" max="12554" width="11.453125" style="2" bestFit="1" customWidth="1"/>
    <col min="12555" max="12555" width="25.7265625" style="2" customWidth="1"/>
    <col min="12556" max="12800" width="9.1796875" style="2"/>
    <col min="12801" max="12801" width="25.7265625" style="2" customWidth="1"/>
    <col min="12802" max="12804" width="9.7265625" style="2" customWidth="1"/>
    <col min="12805" max="12805" width="11.453125" style="2" bestFit="1" customWidth="1"/>
    <col min="12806" max="12806" width="9.7265625" style="2" customWidth="1"/>
    <col min="12807" max="12808" width="11.453125" style="2" bestFit="1" customWidth="1"/>
    <col min="12809" max="12809" width="9.7265625" style="2" customWidth="1"/>
    <col min="12810" max="12810" width="11.453125" style="2" bestFit="1" customWidth="1"/>
    <col min="12811" max="12811" width="25.7265625" style="2" customWidth="1"/>
    <col min="12812" max="13056" width="9.1796875" style="2"/>
    <col min="13057" max="13057" width="25.7265625" style="2" customWidth="1"/>
    <col min="13058" max="13060" width="9.7265625" style="2" customWidth="1"/>
    <col min="13061" max="13061" width="11.453125" style="2" bestFit="1" customWidth="1"/>
    <col min="13062" max="13062" width="9.7265625" style="2" customWidth="1"/>
    <col min="13063" max="13064" width="11.453125" style="2" bestFit="1" customWidth="1"/>
    <col min="13065" max="13065" width="9.7265625" style="2" customWidth="1"/>
    <col min="13066" max="13066" width="11.453125" style="2" bestFit="1" customWidth="1"/>
    <col min="13067" max="13067" width="25.7265625" style="2" customWidth="1"/>
    <col min="13068" max="13312" width="9.1796875" style="2"/>
    <col min="13313" max="13313" width="25.7265625" style="2" customWidth="1"/>
    <col min="13314" max="13316" width="9.7265625" style="2" customWidth="1"/>
    <col min="13317" max="13317" width="11.453125" style="2" bestFit="1" customWidth="1"/>
    <col min="13318" max="13318" width="9.7265625" style="2" customWidth="1"/>
    <col min="13319" max="13320" width="11.453125" style="2" bestFit="1" customWidth="1"/>
    <col min="13321" max="13321" width="9.7265625" style="2" customWidth="1"/>
    <col min="13322" max="13322" width="11.453125" style="2" bestFit="1" customWidth="1"/>
    <col min="13323" max="13323" width="25.7265625" style="2" customWidth="1"/>
    <col min="13324" max="13568" width="9.1796875" style="2"/>
    <col min="13569" max="13569" width="25.7265625" style="2" customWidth="1"/>
    <col min="13570" max="13572" width="9.7265625" style="2" customWidth="1"/>
    <col min="13573" max="13573" width="11.453125" style="2" bestFit="1" customWidth="1"/>
    <col min="13574" max="13574" width="9.7265625" style="2" customWidth="1"/>
    <col min="13575" max="13576" width="11.453125" style="2" bestFit="1" customWidth="1"/>
    <col min="13577" max="13577" width="9.7265625" style="2" customWidth="1"/>
    <col min="13578" max="13578" width="11.453125" style="2" bestFit="1" customWidth="1"/>
    <col min="13579" max="13579" width="25.7265625" style="2" customWidth="1"/>
    <col min="13580" max="13824" width="9.1796875" style="2"/>
    <col min="13825" max="13825" width="25.7265625" style="2" customWidth="1"/>
    <col min="13826" max="13828" width="9.7265625" style="2" customWidth="1"/>
    <col min="13829" max="13829" width="11.453125" style="2" bestFit="1" customWidth="1"/>
    <col min="13830" max="13830" width="9.7265625" style="2" customWidth="1"/>
    <col min="13831" max="13832" width="11.453125" style="2" bestFit="1" customWidth="1"/>
    <col min="13833" max="13833" width="9.7265625" style="2" customWidth="1"/>
    <col min="13834" max="13834" width="11.453125" style="2" bestFit="1" customWidth="1"/>
    <col min="13835" max="13835" width="25.7265625" style="2" customWidth="1"/>
    <col min="13836" max="14080" width="9.1796875" style="2"/>
    <col min="14081" max="14081" width="25.7265625" style="2" customWidth="1"/>
    <col min="14082" max="14084" width="9.7265625" style="2" customWidth="1"/>
    <col min="14085" max="14085" width="11.453125" style="2" bestFit="1" customWidth="1"/>
    <col min="14086" max="14086" width="9.7265625" style="2" customWidth="1"/>
    <col min="14087" max="14088" width="11.453125" style="2" bestFit="1" customWidth="1"/>
    <col min="14089" max="14089" width="9.7265625" style="2" customWidth="1"/>
    <col min="14090" max="14090" width="11.453125" style="2" bestFit="1" customWidth="1"/>
    <col min="14091" max="14091" width="25.7265625" style="2" customWidth="1"/>
    <col min="14092" max="14336" width="9.1796875" style="2"/>
    <col min="14337" max="14337" width="25.7265625" style="2" customWidth="1"/>
    <col min="14338" max="14340" width="9.7265625" style="2" customWidth="1"/>
    <col min="14341" max="14341" width="11.453125" style="2" bestFit="1" customWidth="1"/>
    <col min="14342" max="14342" width="9.7265625" style="2" customWidth="1"/>
    <col min="14343" max="14344" width="11.453125" style="2" bestFit="1" customWidth="1"/>
    <col min="14345" max="14345" width="9.7265625" style="2" customWidth="1"/>
    <col min="14346" max="14346" width="11.453125" style="2" bestFit="1" customWidth="1"/>
    <col min="14347" max="14347" width="25.7265625" style="2" customWidth="1"/>
    <col min="14348" max="14592" width="9.1796875" style="2"/>
    <col min="14593" max="14593" width="25.7265625" style="2" customWidth="1"/>
    <col min="14594" max="14596" width="9.7265625" style="2" customWidth="1"/>
    <col min="14597" max="14597" width="11.453125" style="2" bestFit="1" customWidth="1"/>
    <col min="14598" max="14598" width="9.7265625" style="2" customWidth="1"/>
    <col min="14599" max="14600" width="11.453125" style="2" bestFit="1" customWidth="1"/>
    <col min="14601" max="14601" width="9.7265625" style="2" customWidth="1"/>
    <col min="14602" max="14602" width="11.453125" style="2" bestFit="1" customWidth="1"/>
    <col min="14603" max="14603" width="25.7265625" style="2" customWidth="1"/>
    <col min="14604" max="14848" width="9.1796875" style="2"/>
    <col min="14849" max="14849" width="25.7265625" style="2" customWidth="1"/>
    <col min="14850" max="14852" width="9.7265625" style="2" customWidth="1"/>
    <col min="14853" max="14853" width="11.453125" style="2" bestFit="1" customWidth="1"/>
    <col min="14854" max="14854" width="9.7265625" style="2" customWidth="1"/>
    <col min="14855" max="14856" width="11.453125" style="2" bestFit="1" customWidth="1"/>
    <col min="14857" max="14857" width="9.7265625" style="2" customWidth="1"/>
    <col min="14858" max="14858" width="11.453125" style="2" bestFit="1" customWidth="1"/>
    <col min="14859" max="14859" width="25.7265625" style="2" customWidth="1"/>
    <col min="14860" max="15104" width="9.1796875" style="2"/>
    <col min="15105" max="15105" width="25.7265625" style="2" customWidth="1"/>
    <col min="15106" max="15108" width="9.7265625" style="2" customWidth="1"/>
    <col min="15109" max="15109" width="11.453125" style="2" bestFit="1" customWidth="1"/>
    <col min="15110" max="15110" width="9.7265625" style="2" customWidth="1"/>
    <col min="15111" max="15112" width="11.453125" style="2" bestFit="1" customWidth="1"/>
    <col min="15113" max="15113" width="9.7265625" style="2" customWidth="1"/>
    <col min="15114" max="15114" width="11.453125" style="2" bestFit="1" customWidth="1"/>
    <col min="15115" max="15115" width="25.7265625" style="2" customWidth="1"/>
    <col min="15116" max="15360" width="9.1796875" style="2"/>
    <col min="15361" max="15361" width="25.7265625" style="2" customWidth="1"/>
    <col min="15362" max="15364" width="9.7265625" style="2" customWidth="1"/>
    <col min="15365" max="15365" width="11.453125" style="2" bestFit="1" customWidth="1"/>
    <col min="15366" max="15366" width="9.7265625" style="2" customWidth="1"/>
    <col min="15367" max="15368" width="11.453125" style="2" bestFit="1" customWidth="1"/>
    <col min="15369" max="15369" width="9.7265625" style="2" customWidth="1"/>
    <col min="15370" max="15370" width="11.453125" style="2" bestFit="1" customWidth="1"/>
    <col min="15371" max="15371" width="25.7265625" style="2" customWidth="1"/>
    <col min="15372" max="15616" width="9.1796875" style="2"/>
    <col min="15617" max="15617" width="25.7265625" style="2" customWidth="1"/>
    <col min="15618" max="15620" width="9.7265625" style="2" customWidth="1"/>
    <col min="15621" max="15621" width="11.453125" style="2" bestFit="1" customWidth="1"/>
    <col min="15622" max="15622" width="9.7265625" style="2" customWidth="1"/>
    <col min="15623" max="15624" width="11.453125" style="2" bestFit="1" customWidth="1"/>
    <col min="15625" max="15625" width="9.7265625" style="2" customWidth="1"/>
    <col min="15626" max="15626" width="11.453125" style="2" bestFit="1" customWidth="1"/>
    <col min="15627" max="15627" width="25.7265625" style="2" customWidth="1"/>
    <col min="15628" max="15872" width="9.1796875" style="2"/>
    <col min="15873" max="15873" width="25.7265625" style="2" customWidth="1"/>
    <col min="15874" max="15876" width="9.7265625" style="2" customWidth="1"/>
    <col min="15877" max="15877" width="11.453125" style="2" bestFit="1" customWidth="1"/>
    <col min="15878" max="15878" width="9.7265625" style="2" customWidth="1"/>
    <col min="15879" max="15880" width="11.453125" style="2" bestFit="1" customWidth="1"/>
    <col min="15881" max="15881" width="9.7265625" style="2" customWidth="1"/>
    <col min="15882" max="15882" width="11.453125" style="2" bestFit="1" customWidth="1"/>
    <col min="15883" max="15883" width="25.7265625" style="2" customWidth="1"/>
    <col min="15884" max="16128" width="9.1796875" style="2"/>
    <col min="16129" max="16129" width="25.7265625" style="2" customWidth="1"/>
    <col min="16130" max="16132" width="9.7265625" style="2" customWidth="1"/>
    <col min="16133" max="16133" width="11.453125" style="2" bestFit="1" customWidth="1"/>
    <col min="16134" max="16134" width="9.7265625" style="2" customWidth="1"/>
    <col min="16135" max="16136" width="11.453125" style="2" bestFit="1" customWidth="1"/>
    <col min="16137" max="16137" width="9.7265625" style="2" customWidth="1"/>
    <col min="16138" max="16138" width="11.453125" style="2" bestFit="1" customWidth="1"/>
    <col min="16139" max="16139" width="25.7265625" style="2" customWidth="1"/>
    <col min="16140" max="16384" width="9.1796875" style="2"/>
  </cols>
  <sheetData>
    <row r="1" spans="1:16" s="1" customFormat="1" ht="20" x14ac:dyDescent="0.25">
      <c r="A1" s="197" t="s">
        <v>274</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35.25" customHeight="1" x14ac:dyDescent="0.25">
      <c r="A3" s="198" t="s">
        <v>255</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21" customHeight="1" x14ac:dyDescent="0.25">
      <c r="A5" s="86" t="s">
        <v>160</v>
      </c>
      <c r="B5" s="87"/>
      <c r="C5" s="87"/>
      <c r="D5" s="87"/>
      <c r="E5" s="87"/>
      <c r="F5" s="87"/>
      <c r="G5" s="87"/>
      <c r="H5" s="87"/>
      <c r="I5" s="87"/>
      <c r="J5" s="87"/>
      <c r="K5" s="88" t="s">
        <v>341</v>
      </c>
    </row>
    <row r="6" spans="1:16" s="4" customFormat="1" ht="33.75" customHeight="1" thickBot="1" x14ac:dyDescent="0.3">
      <c r="A6" s="199" t="s">
        <v>0</v>
      </c>
      <c r="B6" s="206" t="s">
        <v>245</v>
      </c>
      <c r="C6" s="207"/>
      <c r="D6" s="207"/>
      <c r="E6" s="207"/>
      <c r="F6" s="207"/>
      <c r="G6" s="207"/>
      <c r="H6" s="207"/>
      <c r="I6" s="207"/>
      <c r="J6" s="208"/>
      <c r="K6" s="202" t="s">
        <v>1</v>
      </c>
    </row>
    <row r="7" spans="1:16" s="4" customFormat="1" ht="34.5" customHeight="1" thickBot="1" x14ac:dyDescent="0.3">
      <c r="A7" s="200"/>
      <c r="B7" s="205" t="s">
        <v>2</v>
      </c>
      <c r="C7" s="205"/>
      <c r="D7" s="205"/>
      <c r="E7" s="205" t="s">
        <v>201</v>
      </c>
      <c r="F7" s="205"/>
      <c r="G7" s="205"/>
      <c r="H7" s="209" t="s">
        <v>246</v>
      </c>
      <c r="I7" s="210"/>
      <c r="J7" s="211"/>
      <c r="K7" s="203"/>
    </row>
    <row r="8" spans="1:16" s="5" customFormat="1" ht="28.5" customHeight="1" x14ac:dyDescent="0.25">
      <c r="A8" s="201"/>
      <c r="B8" s="27" t="s">
        <v>3</v>
      </c>
      <c r="C8" s="27" t="s">
        <v>4</v>
      </c>
      <c r="D8" s="27" t="s">
        <v>5</v>
      </c>
      <c r="E8" s="27" t="s">
        <v>3</v>
      </c>
      <c r="F8" s="27" t="s">
        <v>4</v>
      </c>
      <c r="G8" s="27" t="s">
        <v>5</v>
      </c>
      <c r="H8" s="28" t="s">
        <v>3</v>
      </c>
      <c r="I8" s="28" t="s">
        <v>4</v>
      </c>
      <c r="J8" s="28" t="s">
        <v>5</v>
      </c>
      <c r="K8" s="204"/>
    </row>
    <row r="9" spans="1:16" s="6" customFormat="1" ht="35.15" customHeight="1" thickBot="1" x14ac:dyDescent="0.3">
      <c r="A9" s="29" t="s">
        <v>6</v>
      </c>
      <c r="B9" s="150">
        <v>2291</v>
      </c>
      <c r="C9" s="150">
        <v>629</v>
      </c>
      <c r="D9" s="150">
        <f>B9+C9</f>
        <v>2920</v>
      </c>
      <c r="E9" s="150">
        <v>1995</v>
      </c>
      <c r="F9" s="150">
        <v>164</v>
      </c>
      <c r="G9" s="150">
        <f>E9+F9</f>
        <v>2159</v>
      </c>
      <c r="H9" s="150">
        <f>SUM(B9,E9)</f>
        <v>4286</v>
      </c>
      <c r="I9" s="150">
        <f>SUM(C9,F9)</f>
        <v>793</v>
      </c>
      <c r="J9" s="150">
        <f>H9+I9</f>
        <v>5079</v>
      </c>
      <c r="K9" s="30" t="s">
        <v>7</v>
      </c>
    </row>
    <row r="10" spans="1:16" s="6" customFormat="1" ht="35.15" customHeight="1" thickBot="1" x14ac:dyDescent="0.3">
      <c r="A10" s="31" t="s">
        <v>8</v>
      </c>
      <c r="B10" s="151">
        <v>204</v>
      </c>
      <c r="C10" s="151">
        <v>0</v>
      </c>
      <c r="D10" s="151">
        <f t="shared" ref="D10:D12" si="0">B10+C10</f>
        <v>204</v>
      </c>
      <c r="E10" s="151">
        <v>2167</v>
      </c>
      <c r="F10" s="151">
        <v>115</v>
      </c>
      <c r="G10" s="151">
        <f t="shared" ref="G10:G12" si="1">E10+F10</f>
        <v>2282</v>
      </c>
      <c r="H10" s="151">
        <f t="shared" ref="H10:I12" si="2">B10+E10</f>
        <v>2371</v>
      </c>
      <c r="I10" s="151">
        <f t="shared" si="2"/>
        <v>115</v>
      </c>
      <c r="J10" s="151">
        <f t="shared" ref="J10:J12" si="3">H10+I10</f>
        <v>2486</v>
      </c>
      <c r="K10" s="32" t="s">
        <v>9</v>
      </c>
    </row>
    <row r="11" spans="1:16" s="6" customFormat="1" ht="35.15" customHeight="1" thickBot="1" x14ac:dyDescent="0.3">
      <c r="A11" s="33" t="s">
        <v>10</v>
      </c>
      <c r="B11" s="152">
        <v>59755</v>
      </c>
      <c r="C11" s="152">
        <v>30653</v>
      </c>
      <c r="D11" s="152">
        <f t="shared" si="0"/>
        <v>90408</v>
      </c>
      <c r="E11" s="152">
        <v>1415070</v>
      </c>
      <c r="F11" s="152">
        <v>172993</v>
      </c>
      <c r="G11" s="152">
        <f t="shared" si="1"/>
        <v>1588063</v>
      </c>
      <c r="H11" s="152">
        <f>B11+E11</f>
        <v>1474825</v>
      </c>
      <c r="I11" s="152">
        <f>C11+F11</f>
        <v>203646</v>
      </c>
      <c r="J11" s="152">
        <f t="shared" si="3"/>
        <v>1678471</v>
      </c>
      <c r="K11" s="34" t="s">
        <v>11</v>
      </c>
    </row>
    <row r="12" spans="1:16" s="6" customFormat="1" ht="35.15" customHeight="1" x14ac:dyDescent="0.25">
      <c r="A12" s="35" t="s">
        <v>12</v>
      </c>
      <c r="B12" s="153">
        <v>0</v>
      </c>
      <c r="C12" s="153">
        <v>0</v>
      </c>
      <c r="D12" s="153">
        <f t="shared" si="0"/>
        <v>0</v>
      </c>
      <c r="E12" s="153">
        <v>825</v>
      </c>
      <c r="F12" s="153">
        <v>0</v>
      </c>
      <c r="G12" s="153">
        <f t="shared" si="1"/>
        <v>825</v>
      </c>
      <c r="H12" s="153">
        <f t="shared" si="2"/>
        <v>825</v>
      </c>
      <c r="I12" s="153">
        <f t="shared" si="2"/>
        <v>0</v>
      </c>
      <c r="J12" s="153">
        <f t="shared" si="3"/>
        <v>825</v>
      </c>
      <c r="K12" s="36" t="s">
        <v>13</v>
      </c>
    </row>
    <row r="13" spans="1:16" s="7" customFormat="1" ht="30" customHeight="1" x14ac:dyDescent="0.25">
      <c r="A13" s="37" t="s">
        <v>14</v>
      </c>
      <c r="B13" s="38">
        <f>SUM(B9:B12)</f>
        <v>62250</v>
      </c>
      <c r="C13" s="38">
        <f t="shared" ref="C13:J13" si="4">SUM(C9:C12)</f>
        <v>31282</v>
      </c>
      <c r="D13" s="38">
        <f t="shared" si="4"/>
        <v>93532</v>
      </c>
      <c r="E13" s="38">
        <f t="shared" si="4"/>
        <v>1420057</v>
      </c>
      <c r="F13" s="38">
        <f t="shared" si="4"/>
        <v>173272</v>
      </c>
      <c r="G13" s="38">
        <f t="shared" si="4"/>
        <v>1593329</v>
      </c>
      <c r="H13" s="38">
        <f t="shared" si="4"/>
        <v>1482307</v>
      </c>
      <c r="I13" s="38">
        <f t="shared" si="4"/>
        <v>204554</v>
      </c>
      <c r="J13" s="38">
        <f t="shared" si="4"/>
        <v>1686861</v>
      </c>
      <c r="K13" s="39" t="s">
        <v>15</v>
      </c>
    </row>
    <row r="14" spans="1:16" ht="19.5" customHeight="1" x14ac:dyDescent="0.25">
      <c r="A14" s="12" t="s">
        <v>16</v>
      </c>
      <c r="K14" s="12" t="s">
        <v>17</v>
      </c>
    </row>
    <row r="20" spans="2:10" ht="25" customHeight="1" x14ac:dyDescent="0.25">
      <c r="B20" s="8"/>
      <c r="C20" s="8"/>
      <c r="D20" s="8"/>
      <c r="E20" s="8"/>
      <c r="F20" s="8"/>
      <c r="G20" s="8"/>
      <c r="H20" s="8"/>
      <c r="I20" s="8"/>
      <c r="J20" s="8"/>
    </row>
    <row r="21" spans="2:10" ht="25" customHeight="1" x14ac:dyDescent="0.25">
      <c r="B21" s="8"/>
      <c r="C21" s="8"/>
      <c r="D21" s="8"/>
      <c r="E21" s="8"/>
      <c r="F21" s="8"/>
      <c r="G21" s="8"/>
      <c r="H21" s="8"/>
      <c r="I21" s="8"/>
      <c r="J21" s="8"/>
    </row>
    <row r="22" spans="2:10" ht="25" customHeight="1" x14ac:dyDescent="0.25">
      <c r="B22" s="8"/>
      <c r="C22" s="8"/>
      <c r="D22" s="8"/>
      <c r="E22" s="8"/>
      <c r="F22" s="8"/>
      <c r="G22" s="8"/>
      <c r="H22" s="8"/>
      <c r="I22" s="8"/>
      <c r="J22" s="8"/>
    </row>
    <row r="23" spans="2:10" ht="25" customHeight="1" x14ac:dyDescent="0.25">
      <c r="B23" s="8"/>
      <c r="C23" s="8"/>
      <c r="D23" s="8"/>
      <c r="E23" s="8"/>
      <c r="F23" s="8"/>
      <c r="G23" s="8"/>
      <c r="H23" s="8"/>
      <c r="I23" s="8"/>
      <c r="J23"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1"/>
  <sheetViews>
    <sheetView rightToLeft="1" view="pageBreakPreview" topLeftCell="A4" zoomScaleNormal="100" zoomScaleSheetLayoutView="100" workbookViewId="0">
      <selection activeCell="C13" sqref="C13"/>
    </sheetView>
  </sheetViews>
  <sheetFormatPr defaultRowHeight="25" customHeight="1" x14ac:dyDescent="0.25"/>
  <cols>
    <col min="1" max="1" width="30.7265625" style="2" customWidth="1"/>
    <col min="2" max="4" width="9.7265625" style="2" customWidth="1"/>
    <col min="5" max="5" width="12" style="2" bestFit="1" customWidth="1"/>
    <col min="6" max="6" width="10.453125" style="2" bestFit="1" customWidth="1"/>
    <col min="7" max="8" width="12" style="2" bestFit="1" customWidth="1"/>
    <col min="9" max="9" width="10.453125" style="2" bestFit="1" customWidth="1"/>
    <col min="10" max="10" width="12" style="2" bestFit="1" customWidth="1"/>
    <col min="11" max="11" width="30.7265625" style="2" customWidth="1"/>
    <col min="12" max="256" width="9.1796875" style="2"/>
    <col min="257" max="257" width="3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30.7265625" style="2" customWidth="1"/>
    <col min="268" max="512" width="9.1796875" style="2"/>
    <col min="513" max="513" width="3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30.7265625" style="2" customWidth="1"/>
    <col min="524" max="768" width="9.1796875" style="2"/>
    <col min="769" max="769" width="3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30.7265625" style="2" customWidth="1"/>
    <col min="780" max="1024" width="9.1796875" style="2"/>
    <col min="1025" max="1025" width="3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30.7265625" style="2" customWidth="1"/>
    <col min="1036" max="1280" width="9.1796875" style="2"/>
    <col min="1281" max="1281" width="3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30.7265625" style="2" customWidth="1"/>
    <col min="1292" max="1536" width="9.1796875" style="2"/>
    <col min="1537" max="1537" width="3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30.7265625" style="2" customWidth="1"/>
    <col min="1548" max="1792" width="9.1796875" style="2"/>
    <col min="1793" max="1793" width="3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30.7265625" style="2" customWidth="1"/>
    <col min="1804" max="2048" width="9.1796875" style="2"/>
    <col min="2049" max="2049" width="3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30.7265625" style="2" customWidth="1"/>
    <col min="2060" max="2304" width="9.1796875" style="2"/>
    <col min="2305" max="2305" width="3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30.7265625" style="2" customWidth="1"/>
    <col min="2316" max="2560" width="9.1796875" style="2"/>
    <col min="2561" max="2561" width="3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30.7265625" style="2" customWidth="1"/>
    <col min="2572" max="2816" width="9.1796875" style="2"/>
    <col min="2817" max="2817" width="3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30.7265625" style="2" customWidth="1"/>
    <col min="2828" max="3072" width="9.1796875" style="2"/>
    <col min="3073" max="3073" width="3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30.7265625" style="2" customWidth="1"/>
    <col min="3084" max="3328" width="9.1796875" style="2"/>
    <col min="3329" max="3329" width="3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30.7265625" style="2" customWidth="1"/>
    <col min="3340" max="3584" width="9.1796875" style="2"/>
    <col min="3585" max="3585" width="3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30.7265625" style="2" customWidth="1"/>
    <col min="3596" max="3840" width="9.1796875" style="2"/>
    <col min="3841" max="3841" width="3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30.7265625" style="2" customWidth="1"/>
    <col min="3852" max="4096" width="9.1796875" style="2"/>
    <col min="4097" max="4097" width="3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30.7265625" style="2" customWidth="1"/>
    <col min="4108" max="4352" width="9.1796875" style="2"/>
    <col min="4353" max="4353" width="3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30.7265625" style="2" customWidth="1"/>
    <col min="4364" max="4608" width="9.1796875" style="2"/>
    <col min="4609" max="4609" width="3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30.7265625" style="2" customWidth="1"/>
    <col min="4620" max="4864" width="9.1796875" style="2"/>
    <col min="4865" max="4865" width="3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30.7265625" style="2" customWidth="1"/>
    <col min="4876" max="5120" width="9.1796875" style="2"/>
    <col min="5121" max="5121" width="3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30.7265625" style="2" customWidth="1"/>
    <col min="5132" max="5376" width="9.1796875" style="2"/>
    <col min="5377" max="5377" width="3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30.7265625" style="2" customWidth="1"/>
    <col min="5388" max="5632" width="9.1796875" style="2"/>
    <col min="5633" max="5633" width="3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30.7265625" style="2" customWidth="1"/>
    <col min="5644" max="5888" width="9.1796875" style="2"/>
    <col min="5889" max="5889" width="3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30.7265625" style="2" customWidth="1"/>
    <col min="5900" max="6144" width="9.1796875" style="2"/>
    <col min="6145" max="6145" width="3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30.7265625" style="2" customWidth="1"/>
    <col min="6156" max="6400" width="9.1796875" style="2"/>
    <col min="6401" max="6401" width="3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30.7265625" style="2" customWidth="1"/>
    <col min="6412" max="6656" width="9.1796875" style="2"/>
    <col min="6657" max="6657" width="3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30.7265625" style="2" customWidth="1"/>
    <col min="6668" max="6912" width="9.1796875" style="2"/>
    <col min="6913" max="6913" width="3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30.7265625" style="2" customWidth="1"/>
    <col min="6924" max="7168" width="9.1796875" style="2"/>
    <col min="7169" max="7169" width="3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30.7265625" style="2" customWidth="1"/>
    <col min="7180" max="7424" width="9.1796875" style="2"/>
    <col min="7425" max="7425" width="3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30.7265625" style="2" customWidth="1"/>
    <col min="7436" max="7680" width="9.1796875" style="2"/>
    <col min="7681" max="7681" width="3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30.7265625" style="2" customWidth="1"/>
    <col min="7692" max="7936" width="9.1796875" style="2"/>
    <col min="7937" max="7937" width="3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30.7265625" style="2" customWidth="1"/>
    <col min="7948" max="8192" width="9.1796875" style="2"/>
    <col min="8193" max="8193" width="3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30.7265625" style="2" customWidth="1"/>
    <col min="8204" max="8448" width="9.1796875" style="2"/>
    <col min="8449" max="8449" width="3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30.7265625" style="2" customWidth="1"/>
    <col min="8460" max="8704" width="9.1796875" style="2"/>
    <col min="8705" max="8705" width="3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30.7265625" style="2" customWidth="1"/>
    <col min="8716" max="8960" width="9.1796875" style="2"/>
    <col min="8961" max="8961" width="3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30.7265625" style="2" customWidth="1"/>
    <col min="8972" max="9216" width="9.1796875" style="2"/>
    <col min="9217" max="9217" width="3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30.7265625" style="2" customWidth="1"/>
    <col min="9228" max="9472" width="9.1796875" style="2"/>
    <col min="9473" max="9473" width="3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30.7265625" style="2" customWidth="1"/>
    <col min="9484" max="9728" width="9.1796875" style="2"/>
    <col min="9729" max="9729" width="3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30.7265625" style="2" customWidth="1"/>
    <col min="9740" max="9984" width="9.1796875" style="2"/>
    <col min="9985" max="9985" width="3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30.7265625" style="2" customWidth="1"/>
    <col min="9996" max="10240" width="9.1796875" style="2"/>
    <col min="10241" max="10241" width="3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30.7265625" style="2" customWidth="1"/>
    <col min="10252" max="10496" width="9.1796875" style="2"/>
    <col min="10497" max="10497" width="3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30.7265625" style="2" customWidth="1"/>
    <col min="10508" max="10752" width="9.1796875" style="2"/>
    <col min="10753" max="10753" width="3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30.7265625" style="2" customWidth="1"/>
    <col min="10764" max="11008" width="9.1796875" style="2"/>
    <col min="11009" max="11009" width="3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30.7265625" style="2" customWidth="1"/>
    <col min="11020" max="11264" width="9.1796875" style="2"/>
    <col min="11265" max="11265" width="3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30.7265625" style="2" customWidth="1"/>
    <col min="11276" max="11520" width="9.1796875" style="2"/>
    <col min="11521" max="11521" width="3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30.7265625" style="2" customWidth="1"/>
    <col min="11532" max="11776" width="9.1796875" style="2"/>
    <col min="11777" max="11777" width="3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30.7265625" style="2" customWidth="1"/>
    <col min="11788" max="12032" width="9.1796875" style="2"/>
    <col min="12033" max="12033" width="3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30.7265625" style="2" customWidth="1"/>
    <col min="12044" max="12288" width="9.1796875" style="2"/>
    <col min="12289" max="12289" width="3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30.7265625" style="2" customWidth="1"/>
    <col min="12300" max="12544" width="9.1796875" style="2"/>
    <col min="12545" max="12545" width="3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30.7265625" style="2" customWidth="1"/>
    <col min="12556" max="12800" width="9.1796875" style="2"/>
    <col min="12801" max="12801" width="3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30.7265625" style="2" customWidth="1"/>
    <col min="12812" max="13056" width="9.1796875" style="2"/>
    <col min="13057" max="13057" width="3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30.7265625" style="2" customWidth="1"/>
    <col min="13068" max="13312" width="9.1796875" style="2"/>
    <col min="13313" max="13313" width="3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30.7265625" style="2" customWidth="1"/>
    <col min="13324" max="13568" width="9.1796875" style="2"/>
    <col min="13569" max="13569" width="3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30.7265625" style="2" customWidth="1"/>
    <col min="13580" max="13824" width="9.1796875" style="2"/>
    <col min="13825" max="13825" width="3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30.7265625" style="2" customWidth="1"/>
    <col min="13836" max="14080" width="9.1796875" style="2"/>
    <col min="14081" max="14081" width="3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30.7265625" style="2" customWidth="1"/>
    <col min="14092" max="14336" width="9.1796875" style="2"/>
    <col min="14337" max="14337" width="3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30.7265625" style="2" customWidth="1"/>
    <col min="14348" max="14592" width="9.1796875" style="2"/>
    <col min="14593" max="14593" width="3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30.7265625" style="2" customWidth="1"/>
    <col min="14604" max="14848" width="9.1796875" style="2"/>
    <col min="14849" max="14849" width="3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30.7265625" style="2" customWidth="1"/>
    <col min="14860" max="15104" width="9.1796875" style="2"/>
    <col min="15105" max="15105" width="3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30.7265625" style="2" customWidth="1"/>
    <col min="15116" max="15360" width="9.1796875" style="2"/>
    <col min="15361" max="15361" width="3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30.7265625" style="2" customWidth="1"/>
    <col min="15372" max="15616" width="9.1796875" style="2"/>
    <col min="15617" max="15617" width="3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30.7265625" style="2" customWidth="1"/>
    <col min="15628" max="15872" width="9.1796875" style="2"/>
    <col min="15873" max="15873" width="3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30.7265625" style="2" customWidth="1"/>
    <col min="15884" max="16128" width="9.1796875" style="2"/>
    <col min="16129" max="16129" width="3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30.7265625" style="2" customWidth="1"/>
    <col min="16140" max="16384" width="9.1796875" style="2"/>
  </cols>
  <sheetData>
    <row r="1" spans="1:16" s="1" customFormat="1" ht="20" x14ac:dyDescent="0.25">
      <c r="A1" s="197" t="s">
        <v>273</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20" x14ac:dyDescent="0.25">
      <c r="A3" s="198" t="s">
        <v>252</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21" customHeight="1" x14ac:dyDescent="0.25">
      <c r="A5" s="86" t="s">
        <v>240</v>
      </c>
      <c r="B5" s="87"/>
      <c r="C5" s="87"/>
      <c r="D5" s="87"/>
      <c r="E5" s="87"/>
      <c r="F5" s="87"/>
      <c r="G5" s="87"/>
      <c r="H5" s="87"/>
      <c r="I5" s="87"/>
      <c r="J5" s="87"/>
      <c r="K5" s="88" t="s">
        <v>239</v>
      </c>
    </row>
    <row r="6" spans="1:16" s="4" customFormat="1" ht="33.75" customHeight="1" thickBot="1" x14ac:dyDescent="0.3">
      <c r="A6" s="199" t="s">
        <v>18</v>
      </c>
      <c r="B6" s="206" t="s">
        <v>245</v>
      </c>
      <c r="C6" s="207"/>
      <c r="D6" s="207"/>
      <c r="E6" s="207"/>
      <c r="F6" s="207"/>
      <c r="G6" s="207"/>
      <c r="H6" s="207"/>
      <c r="I6" s="207"/>
      <c r="J6" s="208"/>
      <c r="K6" s="202" t="s">
        <v>19</v>
      </c>
    </row>
    <row r="7" spans="1:16" s="4" customFormat="1" ht="32.25" customHeight="1" thickBot="1" x14ac:dyDescent="0.3">
      <c r="A7" s="200"/>
      <c r="B7" s="205" t="s">
        <v>2</v>
      </c>
      <c r="C7" s="205"/>
      <c r="D7" s="205"/>
      <c r="E7" s="205" t="s">
        <v>201</v>
      </c>
      <c r="F7" s="205"/>
      <c r="G7" s="205"/>
      <c r="H7" s="209" t="s">
        <v>246</v>
      </c>
      <c r="I7" s="210"/>
      <c r="J7" s="211"/>
      <c r="K7" s="203"/>
    </row>
    <row r="8" spans="1:16" s="5" customFormat="1" ht="28.5" customHeight="1" x14ac:dyDescent="0.25">
      <c r="A8" s="201"/>
      <c r="B8" s="27" t="s">
        <v>3</v>
      </c>
      <c r="C8" s="27" t="s">
        <v>4</v>
      </c>
      <c r="D8" s="27" t="s">
        <v>5</v>
      </c>
      <c r="E8" s="27" t="s">
        <v>3</v>
      </c>
      <c r="F8" s="27" t="s">
        <v>4</v>
      </c>
      <c r="G8" s="27" t="s">
        <v>5</v>
      </c>
      <c r="H8" s="28" t="s">
        <v>3</v>
      </c>
      <c r="I8" s="28" t="s">
        <v>4</v>
      </c>
      <c r="J8" s="28" t="s">
        <v>5</v>
      </c>
      <c r="K8" s="204"/>
    </row>
    <row r="9" spans="1:16" s="6" customFormat="1" ht="35.15" customHeight="1" thickBot="1" x14ac:dyDescent="0.3">
      <c r="A9" s="140" t="s">
        <v>275</v>
      </c>
      <c r="B9" s="113">
        <v>7511</v>
      </c>
      <c r="C9" s="113">
        <v>1826</v>
      </c>
      <c r="D9" s="113">
        <f>SUM(B9:C9)</f>
        <v>9337</v>
      </c>
      <c r="E9" s="113">
        <v>31384</v>
      </c>
      <c r="F9" s="113">
        <v>4409</v>
      </c>
      <c r="G9" s="113">
        <f>SUM(E9:F9)</f>
        <v>35793</v>
      </c>
      <c r="H9" s="113">
        <f>SUM(B9,E9)</f>
        <v>38895</v>
      </c>
      <c r="I9" s="113">
        <f>SUM(C9,F9)</f>
        <v>6235</v>
      </c>
      <c r="J9" s="113">
        <f>SUM(H9:I9)</f>
        <v>45130</v>
      </c>
      <c r="K9" s="30" t="s">
        <v>20</v>
      </c>
    </row>
    <row r="10" spans="1:16" s="6" customFormat="1" ht="35.15" customHeight="1" thickBot="1" x14ac:dyDescent="0.3">
      <c r="A10" s="141" t="s">
        <v>21</v>
      </c>
      <c r="B10" s="114">
        <v>13039</v>
      </c>
      <c r="C10" s="114">
        <v>15548</v>
      </c>
      <c r="D10" s="114">
        <f t="shared" ref="D10:D17" si="0">SUM(B10:C10)</f>
        <v>28587</v>
      </c>
      <c r="E10" s="114">
        <v>102320</v>
      </c>
      <c r="F10" s="114">
        <v>28328</v>
      </c>
      <c r="G10" s="114">
        <f t="shared" ref="G10:G17" si="1">SUM(E10:F10)</f>
        <v>130648</v>
      </c>
      <c r="H10" s="114">
        <f t="shared" ref="H10:I17" si="2">SUM(B10,E10)</f>
        <v>115359</v>
      </c>
      <c r="I10" s="114">
        <f t="shared" si="2"/>
        <v>43876</v>
      </c>
      <c r="J10" s="114">
        <f t="shared" ref="J10:J17" si="3">SUM(H10:I10)</f>
        <v>159235</v>
      </c>
      <c r="K10" s="32" t="s">
        <v>22</v>
      </c>
    </row>
    <row r="11" spans="1:16" s="6" customFormat="1" ht="35.15" customHeight="1" thickBot="1" x14ac:dyDescent="0.3">
      <c r="A11" s="140" t="s">
        <v>23</v>
      </c>
      <c r="B11" s="113">
        <v>10462</v>
      </c>
      <c r="C11" s="113">
        <v>4141</v>
      </c>
      <c r="D11" s="113">
        <f t="shared" si="0"/>
        <v>14603</v>
      </c>
      <c r="E11" s="113">
        <v>70911</v>
      </c>
      <c r="F11" s="113">
        <v>10541</v>
      </c>
      <c r="G11" s="113">
        <f t="shared" si="1"/>
        <v>81452</v>
      </c>
      <c r="H11" s="113">
        <f t="shared" si="2"/>
        <v>81373</v>
      </c>
      <c r="I11" s="113">
        <f t="shared" si="2"/>
        <v>14682</v>
      </c>
      <c r="J11" s="113">
        <f t="shared" si="3"/>
        <v>96055</v>
      </c>
      <c r="K11" s="34" t="s">
        <v>24</v>
      </c>
    </row>
    <row r="12" spans="1:16" s="6" customFormat="1" ht="35.15" customHeight="1" thickBot="1" x14ac:dyDescent="0.3">
      <c r="A12" s="141" t="s">
        <v>25</v>
      </c>
      <c r="B12" s="114">
        <v>14673</v>
      </c>
      <c r="C12" s="114">
        <v>7957</v>
      </c>
      <c r="D12" s="114">
        <f t="shared" si="0"/>
        <v>22630</v>
      </c>
      <c r="E12" s="114">
        <v>53028</v>
      </c>
      <c r="F12" s="114">
        <v>10487</v>
      </c>
      <c r="G12" s="114">
        <f t="shared" si="1"/>
        <v>63515</v>
      </c>
      <c r="H12" s="114">
        <f t="shared" si="2"/>
        <v>67701</v>
      </c>
      <c r="I12" s="114">
        <f t="shared" si="2"/>
        <v>18444</v>
      </c>
      <c r="J12" s="114">
        <f t="shared" si="3"/>
        <v>86145</v>
      </c>
      <c r="K12" s="32" t="s">
        <v>26</v>
      </c>
    </row>
    <row r="13" spans="1:16" s="6" customFormat="1" ht="35.15" customHeight="1" thickBot="1" x14ac:dyDescent="0.3">
      <c r="A13" s="140" t="s">
        <v>27</v>
      </c>
      <c r="B13" s="113">
        <v>4934</v>
      </c>
      <c r="C13" s="113">
        <v>1468</v>
      </c>
      <c r="D13" s="113">
        <f t="shared" si="0"/>
        <v>6402</v>
      </c>
      <c r="E13" s="113">
        <v>136572</v>
      </c>
      <c r="F13" s="113">
        <v>24768</v>
      </c>
      <c r="G13" s="113">
        <f t="shared" si="1"/>
        <v>161340</v>
      </c>
      <c r="H13" s="113">
        <f t="shared" si="2"/>
        <v>141506</v>
      </c>
      <c r="I13" s="113">
        <f t="shared" si="2"/>
        <v>26236</v>
      </c>
      <c r="J13" s="113">
        <f t="shared" si="3"/>
        <v>167742</v>
      </c>
      <c r="K13" s="34" t="s">
        <v>28</v>
      </c>
    </row>
    <row r="14" spans="1:16" s="6" customFormat="1" ht="35.15" customHeight="1" thickBot="1" x14ac:dyDescent="0.3">
      <c r="A14" s="141" t="s">
        <v>276</v>
      </c>
      <c r="B14" s="114">
        <v>0</v>
      </c>
      <c r="C14" s="114">
        <v>0</v>
      </c>
      <c r="D14" s="114">
        <f t="shared" si="0"/>
        <v>0</v>
      </c>
      <c r="E14" s="114">
        <v>23972</v>
      </c>
      <c r="F14" s="114">
        <v>0</v>
      </c>
      <c r="G14" s="114">
        <f t="shared" si="1"/>
        <v>23972</v>
      </c>
      <c r="H14" s="114">
        <f t="shared" si="2"/>
        <v>23972</v>
      </c>
      <c r="I14" s="114">
        <f t="shared" si="2"/>
        <v>0</v>
      </c>
      <c r="J14" s="114">
        <f t="shared" si="3"/>
        <v>23972</v>
      </c>
      <c r="K14" s="32" t="s">
        <v>30</v>
      </c>
    </row>
    <row r="15" spans="1:16" s="6" customFormat="1" ht="35.15" customHeight="1" thickBot="1" x14ac:dyDescent="0.3">
      <c r="A15" s="140" t="s">
        <v>277</v>
      </c>
      <c r="B15" s="113">
        <v>5417</v>
      </c>
      <c r="C15" s="113">
        <v>0</v>
      </c>
      <c r="D15" s="113">
        <f t="shared" si="0"/>
        <v>5417</v>
      </c>
      <c r="E15" s="113">
        <v>553593</v>
      </c>
      <c r="F15" s="113">
        <v>472</v>
      </c>
      <c r="G15" s="113">
        <f t="shared" si="1"/>
        <v>554065</v>
      </c>
      <c r="H15" s="113">
        <f t="shared" si="2"/>
        <v>559010</v>
      </c>
      <c r="I15" s="113">
        <f t="shared" si="2"/>
        <v>472</v>
      </c>
      <c r="J15" s="113">
        <f t="shared" si="3"/>
        <v>559482</v>
      </c>
      <c r="K15" s="34" t="s">
        <v>32</v>
      </c>
    </row>
    <row r="16" spans="1:16" s="6" customFormat="1" ht="35.15" customHeight="1" thickBot="1" x14ac:dyDescent="0.3">
      <c r="A16" s="141" t="s">
        <v>278</v>
      </c>
      <c r="B16" s="114">
        <v>1121</v>
      </c>
      <c r="C16" s="114">
        <v>0</v>
      </c>
      <c r="D16" s="114">
        <f t="shared" si="0"/>
        <v>1121</v>
      </c>
      <c r="E16" s="114">
        <v>199876</v>
      </c>
      <c r="F16" s="114">
        <v>1033</v>
      </c>
      <c r="G16" s="114">
        <f t="shared" si="1"/>
        <v>200909</v>
      </c>
      <c r="H16" s="114">
        <f t="shared" si="2"/>
        <v>200997</v>
      </c>
      <c r="I16" s="114">
        <f t="shared" si="2"/>
        <v>1033</v>
      </c>
      <c r="J16" s="114">
        <f t="shared" si="3"/>
        <v>202030</v>
      </c>
      <c r="K16" s="32" t="s">
        <v>34</v>
      </c>
    </row>
    <row r="17" spans="1:11" s="6" customFormat="1" ht="35.15" customHeight="1" x14ac:dyDescent="0.25">
      <c r="A17" s="142" t="s">
        <v>35</v>
      </c>
      <c r="B17" s="115">
        <v>5093</v>
      </c>
      <c r="C17" s="115">
        <v>342</v>
      </c>
      <c r="D17" s="115">
        <f t="shared" si="0"/>
        <v>5435</v>
      </c>
      <c r="E17" s="115">
        <v>248401</v>
      </c>
      <c r="F17" s="115">
        <v>93234</v>
      </c>
      <c r="G17" s="115">
        <f t="shared" si="1"/>
        <v>341635</v>
      </c>
      <c r="H17" s="115">
        <f t="shared" si="2"/>
        <v>253494</v>
      </c>
      <c r="I17" s="115">
        <f t="shared" si="2"/>
        <v>93576</v>
      </c>
      <c r="J17" s="115">
        <f t="shared" si="3"/>
        <v>347070</v>
      </c>
      <c r="K17" s="41" t="s">
        <v>36</v>
      </c>
    </row>
    <row r="18" spans="1:11" s="7" customFormat="1" ht="30" customHeight="1" x14ac:dyDescent="0.25">
      <c r="A18" s="42" t="s">
        <v>14</v>
      </c>
      <c r="B18" s="81">
        <f>SUM(B9:B17)</f>
        <v>62250</v>
      </c>
      <c r="C18" s="81">
        <f t="shared" ref="C18:J18" si="4">SUM(C9:C17)</f>
        <v>31282</v>
      </c>
      <c r="D18" s="81">
        <f t="shared" si="4"/>
        <v>93532</v>
      </c>
      <c r="E18" s="81">
        <f t="shared" si="4"/>
        <v>1420057</v>
      </c>
      <c r="F18" s="81">
        <f t="shared" si="4"/>
        <v>173272</v>
      </c>
      <c r="G18" s="81">
        <f t="shared" si="4"/>
        <v>1593329</v>
      </c>
      <c r="H18" s="81">
        <f t="shared" si="4"/>
        <v>1482307</v>
      </c>
      <c r="I18" s="81">
        <f t="shared" si="4"/>
        <v>204554</v>
      </c>
      <c r="J18" s="81">
        <f t="shared" si="4"/>
        <v>1686861</v>
      </c>
      <c r="K18" s="44" t="s">
        <v>15</v>
      </c>
    </row>
    <row r="19" spans="1:11" ht="18" customHeight="1" x14ac:dyDescent="0.25">
      <c r="A19" s="12" t="s">
        <v>16</v>
      </c>
      <c r="K19" s="12" t="s">
        <v>17</v>
      </c>
    </row>
    <row r="22" spans="1:11" ht="25" customHeight="1" x14ac:dyDescent="0.25">
      <c r="B22" s="118" t="s">
        <v>282</v>
      </c>
      <c r="C22" s="118" t="s">
        <v>281</v>
      </c>
    </row>
    <row r="23" spans="1:11" ht="25" customHeight="1" x14ac:dyDescent="0.25">
      <c r="A23" s="143" t="s">
        <v>279</v>
      </c>
      <c r="B23" s="110">
        <f>H14</f>
        <v>23972</v>
      </c>
      <c r="C23" s="110">
        <f>I14</f>
        <v>0</v>
      </c>
    </row>
    <row r="24" spans="1:11" ht="25" customHeight="1" x14ac:dyDescent="0.25">
      <c r="A24" s="45" t="s">
        <v>210</v>
      </c>
      <c r="B24" s="79">
        <f>H9</f>
        <v>38895</v>
      </c>
      <c r="C24" s="110">
        <f>I9</f>
        <v>6235</v>
      </c>
    </row>
    <row r="25" spans="1:11" ht="25" customHeight="1" x14ac:dyDescent="0.25">
      <c r="A25" s="45" t="s">
        <v>168</v>
      </c>
      <c r="B25" s="79">
        <f>H12</f>
        <v>67701</v>
      </c>
      <c r="C25" s="110">
        <f>I12</f>
        <v>18444</v>
      </c>
      <c r="D25" s="8"/>
      <c r="E25" s="8"/>
      <c r="F25" s="8"/>
      <c r="G25" s="8"/>
      <c r="H25" s="8"/>
      <c r="I25" s="8"/>
      <c r="J25" s="8"/>
    </row>
    <row r="26" spans="1:11" ht="25" customHeight="1" x14ac:dyDescent="0.25">
      <c r="A26" s="45" t="s">
        <v>170</v>
      </c>
      <c r="B26" s="110">
        <f>H11</f>
        <v>81373</v>
      </c>
      <c r="C26" s="110">
        <f>I11</f>
        <v>14682</v>
      </c>
    </row>
    <row r="27" spans="1:11" ht="25" customHeight="1" x14ac:dyDescent="0.25">
      <c r="A27" s="45" t="s">
        <v>169</v>
      </c>
      <c r="B27" s="110">
        <f>H13</f>
        <v>141506</v>
      </c>
      <c r="C27" s="110">
        <f>I13</f>
        <v>26236</v>
      </c>
    </row>
    <row r="28" spans="1:11" ht="25" customHeight="1" x14ac:dyDescent="0.25">
      <c r="A28" s="45" t="s">
        <v>167</v>
      </c>
      <c r="B28" s="110">
        <f>H10</f>
        <v>115359</v>
      </c>
      <c r="C28" s="110">
        <f>I10</f>
        <v>43876</v>
      </c>
    </row>
    <row r="29" spans="1:11" ht="25" customHeight="1" x14ac:dyDescent="0.25">
      <c r="A29" s="143" t="s">
        <v>280</v>
      </c>
      <c r="B29" s="110">
        <f>H16</f>
        <v>200997</v>
      </c>
      <c r="C29" s="110">
        <f>I16</f>
        <v>1033</v>
      </c>
    </row>
    <row r="30" spans="1:11" ht="25" customHeight="1" x14ac:dyDescent="0.25">
      <c r="A30" s="45" t="s">
        <v>211</v>
      </c>
      <c r="B30" s="110">
        <f>H17</f>
        <v>253494</v>
      </c>
      <c r="C30" s="110">
        <f>I17</f>
        <v>93576</v>
      </c>
    </row>
    <row r="31" spans="1:11" ht="25" customHeight="1" x14ac:dyDescent="0.25">
      <c r="A31" s="45" t="s">
        <v>212</v>
      </c>
      <c r="B31" s="110">
        <f>H15</f>
        <v>559010</v>
      </c>
      <c r="C31" s="110">
        <f>I15</f>
        <v>472</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4"/>
  <sheetViews>
    <sheetView rightToLeft="1" view="pageBreakPreview" zoomScaleNormal="100" zoomScaleSheetLayoutView="100" workbookViewId="0">
      <selection activeCell="B24" sqref="B24"/>
    </sheetView>
  </sheetViews>
  <sheetFormatPr defaultRowHeight="25" customHeight="1" x14ac:dyDescent="0.25"/>
  <cols>
    <col min="1" max="1" width="20.7265625" style="2" customWidth="1"/>
    <col min="2" max="4" width="9.7265625" style="2" customWidth="1"/>
    <col min="5" max="5" width="12" style="2" bestFit="1" customWidth="1"/>
    <col min="6" max="6" width="10.453125" style="2" bestFit="1" customWidth="1"/>
    <col min="7" max="8" width="12" style="2" bestFit="1" customWidth="1"/>
    <col min="9" max="9" width="10.453125" style="2" bestFit="1" customWidth="1"/>
    <col min="10" max="10" width="12" style="2" bestFit="1" customWidth="1"/>
    <col min="11" max="11" width="20.726562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6" s="1" customFormat="1" ht="20" x14ac:dyDescent="0.25">
      <c r="A1" s="197" t="s">
        <v>272</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33" customHeight="1" x14ac:dyDescent="0.25">
      <c r="A3" s="198" t="s">
        <v>254</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21" customHeight="1" x14ac:dyDescent="0.25">
      <c r="A5" s="86" t="s">
        <v>305</v>
      </c>
      <c r="B5" s="87"/>
      <c r="C5" s="87"/>
      <c r="D5" s="87"/>
      <c r="E5" s="87"/>
      <c r="F5" s="87"/>
      <c r="G5" s="87"/>
      <c r="H5" s="87"/>
      <c r="I5" s="87"/>
      <c r="J5" s="87"/>
      <c r="K5" s="88" t="s">
        <v>306</v>
      </c>
    </row>
    <row r="6" spans="1:16" s="4" customFormat="1" ht="33.75" customHeight="1" thickBot="1" x14ac:dyDescent="0.3">
      <c r="A6" s="199" t="s">
        <v>37</v>
      </c>
      <c r="B6" s="206" t="s">
        <v>245</v>
      </c>
      <c r="C6" s="207"/>
      <c r="D6" s="207"/>
      <c r="E6" s="207"/>
      <c r="F6" s="207"/>
      <c r="G6" s="207"/>
      <c r="H6" s="207"/>
      <c r="I6" s="207"/>
      <c r="J6" s="208"/>
      <c r="K6" s="202" t="s">
        <v>38</v>
      </c>
    </row>
    <row r="7" spans="1:16" s="4" customFormat="1" ht="31.5" customHeight="1" thickBot="1" x14ac:dyDescent="0.3">
      <c r="A7" s="200"/>
      <c r="B7" s="205" t="s">
        <v>2</v>
      </c>
      <c r="C7" s="205"/>
      <c r="D7" s="205"/>
      <c r="E7" s="205" t="s">
        <v>201</v>
      </c>
      <c r="F7" s="205"/>
      <c r="G7" s="205"/>
      <c r="H7" s="209" t="s">
        <v>246</v>
      </c>
      <c r="I7" s="210"/>
      <c r="J7" s="211"/>
      <c r="K7" s="203"/>
    </row>
    <row r="8" spans="1:16" s="5" customFormat="1" ht="28.5" customHeight="1" x14ac:dyDescent="0.25">
      <c r="A8" s="201"/>
      <c r="B8" s="27" t="s">
        <v>3</v>
      </c>
      <c r="C8" s="27" t="s">
        <v>4</v>
      </c>
      <c r="D8" s="27" t="s">
        <v>5</v>
      </c>
      <c r="E8" s="27" t="s">
        <v>3</v>
      </c>
      <c r="F8" s="27" t="s">
        <v>4</v>
      </c>
      <c r="G8" s="27" t="s">
        <v>5</v>
      </c>
      <c r="H8" s="28" t="s">
        <v>3</v>
      </c>
      <c r="I8" s="28" t="s">
        <v>4</v>
      </c>
      <c r="J8" s="28" t="s">
        <v>5</v>
      </c>
      <c r="K8" s="204"/>
    </row>
    <row r="9" spans="1:16" s="6" customFormat="1" ht="24.75" customHeight="1" thickBot="1" x14ac:dyDescent="0.3">
      <c r="A9" s="48" t="s">
        <v>39</v>
      </c>
      <c r="B9" s="150">
        <v>757</v>
      </c>
      <c r="C9" s="150">
        <v>136</v>
      </c>
      <c r="D9" s="150">
        <f>SUM(B9:C9)</f>
        <v>893</v>
      </c>
      <c r="E9" s="150">
        <v>6727</v>
      </c>
      <c r="F9" s="150">
        <v>327</v>
      </c>
      <c r="G9" s="150">
        <f>SUM(E9:F9)</f>
        <v>7054</v>
      </c>
      <c r="H9" s="150">
        <f>SUM(B9+E9)</f>
        <v>7484</v>
      </c>
      <c r="I9" s="150">
        <f>SUM(C9+F9)</f>
        <v>463</v>
      </c>
      <c r="J9" s="150">
        <f>SUM(H9:I9)</f>
        <v>7947</v>
      </c>
      <c r="K9" s="30" t="s">
        <v>39</v>
      </c>
    </row>
    <row r="10" spans="1:16" s="6" customFormat="1" ht="24.75" customHeight="1" thickBot="1" x14ac:dyDescent="0.3">
      <c r="A10" s="49" t="s">
        <v>40</v>
      </c>
      <c r="B10" s="151">
        <v>10956</v>
      </c>
      <c r="C10" s="151">
        <v>4198</v>
      </c>
      <c r="D10" s="151">
        <f t="shared" ref="D10:D19" si="0">SUM(B10:C10)</f>
        <v>15154</v>
      </c>
      <c r="E10" s="151">
        <v>158769</v>
      </c>
      <c r="F10" s="151">
        <v>19652</v>
      </c>
      <c r="G10" s="151">
        <f t="shared" ref="G10:G19" si="1">SUM(E10:F10)</f>
        <v>178421</v>
      </c>
      <c r="H10" s="151">
        <f t="shared" ref="H10:I19" si="2">SUM(B10+E10)</f>
        <v>169725</v>
      </c>
      <c r="I10" s="151">
        <f t="shared" si="2"/>
        <v>23850</v>
      </c>
      <c r="J10" s="151">
        <f t="shared" ref="J10:J19" si="3">SUM(H10:I10)</f>
        <v>193575</v>
      </c>
      <c r="K10" s="32" t="s">
        <v>40</v>
      </c>
    </row>
    <row r="11" spans="1:16" s="6" customFormat="1" ht="24.75" customHeight="1" thickBot="1" x14ac:dyDescent="0.3">
      <c r="A11" s="50" t="s">
        <v>41</v>
      </c>
      <c r="B11" s="152">
        <v>11795</v>
      </c>
      <c r="C11" s="152">
        <v>7761</v>
      </c>
      <c r="D11" s="152">
        <f t="shared" si="0"/>
        <v>19556</v>
      </c>
      <c r="E11" s="152">
        <v>268823</v>
      </c>
      <c r="F11" s="152">
        <v>42916</v>
      </c>
      <c r="G11" s="152">
        <f t="shared" si="1"/>
        <v>311739</v>
      </c>
      <c r="H11" s="152">
        <f t="shared" si="2"/>
        <v>280618</v>
      </c>
      <c r="I11" s="152">
        <f t="shared" si="2"/>
        <v>50677</v>
      </c>
      <c r="J11" s="152">
        <f t="shared" si="3"/>
        <v>331295</v>
      </c>
      <c r="K11" s="34" t="s">
        <v>41</v>
      </c>
    </row>
    <row r="12" spans="1:16" s="6" customFormat="1" ht="24.75" customHeight="1" thickBot="1" x14ac:dyDescent="0.3">
      <c r="A12" s="49" t="s">
        <v>42</v>
      </c>
      <c r="B12" s="151">
        <v>10041</v>
      </c>
      <c r="C12" s="151">
        <v>6748</v>
      </c>
      <c r="D12" s="151">
        <f t="shared" si="0"/>
        <v>16789</v>
      </c>
      <c r="E12" s="151">
        <v>306117</v>
      </c>
      <c r="F12" s="151">
        <v>37636</v>
      </c>
      <c r="G12" s="151">
        <f t="shared" si="1"/>
        <v>343753</v>
      </c>
      <c r="H12" s="151">
        <f t="shared" si="2"/>
        <v>316158</v>
      </c>
      <c r="I12" s="151">
        <f t="shared" si="2"/>
        <v>44384</v>
      </c>
      <c r="J12" s="151">
        <f t="shared" si="3"/>
        <v>360542</v>
      </c>
      <c r="K12" s="32" t="s">
        <v>42</v>
      </c>
    </row>
    <row r="13" spans="1:16" s="6" customFormat="1" ht="24.75" customHeight="1" thickBot="1" x14ac:dyDescent="0.3">
      <c r="A13" s="50" t="s">
        <v>43</v>
      </c>
      <c r="B13" s="152">
        <v>8254</v>
      </c>
      <c r="C13" s="152">
        <v>4301</v>
      </c>
      <c r="D13" s="152">
        <f t="shared" si="0"/>
        <v>12555</v>
      </c>
      <c r="E13" s="152">
        <v>206946</v>
      </c>
      <c r="F13" s="152">
        <v>28850</v>
      </c>
      <c r="G13" s="152">
        <f t="shared" si="1"/>
        <v>235796</v>
      </c>
      <c r="H13" s="152">
        <f t="shared" si="2"/>
        <v>215200</v>
      </c>
      <c r="I13" s="152">
        <f t="shared" si="2"/>
        <v>33151</v>
      </c>
      <c r="J13" s="152">
        <f t="shared" si="3"/>
        <v>248351</v>
      </c>
      <c r="K13" s="34" t="s">
        <v>43</v>
      </c>
    </row>
    <row r="14" spans="1:16" s="6" customFormat="1" ht="24.75" customHeight="1" thickBot="1" x14ac:dyDescent="0.3">
      <c r="A14" s="49" t="s">
        <v>44</v>
      </c>
      <c r="B14" s="151">
        <v>6835</v>
      </c>
      <c r="C14" s="151">
        <v>4080</v>
      </c>
      <c r="D14" s="151">
        <f t="shared" si="0"/>
        <v>10915</v>
      </c>
      <c r="E14" s="151">
        <v>183289</v>
      </c>
      <c r="F14" s="151">
        <v>19293</v>
      </c>
      <c r="G14" s="151">
        <f t="shared" si="1"/>
        <v>202582</v>
      </c>
      <c r="H14" s="151">
        <f t="shared" si="2"/>
        <v>190124</v>
      </c>
      <c r="I14" s="151">
        <f t="shared" si="2"/>
        <v>23373</v>
      </c>
      <c r="J14" s="151">
        <f t="shared" si="3"/>
        <v>213497</v>
      </c>
      <c r="K14" s="32" t="s">
        <v>44</v>
      </c>
    </row>
    <row r="15" spans="1:16" s="6" customFormat="1" ht="24.75" customHeight="1" thickBot="1" x14ac:dyDescent="0.3">
      <c r="A15" s="50" t="s">
        <v>45</v>
      </c>
      <c r="B15" s="152">
        <v>5802</v>
      </c>
      <c r="C15" s="152">
        <v>2387</v>
      </c>
      <c r="D15" s="152">
        <f t="shared" si="0"/>
        <v>8189</v>
      </c>
      <c r="E15" s="152">
        <v>128147</v>
      </c>
      <c r="F15" s="152">
        <v>14202</v>
      </c>
      <c r="G15" s="152">
        <f t="shared" si="1"/>
        <v>142349</v>
      </c>
      <c r="H15" s="152">
        <f t="shared" si="2"/>
        <v>133949</v>
      </c>
      <c r="I15" s="152">
        <f t="shared" si="2"/>
        <v>16589</v>
      </c>
      <c r="J15" s="152">
        <f t="shared" si="3"/>
        <v>150538</v>
      </c>
      <c r="K15" s="34" t="s">
        <v>45</v>
      </c>
    </row>
    <row r="16" spans="1:16" s="6" customFormat="1" ht="24.75" customHeight="1" thickBot="1" x14ac:dyDescent="0.3">
      <c r="A16" s="49" t="s">
        <v>46</v>
      </c>
      <c r="B16" s="151">
        <v>4570</v>
      </c>
      <c r="C16" s="151">
        <v>1050</v>
      </c>
      <c r="D16" s="151">
        <f t="shared" si="0"/>
        <v>5620</v>
      </c>
      <c r="E16" s="151">
        <v>80299</v>
      </c>
      <c r="F16" s="151">
        <v>6868</v>
      </c>
      <c r="G16" s="151">
        <f t="shared" si="1"/>
        <v>87167</v>
      </c>
      <c r="H16" s="151">
        <f t="shared" si="2"/>
        <v>84869</v>
      </c>
      <c r="I16" s="151">
        <f t="shared" si="2"/>
        <v>7918</v>
      </c>
      <c r="J16" s="151">
        <f t="shared" si="3"/>
        <v>92787</v>
      </c>
      <c r="K16" s="32" t="s">
        <v>46</v>
      </c>
    </row>
    <row r="17" spans="1:11" s="6" customFormat="1" ht="24.75" customHeight="1" thickBot="1" x14ac:dyDescent="0.3">
      <c r="A17" s="51" t="s">
        <v>47</v>
      </c>
      <c r="B17" s="154">
        <v>2143</v>
      </c>
      <c r="C17" s="154">
        <v>524</v>
      </c>
      <c r="D17" s="154">
        <f t="shared" si="0"/>
        <v>2667</v>
      </c>
      <c r="E17" s="154">
        <v>52393</v>
      </c>
      <c r="F17" s="154">
        <v>2341</v>
      </c>
      <c r="G17" s="154">
        <f t="shared" si="1"/>
        <v>54734</v>
      </c>
      <c r="H17" s="154">
        <f t="shared" si="2"/>
        <v>54536</v>
      </c>
      <c r="I17" s="154">
        <f t="shared" si="2"/>
        <v>2865</v>
      </c>
      <c r="J17" s="154">
        <f t="shared" si="3"/>
        <v>57401</v>
      </c>
      <c r="K17" s="41" t="s">
        <v>47</v>
      </c>
    </row>
    <row r="18" spans="1:11" s="6" customFormat="1" ht="24.75" customHeight="1" thickBot="1" x14ac:dyDescent="0.3">
      <c r="A18" s="49" t="s">
        <v>48</v>
      </c>
      <c r="B18" s="151">
        <v>1029</v>
      </c>
      <c r="C18" s="151">
        <v>63</v>
      </c>
      <c r="D18" s="151">
        <f t="shared" si="0"/>
        <v>1092</v>
      </c>
      <c r="E18" s="151">
        <v>23438</v>
      </c>
      <c r="F18" s="151">
        <v>1000</v>
      </c>
      <c r="G18" s="151">
        <f t="shared" si="1"/>
        <v>24438</v>
      </c>
      <c r="H18" s="151">
        <f t="shared" si="2"/>
        <v>24467</v>
      </c>
      <c r="I18" s="151">
        <f t="shared" si="2"/>
        <v>1063</v>
      </c>
      <c r="J18" s="151">
        <f t="shared" si="3"/>
        <v>25530</v>
      </c>
      <c r="K18" s="32" t="s">
        <v>48</v>
      </c>
    </row>
    <row r="19" spans="1:11" s="6" customFormat="1" ht="24.75" customHeight="1" x14ac:dyDescent="0.25">
      <c r="A19" s="51" t="s">
        <v>49</v>
      </c>
      <c r="B19" s="154">
        <v>68</v>
      </c>
      <c r="C19" s="154">
        <v>34</v>
      </c>
      <c r="D19" s="154">
        <f t="shared" si="0"/>
        <v>102</v>
      </c>
      <c r="E19" s="154">
        <v>5109</v>
      </c>
      <c r="F19" s="154">
        <v>187</v>
      </c>
      <c r="G19" s="154">
        <f t="shared" si="1"/>
        <v>5296</v>
      </c>
      <c r="H19" s="154">
        <f t="shared" si="2"/>
        <v>5177</v>
      </c>
      <c r="I19" s="154">
        <f t="shared" si="2"/>
        <v>221</v>
      </c>
      <c r="J19" s="154">
        <f t="shared" si="3"/>
        <v>5398</v>
      </c>
      <c r="K19" s="41" t="s">
        <v>49</v>
      </c>
    </row>
    <row r="20" spans="1:11" s="7" customFormat="1" ht="30" customHeight="1" x14ac:dyDescent="0.25">
      <c r="A20" s="46" t="s">
        <v>14</v>
      </c>
      <c r="B20" s="81">
        <f>SUM(B9:B19)</f>
        <v>62250</v>
      </c>
      <c r="C20" s="81">
        <f t="shared" ref="C20:J20" si="4">SUM(C9:C19)</f>
        <v>31282</v>
      </c>
      <c r="D20" s="81">
        <f t="shared" si="4"/>
        <v>93532</v>
      </c>
      <c r="E20" s="81">
        <f t="shared" si="4"/>
        <v>1420057</v>
      </c>
      <c r="F20" s="81">
        <f t="shared" si="4"/>
        <v>173272</v>
      </c>
      <c r="G20" s="81">
        <f t="shared" si="4"/>
        <v>1593329</v>
      </c>
      <c r="H20" s="81">
        <f t="shared" si="4"/>
        <v>1482307</v>
      </c>
      <c r="I20" s="81">
        <f t="shared" si="4"/>
        <v>204554</v>
      </c>
      <c r="J20" s="81">
        <f t="shared" si="4"/>
        <v>1686861</v>
      </c>
      <c r="K20" s="47" t="s">
        <v>15</v>
      </c>
    </row>
    <row r="21" spans="1:11" ht="25" customHeight="1" x14ac:dyDescent="0.25">
      <c r="A21" s="2" t="s">
        <v>16</v>
      </c>
      <c r="K21" s="2" t="s">
        <v>17</v>
      </c>
    </row>
    <row r="23" spans="1:11" ht="25" customHeight="1" x14ac:dyDescent="0.25">
      <c r="B23" s="118" t="s">
        <v>282</v>
      </c>
      <c r="C23" s="118" t="s">
        <v>281</v>
      </c>
    </row>
    <row r="24" spans="1:11" ht="25" customHeight="1" x14ac:dyDescent="0.25">
      <c r="A24" s="2" t="s">
        <v>39</v>
      </c>
      <c r="B24" s="110">
        <f>H9</f>
        <v>7484</v>
      </c>
      <c r="C24" s="110">
        <f>I9</f>
        <v>463</v>
      </c>
    </row>
    <row r="25" spans="1:11" ht="25" customHeight="1" x14ac:dyDescent="0.25">
      <c r="A25" s="2" t="s">
        <v>40</v>
      </c>
      <c r="B25" s="110">
        <f t="shared" ref="B25:C25" si="5">H10</f>
        <v>169725</v>
      </c>
      <c r="C25" s="110">
        <f t="shared" si="5"/>
        <v>23850</v>
      </c>
      <c r="D25" s="8"/>
      <c r="E25" s="8"/>
      <c r="F25" s="8"/>
      <c r="G25" s="8"/>
      <c r="H25" s="8"/>
      <c r="I25" s="8"/>
      <c r="J25" s="8"/>
    </row>
    <row r="26" spans="1:11" ht="25" customHeight="1" x14ac:dyDescent="0.25">
      <c r="A26" s="2" t="s">
        <v>41</v>
      </c>
      <c r="B26" s="110">
        <f t="shared" ref="B26:C26" si="6">H11</f>
        <v>280618</v>
      </c>
      <c r="C26" s="110">
        <f t="shared" si="6"/>
        <v>50677</v>
      </c>
    </row>
    <row r="27" spans="1:11" ht="25" customHeight="1" x14ac:dyDescent="0.25">
      <c r="A27" s="2" t="s">
        <v>42</v>
      </c>
      <c r="B27" s="110">
        <f t="shared" ref="B27:C27" si="7">H12</f>
        <v>316158</v>
      </c>
      <c r="C27" s="110">
        <f t="shared" si="7"/>
        <v>44384</v>
      </c>
    </row>
    <row r="28" spans="1:11" ht="25" customHeight="1" x14ac:dyDescent="0.25">
      <c r="A28" s="2" t="s">
        <v>43</v>
      </c>
      <c r="B28" s="110">
        <f t="shared" ref="B28:C28" si="8">H13</f>
        <v>215200</v>
      </c>
      <c r="C28" s="110">
        <f t="shared" si="8"/>
        <v>33151</v>
      </c>
    </row>
    <row r="29" spans="1:11" ht="25" customHeight="1" x14ac:dyDescent="0.25">
      <c r="A29" s="2" t="s">
        <v>44</v>
      </c>
      <c r="B29" s="110">
        <f t="shared" ref="B29:C29" si="9">H14</f>
        <v>190124</v>
      </c>
      <c r="C29" s="110">
        <f t="shared" si="9"/>
        <v>23373</v>
      </c>
    </row>
    <row r="30" spans="1:11" ht="25" customHeight="1" x14ac:dyDescent="0.25">
      <c r="A30" s="2" t="s">
        <v>45</v>
      </c>
      <c r="B30" s="110">
        <f t="shared" ref="B30:C30" si="10">H15</f>
        <v>133949</v>
      </c>
      <c r="C30" s="110">
        <f t="shared" si="10"/>
        <v>16589</v>
      </c>
    </row>
    <row r="31" spans="1:11" ht="25" customHeight="1" x14ac:dyDescent="0.25">
      <c r="A31" s="2" t="s">
        <v>46</v>
      </c>
      <c r="B31" s="110">
        <f t="shared" ref="B31:C31" si="11">H16</f>
        <v>84869</v>
      </c>
      <c r="C31" s="110">
        <f t="shared" si="11"/>
        <v>7918</v>
      </c>
    </row>
    <row r="32" spans="1:11" ht="25" customHeight="1" x14ac:dyDescent="0.25">
      <c r="A32" s="2" t="s">
        <v>47</v>
      </c>
      <c r="B32" s="110">
        <f t="shared" ref="B32:C32" si="12">H17</f>
        <v>54536</v>
      </c>
      <c r="C32" s="110">
        <f t="shared" si="12"/>
        <v>2865</v>
      </c>
    </row>
    <row r="33" spans="1:3" ht="25" customHeight="1" x14ac:dyDescent="0.25">
      <c r="A33" s="2" t="s">
        <v>48</v>
      </c>
      <c r="B33" s="110">
        <f t="shared" ref="B33:C33" si="13">H18</f>
        <v>24467</v>
      </c>
      <c r="C33" s="110">
        <f t="shared" si="13"/>
        <v>1063</v>
      </c>
    </row>
    <row r="34" spans="1:3" ht="25" customHeight="1" x14ac:dyDescent="0.25">
      <c r="A34" s="2" t="s">
        <v>49</v>
      </c>
      <c r="B34" s="110">
        <f t="shared" ref="B34:C34" si="14">H19</f>
        <v>5177</v>
      </c>
      <c r="C34" s="110">
        <f t="shared" si="14"/>
        <v>221</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7"/>
  <sheetViews>
    <sheetView rightToLeft="1" view="pageBreakPreview" zoomScaleNormal="100" zoomScaleSheetLayoutView="100" workbookViewId="0">
      <selection activeCell="E12" sqref="E12"/>
    </sheetView>
  </sheetViews>
  <sheetFormatPr defaultRowHeight="25" customHeight="1" x14ac:dyDescent="0.25"/>
  <cols>
    <col min="1" max="1" width="20.7265625" style="2" customWidth="1"/>
    <col min="2" max="4" width="9.7265625" style="2" customWidth="1"/>
    <col min="5" max="5" width="12" style="2" bestFit="1" customWidth="1"/>
    <col min="6" max="6" width="10.453125" style="2" bestFit="1" customWidth="1"/>
    <col min="7" max="8" width="12" style="2" bestFit="1" customWidth="1"/>
    <col min="9" max="9" width="10.453125" style="2" bestFit="1" customWidth="1"/>
    <col min="10" max="10" width="12" style="2" bestFit="1" customWidth="1"/>
    <col min="11" max="11" width="20.726562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6" s="1" customFormat="1" ht="20" x14ac:dyDescent="0.25">
      <c r="A1" s="197" t="s">
        <v>271</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36" customHeight="1" x14ac:dyDescent="0.25">
      <c r="A3" s="198" t="s">
        <v>253</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21" customHeight="1" x14ac:dyDescent="0.25">
      <c r="A5" s="86" t="s">
        <v>307</v>
      </c>
      <c r="B5" s="87"/>
      <c r="C5" s="87"/>
      <c r="D5" s="87"/>
      <c r="E5" s="87"/>
      <c r="F5" s="87"/>
      <c r="G5" s="87"/>
      <c r="H5" s="87"/>
      <c r="I5" s="87"/>
      <c r="J5" s="87"/>
      <c r="K5" s="88" t="s">
        <v>308</v>
      </c>
    </row>
    <row r="6" spans="1:16" s="4" customFormat="1" ht="33.75" customHeight="1" thickBot="1" x14ac:dyDescent="0.3">
      <c r="A6" s="199" t="s">
        <v>50</v>
      </c>
      <c r="B6" s="206" t="s">
        <v>245</v>
      </c>
      <c r="C6" s="207"/>
      <c r="D6" s="207"/>
      <c r="E6" s="207"/>
      <c r="F6" s="207"/>
      <c r="G6" s="207"/>
      <c r="H6" s="207"/>
      <c r="I6" s="207"/>
      <c r="J6" s="208"/>
      <c r="K6" s="202" t="s">
        <v>51</v>
      </c>
    </row>
    <row r="7" spans="1:16" s="4" customFormat="1" ht="33.75" customHeight="1" thickBot="1" x14ac:dyDescent="0.3">
      <c r="A7" s="200"/>
      <c r="B7" s="205" t="s">
        <v>2</v>
      </c>
      <c r="C7" s="205"/>
      <c r="D7" s="205"/>
      <c r="E7" s="205" t="s">
        <v>201</v>
      </c>
      <c r="F7" s="205"/>
      <c r="G7" s="205"/>
      <c r="H7" s="209" t="s">
        <v>246</v>
      </c>
      <c r="I7" s="210"/>
      <c r="J7" s="211"/>
      <c r="K7" s="203"/>
    </row>
    <row r="8" spans="1:16" s="5" customFormat="1" ht="28.5" customHeight="1" x14ac:dyDescent="0.25">
      <c r="A8" s="201"/>
      <c r="B8" s="27" t="s">
        <v>3</v>
      </c>
      <c r="C8" s="27" t="s">
        <v>4</v>
      </c>
      <c r="D8" s="27" t="s">
        <v>5</v>
      </c>
      <c r="E8" s="27" t="s">
        <v>3</v>
      </c>
      <c r="F8" s="27" t="s">
        <v>4</v>
      </c>
      <c r="G8" s="27" t="s">
        <v>5</v>
      </c>
      <c r="H8" s="28" t="s">
        <v>3</v>
      </c>
      <c r="I8" s="28" t="s">
        <v>4</v>
      </c>
      <c r="J8" s="28" t="s">
        <v>5</v>
      </c>
      <c r="K8" s="204"/>
    </row>
    <row r="9" spans="1:16" s="6" customFormat="1" ht="24.75" customHeight="1" thickBot="1" x14ac:dyDescent="0.3">
      <c r="A9" s="29" t="s">
        <v>283</v>
      </c>
      <c r="B9" s="150">
        <v>246</v>
      </c>
      <c r="C9" s="150">
        <v>46</v>
      </c>
      <c r="D9" s="150">
        <f>SUM(B9:C9)</f>
        <v>292</v>
      </c>
      <c r="E9" s="150">
        <v>32481</v>
      </c>
      <c r="F9" s="150">
        <v>2546</v>
      </c>
      <c r="G9" s="150">
        <f>SUM(E9:F9)</f>
        <v>35027</v>
      </c>
      <c r="H9" s="150">
        <f>SUM(B9,E9)</f>
        <v>32727</v>
      </c>
      <c r="I9" s="150">
        <f>SUM(C9,F9)</f>
        <v>2592</v>
      </c>
      <c r="J9" s="150">
        <f>SUM(H9:I9)</f>
        <v>35319</v>
      </c>
      <c r="K9" s="30" t="s">
        <v>52</v>
      </c>
    </row>
    <row r="10" spans="1:16" s="6" customFormat="1" ht="24.75" customHeight="1" thickBot="1" x14ac:dyDescent="0.3">
      <c r="A10" s="31" t="s">
        <v>53</v>
      </c>
      <c r="B10" s="151">
        <v>1966</v>
      </c>
      <c r="C10" s="151">
        <v>358</v>
      </c>
      <c r="D10" s="151">
        <f t="shared" ref="D10:D18" si="0">SUM(B10:C10)</f>
        <v>2324</v>
      </c>
      <c r="E10" s="151">
        <v>200858</v>
      </c>
      <c r="F10" s="151">
        <v>19741</v>
      </c>
      <c r="G10" s="151">
        <f t="shared" ref="G10:G18" si="1">SUM(E10:F10)</f>
        <v>220599</v>
      </c>
      <c r="H10" s="151">
        <f t="shared" ref="H10:I18" si="2">SUM(B10,E10)</f>
        <v>202824</v>
      </c>
      <c r="I10" s="151">
        <f t="shared" si="2"/>
        <v>20099</v>
      </c>
      <c r="J10" s="151">
        <f t="shared" ref="J10:J18" si="3">SUM(H10:I10)</f>
        <v>222923</v>
      </c>
      <c r="K10" s="32" t="s">
        <v>54</v>
      </c>
    </row>
    <row r="11" spans="1:16" s="6" customFormat="1" ht="24.75" customHeight="1" thickBot="1" x14ac:dyDescent="0.3">
      <c r="A11" s="33" t="s">
        <v>55</v>
      </c>
      <c r="B11" s="152">
        <v>3671</v>
      </c>
      <c r="C11" s="152">
        <v>368</v>
      </c>
      <c r="D11" s="152">
        <f t="shared" si="0"/>
        <v>4039</v>
      </c>
      <c r="E11" s="152">
        <v>245039</v>
      </c>
      <c r="F11" s="152">
        <v>37835</v>
      </c>
      <c r="G11" s="152">
        <f t="shared" si="1"/>
        <v>282874</v>
      </c>
      <c r="H11" s="152">
        <f t="shared" si="2"/>
        <v>248710</v>
      </c>
      <c r="I11" s="152">
        <f t="shared" si="2"/>
        <v>38203</v>
      </c>
      <c r="J11" s="152">
        <f t="shared" si="3"/>
        <v>286913</v>
      </c>
      <c r="K11" s="34" t="s">
        <v>56</v>
      </c>
    </row>
    <row r="12" spans="1:16" s="6" customFormat="1" ht="24.75" customHeight="1" thickBot="1" x14ac:dyDescent="0.3">
      <c r="A12" s="31" t="s">
        <v>57</v>
      </c>
      <c r="B12" s="151">
        <v>9220</v>
      </c>
      <c r="C12" s="151">
        <v>844</v>
      </c>
      <c r="D12" s="151">
        <f t="shared" si="0"/>
        <v>10064</v>
      </c>
      <c r="E12" s="151">
        <v>400474</v>
      </c>
      <c r="F12" s="151">
        <v>34224</v>
      </c>
      <c r="G12" s="151">
        <f t="shared" si="1"/>
        <v>434698</v>
      </c>
      <c r="H12" s="151">
        <f t="shared" si="2"/>
        <v>409694</v>
      </c>
      <c r="I12" s="151">
        <f t="shared" si="2"/>
        <v>35068</v>
      </c>
      <c r="J12" s="151">
        <f t="shared" si="3"/>
        <v>444762</v>
      </c>
      <c r="K12" s="32" t="s">
        <v>58</v>
      </c>
    </row>
    <row r="13" spans="1:16" s="6" customFormat="1" ht="24.75" customHeight="1" thickBot="1" x14ac:dyDescent="0.3">
      <c r="A13" s="33" t="s">
        <v>59</v>
      </c>
      <c r="B13" s="152">
        <v>21102</v>
      </c>
      <c r="C13" s="152">
        <v>7866</v>
      </c>
      <c r="D13" s="152">
        <f t="shared" si="0"/>
        <v>28968</v>
      </c>
      <c r="E13" s="152">
        <v>278292</v>
      </c>
      <c r="F13" s="152">
        <v>22885</v>
      </c>
      <c r="G13" s="152">
        <f t="shared" si="1"/>
        <v>301177</v>
      </c>
      <c r="H13" s="152">
        <f t="shared" si="2"/>
        <v>299394</v>
      </c>
      <c r="I13" s="152">
        <f t="shared" si="2"/>
        <v>30751</v>
      </c>
      <c r="J13" s="152">
        <f t="shared" si="3"/>
        <v>330145</v>
      </c>
      <c r="K13" s="34" t="s">
        <v>60</v>
      </c>
    </row>
    <row r="14" spans="1:16" s="6" customFormat="1" ht="24.75" customHeight="1" thickBot="1" x14ac:dyDescent="0.3">
      <c r="A14" s="31" t="s">
        <v>61</v>
      </c>
      <c r="B14" s="151">
        <v>2477</v>
      </c>
      <c r="C14" s="151">
        <v>609</v>
      </c>
      <c r="D14" s="151">
        <f t="shared" si="0"/>
        <v>3086</v>
      </c>
      <c r="E14" s="151">
        <v>59236</v>
      </c>
      <c r="F14" s="151">
        <v>4621</v>
      </c>
      <c r="G14" s="151">
        <f t="shared" si="1"/>
        <v>63857</v>
      </c>
      <c r="H14" s="151">
        <f t="shared" si="2"/>
        <v>61713</v>
      </c>
      <c r="I14" s="151">
        <f t="shared" si="2"/>
        <v>5230</v>
      </c>
      <c r="J14" s="151">
        <f t="shared" si="3"/>
        <v>66943</v>
      </c>
      <c r="K14" s="32" t="s">
        <v>62</v>
      </c>
    </row>
    <row r="15" spans="1:16" s="6" customFormat="1" ht="24.75" customHeight="1" thickBot="1" x14ac:dyDescent="0.3">
      <c r="A15" s="33" t="s">
        <v>63</v>
      </c>
      <c r="B15" s="152">
        <v>20528</v>
      </c>
      <c r="C15" s="152">
        <v>19692</v>
      </c>
      <c r="D15" s="152">
        <f t="shared" si="0"/>
        <v>40220</v>
      </c>
      <c r="E15" s="152">
        <v>183260</v>
      </c>
      <c r="F15" s="152">
        <v>47113</v>
      </c>
      <c r="G15" s="152">
        <f t="shared" si="1"/>
        <v>230373</v>
      </c>
      <c r="H15" s="152">
        <f t="shared" si="2"/>
        <v>203788</v>
      </c>
      <c r="I15" s="152">
        <f t="shared" si="2"/>
        <v>66805</v>
      </c>
      <c r="J15" s="152">
        <f t="shared" si="3"/>
        <v>270593</v>
      </c>
      <c r="K15" s="34" t="s">
        <v>64</v>
      </c>
    </row>
    <row r="16" spans="1:16" s="6" customFormat="1" ht="24.75" customHeight="1" thickBot="1" x14ac:dyDescent="0.3">
      <c r="A16" s="31" t="s">
        <v>284</v>
      </c>
      <c r="B16" s="151">
        <v>742</v>
      </c>
      <c r="C16" s="151">
        <v>538</v>
      </c>
      <c r="D16" s="151">
        <f t="shared" si="0"/>
        <v>1280</v>
      </c>
      <c r="E16" s="151">
        <v>7763</v>
      </c>
      <c r="F16" s="151">
        <v>582</v>
      </c>
      <c r="G16" s="151">
        <f t="shared" si="1"/>
        <v>8345</v>
      </c>
      <c r="H16" s="151">
        <f t="shared" si="2"/>
        <v>8505</v>
      </c>
      <c r="I16" s="151">
        <f t="shared" si="2"/>
        <v>1120</v>
      </c>
      <c r="J16" s="151">
        <f t="shared" si="3"/>
        <v>9625</v>
      </c>
      <c r="K16" s="32" t="s">
        <v>65</v>
      </c>
    </row>
    <row r="17" spans="1:11" s="6" customFormat="1" ht="24.75" customHeight="1" thickBot="1" x14ac:dyDescent="0.3">
      <c r="A17" s="40" t="s">
        <v>66</v>
      </c>
      <c r="B17" s="154">
        <v>1700</v>
      </c>
      <c r="C17" s="154">
        <v>652</v>
      </c>
      <c r="D17" s="154">
        <f t="shared" si="0"/>
        <v>2352</v>
      </c>
      <c r="E17" s="154">
        <v>8297</v>
      </c>
      <c r="F17" s="154">
        <v>3217</v>
      </c>
      <c r="G17" s="154">
        <f t="shared" si="1"/>
        <v>11514</v>
      </c>
      <c r="H17" s="154">
        <f t="shared" si="2"/>
        <v>9997</v>
      </c>
      <c r="I17" s="154">
        <f t="shared" si="2"/>
        <v>3869</v>
      </c>
      <c r="J17" s="154">
        <f t="shared" si="3"/>
        <v>13866</v>
      </c>
      <c r="K17" s="41" t="s">
        <v>67</v>
      </c>
    </row>
    <row r="18" spans="1:11" s="6" customFormat="1" ht="24.75" customHeight="1" x14ac:dyDescent="0.25">
      <c r="A18" s="35" t="s">
        <v>285</v>
      </c>
      <c r="B18" s="153">
        <v>598</v>
      </c>
      <c r="C18" s="153">
        <v>309</v>
      </c>
      <c r="D18" s="153">
        <f t="shared" si="0"/>
        <v>907</v>
      </c>
      <c r="E18" s="153">
        <v>4357</v>
      </c>
      <c r="F18" s="153">
        <v>508</v>
      </c>
      <c r="G18" s="153">
        <f t="shared" si="1"/>
        <v>4865</v>
      </c>
      <c r="H18" s="153">
        <f t="shared" si="2"/>
        <v>4955</v>
      </c>
      <c r="I18" s="153">
        <f t="shared" si="2"/>
        <v>817</v>
      </c>
      <c r="J18" s="153">
        <f t="shared" si="3"/>
        <v>5772</v>
      </c>
      <c r="K18" s="36" t="s">
        <v>68</v>
      </c>
    </row>
    <row r="19" spans="1:11" s="7" customFormat="1" ht="30" customHeight="1" x14ac:dyDescent="0.25">
      <c r="A19" s="52" t="s">
        <v>14</v>
      </c>
      <c r="B19" s="82">
        <f>SUM(B9:B18)</f>
        <v>62250</v>
      </c>
      <c r="C19" s="82">
        <f t="shared" ref="C19:J19" si="4">SUM(C9:C18)</f>
        <v>31282</v>
      </c>
      <c r="D19" s="82">
        <f t="shared" si="4"/>
        <v>93532</v>
      </c>
      <c r="E19" s="82">
        <f t="shared" si="4"/>
        <v>1420057</v>
      </c>
      <c r="F19" s="82">
        <f t="shared" si="4"/>
        <v>173272</v>
      </c>
      <c r="G19" s="82">
        <f t="shared" si="4"/>
        <v>1593329</v>
      </c>
      <c r="H19" s="82">
        <f t="shared" si="4"/>
        <v>1482307</v>
      </c>
      <c r="I19" s="82">
        <f t="shared" si="4"/>
        <v>204554</v>
      </c>
      <c r="J19" s="82">
        <f t="shared" si="4"/>
        <v>1686861</v>
      </c>
      <c r="K19" s="53" t="s">
        <v>15</v>
      </c>
    </row>
    <row r="20" spans="1:11" ht="25" customHeight="1" x14ac:dyDescent="0.25">
      <c r="A20" s="2" t="s">
        <v>16</v>
      </c>
      <c r="K20" s="2" t="s">
        <v>17</v>
      </c>
    </row>
    <row r="22" spans="1:11" ht="25" customHeight="1" x14ac:dyDescent="0.25">
      <c r="B22" s="118" t="s">
        <v>282</v>
      </c>
      <c r="C22" s="118" t="s">
        <v>281</v>
      </c>
    </row>
    <row r="23" spans="1:11" ht="25" customHeight="1" x14ac:dyDescent="0.25">
      <c r="A23" s="118" t="s">
        <v>286</v>
      </c>
      <c r="B23" s="110">
        <f>H9+H10</f>
        <v>235551</v>
      </c>
      <c r="C23" s="2">
        <f>I9+I10</f>
        <v>22691</v>
      </c>
    </row>
    <row r="24" spans="1:11" ht="25" customHeight="1" x14ac:dyDescent="0.25">
      <c r="A24" s="118" t="s">
        <v>171</v>
      </c>
      <c r="B24" s="110">
        <f>H11</f>
        <v>248710</v>
      </c>
      <c r="C24" s="2">
        <f>I11</f>
        <v>38203</v>
      </c>
      <c r="D24" s="8"/>
      <c r="E24" s="8"/>
      <c r="F24" s="8"/>
      <c r="G24" s="8"/>
      <c r="H24" s="8"/>
      <c r="I24" s="8"/>
      <c r="J24" s="8"/>
    </row>
    <row r="25" spans="1:11" ht="25" customHeight="1" x14ac:dyDescent="0.25">
      <c r="A25" s="118" t="s">
        <v>337</v>
      </c>
      <c r="B25" s="110">
        <f>H12+H13</f>
        <v>709088</v>
      </c>
      <c r="C25" s="2">
        <f>I12+I13</f>
        <v>65819</v>
      </c>
    </row>
    <row r="26" spans="1:11" ht="25" customHeight="1" x14ac:dyDescent="0.25">
      <c r="A26" s="118" t="s">
        <v>287</v>
      </c>
      <c r="B26" s="110">
        <f>H14</f>
        <v>61713</v>
      </c>
      <c r="C26" s="2">
        <f>I14</f>
        <v>5230</v>
      </c>
    </row>
    <row r="27" spans="1:11" ht="25" customHeight="1" x14ac:dyDescent="0.25">
      <c r="A27" s="2" t="s">
        <v>172</v>
      </c>
      <c r="B27" s="110">
        <f>H15+H16+H17+H18</f>
        <v>227245</v>
      </c>
      <c r="C27" s="2">
        <f>I15+I16+I17+I18</f>
        <v>72611</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9"/>
  <sheetViews>
    <sheetView rightToLeft="1" view="pageBreakPreview" topLeftCell="A26" zoomScaleNormal="100" zoomScaleSheetLayoutView="100" workbookViewId="0">
      <selection activeCell="B40" sqref="B40"/>
    </sheetView>
  </sheetViews>
  <sheetFormatPr defaultRowHeight="25" customHeight="1" x14ac:dyDescent="0.25"/>
  <cols>
    <col min="1" max="1" width="33.26953125" style="2" customWidth="1"/>
    <col min="2" max="4" width="9.7265625" style="2" customWidth="1"/>
    <col min="5" max="5" width="12.7265625" style="2" bestFit="1" customWidth="1"/>
    <col min="6" max="6" width="11" style="2" bestFit="1" customWidth="1"/>
    <col min="7" max="8" width="12.7265625" style="2" bestFit="1" customWidth="1"/>
    <col min="9" max="9" width="11" style="2" bestFit="1" customWidth="1"/>
    <col min="10" max="10" width="12.7265625" style="2" bestFit="1" customWidth="1"/>
    <col min="11" max="11" width="38.2695312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6" s="1" customFormat="1" ht="20" x14ac:dyDescent="0.25">
      <c r="A1" s="197" t="s">
        <v>270</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20" x14ac:dyDescent="0.25">
      <c r="A3" s="198" t="s">
        <v>256</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15.5" x14ac:dyDescent="0.25">
      <c r="A5" s="86" t="s">
        <v>309</v>
      </c>
      <c r="B5" s="87"/>
      <c r="C5" s="87"/>
      <c r="D5" s="87"/>
      <c r="E5" s="87"/>
      <c r="F5" s="87"/>
      <c r="G5" s="87"/>
      <c r="H5" s="87"/>
      <c r="I5" s="87"/>
      <c r="J5" s="87"/>
      <c r="K5" s="88" t="s">
        <v>310</v>
      </c>
    </row>
    <row r="6" spans="1:16" s="4" customFormat="1" ht="18.5" thickBot="1" x14ac:dyDescent="0.3">
      <c r="A6" s="199" t="s">
        <v>70</v>
      </c>
      <c r="B6" s="206" t="s">
        <v>247</v>
      </c>
      <c r="C6" s="207"/>
      <c r="D6" s="207"/>
      <c r="E6" s="207"/>
      <c r="F6" s="207"/>
      <c r="G6" s="207"/>
      <c r="H6" s="207"/>
      <c r="I6" s="207"/>
      <c r="J6" s="208"/>
      <c r="K6" s="202" t="s">
        <v>71</v>
      </c>
    </row>
    <row r="7" spans="1:16" s="4" customFormat="1" ht="18.5" thickBot="1" x14ac:dyDescent="0.3">
      <c r="A7" s="200"/>
      <c r="B7" s="205" t="s">
        <v>72</v>
      </c>
      <c r="C7" s="205"/>
      <c r="D7" s="205"/>
      <c r="E7" s="205" t="s">
        <v>248</v>
      </c>
      <c r="F7" s="205"/>
      <c r="G7" s="205"/>
      <c r="H7" s="209" t="s">
        <v>249</v>
      </c>
      <c r="I7" s="210"/>
      <c r="J7" s="211"/>
      <c r="K7" s="203"/>
    </row>
    <row r="8" spans="1:16" s="5" customFormat="1" ht="25.5" x14ac:dyDescent="0.25">
      <c r="A8" s="201"/>
      <c r="B8" s="27" t="s">
        <v>3</v>
      </c>
      <c r="C8" s="27" t="s">
        <v>4</v>
      </c>
      <c r="D8" s="27" t="s">
        <v>5</v>
      </c>
      <c r="E8" s="27" t="s">
        <v>3</v>
      </c>
      <c r="F8" s="27" t="s">
        <v>4</v>
      </c>
      <c r="G8" s="27" t="s">
        <v>5</v>
      </c>
      <c r="H8" s="28" t="s">
        <v>3</v>
      </c>
      <c r="I8" s="28" t="s">
        <v>4</v>
      </c>
      <c r="J8" s="28" t="s">
        <v>5</v>
      </c>
      <c r="K8" s="204"/>
    </row>
    <row r="9" spans="1:16" s="6" customFormat="1" ht="13.5" thickBot="1" x14ac:dyDescent="0.3">
      <c r="A9" s="123" t="s">
        <v>73</v>
      </c>
      <c r="B9" s="150">
        <v>24</v>
      </c>
      <c r="C9" s="150">
        <v>0</v>
      </c>
      <c r="D9" s="150">
        <f>SUM(B9:C9)</f>
        <v>24</v>
      </c>
      <c r="E9" s="150">
        <v>23099</v>
      </c>
      <c r="F9" s="150">
        <v>0</v>
      </c>
      <c r="G9" s="150">
        <f>SUM(E9:F9)</f>
        <v>23099</v>
      </c>
      <c r="H9" s="150">
        <f>SUM(B9,E9)</f>
        <v>23123</v>
      </c>
      <c r="I9" s="150">
        <f>SUM(C9,F9)</f>
        <v>0</v>
      </c>
      <c r="J9" s="150">
        <f>SUM(H9:I9)</f>
        <v>23123</v>
      </c>
      <c r="K9" s="58" t="s">
        <v>74</v>
      </c>
    </row>
    <row r="10" spans="1:16" s="6" customFormat="1" ht="13.5" thickBot="1" x14ac:dyDescent="0.3">
      <c r="A10" s="124" t="s">
        <v>75</v>
      </c>
      <c r="B10" s="151">
        <v>7566</v>
      </c>
      <c r="C10" s="151">
        <v>1073</v>
      </c>
      <c r="D10" s="151">
        <f t="shared" ref="D10:D29" si="0">SUM(B10:C10)</f>
        <v>8639</v>
      </c>
      <c r="E10" s="151">
        <v>86608</v>
      </c>
      <c r="F10" s="151">
        <v>4173</v>
      </c>
      <c r="G10" s="151">
        <f t="shared" ref="G10:G29" si="1">SUM(E10:F10)</f>
        <v>90781</v>
      </c>
      <c r="H10" s="151">
        <f t="shared" ref="H10:I29" si="2">SUM(B10,E10)</f>
        <v>94174</v>
      </c>
      <c r="I10" s="151">
        <f t="shared" si="2"/>
        <v>5246</v>
      </c>
      <c r="J10" s="151">
        <f t="shared" ref="J10:J29" si="3">SUM(H10:I10)</f>
        <v>99420</v>
      </c>
      <c r="K10" s="59" t="s">
        <v>76</v>
      </c>
    </row>
    <row r="11" spans="1:16" s="6" customFormat="1" ht="13.5" thickBot="1" x14ac:dyDescent="0.3">
      <c r="A11" s="125" t="s">
        <v>77</v>
      </c>
      <c r="B11" s="152">
        <v>1344</v>
      </c>
      <c r="C11" s="152">
        <v>132</v>
      </c>
      <c r="D11" s="152">
        <f t="shared" si="0"/>
        <v>1476</v>
      </c>
      <c r="E11" s="152">
        <v>131320</v>
      </c>
      <c r="F11" s="152">
        <v>1775</v>
      </c>
      <c r="G11" s="152">
        <f t="shared" si="1"/>
        <v>133095</v>
      </c>
      <c r="H11" s="152">
        <f t="shared" si="2"/>
        <v>132664</v>
      </c>
      <c r="I11" s="152">
        <f t="shared" si="2"/>
        <v>1907</v>
      </c>
      <c r="J11" s="152">
        <f t="shared" si="3"/>
        <v>134571</v>
      </c>
      <c r="K11" s="60" t="s">
        <v>78</v>
      </c>
    </row>
    <row r="12" spans="1:16" s="6" customFormat="1" ht="23.5" thickBot="1" x14ac:dyDescent="0.3">
      <c r="A12" s="124" t="s">
        <v>79</v>
      </c>
      <c r="B12" s="151">
        <v>1192</v>
      </c>
      <c r="C12" s="151">
        <v>268</v>
      </c>
      <c r="D12" s="151">
        <f t="shared" si="0"/>
        <v>1460</v>
      </c>
      <c r="E12" s="151">
        <v>18456</v>
      </c>
      <c r="F12" s="151">
        <v>615</v>
      </c>
      <c r="G12" s="151">
        <f t="shared" si="1"/>
        <v>19071</v>
      </c>
      <c r="H12" s="151">
        <f t="shared" si="2"/>
        <v>19648</v>
      </c>
      <c r="I12" s="151">
        <f t="shared" si="2"/>
        <v>883</v>
      </c>
      <c r="J12" s="151">
        <f t="shared" si="3"/>
        <v>20531</v>
      </c>
      <c r="K12" s="59" t="s">
        <v>80</v>
      </c>
    </row>
    <row r="13" spans="1:16" s="6" customFormat="1" ht="26.5" thickBot="1" x14ac:dyDescent="0.3">
      <c r="A13" s="125" t="s">
        <v>81</v>
      </c>
      <c r="B13" s="152">
        <v>240</v>
      </c>
      <c r="C13" s="152">
        <v>181</v>
      </c>
      <c r="D13" s="152">
        <f t="shared" si="0"/>
        <v>421</v>
      </c>
      <c r="E13" s="152">
        <v>12907</v>
      </c>
      <c r="F13" s="152">
        <v>368</v>
      </c>
      <c r="G13" s="152">
        <f t="shared" si="1"/>
        <v>13275</v>
      </c>
      <c r="H13" s="152">
        <f t="shared" si="2"/>
        <v>13147</v>
      </c>
      <c r="I13" s="152">
        <f t="shared" si="2"/>
        <v>549</v>
      </c>
      <c r="J13" s="152">
        <f t="shared" si="3"/>
        <v>13696</v>
      </c>
      <c r="K13" s="60" t="s">
        <v>82</v>
      </c>
    </row>
    <row r="14" spans="1:16" s="6" customFormat="1" ht="13.5" thickBot="1" x14ac:dyDescent="0.3">
      <c r="A14" s="124" t="s">
        <v>83</v>
      </c>
      <c r="B14" s="151">
        <v>1071</v>
      </c>
      <c r="C14" s="151">
        <v>352</v>
      </c>
      <c r="D14" s="151">
        <f t="shared" si="0"/>
        <v>1423</v>
      </c>
      <c r="E14" s="151">
        <v>630796</v>
      </c>
      <c r="F14" s="151">
        <v>4037</v>
      </c>
      <c r="G14" s="151">
        <f t="shared" si="1"/>
        <v>634833</v>
      </c>
      <c r="H14" s="151">
        <f t="shared" si="2"/>
        <v>631867</v>
      </c>
      <c r="I14" s="151">
        <f t="shared" si="2"/>
        <v>4389</v>
      </c>
      <c r="J14" s="151">
        <f t="shared" si="3"/>
        <v>636256</v>
      </c>
      <c r="K14" s="59" t="s">
        <v>84</v>
      </c>
    </row>
    <row r="15" spans="1:16" s="6" customFormat="1" ht="26.5" thickBot="1" x14ac:dyDescent="0.3">
      <c r="A15" s="125" t="s">
        <v>85</v>
      </c>
      <c r="B15" s="152">
        <v>1229</v>
      </c>
      <c r="C15" s="152">
        <v>354</v>
      </c>
      <c r="D15" s="152">
        <f t="shared" si="0"/>
        <v>1583</v>
      </c>
      <c r="E15" s="152">
        <v>188970</v>
      </c>
      <c r="F15" s="152">
        <v>7026</v>
      </c>
      <c r="G15" s="152">
        <f t="shared" si="1"/>
        <v>195996</v>
      </c>
      <c r="H15" s="152">
        <f t="shared" si="2"/>
        <v>190199</v>
      </c>
      <c r="I15" s="152">
        <f t="shared" si="2"/>
        <v>7380</v>
      </c>
      <c r="J15" s="152">
        <f t="shared" si="3"/>
        <v>197579</v>
      </c>
      <c r="K15" s="60" t="s">
        <v>86</v>
      </c>
    </row>
    <row r="16" spans="1:16" s="6" customFormat="1" ht="13.5" thickBot="1" x14ac:dyDescent="0.3">
      <c r="A16" s="124" t="s">
        <v>87</v>
      </c>
      <c r="B16" s="151">
        <v>1414</v>
      </c>
      <c r="C16" s="151">
        <v>382</v>
      </c>
      <c r="D16" s="151">
        <f t="shared" si="0"/>
        <v>1796</v>
      </c>
      <c r="E16" s="151">
        <v>44270</v>
      </c>
      <c r="F16" s="151">
        <v>8790</v>
      </c>
      <c r="G16" s="151">
        <f t="shared" si="1"/>
        <v>53060</v>
      </c>
      <c r="H16" s="151">
        <f t="shared" si="2"/>
        <v>45684</v>
      </c>
      <c r="I16" s="151">
        <f t="shared" si="2"/>
        <v>9172</v>
      </c>
      <c r="J16" s="151">
        <f t="shared" si="3"/>
        <v>54856</v>
      </c>
      <c r="K16" s="59" t="s">
        <v>88</v>
      </c>
    </row>
    <row r="17" spans="1:11" s="6" customFormat="1" ht="13.5" thickBot="1" x14ac:dyDescent="0.3">
      <c r="A17" s="126" t="s">
        <v>89</v>
      </c>
      <c r="B17" s="154">
        <v>469</v>
      </c>
      <c r="C17" s="154">
        <v>356</v>
      </c>
      <c r="D17" s="154">
        <f t="shared" si="0"/>
        <v>825</v>
      </c>
      <c r="E17" s="154">
        <v>37908</v>
      </c>
      <c r="F17" s="154">
        <v>3646</v>
      </c>
      <c r="G17" s="154">
        <f t="shared" si="1"/>
        <v>41554</v>
      </c>
      <c r="H17" s="154">
        <f t="shared" si="2"/>
        <v>38377</v>
      </c>
      <c r="I17" s="154">
        <f t="shared" si="2"/>
        <v>4002</v>
      </c>
      <c r="J17" s="154">
        <f t="shared" si="3"/>
        <v>42379</v>
      </c>
      <c r="K17" s="61" t="s">
        <v>90</v>
      </c>
    </row>
    <row r="18" spans="1:11" s="6" customFormat="1" ht="13.5" thickBot="1" x14ac:dyDescent="0.3">
      <c r="A18" s="124" t="s">
        <v>91</v>
      </c>
      <c r="B18" s="151">
        <v>2117</v>
      </c>
      <c r="C18" s="151">
        <v>778</v>
      </c>
      <c r="D18" s="151">
        <f t="shared" si="0"/>
        <v>2895</v>
      </c>
      <c r="E18" s="151">
        <v>7775</v>
      </c>
      <c r="F18" s="151">
        <v>2448</v>
      </c>
      <c r="G18" s="151">
        <f t="shared" si="1"/>
        <v>10223</v>
      </c>
      <c r="H18" s="151">
        <f t="shared" si="2"/>
        <v>9892</v>
      </c>
      <c r="I18" s="151">
        <f t="shared" si="2"/>
        <v>3226</v>
      </c>
      <c r="J18" s="151">
        <f t="shared" si="3"/>
        <v>13118</v>
      </c>
      <c r="K18" s="59" t="s">
        <v>92</v>
      </c>
    </row>
    <row r="19" spans="1:11" s="6" customFormat="1" ht="13.5" thickBot="1" x14ac:dyDescent="0.3">
      <c r="A19" s="126" t="s">
        <v>93</v>
      </c>
      <c r="B19" s="154">
        <v>1531</v>
      </c>
      <c r="C19" s="154">
        <v>1674</v>
      </c>
      <c r="D19" s="154">
        <f t="shared" si="0"/>
        <v>3205</v>
      </c>
      <c r="E19" s="154">
        <v>7554</v>
      </c>
      <c r="F19" s="154">
        <v>2213</v>
      </c>
      <c r="G19" s="154">
        <f t="shared" si="1"/>
        <v>9767</v>
      </c>
      <c r="H19" s="154">
        <f t="shared" si="2"/>
        <v>9085</v>
      </c>
      <c r="I19" s="154">
        <f t="shared" si="2"/>
        <v>3887</v>
      </c>
      <c r="J19" s="154">
        <f t="shared" si="3"/>
        <v>12972</v>
      </c>
      <c r="K19" s="61" t="s">
        <v>94</v>
      </c>
    </row>
    <row r="20" spans="1:11" s="6" customFormat="1" ht="13.5" thickBot="1" x14ac:dyDescent="0.3">
      <c r="A20" s="124" t="s">
        <v>95</v>
      </c>
      <c r="B20" s="151">
        <v>759</v>
      </c>
      <c r="C20" s="151">
        <v>176</v>
      </c>
      <c r="D20" s="151">
        <f t="shared" si="0"/>
        <v>935</v>
      </c>
      <c r="E20" s="151">
        <v>10360</v>
      </c>
      <c r="F20" s="151">
        <v>455</v>
      </c>
      <c r="G20" s="151">
        <f t="shared" si="1"/>
        <v>10815</v>
      </c>
      <c r="H20" s="151">
        <f t="shared" si="2"/>
        <v>11119</v>
      </c>
      <c r="I20" s="151">
        <f t="shared" si="2"/>
        <v>631</v>
      </c>
      <c r="J20" s="151">
        <f t="shared" si="3"/>
        <v>11750</v>
      </c>
      <c r="K20" s="59" t="s">
        <v>96</v>
      </c>
    </row>
    <row r="21" spans="1:11" s="6" customFormat="1" ht="13.5" thickBot="1" x14ac:dyDescent="0.3">
      <c r="A21" s="126" t="s">
        <v>97</v>
      </c>
      <c r="B21" s="154">
        <v>287</v>
      </c>
      <c r="C21" s="154">
        <v>236</v>
      </c>
      <c r="D21" s="154">
        <f t="shared" si="0"/>
        <v>523</v>
      </c>
      <c r="E21" s="154">
        <v>26609</v>
      </c>
      <c r="F21" s="154">
        <v>1396</v>
      </c>
      <c r="G21" s="154">
        <f t="shared" si="1"/>
        <v>28005</v>
      </c>
      <c r="H21" s="154">
        <f t="shared" si="2"/>
        <v>26896</v>
      </c>
      <c r="I21" s="154">
        <f t="shared" si="2"/>
        <v>1632</v>
      </c>
      <c r="J21" s="154">
        <f t="shared" si="3"/>
        <v>28528</v>
      </c>
      <c r="K21" s="61" t="s">
        <v>98</v>
      </c>
    </row>
    <row r="22" spans="1:11" s="6" customFormat="1" ht="13.5" thickBot="1" x14ac:dyDescent="0.3">
      <c r="A22" s="124" t="s">
        <v>99</v>
      </c>
      <c r="B22" s="151">
        <v>433</v>
      </c>
      <c r="C22" s="151">
        <v>680</v>
      </c>
      <c r="D22" s="151">
        <f t="shared" si="0"/>
        <v>1113</v>
      </c>
      <c r="E22" s="151">
        <v>44351</v>
      </c>
      <c r="F22" s="151">
        <v>3414</v>
      </c>
      <c r="G22" s="151">
        <f t="shared" si="1"/>
        <v>47765</v>
      </c>
      <c r="H22" s="151">
        <f t="shared" si="2"/>
        <v>44784</v>
      </c>
      <c r="I22" s="151">
        <f t="shared" si="2"/>
        <v>4094</v>
      </c>
      <c r="J22" s="151">
        <f t="shared" si="3"/>
        <v>48878</v>
      </c>
      <c r="K22" s="59" t="s">
        <v>100</v>
      </c>
    </row>
    <row r="23" spans="1:11" s="6" customFormat="1" ht="26.5" thickBot="1" x14ac:dyDescent="0.3">
      <c r="A23" s="126" t="s">
        <v>101</v>
      </c>
      <c r="B23" s="154">
        <v>38441</v>
      </c>
      <c r="C23" s="154">
        <v>11288</v>
      </c>
      <c r="D23" s="154">
        <f t="shared" si="0"/>
        <v>49729</v>
      </c>
      <c r="E23" s="154">
        <v>44014</v>
      </c>
      <c r="F23" s="154">
        <v>4304</v>
      </c>
      <c r="G23" s="154">
        <f t="shared" si="1"/>
        <v>48318</v>
      </c>
      <c r="H23" s="154">
        <f t="shared" si="2"/>
        <v>82455</v>
      </c>
      <c r="I23" s="154">
        <f t="shared" si="2"/>
        <v>15592</v>
      </c>
      <c r="J23" s="154">
        <f t="shared" si="3"/>
        <v>98047</v>
      </c>
      <c r="K23" s="61" t="s">
        <v>102</v>
      </c>
    </row>
    <row r="24" spans="1:11" s="6" customFormat="1" ht="13.5" thickBot="1" x14ac:dyDescent="0.3">
      <c r="A24" s="124" t="s">
        <v>103</v>
      </c>
      <c r="B24" s="151">
        <v>1968</v>
      </c>
      <c r="C24" s="151">
        <v>9343</v>
      </c>
      <c r="D24" s="151">
        <f t="shared" si="0"/>
        <v>11311</v>
      </c>
      <c r="E24" s="151">
        <v>13266</v>
      </c>
      <c r="F24" s="151">
        <v>17036</v>
      </c>
      <c r="G24" s="151">
        <f t="shared" si="1"/>
        <v>30302</v>
      </c>
      <c r="H24" s="151">
        <f t="shared" si="2"/>
        <v>15234</v>
      </c>
      <c r="I24" s="151">
        <f t="shared" si="2"/>
        <v>26379</v>
      </c>
      <c r="J24" s="151">
        <f t="shared" si="3"/>
        <v>41613</v>
      </c>
      <c r="K24" s="59" t="s">
        <v>104</v>
      </c>
    </row>
    <row r="25" spans="1:11" s="6" customFormat="1" ht="13.5" thickBot="1" x14ac:dyDescent="0.3">
      <c r="A25" s="126" t="s">
        <v>105</v>
      </c>
      <c r="B25" s="154">
        <v>1448</v>
      </c>
      <c r="C25" s="154">
        <v>3578</v>
      </c>
      <c r="D25" s="154">
        <f t="shared" si="0"/>
        <v>5026</v>
      </c>
      <c r="E25" s="154">
        <v>11836</v>
      </c>
      <c r="F25" s="154">
        <v>11393</v>
      </c>
      <c r="G25" s="154">
        <f t="shared" si="1"/>
        <v>23229</v>
      </c>
      <c r="H25" s="154">
        <f t="shared" si="2"/>
        <v>13284</v>
      </c>
      <c r="I25" s="154">
        <f t="shared" si="2"/>
        <v>14971</v>
      </c>
      <c r="J25" s="154">
        <f t="shared" si="3"/>
        <v>28255</v>
      </c>
      <c r="K25" s="61" t="s">
        <v>106</v>
      </c>
    </row>
    <row r="26" spans="1:11" s="6" customFormat="1" ht="13.5" thickBot="1" x14ac:dyDescent="0.3">
      <c r="A26" s="124" t="s">
        <v>107</v>
      </c>
      <c r="B26" s="151">
        <v>492</v>
      </c>
      <c r="C26" s="151">
        <v>391</v>
      </c>
      <c r="D26" s="151">
        <f t="shared" si="0"/>
        <v>883</v>
      </c>
      <c r="E26" s="151">
        <v>11911</v>
      </c>
      <c r="F26" s="151">
        <v>945</v>
      </c>
      <c r="G26" s="151">
        <f t="shared" si="1"/>
        <v>12856</v>
      </c>
      <c r="H26" s="151">
        <f t="shared" si="2"/>
        <v>12403</v>
      </c>
      <c r="I26" s="151">
        <f t="shared" si="2"/>
        <v>1336</v>
      </c>
      <c r="J26" s="151">
        <f t="shared" si="3"/>
        <v>13739</v>
      </c>
      <c r="K26" s="59" t="s">
        <v>108</v>
      </c>
    </row>
    <row r="27" spans="1:11" s="6" customFormat="1" ht="13.5" thickBot="1" x14ac:dyDescent="0.3">
      <c r="A27" s="126" t="s">
        <v>109</v>
      </c>
      <c r="B27" s="154">
        <v>140</v>
      </c>
      <c r="C27" s="154">
        <v>34</v>
      </c>
      <c r="D27" s="154">
        <f t="shared" si="0"/>
        <v>174</v>
      </c>
      <c r="E27" s="154">
        <v>9325</v>
      </c>
      <c r="F27" s="154">
        <v>1313</v>
      </c>
      <c r="G27" s="154">
        <f t="shared" si="1"/>
        <v>10638</v>
      </c>
      <c r="H27" s="154">
        <f t="shared" si="2"/>
        <v>9465</v>
      </c>
      <c r="I27" s="154">
        <f t="shared" si="2"/>
        <v>1347</v>
      </c>
      <c r="J27" s="154">
        <f t="shared" si="3"/>
        <v>10812</v>
      </c>
      <c r="K27" s="61" t="s">
        <v>110</v>
      </c>
    </row>
    <row r="28" spans="1:11" s="6" customFormat="1" ht="49.5" customHeight="1" thickBot="1" x14ac:dyDescent="0.3">
      <c r="A28" s="124" t="s">
        <v>111</v>
      </c>
      <c r="B28" s="151">
        <v>0</v>
      </c>
      <c r="C28" s="151">
        <v>0</v>
      </c>
      <c r="D28" s="151">
        <f t="shared" si="0"/>
        <v>0</v>
      </c>
      <c r="E28" s="151">
        <v>56855</v>
      </c>
      <c r="F28" s="151">
        <v>97202</v>
      </c>
      <c r="G28" s="151">
        <f t="shared" si="1"/>
        <v>154057</v>
      </c>
      <c r="H28" s="151">
        <f t="shared" si="2"/>
        <v>56855</v>
      </c>
      <c r="I28" s="151">
        <f t="shared" si="2"/>
        <v>97202</v>
      </c>
      <c r="J28" s="151">
        <f t="shared" si="3"/>
        <v>154057</v>
      </c>
      <c r="K28" s="59" t="s">
        <v>112</v>
      </c>
    </row>
    <row r="29" spans="1:11" s="6" customFormat="1" ht="26" x14ac:dyDescent="0.25">
      <c r="A29" s="126" t="s">
        <v>113</v>
      </c>
      <c r="B29" s="154">
        <v>85</v>
      </c>
      <c r="C29" s="154">
        <v>6</v>
      </c>
      <c r="D29" s="154">
        <f t="shared" si="0"/>
        <v>91</v>
      </c>
      <c r="E29" s="154">
        <v>1867</v>
      </c>
      <c r="F29" s="154">
        <v>723</v>
      </c>
      <c r="G29" s="154">
        <f t="shared" si="1"/>
        <v>2590</v>
      </c>
      <c r="H29" s="154">
        <f t="shared" si="2"/>
        <v>1952</v>
      </c>
      <c r="I29" s="154">
        <f t="shared" si="2"/>
        <v>729</v>
      </c>
      <c r="J29" s="154">
        <f t="shared" si="3"/>
        <v>2681</v>
      </c>
      <c r="K29" s="61" t="s">
        <v>114</v>
      </c>
    </row>
    <row r="30" spans="1:11" s="7" customFormat="1" ht="31.5" customHeight="1" x14ac:dyDescent="0.25">
      <c r="A30" s="138" t="s">
        <v>14</v>
      </c>
      <c r="B30" s="43">
        <f>SUM(B9:B29)</f>
        <v>62250</v>
      </c>
      <c r="C30" s="43">
        <f t="shared" ref="C30:J30" si="4">SUM(C9:C29)</f>
        <v>31282</v>
      </c>
      <c r="D30" s="43">
        <f t="shared" si="4"/>
        <v>93532</v>
      </c>
      <c r="E30" s="43">
        <f t="shared" si="4"/>
        <v>1420057</v>
      </c>
      <c r="F30" s="43">
        <f t="shared" si="4"/>
        <v>173272</v>
      </c>
      <c r="G30" s="43">
        <f t="shared" si="4"/>
        <v>1593329</v>
      </c>
      <c r="H30" s="43">
        <f t="shared" si="4"/>
        <v>1482307</v>
      </c>
      <c r="I30" s="43">
        <f t="shared" si="4"/>
        <v>204554</v>
      </c>
      <c r="J30" s="43">
        <f t="shared" si="4"/>
        <v>1686861</v>
      </c>
      <c r="K30" s="139" t="s">
        <v>15</v>
      </c>
    </row>
    <row r="31" spans="1:11" ht="12.5" x14ac:dyDescent="0.25">
      <c r="A31" s="2" t="s">
        <v>16</v>
      </c>
      <c r="K31" s="2" t="s">
        <v>17</v>
      </c>
    </row>
    <row r="32" spans="1:11" ht="12.5" x14ac:dyDescent="0.25"/>
    <row r="33" spans="1:4" ht="12.5" x14ac:dyDescent="0.25"/>
    <row r="34" spans="1:4" ht="12.5" x14ac:dyDescent="0.25"/>
    <row r="35" spans="1:4" ht="12.5" x14ac:dyDescent="0.25">
      <c r="B35" s="2" t="s">
        <v>164</v>
      </c>
      <c r="C35" s="2" t="s">
        <v>165</v>
      </c>
      <c r="D35" s="2" t="s">
        <v>180</v>
      </c>
    </row>
    <row r="36" spans="1:4" ht="12.5" x14ac:dyDescent="0.25">
      <c r="A36" s="118" t="s">
        <v>288</v>
      </c>
      <c r="B36" s="110">
        <f>H20</f>
        <v>11119</v>
      </c>
      <c r="C36" s="2">
        <f t="shared" ref="C36:D36" si="5">I20</f>
        <v>631</v>
      </c>
      <c r="D36" s="2">
        <f t="shared" si="5"/>
        <v>11750</v>
      </c>
    </row>
    <row r="37" spans="1:4" ht="12.5" x14ac:dyDescent="0.25">
      <c r="A37" s="2" t="s">
        <v>289</v>
      </c>
      <c r="B37" s="110">
        <f>H19</f>
        <v>9085</v>
      </c>
      <c r="C37" s="2">
        <f>I19</f>
        <v>3887</v>
      </c>
      <c r="D37" s="2">
        <f>J19</f>
        <v>12972</v>
      </c>
    </row>
    <row r="38" spans="1:4" ht="12.5" x14ac:dyDescent="0.25">
      <c r="A38" s="2" t="s">
        <v>179</v>
      </c>
      <c r="B38" s="110">
        <f>H25</f>
        <v>13284</v>
      </c>
      <c r="C38" s="2">
        <f>I25</f>
        <v>14971</v>
      </c>
      <c r="D38" s="2">
        <f>J25</f>
        <v>28255</v>
      </c>
    </row>
    <row r="39" spans="1:4" ht="12.5" x14ac:dyDescent="0.25">
      <c r="A39" s="2" t="s">
        <v>189</v>
      </c>
      <c r="B39" s="110">
        <f>H24</f>
        <v>15234</v>
      </c>
      <c r="C39" s="2">
        <f>I24</f>
        <v>26379</v>
      </c>
      <c r="D39" s="2">
        <f>J24</f>
        <v>41613</v>
      </c>
    </row>
    <row r="40" spans="1:4" ht="12.5" x14ac:dyDescent="0.25">
      <c r="A40" s="2" t="s">
        <v>292</v>
      </c>
      <c r="B40" s="2">
        <f>H17</f>
        <v>38377</v>
      </c>
      <c r="C40" s="2">
        <f>I17</f>
        <v>4002</v>
      </c>
      <c r="D40" s="2">
        <f>J17</f>
        <v>42379</v>
      </c>
    </row>
    <row r="41" spans="1:4" ht="12.5" x14ac:dyDescent="0.25">
      <c r="A41" s="2" t="s">
        <v>190</v>
      </c>
      <c r="B41" s="2">
        <f>H16</f>
        <v>45684</v>
      </c>
      <c r="C41" s="2">
        <f>I16</f>
        <v>9172</v>
      </c>
      <c r="D41" s="2">
        <f>J16</f>
        <v>54856</v>
      </c>
    </row>
    <row r="42" spans="1:4" ht="12.5" x14ac:dyDescent="0.25">
      <c r="A42" s="2" t="s">
        <v>293</v>
      </c>
      <c r="B42" s="2">
        <f>H22</f>
        <v>44784</v>
      </c>
      <c r="C42" s="2">
        <f>I22</f>
        <v>4094</v>
      </c>
      <c r="D42" s="2">
        <f>J22</f>
        <v>48878</v>
      </c>
    </row>
    <row r="43" spans="1:4" ht="12.5" x14ac:dyDescent="0.25">
      <c r="A43" s="2" t="s">
        <v>291</v>
      </c>
      <c r="B43" s="2">
        <f>H9+H12+H13+H18+H21+H26+H27+H29</f>
        <v>116526</v>
      </c>
      <c r="C43" s="2">
        <f>I9+I12+I13+I18+I21+I26+I27+I29</f>
        <v>9702</v>
      </c>
      <c r="D43" s="2">
        <f>J9+J12+J13+J18+J21+J26+J27+J29</f>
        <v>126228</v>
      </c>
    </row>
    <row r="44" spans="1:4" ht="12.5" x14ac:dyDescent="0.25">
      <c r="A44" s="2" t="s">
        <v>290</v>
      </c>
      <c r="B44" s="2">
        <f>H23</f>
        <v>82455</v>
      </c>
      <c r="C44" s="2">
        <f>I23</f>
        <v>15592</v>
      </c>
      <c r="D44" s="2">
        <f>J23</f>
        <v>98047</v>
      </c>
    </row>
    <row r="45" spans="1:4" ht="12.5" x14ac:dyDescent="0.25">
      <c r="A45" s="2" t="s">
        <v>173</v>
      </c>
      <c r="B45" s="2">
        <f t="shared" ref="B45:D46" si="6">H10</f>
        <v>94174</v>
      </c>
      <c r="C45" s="2">
        <f t="shared" si="6"/>
        <v>5246</v>
      </c>
      <c r="D45" s="2">
        <f t="shared" si="6"/>
        <v>99420</v>
      </c>
    </row>
    <row r="46" spans="1:4" ht="12.5" x14ac:dyDescent="0.25">
      <c r="A46" s="2" t="s">
        <v>191</v>
      </c>
      <c r="B46" s="2">
        <f t="shared" si="6"/>
        <v>132664</v>
      </c>
      <c r="C46" s="2">
        <f t="shared" si="6"/>
        <v>1907</v>
      </c>
      <c r="D46" s="2">
        <f t="shared" si="6"/>
        <v>134571</v>
      </c>
    </row>
    <row r="47" spans="1:4" ht="12.5" x14ac:dyDescent="0.25">
      <c r="A47" s="118" t="s">
        <v>295</v>
      </c>
      <c r="B47" s="2">
        <f>H28</f>
        <v>56855</v>
      </c>
      <c r="C47" s="2">
        <f>I28</f>
        <v>97202</v>
      </c>
      <c r="D47" s="2">
        <f>J28</f>
        <v>154057</v>
      </c>
    </row>
    <row r="48" spans="1:4" ht="12.5" x14ac:dyDescent="0.25">
      <c r="A48" s="2" t="s">
        <v>192</v>
      </c>
      <c r="B48" s="2">
        <f>H15</f>
        <v>190199</v>
      </c>
      <c r="C48" s="2">
        <f>I15</f>
        <v>7380</v>
      </c>
      <c r="D48" s="2">
        <f>J15</f>
        <v>197579</v>
      </c>
    </row>
    <row r="49" spans="1:4" ht="12.5" x14ac:dyDescent="0.25">
      <c r="A49" s="2" t="s">
        <v>193</v>
      </c>
      <c r="B49" s="2">
        <f>H14</f>
        <v>631867</v>
      </c>
      <c r="C49" s="2">
        <f>I14</f>
        <v>4389</v>
      </c>
      <c r="D49" s="2">
        <f>J14</f>
        <v>636256</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
  <sheetViews>
    <sheetView rightToLeft="1" view="pageBreakPreview" topLeftCell="A10" zoomScaleNormal="100" zoomScaleSheetLayoutView="100" workbookViewId="0">
      <selection activeCell="C20" sqref="C20"/>
    </sheetView>
  </sheetViews>
  <sheetFormatPr defaultRowHeight="25" customHeight="1" x14ac:dyDescent="0.25"/>
  <cols>
    <col min="1" max="1" width="24.453125" style="2" customWidth="1"/>
    <col min="2" max="4" width="9.7265625" style="2" customWidth="1"/>
    <col min="5" max="5" width="12" style="2" bestFit="1" customWidth="1"/>
    <col min="6" max="6" width="10.453125" style="2" bestFit="1" customWidth="1"/>
    <col min="7" max="8" width="12" style="2" bestFit="1" customWidth="1"/>
    <col min="9" max="9" width="10.453125" style="2" bestFit="1" customWidth="1"/>
    <col min="10" max="10" width="12" style="2" bestFit="1" customWidth="1"/>
    <col min="11" max="11" width="32.1796875" style="2" customWidth="1"/>
    <col min="12" max="256" width="9.1796875" style="2"/>
    <col min="257" max="257" width="20.7265625" style="2" customWidth="1"/>
    <col min="258" max="260" width="9.7265625" style="2" customWidth="1"/>
    <col min="261" max="261" width="12" style="2" bestFit="1" customWidth="1"/>
    <col min="262" max="262" width="10.453125" style="2" bestFit="1" customWidth="1"/>
    <col min="263" max="264" width="12" style="2" bestFit="1" customWidth="1"/>
    <col min="265" max="265" width="10.453125" style="2" bestFit="1" customWidth="1"/>
    <col min="266" max="266" width="12" style="2" bestFit="1" customWidth="1"/>
    <col min="267" max="267" width="20.7265625" style="2" customWidth="1"/>
    <col min="268" max="512" width="9.1796875" style="2"/>
    <col min="513" max="513" width="20.7265625" style="2" customWidth="1"/>
    <col min="514" max="516" width="9.7265625" style="2" customWidth="1"/>
    <col min="517" max="517" width="12" style="2" bestFit="1" customWidth="1"/>
    <col min="518" max="518" width="10.453125" style="2" bestFit="1" customWidth="1"/>
    <col min="519" max="520" width="12" style="2" bestFit="1" customWidth="1"/>
    <col min="521" max="521" width="10.453125" style="2" bestFit="1" customWidth="1"/>
    <col min="522" max="522" width="12" style="2" bestFit="1" customWidth="1"/>
    <col min="523" max="523" width="20.7265625" style="2" customWidth="1"/>
    <col min="524" max="768" width="9.1796875" style="2"/>
    <col min="769" max="769" width="20.7265625" style="2" customWidth="1"/>
    <col min="770" max="772" width="9.7265625" style="2" customWidth="1"/>
    <col min="773" max="773" width="12" style="2" bestFit="1" customWidth="1"/>
    <col min="774" max="774" width="10.453125" style="2" bestFit="1" customWidth="1"/>
    <col min="775" max="776" width="12" style="2" bestFit="1" customWidth="1"/>
    <col min="777" max="777" width="10.453125" style="2" bestFit="1" customWidth="1"/>
    <col min="778" max="778" width="12" style="2" bestFit="1" customWidth="1"/>
    <col min="779" max="779" width="20.7265625" style="2" customWidth="1"/>
    <col min="780" max="1024" width="9.1796875" style="2"/>
    <col min="1025" max="1025" width="20.7265625" style="2" customWidth="1"/>
    <col min="1026" max="1028" width="9.7265625" style="2" customWidth="1"/>
    <col min="1029" max="1029" width="12" style="2" bestFit="1" customWidth="1"/>
    <col min="1030" max="1030" width="10.453125" style="2" bestFit="1" customWidth="1"/>
    <col min="1031" max="1032" width="12" style="2" bestFit="1" customWidth="1"/>
    <col min="1033" max="1033" width="10.453125" style="2" bestFit="1" customWidth="1"/>
    <col min="1034" max="1034" width="12" style="2" bestFit="1" customWidth="1"/>
    <col min="1035" max="1035" width="20.7265625" style="2" customWidth="1"/>
    <col min="1036" max="1280" width="9.1796875" style="2"/>
    <col min="1281" max="1281" width="20.7265625" style="2" customWidth="1"/>
    <col min="1282" max="1284" width="9.7265625" style="2" customWidth="1"/>
    <col min="1285" max="1285" width="12" style="2" bestFit="1" customWidth="1"/>
    <col min="1286" max="1286" width="10.453125" style="2" bestFit="1" customWidth="1"/>
    <col min="1287" max="1288" width="12" style="2" bestFit="1" customWidth="1"/>
    <col min="1289" max="1289" width="10.453125" style="2" bestFit="1" customWidth="1"/>
    <col min="1290" max="1290" width="12" style="2" bestFit="1" customWidth="1"/>
    <col min="1291" max="1291" width="20.7265625" style="2" customWidth="1"/>
    <col min="1292" max="1536" width="9.1796875" style="2"/>
    <col min="1537" max="1537" width="20.7265625" style="2" customWidth="1"/>
    <col min="1538" max="1540" width="9.7265625" style="2" customWidth="1"/>
    <col min="1541" max="1541" width="12" style="2" bestFit="1" customWidth="1"/>
    <col min="1542" max="1542" width="10.453125" style="2" bestFit="1" customWidth="1"/>
    <col min="1543" max="1544" width="12" style="2" bestFit="1" customWidth="1"/>
    <col min="1545" max="1545" width="10.453125" style="2" bestFit="1" customWidth="1"/>
    <col min="1546" max="1546" width="12" style="2" bestFit="1" customWidth="1"/>
    <col min="1547" max="1547" width="20.7265625" style="2" customWidth="1"/>
    <col min="1548" max="1792" width="9.1796875" style="2"/>
    <col min="1793" max="1793" width="20.7265625" style="2" customWidth="1"/>
    <col min="1794" max="1796" width="9.7265625" style="2" customWidth="1"/>
    <col min="1797" max="1797" width="12" style="2" bestFit="1" customWidth="1"/>
    <col min="1798" max="1798" width="10.453125" style="2" bestFit="1" customWidth="1"/>
    <col min="1799" max="1800" width="12" style="2" bestFit="1" customWidth="1"/>
    <col min="1801" max="1801" width="10.453125" style="2" bestFit="1" customWidth="1"/>
    <col min="1802" max="1802" width="12" style="2" bestFit="1" customWidth="1"/>
    <col min="1803" max="1803" width="20.7265625" style="2" customWidth="1"/>
    <col min="1804" max="2048" width="9.1796875" style="2"/>
    <col min="2049" max="2049" width="20.7265625" style="2" customWidth="1"/>
    <col min="2050" max="2052" width="9.7265625" style="2" customWidth="1"/>
    <col min="2053" max="2053" width="12" style="2" bestFit="1" customWidth="1"/>
    <col min="2054" max="2054" width="10.453125" style="2" bestFit="1" customWidth="1"/>
    <col min="2055" max="2056" width="12" style="2" bestFit="1" customWidth="1"/>
    <col min="2057" max="2057" width="10.453125" style="2" bestFit="1" customWidth="1"/>
    <col min="2058" max="2058" width="12" style="2" bestFit="1" customWidth="1"/>
    <col min="2059" max="2059" width="20.7265625" style="2" customWidth="1"/>
    <col min="2060" max="2304" width="9.1796875" style="2"/>
    <col min="2305" max="2305" width="20.7265625" style="2" customWidth="1"/>
    <col min="2306" max="2308" width="9.7265625" style="2" customWidth="1"/>
    <col min="2309" max="2309" width="12" style="2" bestFit="1" customWidth="1"/>
    <col min="2310" max="2310" width="10.453125" style="2" bestFit="1" customWidth="1"/>
    <col min="2311" max="2312" width="12" style="2" bestFit="1" customWidth="1"/>
    <col min="2313" max="2313" width="10.453125" style="2" bestFit="1" customWidth="1"/>
    <col min="2314" max="2314" width="12" style="2" bestFit="1" customWidth="1"/>
    <col min="2315" max="2315" width="20.7265625" style="2" customWidth="1"/>
    <col min="2316" max="2560" width="9.1796875" style="2"/>
    <col min="2561" max="2561" width="20.7265625" style="2" customWidth="1"/>
    <col min="2562" max="2564" width="9.7265625" style="2" customWidth="1"/>
    <col min="2565" max="2565" width="12" style="2" bestFit="1" customWidth="1"/>
    <col min="2566" max="2566" width="10.453125" style="2" bestFit="1" customWidth="1"/>
    <col min="2567" max="2568" width="12" style="2" bestFit="1" customWidth="1"/>
    <col min="2569" max="2569" width="10.453125" style="2" bestFit="1" customWidth="1"/>
    <col min="2570" max="2570" width="12" style="2" bestFit="1" customWidth="1"/>
    <col min="2571" max="2571" width="20.7265625" style="2" customWidth="1"/>
    <col min="2572" max="2816" width="9.1796875" style="2"/>
    <col min="2817" max="2817" width="20.7265625" style="2" customWidth="1"/>
    <col min="2818" max="2820" width="9.7265625" style="2" customWidth="1"/>
    <col min="2821" max="2821" width="12" style="2" bestFit="1" customWidth="1"/>
    <col min="2822" max="2822" width="10.453125" style="2" bestFit="1" customWidth="1"/>
    <col min="2823" max="2824" width="12" style="2" bestFit="1" customWidth="1"/>
    <col min="2825" max="2825" width="10.453125" style="2" bestFit="1" customWidth="1"/>
    <col min="2826" max="2826" width="12" style="2" bestFit="1" customWidth="1"/>
    <col min="2827" max="2827" width="20.7265625" style="2" customWidth="1"/>
    <col min="2828" max="3072" width="9.1796875" style="2"/>
    <col min="3073" max="3073" width="20.7265625" style="2" customWidth="1"/>
    <col min="3074" max="3076" width="9.7265625" style="2" customWidth="1"/>
    <col min="3077" max="3077" width="12" style="2" bestFit="1" customWidth="1"/>
    <col min="3078" max="3078" width="10.453125" style="2" bestFit="1" customWidth="1"/>
    <col min="3079" max="3080" width="12" style="2" bestFit="1" customWidth="1"/>
    <col min="3081" max="3081" width="10.453125" style="2" bestFit="1" customWidth="1"/>
    <col min="3082" max="3082" width="12" style="2" bestFit="1" customWidth="1"/>
    <col min="3083" max="3083" width="20.7265625" style="2" customWidth="1"/>
    <col min="3084" max="3328" width="9.1796875" style="2"/>
    <col min="3329" max="3329" width="20.7265625" style="2" customWidth="1"/>
    <col min="3330" max="3332" width="9.7265625" style="2" customWidth="1"/>
    <col min="3333" max="3333" width="12" style="2" bestFit="1" customWidth="1"/>
    <col min="3334" max="3334" width="10.453125" style="2" bestFit="1" customWidth="1"/>
    <col min="3335" max="3336" width="12" style="2" bestFit="1" customWidth="1"/>
    <col min="3337" max="3337" width="10.453125" style="2" bestFit="1" customWidth="1"/>
    <col min="3338" max="3338" width="12" style="2" bestFit="1" customWidth="1"/>
    <col min="3339" max="3339" width="20.7265625" style="2" customWidth="1"/>
    <col min="3340" max="3584" width="9.1796875" style="2"/>
    <col min="3585" max="3585" width="20.7265625" style="2" customWidth="1"/>
    <col min="3586" max="3588" width="9.7265625" style="2" customWidth="1"/>
    <col min="3589" max="3589" width="12" style="2" bestFit="1" customWidth="1"/>
    <col min="3590" max="3590" width="10.453125" style="2" bestFit="1" customWidth="1"/>
    <col min="3591" max="3592" width="12" style="2" bestFit="1" customWidth="1"/>
    <col min="3593" max="3593" width="10.453125" style="2" bestFit="1" customWidth="1"/>
    <col min="3594" max="3594" width="12" style="2" bestFit="1" customWidth="1"/>
    <col min="3595" max="3595" width="20.7265625" style="2" customWidth="1"/>
    <col min="3596" max="3840" width="9.1796875" style="2"/>
    <col min="3841" max="3841" width="20.7265625" style="2" customWidth="1"/>
    <col min="3842" max="3844" width="9.7265625" style="2" customWidth="1"/>
    <col min="3845" max="3845" width="12" style="2" bestFit="1" customWidth="1"/>
    <col min="3846" max="3846" width="10.453125" style="2" bestFit="1" customWidth="1"/>
    <col min="3847" max="3848" width="12" style="2" bestFit="1" customWidth="1"/>
    <col min="3849" max="3849" width="10.453125" style="2" bestFit="1" customWidth="1"/>
    <col min="3850" max="3850" width="12" style="2" bestFit="1" customWidth="1"/>
    <col min="3851" max="3851" width="20.7265625" style="2" customWidth="1"/>
    <col min="3852" max="4096" width="9.1796875" style="2"/>
    <col min="4097" max="4097" width="20.7265625" style="2" customWidth="1"/>
    <col min="4098" max="4100" width="9.7265625" style="2" customWidth="1"/>
    <col min="4101" max="4101" width="12" style="2" bestFit="1" customWidth="1"/>
    <col min="4102" max="4102" width="10.453125" style="2" bestFit="1" customWidth="1"/>
    <col min="4103" max="4104" width="12" style="2" bestFit="1" customWidth="1"/>
    <col min="4105" max="4105" width="10.453125" style="2" bestFit="1" customWidth="1"/>
    <col min="4106" max="4106" width="12" style="2" bestFit="1" customWidth="1"/>
    <col min="4107" max="4107" width="20.7265625" style="2" customWidth="1"/>
    <col min="4108" max="4352" width="9.1796875" style="2"/>
    <col min="4353" max="4353" width="20.7265625" style="2" customWidth="1"/>
    <col min="4354" max="4356" width="9.7265625" style="2" customWidth="1"/>
    <col min="4357" max="4357" width="12" style="2" bestFit="1" customWidth="1"/>
    <col min="4358" max="4358" width="10.453125" style="2" bestFit="1" customWidth="1"/>
    <col min="4359" max="4360" width="12" style="2" bestFit="1" customWidth="1"/>
    <col min="4361" max="4361" width="10.453125" style="2" bestFit="1" customWidth="1"/>
    <col min="4362" max="4362" width="12" style="2" bestFit="1" customWidth="1"/>
    <col min="4363" max="4363" width="20.7265625" style="2" customWidth="1"/>
    <col min="4364" max="4608" width="9.1796875" style="2"/>
    <col min="4609" max="4609" width="20.7265625" style="2" customWidth="1"/>
    <col min="4610" max="4612" width="9.7265625" style="2" customWidth="1"/>
    <col min="4613" max="4613" width="12" style="2" bestFit="1" customWidth="1"/>
    <col min="4614" max="4614" width="10.453125" style="2" bestFit="1" customWidth="1"/>
    <col min="4615" max="4616" width="12" style="2" bestFit="1" customWidth="1"/>
    <col min="4617" max="4617" width="10.453125" style="2" bestFit="1" customWidth="1"/>
    <col min="4618" max="4618" width="12" style="2" bestFit="1" customWidth="1"/>
    <col min="4619" max="4619" width="20.7265625" style="2" customWidth="1"/>
    <col min="4620" max="4864" width="9.1796875" style="2"/>
    <col min="4865" max="4865" width="20.7265625" style="2" customWidth="1"/>
    <col min="4866" max="4868" width="9.7265625" style="2" customWidth="1"/>
    <col min="4869" max="4869" width="12" style="2" bestFit="1" customWidth="1"/>
    <col min="4870" max="4870" width="10.453125" style="2" bestFit="1" customWidth="1"/>
    <col min="4871" max="4872" width="12" style="2" bestFit="1" customWidth="1"/>
    <col min="4873" max="4873" width="10.453125" style="2" bestFit="1" customWidth="1"/>
    <col min="4874" max="4874" width="12" style="2" bestFit="1" customWidth="1"/>
    <col min="4875" max="4875" width="20.7265625" style="2" customWidth="1"/>
    <col min="4876" max="5120" width="9.1796875" style="2"/>
    <col min="5121" max="5121" width="20.7265625" style="2" customWidth="1"/>
    <col min="5122" max="5124" width="9.7265625" style="2" customWidth="1"/>
    <col min="5125" max="5125" width="12" style="2" bestFit="1" customWidth="1"/>
    <col min="5126" max="5126" width="10.453125" style="2" bestFit="1" customWidth="1"/>
    <col min="5127" max="5128" width="12" style="2" bestFit="1" customWidth="1"/>
    <col min="5129" max="5129" width="10.453125" style="2" bestFit="1" customWidth="1"/>
    <col min="5130" max="5130" width="12" style="2" bestFit="1" customWidth="1"/>
    <col min="5131" max="5131" width="20.7265625" style="2" customWidth="1"/>
    <col min="5132" max="5376" width="9.1796875" style="2"/>
    <col min="5377" max="5377" width="20.7265625" style="2" customWidth="1"/>
    <col min="5378" max="5380" width="9.7265625" style="2" customWidth="1"/>
    <col min="5381" max="5381" width="12" style="2" bestFit="1" customWidth="1"/>
    <col min="5382" max="5382" width="10.453125" style="2" bestFit="1" customWidth="1"/>
    <col min="5383" max="5384" width="12" style="2" bestFit="1" customWidth="1"/>
    <col min="5385" max="5385" width="10.453125" style="2" bestFit="1" customWidth="1"/>
    <col min="5386" max="5386" width="12" style="2" bestFit="1" customWidth="1"/>
    <col min="5387" max="5387" width="20.7265625" style="2" customWidth="1"/>
    <col min="5388" max="5632" width="9.1796875" style="2"/>
    <col min="5633" max="5633" width="20.7265625" style="2" customWidth="1"/>
    <col min="5634" max="5636" width="9.7265625" style="2" customWidth="1"/>
    <col min="5637" max="5637" width="12" style="2" bestFit="1" customWidth="1"/>
    <col min="5638" max="5638" width="10.453125" style="2" bestFit="1" customWidth="1"/>
    <col min="5639" max="5640" width="12" style="2" bestFit="1" customWidth="1"/>
    <col min="5641" max="5641" width="10.453125" style="2" bestFit="1" customWidth="1"/>
    <col min="5642" max="5642" width="12" style="2" bestFit="1" customWidth="1"/>
    <col min="5643" max="5643" width="20.7265625" style="2" customWidth="1"/>
    <col min="5644" max="5888" width="9.1796875" style="2"/>
    <col min="5889" max="5889" width="20.7265625" style="2" customWidth="1"/>
    <col min="5890" max="5892" width="9.7265625" style="2" customWidth="1"/>
    <col min="5893" max="5893" width="12" style="2" bestFit="1" customWidth="1"/>
    <col min="5894" max="5894" width="10.453125" style="2" bestFit="1" customWidth="1"/>
    <col min="5895" max="5896" width="12" style="2" bestFit="1" customWidth="1"/>
    <col min="5897" max="5897" width="10.453125" style="2" bestFit="1" customWidth="1"/>
    <col min="5898" max="5898" width="12" style="2" bestFit="1" customWidth="1"/>
    <col min="5899" max="5899" width="20.7265625" style="2" customWidth="1"/>
    <col min="5900" max="6144" width="9.1796875" style="2"/>
    <col min="6145" max="6145" width="20.7265625" style="2" customWidth="1"/>
    <col min="6146" max="6148" width="9.7265625" style="2" customWidth="1"/>
    <col min="6149" max="6149" width="12" style="2" bestFit="1" customWidth="1"/>
    <col min="6150" max="6150" width="10.453125" style="2" bestFit="1" customWidth="1"/>
    <col min="6151" max="6152" width="12" style="2" bestFit="1" customWidth="1"/>
    <col min="6153" max="6153" width="10.453125" style="2" bestFit="1" customWidth="1"/>
    <col min="6154" max="6154" width="12" style="2" bestFit="1" customWidth="1"/>
    <col min="6155" max="6155" width="20.7265625" style="2" customWidth="1"/>
    <col min="6156" max="6400" width="9.1796875" style="2"/>
    <col min="6401" max="6401" width="20.7265625" style="2" customWidth="1"/>
    <col min="6402" max="6404" width="9.7265625" style="2" customWidth="1"/>
    <col min="6405" max="6405" width="12" style="2" bestFit="1" customWidth="1"/>
    <col min="6406" max="6406" width="10.453125" style="2" bestFit="1" customWidth="1"/>
    <col min="6407" max="6408" width="12" style="2" bestFit="1" customWidth="1"/>
    <col min="6409" max="6409" width="10.453125" style="2" bestFit="1" customWidth="1"/>
    <col min="6410" max="6410" width="12" style="2" bestFit="1" customWidth="1"/>
    <col min="6411" max="6411" width="20.7265625" style="2" customWidth="1"/>
    <col min="6412" max="6656" width="9.1796875" style="2"/>
    <col min="6657" max="6657" width="20.7265625" style="2" customWidth="1"/>
    <col min="6658" max="6660" width="9.7265625" style="2" customWidth="1"/>
    <col min="6661" max="6661" width="12" style="2" bestFit="1" customWidth="1"/>
    <col min="6662" max="6662" width="10.453125" style="2" bestFit="1" customWidth="1"/>
    <col min="6663" max="6664" width="12" style="2" bestFit="1" customWidth="1"/>
    <col min="6665" max="6665" width="10.453125" style="2" bestFit="1" customWidth="1"/>
    <col min="6666" max="6666" width="12" style="2" bestFit="1" customWidth="1"/>
    <col min="6667" max="6667" width="20.7265625" style="2" customWidth="1"/>
    <col min="6668" max="6912" width="9.1796875" style="2"/>
    <col min="6913" max="6913" width="20.7265625" style="2" customWidth="1"/>
    <col min="6914" max="6916" width="9.7265625" style="2" customWidth="1"/>
    <col min="6917" max="6917" width="12" style="2" bestFit="1" customWidth="1"/>
    <col min="6918" max="6918" width="10.453125" style="2" bestFit="1" customWidth="1"/>
    <col min="6919" max="6920" width="12" style="2" bestFit="1" customWidth="1"/>
    <col min="6921" max="6921" width="10.453125" style="2" bestFit="1" customWidth="1"/>
    <col min="6922" max="6922" width="12" style="2" bestFit="1" customWidth="1"/>
    <col min="6923" max="6923" width="20.7265625" style="2" customWidth="1"/>
    <col min="6924" max="7168" width="9.1796875" style="2"/>
    <col min="7169" max="7169" width="20.7265625" style="2" customWidth="1"/>
    <col min="7170" max="7172" width="9.7265625" style="2" customWidth="1"/>
    <col min="7173" max="7173" width="12" style="2" bestFit="1" customWidth="1"/>
    <col min="7174" max="7174" width="10.453125" style="2" bestFit="1" customWidth="1"/>
    <col min="7175" max="7176" width="12" style="2" bestFit="1" customWidth="1"/>
    <col min="7177" max="7177" width="10.453125" style="2" bestFit="1" customWidth="1"/>
    <col min="7178" max="7178" width="12" style="2" bestFit="1" customWidth="1"/>
    <col min="7179" max="7179" width="20.7265625" style="2" customWidth="1"/>
    <col min="7180" max="7424" width="9.1796875" style="2"/>
    <col min="7425" max="7425" width="20.7265625" style="2" customWidth="1"/>
    <col min="7426" max="7428" width="9.7265625" style="2" customWidth="1"/>
    <col min="7429" max="7429" width="12" style="2" bestFit="1" customWidth="1"/>
    <col min="7430" max="7430" width="10.453125" style="2" bestFit="1" customWidth="1"/>
    <col min="7431" max="7432" width="12" style="2" bestFit="1" customWidth="1"/>
    <col min="7433" max="7433" width="10.453125" style="2" bestFit="1" customWidth="1"/>
    <col min="7434" max="7434" width="12" style="2" bestFit="1" customWidth="1"/>
    <col min="7435" max="7435" width="20.7265625" style="2" customWidth="1"/>
    <col min="7436" max="7680" width="9.1796875" style="2"/>
    <col min="7681" max="7681" width="20.7265625" style="2" customWidth="1"/>
    <col min="7682" max="7684" width="9.7265625" style="2" customWidth="1"/>
    <col min="7685" max="7685" width="12" style="2" bestFit="1" customWidth="1"/>
    <col min="7686" max="7686" width="10.453125" style="2" bestFit="1" customWidth="1"/>
    <col min="7687" max="7688" width="12" style="2" bestFit="1" customWidth="1"/>
    <col min="7689" max="7689" width="10.453125" style="2" bestFit="1" customWidth="1"/>
    <col min="7690" max="7690" width="12" style="2" bestFit="1" customWidth="1"/>
    <col min="7691" max="7691" width="20.7265625" style="2" customWidth="1"/>
    <col min="7692" max="7936" width="9.1796875" style="2"/>
    <col min="7937" max="7937" width="20.7265625" style="2" customWidth="1"/>
    <col min="7938" max="7940" width="9.7265625" style="2" customWidth="1"/>
    <col min="7941" max="7941" width="12" style="2" bestFit="1" customWidth="1"/>
    <col min="7942" max="7942" width="10.453125" style="2" bestFit="1" customWidth="1"/>
    <col min="7943" max="7944" width="12" style="2" bestFit="1" customWidth="1"/>
    <col min="7945" max="7945" width="10.453125" style="2" bestFit="1" customWidth="1"/>
    <col min="7946" max="7946" width="12" style="2" bestFit="1" customWidth="1"/>
    <col min="7947" max="7947" width="20.7265625" style="2" customWidth="1"/>
    <col min="7948" max="8192" width="9.1796875" style="2"/>
    <col min="8193" max="8193" width="20.7265625" style="2" customWidth="1"/>
    <col min="8194" max="8196" width="9.7265625" style="2" customWidth="1"/>
    <col min="8197" max="8197" width="12" style="2" bestFit="1" customWidth="1"/>
    <col min="8198" max="8198" width="10.453125" style="2" bestFit="1" customWidth="1"/>
    <col min="8199" max="8200" width="12" style="2" bestFit="1" customWidth="1"/>
    <col min="8201" max="8201" width="10.453125" style="2" bestFit="1" customWidth="1"/>
    <col min="8202" max="8202" width="12" style="2" bestFit="1" customWidth="1"/>
    <col min="8203" max="8203" width="20.7265625" style="2" customWidth="1"/>
    <col min="8204" max="8448" width="9.1796875" style="2"/>
    <col min="8449" max="8449" width="20.7265625" style="2" customWidth="1"/>
    <col min="8450" max="8452" width="9.7265625" style="2" customWidth="1"/>
    <col min="8453" max="8453" width="12" style="2" bestFit="1" customWidth="1"/>
    <col min="8454" max="8454" width="10.453125" style="2" bestFit="1" customWidth="1"/>
    <col min="8455" max="8456" width="12" style="2" bestFit="1" customWidth="1"/>
    <col min="8457" max="8457" width="10.453125" style="2" bestFit="1" customWidth="1"/>
    <col min="8458" max="8458" width="12" style="2" bestFit="1" customWidth="1"/>
    <col min="8459" max="8459" width="20.7265625" style="2" customWidth="1"/>
    <col min="8460" max="8704" width="9.1796875" style="2"/>
    <col min="8705" max="8705" width="20.7265625" style="2" customWidth="1"/>
    <col min="8706" max="8708" width="9.7265625" style="2" customWidth="1"/>
    <col min="8709" max="8709" width="12" style="2" bestFit="1" customWidth="1"/>
    <col min="8710" max="8710" width="10.453125" style="2" bestFit="1" customWidth="1"/>
    <col min="8711" max="8712" width="12" style="2" bestFit="1" customWidth="1"/>
    <col min="8713" max="8713" width="10.453125" style="2" bestFit="1" customWidth="1"/>
    <col min="8714" max="8714" width="12" style="2" bestFit="1" customWidth="1"/>
    <col min="8715" max="8715" width="20.7265625" style="2" customWidth="1"/>
    <col min="8716" max="8960" width="9.1796875" style="2"/>
    <col min="8961" max="8961" width="20.7265625" style="2" customWidth="1"/>
    <col min="8962" max="8964" width="9.7265625" style="2" customWidth="1"/>
    <col min="8965" max="8965" width="12" style="2" bestFit="1" customWidth="1"/>
    <col min="8966" max="8966" width="10.453125" style="2" bestFit="1" customWidth="1"/>
    <col min="8967" max="8968" width="12" style="2" bestFit="1" customWidth="1"/>
    <col min="8969" max="8969" width="10.453125" style="2" bestFit="1" customWidth="1"/>
    <col min="8970" max="8970" width="12" style="2" bestFit="1" customWidth="1"/>
    <col min="8971" max="8971" width="20.7265625" style="2" customWidth="1"/>
    <col min="8972" max="9216" width="9.1796875" style="2"/>
    <col min="9217" max="9217" width="20.7265625" style="2" customWidth="1"/>
    <col min="9218" max="9220" width="9.7265625" style="2" customWidth="1"/>
    <col min="9221" max="9221" width="12" style="2" bestFit="1" customWidth="1"/>
    <col min="9222" max="9222" width="10.453125" style="2" bestFit="1" customWidth="1"/>
    <col min="9223" max="9224" width="12" style="2" bestFit="1" customWidth="1"/>
    <col min="9225" max="9225" width="10.453125" style="2" bestFit="1" customWidth="1"/>
    <col min="9226" max="9226" width="12" style="2" bestFit="1" customWidth="1"/>
    <col min="9227" max="9227" width="20.7265625" style="2" customWidth="1"/>
    <col min="9228" max="9472" width="9.1796875" style="2"/>
    <col min="9473" max="9473" width="20.7265625" style="2" customWidth="1"/>
    <col min="9474" max="9476" width="9.7265625" style="2" customWidth="1"/>
    <col min="9477" max="9477" width="12" style="2" bestFit="1" customWidth="1"/>
    <col min="9478" max="9478" width="10.453125" style="2" bestFit="1" customWidth="1"/>
    <col min="9479" max="9480" width="12" style="2" bestFit="1" customWidth="1"/>
    <col min="9481" max="9481" width="10.453125" style="2" bestFit="1" customWidth="1"/>
    <col min="9482" max="9482" width="12" style="2" bestFit="1" customWidth="1"/>
    <col min="9483" max="9483" width="20.7265625" style="2" customWidth="1"/>
    <col min="9484" max="9728" width="9.1796875" style="2"/>
    <col min="9729" max="9729" width="20.7265625" style="2" customWidth="1"/>
    <col min="9730" max="9732" width="9.7265625" style="2" customWidth="1"/>
    <col min="9733" max="9733" width="12" style="2" bestFit="1" customWidth="1"/>
    <col min="9734" max="9734" width="10.453125" style="2" bestFit="1" customWidth="1"/>
    <col min="9735" max="9736" width="12" style="2" bestFit="1" customWidth="1"/>
    <col min="9737" max="9737" width="10.453125" style="2" bestFit="1" customWidth="1"/>
    <col min="9738" max="9738" width="12" style="2" bestFit="1" customWidth="1"/>
    <col min="9739" max="9739" width="20.7265625" style="2" customWidth="1"/>
    <col min="9740" max="9984" width="9.1796875" style="2"/>
    <col min="9985" max="9985" width="20.7265625" style="2" customWidth="1"/>
    <col min="9986" max="9988" width="9.7265625" style="2" customWidth="1"/>
    <col min="9989" max="9989" width="12" style="2" bestFit="1" customWidth="1"/>
    <col min="9990" max="9990" width="10.453125" style="2" bestFit="1" customWidth="1"/>
    <col min="9991" max="9992" width="12" style="2" bestFit="1" customWidth="1"/>
    <col min="9993" max="9993" width="10.453125" style="2" bestFit="1" customWidth="1"/>
    <col min="9994" max="9994" width="12" style="2" bestFit="1" customWidth="1"/>
    <col min="9995" max="9995" width="20.7265625" style="2" customWidth="1"/>
    <col min="9996" max="10240" width="9.1796875" style="2"/>
    <col min="10241" max="10241" width="20.7265625" style="2" customWidth="1"/>
    <col min="10242" max="10244" width="9.7265625" style="2" customWidth="1"/>
    <col min="10245" max="10245" width="12" style="2" bestFit="1" customWidth="1"/>
    <col min="10246" max="10246" width="10.453125" style="2" bestFit="1" customWidth="1"/>
    <col min="10247" max="10248" width="12" style="2" bestFit="1" customWidth="1"/>
    <col min="10249" max="10249" width="10.453125" style="2" bestFit="1" customWidth="1"/>
    <col min="10250" max="10250" width="12" style="2" bestFit="1" customWidth="1"/>
    <col min="10251" max="10251" width="20.7265625" style="2" customWidth="1"/>
    <col min="10252" max="10496" width="9.1796875" style="2"/>
    <col min="10497" max="10497" width="20.7265625" style="2" customWidth="1"/>
    <col min="10498" max="10500" width="9.7265625" style="2" customWidth="1"/>
    <col min="10501" max="10501" width="12" style="2" bestFit="1" customWidth="1"/>
    <col min="10502" max="10502" width="10.453125" style="2" bestFit="1" customWidth="1"/>
    <col min="10503" max="10504" width="12" style="2" bestFit="1" customWidth="1"/>
    <col min="10505" max="10505" width="10.453125" style="2" bestFit="1" customWidth="1"/>
    <col min="10506" max="10506" width="12" style="2" bestFit="1" customWidth="1"/>
    <col min="10507" max="10507" width="20.7265625" style="2" customWidth="1"/>
    <col min="10508" max="10752" width="9.1796875" style="2"/>
    <col min="10753" max="10753" width="20.7265625" style="2" customWidth="1"/>
    <col min="10754" max="10756" width="9.7265625" style="2" customWidth="1"/>
    <col min="10757" max="10757" width="12" style="2" bestFit="1" customWidth="1"/>
    <col min="10758" max="10758" width="10.453125" style="2" bestFit="1" customWidth="1"/>
    <col min="10759" max="10760" width="12" style="2" bestFit="1" customWidth="1"/>
    <col min="10761" max="10761" width="10.453125" style="2" bestFit="1" customWidth="1"/>
    <col min="10762" max="10762" width="12" style="2" bestFit="1" customWidth="1"/>
    <col min="10763" max="10763" width="20.7265625" style="2" customWidth="1"/>
    <col min="10764" max="11008" width="9.1796875" style="2"/>
    <col min="11009" max="11009" width="20.7265625" style="2" customWidth="1"/>
    <col min="11010" max="11012" width="9.7265625" style="2" customWidth="1"/>
    <col min="11013" max="11013" width="12" style="2" bestFit="1" customWidth="1"/>
    <col min="11014" max="11014" width="10.453125" style="2" bestFit="1" customWidth="1"/>
    <col min="11015" max="11016" width="12" style="2" bestFit="1" customWidth="1"/>
    <col min="11017" max="11017" width="10.453125" style="2" bestFit="1" customWidth="1"/>
    <col min="11018" max="11018" width="12" style="2" bestFit="1" customWidth="1"/>
    <col min="11019" max="11019" width="20.7265625" style="2" customWidth="1"/>
    <col min="11020" max="11264" width="9.1796875" style="2"/>
    <col min="11265" max="11265" width="20.7265625" style="2" customWidth="1"/>
    <col min="11266" max="11268" width="9.7265625" style="2" customWidth="1"/>
    <col min="11269" max="11269" width="12" style="2" bestFit="1" customWidth="1"/>
    <col min="11270" max="11270" width="10.453125" style="2" bestFit="1" customWidth="1"/>
    <col min="11271" max="11272" width="12" style="2" bestFit="1" customWidth="1"/>
    <col min="11273" max="11273" width="10.453125" style="2" bestFit="1" customWidth="1"/>
    <col min="11274" max="11274" width="12" style="2" bestFit="1" customWidth="1"/>
    <col min="11275" max="11275" width="20.7265625" style="2" customWidth="1"/>
    <col min="11276" max="11520" width="9.1796875" style="2"/>
    <col min="11521" max="11521" width="20.7265625" style="2" customWidth="1"/>
    <col min="11522" max="11524" width="9.7265625" style="2" customWidth="1"/>
    <col min="11525" max="11525" width="12" style="2" bestFit="1" customWidth="1"/>
    <col min="11526" max="11526" width="10.453125" style="2" bestFit="1" customWidth="1"/>
    <col min="11527" max="11528" width="12" style="2" bestFit="1" customWidth="1"/>
    <col min="11529" max="11529" width="10.453125" style="2" bestFit="1" customWidth="1"/>
    <col min="11530" max="11530" width="12" style="2" bestFit="1" customWidth="1"/>
    <col min="11531" max="11531" width="20.7265625" style="2" customWidth="1"/>
    <col min="11532" max="11776" width="9.1796875" style="2"/>
    <col min="11777" max="11777" width="20.7265625" style="2" customWidth="1"/>
    <col min="11778" max="11780" width="9.7265625" style="2" customWidth="1"/>
    <col min="11781" max="11781" width="12" style="2" bestFit="1" customWidth="1"/>
    <col min="11782" max="11782" width="10.453125" style="2" bestFit="1" customWidth="1"/>
    <col min="11783" max="11784" width="12" style="2" bestFit="1" customWidth="1"/>
    <col min="11785" max="11785" width="10.453125" style="2" bestFit="1" customWidth="1"/>
    <col min="11786" max="11786" width="12" style="2" bestFit="1" customWidth="1"/>
    <col min="11787" max="11787" width="20.7265625" style="2" customWidth="1"/>
    <col min="11788" max="12032" width="9.1796875" style="2"/>
    <col min="12033" max="12033" width="20.7265625" style="2" customWidth="1"/>
    <col min="12034" max="12036" width="9.7265625" style="2" customWidth="1"/>
    <col min="12037" max="12037" width="12" style="2" bestFit="1" customWidth="1"/>
    <col min="12038" max="12038" width="10.453125" style="2" bestFit="1" customWidth="1"/>
    <col min="12039" max="12040" width="12" style="2" bestFit="1" customWidth="1"/>
    <col min="12041" max="12041" width="10.453125" style="2" bestFit="1" customWidth="1"/>
    <col min="12042" max="12042" width="12" style="2" bestFit="1" customWidth="1"/>
    <col min="12043" max="12043" width="20.7265625" style="2" customWidth="1"/>
    <col min="12044" max="12288" width="9.1796875" style="2"/>
    <col min="12289" max="12289" width="20.7265625" style="2" customWidth="1"/>
    <col min="12290" max="12292" width="9.7265625" style="2" customWidth="1"/>
    <col min="12293" max="12293" width="12" style="2" bestFit="1" customWidth="1"/>
    <col min="12294" max="12294" width="10.453125" style="2" bestFit="1" customWidth="1"/>
    <col min="12295" max="12296" width="12" style="2" bestFit="1" customWidth="1"/>
    <col min="12297" max="12297" width="10.453125" style="2" bestFit="1" customWidth="1"/>
    <col min="12298" max="12298" width="12" style="2" bestFit="1" customWidth="1"/>
    <col min="12299" max="12299" width="20.7265625" style="2" customWidth="1"/>
    <col min="12300" max="12544" width="9.1796875" style="2"/>
    <col min="12545" max="12545" width="20.7265625" style="2" customWidth="1"/>
    <col min="12546" max="12548" width="9.7265625" style="2" customWidth="1"/>
    <col min="12549" max="12549" width="12" style="2" bestFit="1" customWidth="1"/>
    <col min="12550" max="12550" width="10.453125" style="2" bestFit="1" customWidth="1"/>
    <col min="12551" max="12552" width="12" style="2" bestFit="1" customWidth="1"/>
    <col min="12553" max="12553" width="10.453125" style="2" bestFit="1" customWidth="1"/>
    <col min="12554" max="12554" width="12" style="2" bestFit="1" customWidth="1"/>
    <col min="12555" max="12555" width="20.7265625" style="2" customWidth="1"/>
    <col min="12556" max="12800" width="9.1796875" style="2"/>
    <col min="12801" max="12801" width="20.7265625" style="2" customWidth="1"/>
    <col min="12802" max="12804" width="9.7265625" style="2" customWidth="1"/>
    <col min="12805" max="12805" width="12" style="2" bestFit="1" customWidth="1"/>
    <col min="12806" max="12806" width="10.453125" style="2" bestFit="1" customWidth="1"/>
    <col min="12807" max="12808" width="12" style="2" bestFit="1" customWidth="1"/>
    <col min="12809" max="12809" width="10.453125" style="2" bestFit="1" customWidth="1"/>
    <col min="12810" max="12810" width="12" style="2" bestFit="1" customWidth="1"/>
    <col min="12811" max="12811" width="20.7265625" style="2" customWidth="1"/>
    <col min="12812" max="13056" width="9.1796875" style="2"/>
    <col min="13057" max="13057" width="20.7265625" style="2" customWidth="1"/>
    <col min="13058" max="13060" width="9.7265625" style="2" customWidth="1"/>
    <col min="13061" max="13061" width="12" style="2" bestFit="1" customWidth="1"/>
    <col min="13062" max="13062" width="10.453125" style="2" bestFit="1" customWidth="1"/>
    <col min="13063" max="13064" width="12" style="2" bestFit="1" customWidth="1"/>
    <col min="13065" max="13065" width="10.453125" style="2" bestFit="1" customWidth="1"/>
    <col min="13066" max="13066" width="12" style="2" bestFit="1" customWidth="1"/>
    <col min="13067" max="13067" width="20.7265625" style="2" customWidth="1"/>
    <col min="13068" max="13312" width="9.1796875" style="2"/>
    <col min="13313" max="13313" width="20.7265625" style="2" customWidth="1"/>
    <col min="13314" max="13316" width="9.7265625" style="2" customWidth="1"/>
    <col min="13317" max="13317" width="12" style="2" bestFit="1" customWidth="1"/>
    <col min="13318" max="13318" width="10.453125" style="2" bestFit="1" customWidth="1"/>
    <col min="13319" max="13320" width="12" style="2" bestFit="1" customWidth="1"/>
    <col min="13321" max="13321" width="10.453125" style="2" bestFit="1" customWidth="1"/>
    <col min="13322" max="13322" width="12" style="2" bestFit="1" customWidth="1"/>
    <col min="13323" max="13323" width="20.7265625" style="2" customWidth="1"/>
    <col min="13324" max="13568" width="9.1796875" style="2"/>
    <col min="13569" max="13569" width="20.7265625" style="2" customWidth="1"/>
    <col min="13570" max="13572" width="9.7265625" style="2" customWidth="1"/>
    <col min="13573" max="13573" width="12" style="2" bestFit="1" customWidth="1"/>
    <col min="13574" max="13574" width="10.453125" style="2" bestFit="1" customWidth="1"/>
    <col min="13575" max="13576" width="12" style="2" bestFit="1" customWidth="1"/>
    <col min="13577" max="13577" width="10.453125" style="2" bestFit="1" customWidth="1"/>
    <col min="13578" max="13578" width="12" style="2" bestFit="1" customWidth="1"/>
    <col min="13579" max="13579" width="20.7265625" style="2" customWidth="1"/>
    <col min="13580" max="13824" width="9.1796875" style="2"/>
    <col min="13825" max="13825" width="20.7265625" style="2" customWidth="1"/>
    <col min="13826" max="13828" width="9.7265625" style="2" customWidth="1"/>
    <col min="13829" max="13829" width="12" style="2" bestFit="1" customWidth="1"/>
    <col min="13830" max="13830" width="10.453125" style="2" bestFit="1" customWidth="1"/>
    <col min="13831" max="13832" width="12" style="2" bestFit="1" customWidth="1"/>
    <col min="13833" max="13833" width="10.453125" style="2" bestFit="1" customWidth="1"/>
    <col min="13834" max="13834" width="12" style="2" bestFit="1" customWidth="1"/>
    <col min="13835" max="13835" width="20.7265625" style="2" customWidth="1"/>
    <col min="13836" max="14080" width="9.1796875" style="2"/>
    <col min="14081" max="14081" width="20.7265625" style="2" customWidth="1"/>
    <col min="14082" max="14084" width="9.7265625" style="2" customWidth="1"/>
    <col min="14085" max="14085" width="12" style="2" bestFit="1" customWidth="1"/>
    <col min="14086" max="14086" width="10.453125" style="2" bestFit="1" customWidth="1"/>
    <col min="14087" max="14088" width="12" style="2" bestFit="1" customWidth="1"/>
    <col min="14089" max="14089" width="10.453125" style="2" bestFit="1" customWidth="1"/>
    <col min="14090" max="14090" width="12" style="2" bestFit="1" customWidth="1"/>
    <col min="14091" max="14091" width="20.7265625" style="2" customWidth="1"/>
    <col min="14092" max="14336" width="9.1796875" style="2"/>
    <col min="14337" max="14337" width="20.7265625" style="2" customWidth="1"/>
    <col min="14338" max="14340" width="9.7265625" style="2" customWidth="1"/>
    <col min="14341" max="14341" width="12" style="2" bestFit="1" customWidth="1"/>
    <col min="14342" max="14342" width="10.453125" style="2" bestFit="1" customWidth="1"/>
    <col min="14343" max="14344" width="12" style="2" bestFit="1" customWidth="1"/>
    <col min="14345" max="14345" width="10.453125" style="2" bestFit="1" customWidth="1"/>
    <col min="14346" max="14346" width="12" style="2" bestFit="1" customWidth="1"/>
    <col min="14347" max="14347" width="20.7265625" style="2" customWidth="1"/>
    <col min="14348" max="14592" width="9.1796875" style="2"/>
    <col min="14593" max="14593" width="20.7265625" style="2" customWidth="1"/>
    <col min="14594" max="14596" width="9.7265625" style="2" customWidth="1"/>
    <col min="14597" max="14597" width="12" style="2" bestFit="1" customWidth="1"/>
    <col min="14598" max="14598" width="10.453125" style="2" bestFit="1" customWidth="1"/>
    <col min="14599" max="14600" width="12" style="2" bestFit="1" customWidth="1"/>
    <col min="14601" max="14601" width="10.453125" style="2" bestFit="1" customWidth="1"/>
    <col min="14602" max="14602" width="12" style="2" bestFit="1" customWidth="1"/>
    <col min="14603" max="14603" width="20.7265625" style="2" customWidth="1"/>
    <col min="14604" max="14848" width="9.1796875" style="2"/>
    <col min="14849" max="14849" width="20.7265625" style="2" customWidth="1"/>
    <col min="14850" max="14852" width="9.7265625" style="2" customWidth="1"/>
    <col min="14853" max="14853" width="12" style="2" bestFit="1" customWidth="1"/>
    <col min="14854" max="14854" width="10.453125" style="2" bestFit="1" customWidth="1"/>
    <col min="14855" max="14856" width="12" style="2" bestFit="1" customWidth="1"/>
    <col min="14857" max="14857" width="10.453125" style="2" bestFit="1" customWidth="1"/>
    <col min="14858" max="14858" width="12" style="2" bestFit="1" customWidth="1"/>
    <col min="14859" max="14859" width="20.7265625" style="2" customWidth="1"/>
    <col min="14860" max="15104" width="9.1796875" style="2"/>
    <col min="15105" max="15105" width="20.7265625" style="2" customWidth="1"/>
    <col min="15106" max="15108" width="9.7265625" style="2" customWidth="1"/>
    <col min="15109" max="15109" width="12" style="2" bestFit="1" customWidth="1"/>
    <col min="15110" max="15110" width="10.453125" style="2" bestFit="1" customWidth="1"/>
    <col min="15111" max="15112" width="12" style="2" bestFit="1" customWidth="1"/>
    <col min="15113" max="15113" width="10.453125" style="2" bestFit="1" customWidth="1"/>
    <col min="15114" max="15114" width="12" style="2" bestFit="1" customWidth="1"/>
    <col min="15115" max="15115" width="20.7265625" style="2" customWidth="1"/>
    <col min="15116" max="15360" width="9.1796875" style="2"/>
    <col min="15361" max="15361" width="20.7265625" style="2" customWidth="1"/>
    <col min="15362" max="15364" width="9.7265625" style="2" customWidth="1"/>
    <col min="15365" max="15365" width="12" style="2" bestFit="1" customWidth="1"/>
    <col min="15366" max="15366" width="10.453125" style="2" bestFit="1" customWidth="1"/>
    <col min="15367" max="15368" width="12" style="2" bestFit="1" customWidth="1"/>
    <col min="15369" max="15369" width="10.453125" style="2" bestFit="1" customWidth="1"/>
    <col min="15370" max="15370" width="12" style="2" bestFit="1" customWidth="1"/>
    <col min="15371" max="15371" width="20.7265625" style="2" customWidth="1"/>
    <col min="15372" max="15616" width="9.1796875" style="2"/>
    <col min="15617" max="15617" width="20.7265625" style="2" customWidth="1"/>
    <col min="15618" max="15620" width="9.7265625" style="2" customWidth="1"/>
    <col min="15621" max="15621" width="12" style="2" bestFit="1" customWidth="1"/>
    <col min="15622" max="15622" width="10.453125" style="2" bestFit="1" customWidth="1"/>
    <col min="15623" max="15624" width="12" style="2" bestFit="1" customWidth="1"/>
    <col min="15625" max="15625" width="10.453125" style="2" bestFit="1" customWidth="1"/>
    <col min="15626" max="15626" width="12" style="2" bestFit="1" customWidth="1"/>
    <col min="15627" max="15627" width="20.7265625" style="2" customWidth="1"/>
    <col min="15628" max="15872" width="9.1796875" style="2"/>
    <col min="15873" max="15873" width="20.7265625" style="2" customWidth="1"/>
    <col min="15874" max="15876" width="9.7265625" style="2" customWidth="1"/>
    <col min="15877" max="15877" width="12" style="2" bestFit="1" customWidth="1"/>
    <col min="15878" max="15878" width="10.453125" style="2" bestFit="1" customWidth="1"/>
    <col min="15879" max="15880" width="12" style="2" bestFit="1" customWidth="1"/>
    <col min="15881" max="15881" width="10.453125" style="2" bestFit="1" customWidth="1"/>
    <col min="15882" max="15882" width="12" style="2" bestFit="1" customWidth="1"/>
    <col min="15883" max="15883" width="20.7265625" style="2" customWidth="1"/>
    <col min="15884" max="16128" width="9.1796875" style="2"/>
    <col min="16129" max="16129" width="20.7265625" style="2" customWidth="1"/>
    <col min="16130" max="16132" width="9.7265625" style="2" customWidth="1"/>
    <col min="16133" max="16133" width="12" style="2" bestFit="1" customWidth="1"/>
    <col min="16134" max="16134" width="10.453125" style="2" bestFit="1" customWidth="1"/>
    <col min="16135" max="16136" width="12" style="2" bestFit="1" customWidth="1"/>
    <col min="16137" max="16137" width="10.453125" style="2" bestFit="1" customWidth="1"/>
    <col min="16138" max="16138" width="12" style="2" bestFit="1" customWidth="1"/>
    <col min="16139" max="16139" width="20.7265625" style="2" customWidth="1"/>
    <col min="16140" max="16384" width="9.1796875" style="2"/>
  </cols>
  <sheetData>
    <row r="1" spans="1:16" s="1" customFormat="1" ht="22" customHeight="1" x14ac:dyDescent="0.25">
      <c r="A1" s="197" t="s">
        <v>269</v>
      </c>
      <c r="B1" s="197"/>
      <c r="C1" s="197"/>
      <c r="D1" s="197"/>
      <c r="E1" s="197"/>
      <c r="F1" s="197"/>
      <c r="G1" s="197"/>
      <c r="H1" s="197"/>
      <c r="I1" s="197"/>
      <c r="J1" s="197"/>
      <c r="K1" s="197"/>
    </row>
    <row r="2" spans="1:16" s="121" customFormat="1" ht="18" x14ac:dyDescent="0.25">
      <c r="A2" s="196">
        <v>2014</v>
      </c>
      <c r="B2" s="196"/>
      <c r="C2" s="196"/>
      <c r="D2" s="196"/>
      <c r="E2" s="196"/>
      <c r="F2" s="196"/>
      <c r="G2" s="196"/>
      <c r="H2" s="196"/>
      <c r="I2" s="196"/>
      <c r="J2" s="196"/>
      <c r="K2" s="196"/>
      <c r="L2" s="122"/>
      <c r="M2" s="122"/>
      <c r="N2" s="122"/>
      <c r="O2" s="122"/>
      <c r="P2" s="122"/>
    </row>
    <row r="3" spans="1:16" s="1" customFormat="1" ht="22" customHeight="1" x14ac:dyDescent="0.25">
      <c r="A3" s="198" t="s">
        <v>257</v>
      </c>
      <c r="B3" s="198"/>
      <c r="C3" s="198"/>
      <c r="D3" s="198"/>
      <c r="E3" s="198"/>
      <c r="F3" s="198"/>
      <c r="G3" s="198"/>
      <c r="H3" s="198"/>
      <c r="I3" s="198"/>
      <c r="J3" s="198"/>
      <c r="K3" s="198"/>
    </row>
    <row r="4" spans="1:16" s="1" customFormat="1" ht="20" x14ac:dyDescent="0.25">
      <c r="A4" s="198">
        <v>2014</v>
      </c>
      <c r="B4" s="198"/>
      <c r="C4" s="198"/>
      <c r="D4" s="198"/>
      <c r="E4" s="198"/>
      <c r="F4" s="198"/>
      <c r="G4" s="198"/>
      <c r="H4" s="198"/>
      <c r="I4" s="198"/>
      <c r="J4" s="198"/>
      <c r="K4" s="198"/>
    </row>
    <row r="5" spans="1:16" s="3" customFormat="1" ht="15.5" x14ac:dyDescent="0.25">
      <c r="A5" s="86" t="s">
        <v>311</v>
      </c>
      <c r="B5" s="87"/>
      <c r="C5" s="87"/>
      <c r="D5" s="87"/>
      <c r="E5" s="87"/>
      <c r="F5" s="87"/>
      <c r="G5" s="87"/>
      <c r="H5" s="87"/>
      <c r="I5" s="87"/>
      <c r="J5" s="87"/>
      <c r="K5" s="88" t="s">
        <v>312</v>
      </c>
    </row>
    <row r="6" spans="1:16" s="4" customFormat="1" ht="33.75" customHeight="1" thickBot="1" x14ac:dyDescent="0.3">
      <c r="A6" s="199" t="s">
        <v>115</v>
      </c>
      <c r="B6" s="206" t="s">
        <v>245</v>
      </c>
      <c r="C6" s="207"/>
      <c r="D6" s="207"/>
      <c r="E6" s="207"/>
      <c r="F6" s="207"/>
      <c r="G6" s="207"/>
      <c r="H6" s="207"/>
      <c r="I6" s="207"/>
      <c r="J6" s="208"/>
      <c r="K6" s="202" t="s">
        <v>116</v>
      </c>
    </row>
    <row r="7" spans="1:16" s="4" customFormat="1" ht="33.75" customHeight="1" thickBot="1" x14ac:dyDescent="0.3">
      <c r="A7" s="200"/>
      <c r="B7" s="205" t="s">
        <v>2</v>
      </c>
      <c r="C7" s="205"/>
      <c r="D7" s="205"/>
      <c r="E7" s="205" t="s">
        <v>201</v>
      </c>
      <c r="F7" s="205"/>
      <c r="G7" s="205"/>
      <c r="H7" s="209" t="s">
        <v>246</v>
      </c>
      <c r="I7" s="210"/>
      <c r="J7" s="211"/>
      <c r="K7" s="203"/>
    </row>
    <row r="8" spans="1:16" s="5" customFormat="1" ht="28.5" customHeight="1" x14ac:dyDescent="0.25">
      <c r="A8" s="201"/>
      <c r="B8" s="27" t="s">
        <v>3</v>
      </c>
      <c r="C8" s="27" t="s">
        <v>4</v>
      </c>
      <c r="D8" s="27" t="s">
        <v>5</v>
      </c>
      <c r="E8" s="27" t="s">
        <v>3</v>
      </c>
      <c r="F8" s="27" t="s">
        <v>4</v>
      </c>
      <c r="G8" s="27" t="s">
        <v>5</v>
      </c>
      <c r="H8" s="28" t="s">
        <v>3</v>
      </c>
      <c r="I8" s="28" t="s">
        <v>4</v>
      </c>
      <c r="J8" s="28" t="s">
        <v>5</v>
      </c>
      <c r="K8" s="204"/>
    </row>
    <row r="9" spans="1:16" s="6" customFormat="1" ht="33" customHeight="1" thickBot="1" x14ac:dyDescent="0.3">
      <c r="A9" s="54" t="s">
        <v>117</v>
      </c>
      <c r="B9" s="150">
        <v>42259</v>
      </c>
      <c r="C9" s="150">
        <v>22084</v>
      </c>
      <c r="D9" s="150">
        <f>SUM(B9:C9)</f>
        <v>64343</v>
      </c>
      <c r="E9" s="150">
        <v>60083</v>
      </c>
      <c r="F9" s="150">
        <v>16246</v>
      </c>
      <c r="G9" s="150">
        <f>SUM(E9:F9)</f>
        <v>76329</v>
      </c>
      <c r="H9" s="150">
        <f>SUM(B9,E9)</f>
        <v>102342</v>
      </c>
      <c r="I9" s="150">
        <f>SUM(C9,F9)</f>
        <v>38330</v>
      </c>
      <c r="J9" s="150">
        <f>SUM(H9:I9)</f>
        <v>140672</v>
      </c>
      <c r="K9" s="58" t="s">
        <v>118</v>
      </c>
    </row>
    <row r="10" spans="1:16" s="6" customFormat="1" ht="33" customHeight="1" thickBot="1" x14ac:dyDescent="0.3">
      <c r="A10" s="55" t="s">
        <v>119</v>
      </c>
      <c r="B10" s="151">
        <v>7844</v>
      </c>
      <c r="C10" s="151">
        <v>3639</v>
      </c>
      <c r="D10" s="151">
        <f t="shared" ref="D10:D15" si="0">SUM(B10:C10)</f>
        <v>11483</v>
      </c>
      <c r="E10" s="151">
        <v>42463</v>
      </c>
      <c r="F10" s="151">
        <v>8105</v>
      </c>
      <c r="G10" s="151">
        <f t="shared" ref="G10:G15" si="1">SUM(E10:F10)</f>
        <v>50568</v>
      </c>
      <c r="H10" s="151">
        <f t="shared" ref="H10:I15" si="2">SUM(B10,E10)</f>
        <v>50307</v>
      </c>
      <c r="I10" s="151">
        <f t="shared" si="2"/>
        <v>11744</v>
      </c>
      <c r="J10" s="151">
        <f t="shared" ref="J10:J15" si="3">SUM(H10:I10)</f>
        <v>62051</v>
      </c>
      <c r="K10" s="59" t="s">
        <v>120</v>
      </c>
    </row>
    <row r="11" spans="1:16" s="6" customFormat="1" ht="33" customHeight="1" thickBot="1" x14ac:dyDescent="0.3">
      <c r="A11" s="56" t="s">
        <v>121</v>
      </c>
      <c r="B11" s="152">
        <v>4860</v>
      </c>
      <c r="C11" s="152">
        <v>1504</v>
      </c>
      <c r="D11" s="152">
        <f t="shared" si="0"/>
        <v>6364</v>
      </c>
      <c r="E11" s="152">
        <v>43408</v>
      </c>
      <c r="F11" s="152">
        <v>5276</v>
      </c>
      <c r="G11" s="152">
        <f t="shared" si="1"/>
        <v>48684</v>
      </c>
      <c r="H11" s="152">
        <f t="shared" si="2"/>
        <v>48268</v>
      </c>
      <c r="I11" s="152">
        <f t="shared" si="2"/>
        <v>6780</v>
      </c>
      <c r="J11" s="152">
        <f t="shared" si="3"/>
        <v>55048</v>
      </c>
      <c r="K11" s="60" t="s">
        <v>122</v>
      </c>
    </row>
    <row r="12" spans="1:16" s="6" customFormat="1" ht="33" customHeight="1" thickBot="1" x14ac:dyDescent="0.3">
      <c r="A12" s="55" t="s">
        <v>123</v>
      </c>
      <c r="B12" s="151">
        <v>6953</v>
      </c>
      <c r="C12" s="151">
        <v>3877</v>
      </c>
      <c r="D12" s="151">
        <f t="shared" si="0"/>
        <v>10830</v>
      </c>
      <c r="E12" s="151">
        <v>1214727</v>
      </c>
      <c r="F12" s="151">
        <v>45356</v>
      </c>
      <c r="G12" s="151">
        <f t="shared" si="1"/>
        <v>1260083</v>
      </c>
      <c r="H12" s="151">
        <f t="shared" si="2"/>
        <v>1221680</v>
      </c>
      <c r="I12" s="151">
        <f t="shared" si="2"/>
        <v>49233</v>
      </c>
      <c r="J12" s="151">
        <f t="shared" si="3"/>
        <v>1270913</v>
      </c>
      <c r="K12" s="59" t="s">
        <v>124</v>
      </c>
    </row>
    <row r="13" spans="1:16" s="6" customFormat="1" ht="33" customHeight="1" thickBot="1" x14ac:dyDescent="0.3">
      <c r="A13" s="56" t="s">
        <v>296</v>
      </c>
      <c r="B13" s="152">
        <v>85</v>
      </c>
      <c r="C13" s="152">
        <v>6</v>
      </c>
      <c r="D13" s="152">
        <f t="shared" si="0"/>
        <v>91</v>
      </c>
      <c r="E13" s="152">
        <v>1867</v>
      </c>
      <c r="F13" s="152">
        <v>723</v>
      </c>
      <c r="G13" s="152">
        <f t="shared" si="1"/>
        <v>2590</v>
      </c>
      <c r="H13" s="152">
        <f t="shared" si="2"/>
        <v>1952</v>
      </c>
      <c r="I13" s="152">
        <f t="shared" si="2"/>
        <v>729</v>
      </c>
      <c r="J13" s="152">
        <f t="shared" si="3"/>
        <v>2681</v>
      </c>
      <c r="K13" s="60" t="s">
        <v>125</v>
      </c>
    </row>
    <row r="14" spans="1:16" s="6" customFormat="1" ht="33" customHeight="1" thickBot="1" x14ac:dyDescent="0.3">
      <c r="A14" s="55" t="s">
        <v>126</v>
      </c>
      <c r="B14" s="151">
        <v>249</v>
      </c>
      <c r="C14" s="151">
        <v>172</v>
      </c>
      <c r="D14" s="151">
        <f t="shared" si="0"/>
        <v>421</v>
      </c>
      <c r="E14" s="151">
        <v>654</v>
      </c>
      <c r="F14" s="151">
        <v>364</v>
      </c>
      <c r="G14" s="151">
        <f t="shared" si="1"/>
        <v>1018</v>
      </c>
      <c r="H14" s="151">
        <f t="shared" si="2"/>
        <v>903</v>
      </c>
      <c r="I14" s="151">
        <f t="shared" si="2"/>
        <v>536</v>
      </c>
      <c r="J14" s="151">
        <f t="shared" si="3"/>
        <v>1439</v>
      </c>
      <c r="K14" s="59" t="s">
        <v>127</v>
      </c>
    </row>
    <row r="15" spans="1:16" s="6" customFormat="1" ht="33" customHeight="1" x14ac:dyDescent="0.25">
      <c r="A15" s="57" t="s">
        <v>152</v>
      </c>
      <c r="B15" s="154">
        <v>0</v>
      </c>
      <c r="C15" s="154">
        <v>0</v>
      </c>
      <c r="D15" s="154">
        <f t="shared" si="0"/>
        <v>0</v>
      </c>
      <c r="E15" s="154">
        <v>56855</v>
      </c>
      <c r="F15" s="154">
        <v>97202</v>
      </c>
      <c r="G15" s="154">
        <f t="shared" si="1"/>
        <v>154057</v>
      </c>
      <c r="H15" s="154">
        <f t="shared" si="2"/>
        <v>56855</v>
      </c>
      <c r="I15" s="154">
        <f t="shared" si="2"/>
        <v>97202</v>
      </c>
      <c r="J15" s="154">
        <f t="shared" si="3"/>
        <v>154057</v>
      </c>
      <c r="K15" s="61" t="s">
        <v>128</v>
      </c>
    </row>
    <row r="16" spans="1:16" s="6" customFormat="1" ht="30" customHeight="1" x14ac:dyDescent="0.25">
      <c r="A16" s="62" t="s">
        <v>14</v>
      </c>
      <c r="B16" s="83">
        <f>SUM(B9:B15)</f>
        <v>62250</v>
      </c>
      <c r="C16" s="83">
        <f t="shared" ref="C16:I16" si="4">SUM(C9:C15)</f>
        <v>31282</v>
      </c>
      <c r="D16" s="83">
        <f t="shared" si="4"/>
        <v>93532</v>
      </c>
      <c r="E16" s="83">
        <f t="shared" si="4"/>
        <v>1420057</v>
      </c>
      <c r="F16" s="83">
        <f t="shared" si="4"/>
        <v>173272</v>
      </c>
      <c r="G16" s="83">
        <f t="shared" si="4"/>
        <v>1593329</v>
      </c>
      <c r="H16" s="83">
        <f t="shared" si="4"/>
        <v>1482307</v>
      </c>
      <c r="I16" s="83">
        <f t="shared" si="4"/>
        <v>204554</v>
      </c>
      <c r="J16" s="83">
        <f>SUM(J9:J15)</f>
        <v>1686861</v>
      </c>
      <c r="K16" s="63" t="s">
        <v>15</v>
      </c>
    </row>
    <row r="17" spans="1:11" ht="25" customHeight="1" x14ac:dyDescent="0.25">
      <c r="A17" s="2" t="s">
        <v>16</v>
      </c>
      <c r="K17" s="2" t="s">
        <v>17</v>
      </c>
    </row>
    <row r="18" spans="1:11" s="6" customFormat="1" ht="12.5" x14ac:dyDescent="0.25">
      <c r="A18" s="2"/>
      <c r="B18" s="2"/>
      <c r="C18" s="2"/>
      <c r="D18" s="2"/>
      <c r="E18" s="2"/>
      <c r="F18" s="2"/>
      <c r="G18" s="2"/>
      <c r="H18" s="2"/>
      <c r="I18" s="2"/>
      <c r="J18" s="2"/>
      <c r="K18" s="2"/>
    </row>
    <row r="19" spans="1:11" s="6" customFormat="1" ht="12.5" x14ac:dyDescent="0.25">
      <c r="A19" s="2"/>
      <c r="B19" s="2"/>
      <c r="C19" s="2"/>
      <c r="D19" s="2"/>
      <c r="E19" s="2"/>
      <c r="F19" s="2"/>
      <c r="G19" s="2"/>
      <c r="H19" s="2"/>
      <c r="I19" s="2"/>
      <c r="J19" s="2"/>
      <c r="K19" s="2"/>
    </row>
    <row r="20" spans="1:11" s="6" customFormat="1" ht="12.5" x14ac:dyDescent="0.25">
      <c r="A20" s="2"/>
      <c r="B20" s="2" t="s">
        <v>186</v>
      </c>
      <c r="C20" s="118" t="s">
        <v>338</v>
      </c>
      <c r="D20" s="2"/>
      <c r="E20" s="2"/>
      <c r="F20" s="2"/>
      <c r="G20" s="2"/>
      <c r="H20" s="2"/>
      <c r="I20" s="2"/>
      <c r="J20" s="2"/>
      <c r="K20" s="2"/>
    </row>
    <row r="21" spans="1:11" s="6" customFormat="1" ht="12.5" x14ac:dyDescent="0.25">
      <c r="A21" s="2" t="s">
        <v>183</v>
      </c>
      <c r="B21" s="110">
        <f>D11</f>
        <v>6364</v>
      </c>
      <c r="C21" s="110">
        <f>G11</f>
        <v>48684</v>
      </c>
      <c r="D21" s="2"/>
      <c r="E21" s="2"/>
      <c r="F21" s="2"/>
      <c r="G21" s="2"/>
      <c r="H21" s="2"/>
      <c r="I21" s="2"/>
      <c r="J21" s="2"/>
      <c r="K21" s="2"/>
    </row>
    <row r="22" spans="1:11" s="6" customFormat="1" ht="12.5" x14ac:dyDescent="0.25">
      <c r="A22" s="2" t="s">
        <v>182</v>
      </c>
      <c r="B22" s="110">
        <f>D10</f>
        <v>11483</v>
      </c>
      <c r="C22" s="110">
        <f>G10</f>
        <v>50568</v>
      </c>
      <c r="D22" s="2"/>
      <c r="E22" s="2"/>
      <c r="F22" s="2"/>
      <c r="G22" s="2"/>
      <c r="H22" s="2"/>
      <c r="I22" s="2"/>
      <c r="J22" s="2"/>
      <c r="K22" s="2"/>
    </row>
    <row r="23" spans="1:11" s="6" customFormat="1" ht="12.5" x14ac:dyDescent="0.25">
      <c r="A23" s="2" t="s">
        <v>181</v>
      </c>
      <c r="B23" s="110">
        <f>D9</f>
        <v>64343</v>
      </c>
      <c r="C23" s="110">
        <f>G9</f>
        <v>76329</v>
      </c>
      <c r="D23" s="2"/>
      <c r="E23" s="2"/>
      <c r="F23" s="2"/>
      <c r="G23" s="2"/>
      <c r="H23" s="2"/>
      <c r="I23" s="2"/>
      <c r="J23" s="2"/>
      <c r="K23" s="2"/>
    </row>
    <row r="24" spans="1:11" s="6" customFormat="1" ht="12.5" x14ac:dyDescent="0.25">
      <c r="A24" s="2" t="s">
        <v>185</v>
      </c>
      <c r="B24" s="110">
        <f>D15</f>
        <v>0</v>
      </c>
      <c r="C24" s="110">
        <f>G15</f>
        <v>154057</v>
      </c>
      <c r="D24" s="2"/>
      <c r="E24" s="2"/>
      <c r="F24" s="2"/>
      <c r="G24" s="2"/>
      <c r="H24" s="2"/>
      <c r="I24" s="2"/>
      <c r="J24" s="2"/>
      <c r="K24" s="2"/>
    </row>
    <row r="25" spans="1:11" s="6" customFormat="1" ht="12.5" x14ac:dyDescent="0.25">
      <c r="A25" s="2" t="s">
        <v>184</v>
      </c>
      <c r="B25" s="110">
        <f>D12</f>
        <v>10830</v>
      </c>
      <c r="C25" s="110">
        <f>G12</f>
        <v>1260083</v>
      </c>
      <c r="D25" s="2"/>
      <c r="E25" s="2"/>
      <c r="F25" s="2"/>
      <c r="G25" s="2"/>
      <c r="H25" s="2"/>
      <c r="I25" s="2"/>
      <c r="J25" s="2"/>
      <c r="K25" s="2"/>
    </row>
    <row r="26" spans="1:11" s="6" customFormat="1" ht="12.5" x14ac:dyDescent="0.25">
      <c r="A26" s="2"/>
      <c r="B26" s="2"/>
      <c r="C26" s="2"/>
      <c r="D26" s="2"/>
      <c r="E26" s="2"/>
      <c r="F26" s="2"/>
      <c r="G26" s="2"/>
      <c r="H26" s="2"/>
      <c r="I26" s="2"/>
      <c r="J26" s="2"/>
      <c r="K26" s="2"/>
    </row>
    <row r="27" spans="1:11" s="6" customFormat="1" ht="12.5" x14ac:dyDescent="0.25">
      <c r="A27" s="2"/>
      <c r="B27" s="2"/>
      <c r="C27" s="2"/>
      <c r="D27" s="2"/>
      <c r="E27" s="2"/>
      <c r="F27" s="2"/>
      <c r="G27" s="2"/>
      <c r="H27" s="2"/>
      <c r="I27" s="2"/>
      <c r="J27" s="2"/>
      <c r="K27" s="2"/>
    </row>
    <row r="28" spans="1:11" s="6" customFormat="1" ht="12.5" x14ac:dyDescent="0.25">
      <c r="A28" s="2"/>
      <c r="B28" s="2"/>
      <c r="C28" s="2"/>
      <c r="D28" s="2"/>
      <c r="E28" s="2"/>
      <c r="F28" s="2"/>
      <c r="G28" s="2"/>
      <c r="H28" s="2"/>
      <c r="I28" s="2"/>
      <c r="J28" s="2"/>
      <c r="K28" s="2"/>
    </row>
    <row r="29" spans="1:11" s="6" customFormat="1" ht="12.5" x14ac:dyDescent="0.25">
      <c r="A29" s="2"/>
      <c r="B29" s="2"/>
      <c r="C29" s="2"/>
      <c r="D29" s="2"/>
      <c r="E29" s="2"/>
      <c r="F29" s="2"/>
      <c r="G29" s="2"/>
      <c r="H29" s="2"/>
      <c r="I29" s="2"/>
      <c r="J29" s="2"/>
      <c r="K29" s="2"/>
    </row>
    <row r="30" spans="1:11" s="7" customFormat="1" ht="20.25" customHeight="1" x14ac:dyDescent="0.25">
      <c r="A30" s="2"/>
      <c r="B30" s="2"/>
      <c r="C30" s="2"/>
      <c r="D30" s="2"/>
      <c r="E30" s="2"/>
      <c r="F30" s="2"/>
      <c r="G30" s="2"/>
      <c r="H30" s="2"/>
      <c r="I30" s="2"/>
      <c r="J30" s="2"/>
      <c r="K30" s="2"/>
    </row>
    <row r="31" spans="1:11" ht="12.5" x14ac:dyDescent="0.25"/>
    <row r="32" spans="1:11" ht="12.5" x14ac:dyDescent="0.25"/>
    <row r="33" ht="12.5" x14ac:dyDescent="0.25"/>
  </sheetData>
  <mergeCells count="10">
    <mergeCell ref="A1:K1"/>
    <mergeCell ref="A3:K3"/>
    <mergeCell ref="A6:A8"/>
    <mergeCell ref="K6:K8"/>
    <mergeCell ref="B7:D7"/>
    <mergeCell ref="E7:G7"/>
    <mergeCell ref="A4:K4"/>
    <mergeCell ref="A2:K2"/>
    <mergeCell ref="B6:J6"/>
    <mergeCell ref="H7:J7"/>
  </mergeCells>
  <printOptions horizontalCentered="1"/>
  <pageMargins left="0" right="0" top="0.74803149606299213"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السنوية_الفصل الثاني (القوى العاملة)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السنوية_الفصل الثاني (القوى العاملة) 2014</Description_Ar>
    <Enabled xmlns="1b323878-974e-4c19-bf08-965c80d4ad54">true</Enabled>
    <PublishingDate xmlns="1b323878-974e-4c19-bf08-965c80d4ad54">2016-10-30T06:27:44+00:00</PublishingDate>
    <CategoryDescription xmlns="http://schemas.microsoft.com/sharepoint.v3">Annual Statistical Abstract _Chapter 2 (Labour Force) 2014</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58EC46-F42B-4415-9335-FC30FCDD7D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4C84DB-CAAB-44F3-BB41-A7E024122073}">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3.xml><?xml version="1.0" encoding="utf-8"?>
<ds:datastoreItem xmlns:ds="http://schemas.openxmlformats.org/officeDocument/2006/customXml" ds:itemID="{AE9882F0-CC8A-4FA0-99BF-A61B64250EDE}">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Cover</vt:lpstr>
      <vt:lpstr>تقديم</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Gr.7</vt:lpstr>
      <vt:lpstr>Gr.8</vt:lpstr>
      <vt:lpstr>Gr.9</vt:lpstr>
      <vt:lpstr>Gr.10</vt:lpstr>
      <vt:lpstr>Gr.11</vt:lpstr>
      <vt:lpstr>Gr.12</vt:lpstr>
      <vt:lpstr>Gr.13</vt:lpstr>
      <vt:lpstr>Gr.14</vt:lpstr>
      <vt:lpstr>Gr.15</vt:lpstr>
      <vt:lpstr>Gr.16</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'33'!Print_Area</vt:lpstr>
      <vt:lpstr>Cover!Print_Area</vt:lpstr>
      <vt:lpstr>تقديم!Print_Area</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lpstr>'31'!Print_Titles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2 (Labour Force) 2014</dc:title>
  <dc:creator>salhmoud</dc:creator>
  <cp:lastModifiedBy>Fatima Tayeb</cp:lastModifiedBy>
  <cp:lastPrinted>2015-08-10T05:32:44Z</cp:lastPrinted>
  <dcterms:created xsi:type="dcterms:W3CDTF">2011-11-17T10:18:01Z</dcterms:created>
  <dcterms:modified xsi:type="dcterms:W3CDTF">2025-02-14T10:54:40Z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DisplayOnHP">
    <vt:bool>true</vt:bool>
  </property>
  <property fmtid="{D5CDD505-2E9C-101B-9397-08002B2CF9AE}" pid="5" name="CategoryDescription">
    <vt:lpwstr>Annual Statistical Abstract _Chapter 2 (Labour Force) 2014</vt:lpwstr>
  </property>
  <property fmtid="{D5CDD505-2E9C-101B-9397-08002B2CF9AE}" pid="6" name="Hashtags">
    <vt:lpwstr>58;#StatisticalAbstract|c2f418c2-a295-4bd1-af99-d5d586494613</vt:lpwstr>
  </property>
</Properties>
</file>